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076" yWindow="912" windowWidth="7356" windowHeight="7932" activeTab="0"/>
  </bookViews>
  <sheets>
    <sheet name="Sheet1" sheetId="1" r:id="rId1"/>
    <sheet name="2" sheetId="2" state="veryHidden" r:id="rId2"/>
  </sheets>
  <externalReferences>
    <externalReference r:id="rId5"/>
  </externalReferences>
  <definedNames>
    <definedName name="_xlfn.IFERROR" hidden="1">#NAME?</definedName>
    <definedName name="CR">'Sheet1'!$F$93</definedName>
    <definedName name="DIC">'Sheet1'!$F$105</definedName>
    <definedName name="DNR">'Sheet1'!$F$106</definedName>
    <definedName name="FGR">'Sheet1'!$J$108</definedName>
    <definedName name="InvesticijuLaikotarpis">'[1]Duomenys'!$E$31:$E$40</definedName>
    <definedName name="Pasirinkimas">'[1]Duomenys'!$E$9:$E$10</definedName>
    <definedName name="ProjectType">'2'!$D$2:$D$3</definedName>
    <definedName name="ProjektoLaikotarpis">'[1]Duomenys'!$D$33:$D$60</definedName>
    <definedName name="Sektorius">'2'!$A$2:$A$9</definedName>
    <definedName name="Ukio_sektorius">'[1]Duomenys'!$F$3:$F$19</definedName>
  </definedNames>
  <calcPr fullCalcOnLoad="1"/>
</workbook>
</file>

<file path=xl/sharedStrings.xml><?xml version="1.0" encoding="utf-8"?>
<sst xmlns="http://schemas.openxmlformats.org/spreadsheetml/2006/main" count="98" uniqueCount="87">
  <si>
    <t>Other investments</t>
  </si>
  <si>
    <t>Other public infrastructure</t>
  </si>
  <si>
    <t>PAL</t>
  </si>
  <si>
    <t>A</t>
  </si>
  <si>
    <t>B</t>
  </si>
  <si>
    <t>C</t>
  </si>
  <si>
    <t>D</t>
  </si>
  <si>
    <t>E</t>
  </si>
  <si>
    <t>DIC</t>
  </si>
  <si>
    <t xml:space="preserve">DNR </t>
  </si>
  <si>
    <r>
      <t>CR</t>
    </r>
    <r>
      <rPr>
        <vertAlign val="subscript"/>
        <sz val="10"/>
        <rFont val="Arial"/>
        <family val="2"/>
      </rPr>
      <t>EU</t>
    </r>
  </si>
  <si>
    <t>F</t>
  </si>
  <si>
    <t>DEE</t>
  </si>
  <si>
    <t>P</t>
  </si>
  <si>
    <t>DIC-DNR</t>
  </si>
  <si>
    <r>
      <t>Dg</t>
    </r>
    <r>
      <rPr>
        <vertAlign val="subscript"/>
        <sz val="10"/>
        <rFont val="Arial"/>
        <family val="2"/>
      </rPr>
      <t>EU</t>
    </r>
  </si>
  <si>
    <t>DEC</t>
  </si>
  <si>
    <t>Project type</t>
  </si>
  <si>
    <r>
      <t>FG</t>
    </r>
    <r>
      <rPr>
        <vertAlign val="subscript"/>
        <sz val="10"/>
        <rFont val="Arial"/>
        <family val="2"/>
      </rPr>
      <t>R</t>
    </r>
  </si>
  <si>
    <t>UDEIC</t>
  </si>
  <si>
    <r>
      <t>UG</t>
    </r>
    <r>
      <rPr>
        <vertAlign val="subscript"/>
        <sz val="10"/>
        <rFont val="Arial"/>
        <family val="2"/>
      </rPr>
      <t>EU</t>
    </r>
  </si>
  <si>
    <t>Sektor</t>
  </si>
  <si>
    <t>Energetika</t>
  </si>
  <si>
    <t xml:space="preserve">Vodoopskrba i okoliš </t>
  </si>
  <si>
    <t>Željeznice</t>
  </si>
  <si>
    <t>Ceste, autoceste</t>
  </si>
  <si>
    <t>Luke i zračne luke</t>
  </si>
  <si>
    <t>Telekomunikacije</t>
  </si>
  <si>
    <t>Industrija</t>
  </si>
  <si>
    <t>Ostala javna infrastruktura</t>
  </si>
  <si>
    <t>Broj mjeseci potrebnih za provedbu projekta</t>
  </si>
  <si>
    <t xml:space="preserve">Stavke proračuna projekta </t>
  </si>
  <si>
    <t xml:space="preserve">Ukupno po stavkama </t>
  </si>
  <si>
    <t>Zemljište</t>
  </si>
  <si>
    <t xml:space="preserve">Nekretnine </t>
  </si>
  <si>
    <t xml:space="preserve">Nematerijalna imovina </t>
  </si>
  <si>
    <t xml:space="preserve">Troškovi sudionika za nematerijalnu imovinu </t>
  </si>
  <si>
    <t>Izgradnja</t>
  </si>
  <si>
    <t>Oprema</t>
  </si>
  <si>
    <t xml:space="preserve">Promidžba i vidljivost  </t>
  </si>
  <si>
    <t>Križno financiranje ERDF (3)</t>
  </si>
  <si>
    <t>Križno financiranje ESF  (5,6)</t>
  </si>
  <si>
    <t xml:space="preserve">Amortizacija </t>
  </si>
  <si>
    <t xml:space="preserve">Opći troškovi </t>
  </si>
  <si>
    <t xml:space="preserve">UKUPNO PRIHVATLJIVI TROŠKOVI </t>
  </si>
  <si>
    <t>UKUPNO NEPRIHVATLJIVI TROŠKOVI PROJEKTA</t>
  </si>
  <si>
    <t>UKUPNI TROŠKOVI PROJEKTA:</t>
  </si>
  <si>
    <t xml:space="preserve">Kategorija prihoda </t>
  </si>
  <si>
    <t xml:space="preserve">Trošarine obračunate izravno korisniku infrastrukture koja je rezultat projekta </t>
  </si>
  <si>
    <t xml:space="preserve">Vozarine koje plaćaju putnici </t>
  </si>
  <si>
    <t>Tarife koje plaćaju korisnici infrastrukture</t>
  </si>
  <si>
    <t xml:space="preserve">Ostale naknade koje plaćaju korisnici infrastrukture </t>
  </si>
  <si>
    <t xml:space="preserve">Operativni troškovi – uštede koje će se ostvariti provedbom projekta </t>
  </si>
  <si>
    <t xml:space="preserve">Ukupno po kategoriji </t>
  </si>
  <si>
    <t xml:space="preserve">Referentno razdoblje </t>
  </si>
  <si>
    <t>Najamnina koju plaćaju korisnici infrastrukture</t>
  </si>
  <si>
    <t>Ostali prihodi</t>
  </si>
  <si>
    <t>UKUPNI PRIHODI PROJEKTA:</t>
  </si>
  <si>
    <t xml:space="preserve">Troškovi rada </t>
  </si>
  <si>
    <t xml:space="preserve">Potrošnja materijala </t>
  </si>
  <si>
    <t xml:space="preserve">Troškovi usluga </t>
  </si>
  <si>
    <t xml:space="preserve">Održavanje infrastrukture </t>
  </si>
  <si>
    <t xml:space="preserve">Ostali opći troškovi proizvodnje </t>
  </si>
  <si>
    <t xml:space="preserve">Administrativni i opći troškovi </t>
  </si>
  <si>
    <t xml:space="preserve">Troškovi prodaje i distribucije </t>
  </si>
  <si>
    <t>UKUPNO OPERATIVNI TROŠKOVI:</t>
  </si>
  <si>
    <t>UKUPNO NETO PRIHODI:</t>
  </si>
  <si>
    <t xml:space="preserve">Izgradnja </t>
  </si>
  <si>
    <t>UKUPNO STAVKE PRORAČUNA:</t>
  </si>
  <si>
    <t>DISKONTIRANI STAVKE PRORAČUNA:</t>
  </si>
  <si>
    <t>Stopa sufinanciranja</t>
  </si>
  <si>
    <t xml:space="preserve">Proporcionalno raspoređeni neto prihodi na prihvatljive troškove </t>
  </si>
  <si>
    <t xml:space="preserve">Doprinos Fondova u nediskontiranoj vrijednosti </t>
  </si>
  <si>
    <t xml:space="preserve">Diskontirani neto prihod </t>
  </si>
  <si>
    <t>Nediskontiranoj prihvatljive investicijski trošak</t>
  </si>
  <si>
    <t>Financijski jaz</t>
  </si>
  <si>
    <t>Diskontirani prihvatljive investijski trošak</t>
  </si>
  <si>
    <t>Doprinos Fondova u diskontiranoj vrijednosti</t>
  </si>
  <si>
    <t>Diskontirani investicijski trošak</t>
  </si>
  <si>
    <t xml:space="preserve">Diskontirani prihvatljive </t>
  </si>
  <si>
    <t>Jaz diskontirani prihvatljive investijski trošak neto investicijski trošak</t>
  </si>
  <si>
    <t>Kraj referentnog razdoblja</t>
  </si>
  <si>
    <t xml:space="preserve">Molimo odaberite tip projekta: </t>
  </si>
  <si>
    <t>Ostali projekti</t>
  </si>
  <si>
    <t>Veliki projekti</t>
  </si>
  <si>
    <t xml:space="preserve">Kategorija operativnog troška </t>
  </si>
  <si>
    <t>Referentno razdoblje</t>
  </si>
</sst>
</file>

<file path=xl/styles.xml><?xml version="1.0" encoding="utf-8"?>
<styleSheet xmlns="http://schemas.openxmlformats.org/spreadsheetml/2006/main">
  <numFmts count="21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0.0000"/>
    <numFmt numFmtId="165" formatCode="#,##0.00\ &quot;Lt&quot;"/>
    <numFmt numFmtId="166" formatCode="0.00000000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#,##0.0000"/>
    <numFmt numFmtId="172" formatCode="#,##0.00000"/>
    <numFmt numFmtId="173" formatCode="#,##0.0000000"/>
    <numFmt numFmtId="174" formatCode="0.0000000000000000"/>
    <numFmt numFmtId="175" formatCode="#,##0.000"/>
    <numFmt numFmtId="176" formatCode="[$-427]yyyy\ &quot;m.&quot;\ mmmm\ d\ &quot;d.&quot;"/>
  </numFmts>
  <fonts count="62">
    <font>
      <sz val="10"/>
      <name val="Arial"/>
      <family val="0"/>
    </font>
    <font>
      <b/>
      <sz val="10"/>
      <name val="Arial"/>
      <family val="2"/>
    </font>
    <font>
      <sz val="11"/>
      <name val="Times New Roman"/>
      <family val="1"/>
    </font>
    <font>
      <sz val="10"/>
      <name val="Times New Roman"/>
      <family val="1"/>
    </font>
    <font>
      <vertAlign val="subscript"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9"/>
      <name val="Arial"/>
      <family val="2"/>
    </font>
    <font>
      <sz val="12"/>
      <color indexed="56"/>
      <name val="Calibri"/>
      <family val="2"/>
    </font>
    <font>
      <b/>
      <sz val="12"/>
      <color indexed="17"/>
      <name val="Arial"/>
      <family val="2"/>
    </font>
    <font>
      <sz val="10"/>
      <color indexed="62"/>
      <name val="Calibri"/>
      <family val="2"/>
    </font>
    <font>
      <b/>
      <sz val="11"/>
      <color indexed="56"/>
      <name val="Times New Roman"/>
      <family val="1"/>
    </font>
    <font>
      <sz val="10"/>
      <color indexed="56"/>
      <name val="Times New Roman"/>
      <family val="1"/>
    </font>
    <font>
      <b/>
      <sz val="14"/>
      <color indexed="56"/>
      <name val="Times New Roman"/>
      <family val="1"/>
    </font>
    <font>
      <sz val="8"/>
      <name val="Calibri"/>
      <family val="2"/>
    </font>
    <font>
      <sz val="8"/>
      <name val="Tahoma"/>
      <family val="2"/>
    </font>
    <font>
      <sz val="11"/>
      <color indexed="57"/>
      <name val="Calibri"/>
      <family val="2"/>
    </font>
    <font>
      <sz val="14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0"/>
      <name val="Arial"/>
      <family val="2"/>
    </font>
    <font>
      <sz val="12"/>
      <color theme="3"/>
      <name val="Calibri"/>
      <family val="2"/>
    </font>
    <font>
      <b/>
      <sz val="12"/>
      <color theme="6" tint="-0.4999699890613556"/>
      <name val="Arial"/>
      <family val="2"/>
    </font>
    <font>
      <sz val="10"/>
      <color theme="4" tint="-0.24997000396251678"/>
      <name val="Calibri"/>
      <family val="2"/>
    </font>
    <font>
      <b/>
      <sz val="11"/>
      <color rgb="FF1F497D"/>
      <name val="Times New Roman"/>
      <family val="1"/>
    </font>
    <font>
      <sz val="10"/>
      <color rgb="FF1F497D"/>
      <name val="Times New Roman"/>
      <family val="1"/>
    </font>
    <font>
      <b/>
      <sz val="14"/>
      <color theme="3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EBF1DE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>
        <color theme="4" tint="-0.24993999302387238"/>
      </left>
      <right style="medium">
        <color theme="4" tint="-0.24993999302387238"/>
      </right>
      <top style="medium">
        <color theme="4" tint="-0.24993999302387238"/>
      </top>
      <bottom style="medium">
        <color theme="4" tint="-0.24993999302387238"/>
      </bottom>
    </border>
    <border>
      <left>
        <color indexed="63"/>
      </left>
      <right style="medium">
        <color rgb="FFFFFFFF"/>
      </right>
      <top>
        <color indexed="63"/>
      </top>
      <bottom style="thick">
        <color rgb="FFFFFFFF"/>
      </bottom>
    </border>
    <border>
      <left>
        <color indexed="63"/>
      </left>
      <right style="medium">
        <color rgb="FFFFFFFF"/>
      </right>
      <top>
        <color indexed="63"/>
      </top>
      <bottom style="medium">
        <color rgb="FFFFFFFF"/>
      </bottom>
    </border>
    <border>
      <left>
        <color indexed="63"/>
      </left>
      <right style="medium">
        <color rgb="FFFFFFFF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>
        <color theme="4" tint="-0.24997000396251678"/>
      </right>
      <top style="thin"/>
      <bottom style="thin"/>
    </border>
    <border>
      <left style="thin"/>
      <right style="thin"/>
      <top style="thin"/>
      <bottom style="thin">
        <color theme="4" tint="-0.24997000396251678"/>
      </bottom>
    </border>
    <border>
      <left style="thin"/>
      <right style="thin">
        <color theme="4" tint="-0.24997000396251678"/>
      </right>
      <top style="thin"/>
      <bottom style="thin">
        <color theme="4" tint="-0.24997000396251678"/>
      </bottom>
    </border>
    <border>
      <left style="thin"/>
      <right style="thin">
        <color rgb="FF7F7F7F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>
        <color indexed="63"/>
      </bottom>
    </border>
    <border>
      <left style="medium">
        <color theme="4" tint="-0.24997000396251678"/>
      </left>
      <right style="medium">
        <color theme="4" tint="-0.24997000396251678"/>
      </right>
      <top style="medium">
        <color theme="4" tint="-0.24997000396251678"/>
      </top>
      <bottom>
        <color indexed="63"/>
      </bottom>
    </border>
    <border>
      <left style="medium">
        <color theme="4" tint="-0.24997000396251678"/>
      </left>
      <right style="medium">
        <color theme="4" tint="-0.24997000396251678"/>
      </right>
      <top>
        <color indexed="63"/>
      </top>
      <bottom style="medium">
        <color theme="4" tint="-0.2499700039625167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1" applyNumberFormat="0" applyAlignment="0" applyProtection="0"/>
    <xf numFmtId="0" fontId="49" fillId="0" borderId="6" applyNumberFormat="0" applyFill="0" applyAlignment="0" applyProtection="0"/>
    <xf numFmtId="0" fontId="50" fillId="30" borderId="0" applyNumberFormat="0" applyBorder="0" applyAlignment="0" applyProtection="0"/>
    <xf numFmtId="0" fontId="0" fillId="31" borderId="7" applyNumberFormat="0" applyFont="0" applyAlignment="0" applyProtection="0"/>
    <xf numFmtId="0" fontId="51" fillId="26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justify" vertical="center"/>
    </xf>
    <xf numFmtId="0" fontId="1" fillId="0" borderId="0" xfId="0" applyFont="1" applyAlignment="1">
      <alignment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32" borderId="10" xfId="0" applyFont="1" applyFill="1" applyBorder="1" applyAlignment="1">
      <alignment/>
    </xf>
    <xf numFmtId="0" fontId="0" fillId="33" borderId="11" xfId="0" applyFont="1" applyFill="1" applyBorder="1" applyAlignment="1">
      <alignment horizontal="left"/>
    </xf>
    <xf numFmtId="0" fontId="0" fillId="33" borderId="11" xfId="0" applyFont="1" applyFill="1" applyBorder="1" applyAlignment="1">
      <alignment/>
    </xf>
    <xf numFmtId="0" fontId="0" fillId="32" borderId="11" xfId="0" applyFill="1" applyBorder="1" applyAlignment="1">
      <alignment horizontal="center"/>
    </xf>
    <xf numFmtId="0" fontId="55" fillId="34" borderId="0" xfId="0" applyFont="1" applyFill="1" applyAlignment="1">
      <alignment horizontal="left"/>
    </xf>
    <xf numFmtId="4" fontId="0" fillId="0" borderId="0" xfId="0" applyNumberFormat="1" applyBorder="1" applyAlignment="1">
      <alignment horizontal="center" shrinkToFit="1"/>
    </xf>
    <xf numFmtId="0" fontId="0" fillId="32" borderId="10" xfId="0" applyFont="1" applyFill="1" applyBorder="1" applyAlignment="1">
      <alignment wrapText="1"/>
    </xf>
    <xf numFmtId="0" fontId="0" fillId="0" borderId="0" xfId="0" applyBorder="1" applyAlignment="1">
      <alignment horizontal="center"/>
    </xf>
    <xf numFmtId="4" fontId="0" fillId="0" borderId="0" xfId="0" applyNumberFormat="1" applyFont="1" applyFill="1" applyBorder="1" applyAlignment="1">
      <alignment horizontal="center" shrinkToFit="1"/>
    </xf>
    <xf numFmtId="4" fontId="0" fillId="0" borderId="0" xfId="0" applyNumberFormat="1" applyFill="1" applyBorder="1" applyAlignment="1">
      <alignment horizontal="center" shrinkToFit="1"/>
    </xf>
    <xf numFmtId="0" fontId="0" fillId="0" borderId="0" xfId="0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wrapText="1"/>
    </xf>
    <xf numFmtId="4" fontId="0" fillId="0" borderId="0" xfId="0" applyNumberFormat="1" applyAlignment="1">
      <alignment horizontal="center" shrinkToFit="1"/>
    </xf>
    <xf numFmtId="0" fontId="0" fillId="32" borderId="12" xfId="0" applyFont="1" applyFill="1" applyBorder="1" applyAlignment="1">
      <alignment/>
    </xf>
    <xf numFmtId="0" fontId="0" fillId="32" borderId="11" xfId="0" applyFont="1" applyFill="1" applyBorder="1" applyAlignment="1">
      <alignment horizontal="left"/>
    </xf>
    <xf numFmtId="172" fontId="0" fillId="0" borderId="0" xfId="0" applyNumberFormat="1" applyAlignment="1">
      <alignment horizontal="center" shrinkToFit="1"/>
    </xf>
    <xf numFmtId="49" fontId="0" fillId="0" borderId="0" xfId="0" applyNumberFormat="1" applyAlignment="1">
      <alignment wrapText="1"/>
    </xf>
    <xf numFmtId="0" fontId="0" fillId="0" borderId="0" xfId="0" applyFill="1" applyBorder="1" applyAlignment="1">
      <alignment wrapText="1"/>
    </xf>
    <xf numFmtId="0" fontId="0" fillId="0" borderId="0" xfId="0" applyFill="1" applyAlignment="1">
      <alignment/>
    </xf>
    <xf numFmtId="4" fontId="0" fillId="32" borderId="13" xfId="0" applyNumberFormat="1" applyFont="1" applyFill="1" applyBorder="1" applyAlignment="1">
      <alignment horizontal="center" shrinkToFit="1"/>
    </xf>
    <xf numFmtId="4" fontId="0" fillId="32" borderId="14" xfId="0" applyNumberFormat="1" applyFont="1" applyFill="1" applyBorder="1" applyAlignment="1">
      <alignment horizontal="center" shrinkToFit="1"/>
    </xf>
    <xf numFmtId="0" fontId="56" fillId="32" borderId="0" xfId="0" applyFont="1" applyFill="1" applyAlignment="1">
      <alignment wrapText="1"/>
    </xf>
    <xf numFmtId="4" fontId="0" fillId="32" borderId="11" xfId="0" applyNumberFormat="1" applyFont="1" applyFill="1" applyBorder="1" applyAlignment="1">
      <alignment horizontal="center" shrinkToFit="1"/>
    </xf>
    <xf numFmtId="4" fontId="0" fillId="0" borderId="0" xfId="0" applyNumberFormat="1" applyBorder="1" applyAlignment="1">
      <alignment horizontal="center"/>
    </xf>
    <xf numFmtId="4" fontId="0" fillId="0" borderId="0" xfId="0" applyNumberFormat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Alignment="1" quotePrefix="1">
      <alignment/>
    </xf>
    <xf numFmtId="0" fontId="0" fillId="0" borderId="0" xfId="0" applyFont="1" applyAlignment="1" quotePrefix="1">
      <alignment wrapText="1"/>
    </xf>
    <xf numFmtId="0" fontId="5" fillId="0" borderId="0" xfId="0" applyFont="1" applyAlignment="1">
      <alignment horizontal="left"/>
    </xf>
    <xf numFmtId="0" fontId="0" fillId="0" borderId="11" xfId="0" applyFont="1" applyBorder="1" applyAlignment="1">
      <alignment vertical="center" wrapText="1"/>
    </xf>
    <xf numFmtId="0" fontId="0" fillId="0" borderId="11" xfId="0" applyFont="1" applyBorder="1" applyAlignment="1">
      <alignment wrapText="1"/>
    </xf>
    <xf numFmtId="0" fontId="0" fillId="0" borderId="11" xfId="0" applyFont="1" applyBorder="1" applyAlignment="1" quotePrefix="1">
      <alignment wrapText="1"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 vertical="center" wrapText="1"/>
    </xf>
    <xf numFmtId="4" fontId="57" fillId="33" borderId="17" xfId="0" applyNumberFormat="1" applyFont="1" applyFill="1" applyBorder="1" applyAlignment="1">
      <alignment horizontal="center" shrinkToFit="1"/>
    </xf>
    <xf numFmtId="0" fontId="0" fillId="0" borderId="18" xfId="0" applyFont="1" applyBorder="1" applyAlignment="1">
      <alignment horizontal="justify" vertical="center"/>
    </xf>
    <xf numFmtId="4" fontId="57" fillId="33" borderId="19" xfId="0" applyNumberFormat="1" applyFont="1" applyFill="1" applyBorder="1" applyAlignment="1">
      <alignment horizontal="center" shrinkToFit="1"/>
    </xf>
    <xf numFmtId="0" fontId="0" fillId="0" borderId="18" xfId="0" applyFont="1" applyBorder="1" applyAlignment="1">
      <alignment/>
    </xf>
    <xf numFmtId="4" fontId="55" fillId="34" borderId="19" xfId="0" applyNumberFormat="1" applyFont="1" applyFill="1" applyBorder="1" applyAlignment="1">
      <alignment horizontal="center" shrinkToFit="1"/>
    </xf>
    <xf numFmtId="0" fontId="0" fillId="0" borderId="18" xfId="0" applyFont="1" applyBorder="1" applyAlignment="1">
      <alignment horizontal="left"/>
    </xf>
    <xf numFmtId="0" fontId="0" fillId="0" borderId="18" xfId="0" applyFont="1" applyBorder="1" applyAlignment="1">
      <alignment/>
    </xf>
    <xf numFmtId="172" fontId="0" fillId="0" borderId="19" xfId="0" applyNumberFormat="1" applyBorder="1" applyAlignment="1">
      <alignment horizontal="center" shrinkToFit="1"/>
    </xf>
    <xf numFmtId="0" fontId="0" fillId="0" borderId="20" xfId="0" applyFont="1" applyBorder="1" applyAlignment="1">
      <alignment/>
    </xf>
    <xf numFmtId="4" fontId="55" fillId="34" borderId="21" xfId="0" applyNumberFormat="1" applyFont="1" applyFill="1" applyBorder="1" applyAlignment="1">
      <alignment horizontal="center" shrinkToFit="1"/>
    </xf>
    <xf numFmtId="0" fontId="0" fillId="0" borderId="11" xfId="0" applyFont="1" applyFill="1" applyBorder="1" applyAlignment="1">
      <alignment vertical="center" wrapText="1"/>
    </xf>
    <xf numFmtId="0" fontId="0" fillId="0" borderId="18" xfId="0" applyBorder="1" applyAlignment="1">
      <alignment/>
    </xf>
    <xf numFmtId="0" fontId="0" fillId="0" borderId="22" xfId="0" applyFont="1" applyBorder="1" applyAlignment="1">
      <alignment wrapText="1"/>
    </xf>
    <xf numFmtId="0" fontId="0" fillId="32" borderId="23" xfId="0" applyFont="1" applyFill="1" applyBorder="1" applyAlignment="1">
      <alignment wrapText="1"/>
    </xf>
    <xf numFmtId="0" fontId="0" fillId="32" borderId="24" xfId="0" applyFont="1" applyFill="1" applyBorder="1" applyAlignment="1">
      <alignment wrapText="1"/>
    </xf>
    <xf numFmtId="4" fontId="0" fillId="32" borderId="25" xfId="0" applyNumberFormat="1" applyFont="1" applyFill="1" applyBorder="1" applyAlignment="1">
      <alignment shrinkToFit="1"/>
    </xf>
    <xf numFmtId="0" fontId="0" fillId="32" borderId="11" xfId="0" applyFont="1" applyFill="1" applyBorder="1" applyAlignment="1">
      <alignment wrapText="1"/>
    </xf>
    <xf numFmtId="0" fontId="0" fillId="32" borderId="11" xfId="0" applyFill="1" applyBorder="1" applyAlignment="1">
      <alignment/>
    </xf>
    <xf numFmtId="0" fontId="0" fillId="0" borderId="20" xfId="0" applyFont="1" applyBorder="1" applyAlignment="1">
      <alignment horizontal="left"/>
    </xf>
    <xf numFmtId="0" fontId="58" fillId="33" borderId="26" xfId="0" applyFont="1" applyFill="1" applyBorder="1" applyAlignment="1">
      <alignment horizontal="center" vertical="center"/>
    </xf>
    <xf numFmtId="0" fontId="59" fillId="35" borderId="27" xfId="0" applyFont="1" applyFill="1" applyBorder="1" applyAlignment="1">
      <alignment horizontal="center" vertical="center"/>
    </xf>
    <xf numFmtId="0" fontId="60" fillId="36" borderId="28" xfId="0" applyFont="1" applyFill="1" applyBorder="1" applyAlignment="1">
      <alignment vertical="center"/>
    </xf>
    <xf numFmtId="0" fontId="60" fillId="37" borderId="28" xfId="0" applyFont="1" applyFill="1" applyBorder="1" applyAlignment="1">
      <alignment vertical="center"/>
    </xf>
    <xf numFmtId="0" fontId="60" fillId="36" borderId="28" xfId="0" applyFont="1" applyFill="1" applyBorder="1" applyAlignment="1">
      <alignment horizontal="justify" vertical="center"/>
    </xf>
    <xf numFmtId="0" fontId="60" fillId="37" borderId="29" xfId="0" applyFont="1" applyFill="1" applyBorder="1" applyAlignment="1">
      <alignment vertical="center"/>
    </xf>
    <xf numFmtId="4" fontId="0" fillId="32" borderId="30" xfId="0" applyNumberFormat="1" applyFont="1" applyFill="1" applyBorder="1" applyAlignment="1">
      <alignment shrinkToFit="1"/>
    </xf>
    <xf numFmtId="0" fontId="0" fillId="38" borderId="31" xfId="0" applyFont="1" applyFill="1" applyBorder="1" applyAlignment="1">
      <alignment vertical="center"/>
    </xf>
    <xf numFmtId="0" fontId="0" fillId="33" borderId="31" xfId="0" applyFont="1" applyFill="1" applyBorder="1" applyAlignment="1">
      <alignment/>
    </xf>
    <xf numFmtId="0" fontId="0" fillId="33" borderId="32" xfId="0" applyFont="1" applyFill="1" applyBorder="1" applyAlignment="1">
      <alignment horizontal="left"/>
    </xf>
    <xf numFmtId="0" fontId="0" fillId="33" borderId="33" xfId="0" applyFont="1" applyFill="1" applyBorder="1" applyAlignment="1">
      <alignment/>
    </xf>
    <xf numFmtId="0" fontId="0" fillId="33" borderId="31" xfId="0" applyFont="1" applyFill="1" applyBorder="1" applyAlignment="1">
      <alignment wrapText="1"/>
    </xf>
    <xf numFmtId="0" fontId="0" fillId="38" borderId="31" xfId="0" applyFont="1" applyFill="1" applyBorder="1" applyAlignment="1">
      <alignment vertical="center" wrapText="1"/>
    </xf>
    <xf numFmtId="4" fontId="0" fillId="32" borderId="34" xfId="0" applyNumberFormat="1" applyFont="1" applyFill="1" applyBorder="1" applyAlignment="1">
      <alignment shrinkToFit="1"/>
    </xf>
    <xf numFmtId="0" fontId="0" fillId="38" borderId="25" xfId="0" applyFont="1" applyFill="1" applyBorder="1" applyAlignment="1">
      <alignment vertical="center" wrapText="1"/>
    </xf>
    <xf numFmtId="0" fontId="0" fillId="38" borderId="23" xfId="0" applyFont="1" applyFill="1" applyBorder="1" applyAlignment="1">
      <alignment vertical="center" wrapText="1"/>
    </xf>
    <xf numFmtId="0" fontId="0" fillId="0" borderId="16" xfId="0" applyFont="1" applyBorder="1" applyAlignment="1" quotePrefix="1">
      <alignment vertical="center" wrapText="1"/>
    </xf>
    <xf numFmtId="0" fontId="0" fillId="0" borderId="11" xfId="0" applyFont="1" applyBorder="1" applyAlignment="1" quotePrefix="1">
      <alignment vertical="center" wrapText="1"/>
    </xf>
    <xf numFmtId="0" fontId="0" fillId="0" borderId="22" xfId="0" applyFont="1" applyBorder="1" applyAlignment="1" quotePrefix="1">
      <alignment wrapText="1"/>
    </xf>
    <xf numFmtId="0" fontId="0" fillId="33" borderId="11" xfId="0" applyFont="1" applyFill="1" applyBorder="1" applyAlignment="1">
      <alignment wrapText="1"/>
    </xf>
    <xf numFmtId="0" fontId="0" fillId="32" borderId="11" xfId="0" applyFont="1" applyFill="1" applyBorder="1" applyAlignment="1">
      <alignment/>
    </xf>
    <xf numFmtId="0" fontId="58" fillId="29" borderId="26" xfId="0" applyFont="1" applyFill="1" applyBorder="1" applyAlignment="1" applyProtection="1">
      <alignment horizontal="center" vertical="center"/>
      <protection locked="0"/>
    </xf>
    <xf numFmtId="0" fontId="61" fillId="29" borderId="0" xfId="0" applyFont="1" applyFill="1" applyAlignment="1" applyProtection="1">
      <alignment horizontal="center" vertical="center" wrapText="1"/>
      <protection locked="0"/>
    </xf>
    <xf numFmtId="4" fontId="32" fillId="29" borderId="1" xfId="54" applyNumberFormat="1" applyFont="1" applyAlignment="1" applyProtection="1">
      <alignment horizontal="center" shrinkToFit="1"/>
      <protection locked="0"/>
    </xf>
    <xf numFmtId="4" fontId="0" fillId="29" borderId="1" xfId="54" applyNumberFormat="1" applyFont="1" applyAlignment="1" applyProtection="1">
      <alignment horizontal="center" shrinkToFit="1"/>
      <protection locked="0"/>
    </xf>
    <xf numFmtId="0" fontId="0" fillId="29" borderId="0" xfId="0" applyFill="1" applyAlignment="1" applyProtection="1">
      <alignment horizontal="center"/>
      <protection locked="0"/>
    </xf>
    <xf numFmtId="4" fontId="32" fillId="29" borderId="1" xfId="54" applyNumberFormat="1" applyFont="1" applyAlignment="1" applyProtection="1">
      <alignment shrinkToFit="1"/>
      <protection locked="0"/>
    </xf>
    <xf numFmtId="10" fontId="61" fillId="29" borderId="0" xfId="0" applyNumberFormat="1" applyFont="1" applyFill="1" applyAlignment="1" applyProtection="1">
      <alignment vertical="center" wrapText="1"/>
      <protection locked="0"/>
    </xf>
    <xf numFmtId="4" fontId="0" fillId="0" borderId="17" xfId="0" applyNumberFormat="1" applyBorder="1" applyAlignment="1">
      <alignment shrinkToFit="1"/>
    </xf>
    <xf numFmtId="0" fontId="0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32" borderId="23" xfId="0" applyFont="1" applyFill="1" applyBorder="1" applyAlignment="1">
      <alignment horizontal="center" vertical="center" wrapText="1"/>
    </xf>
    <xf numFmtId="0" fontId="0" fillId="32" borderId="14" xfId="0" applyFont="1" applyFill="1" applyBorder="1" applyAlignment="1">
      <alignment horizontal="center" vertical="center" wrapText="1"/>
    </xf>
    <xf numFmtId="0" fontId="0" fillId="32" borderId="35" xfId="0" applyFont="1" applyFill="1" applyBorder="1" applyAlignment="1">
      <alignment horizontal="center" vertical="center" wrapText="1"/>
    </xf>
    <xf numFmtId="0" fontId="0" fillId="32" borderId="36" xfId="0" applyFont="1" applyFill="1" applyBorder="1" applyAlignment="1">
      <alignment horizontal="center" vertical="center" wrapText="1"/>
    </xf>
    <xf numFmtId="0" fontId="0" fillId="32" borderId="11" xfId="0" applyFont="1" applyFill="1" applyBorder="1" applyAlignment="1">
      <alignment horizontal="center" vertical="center" wrapText="1"/>
    </xf>
    <xf numFmtId="0" fontId="0" fillId="32" borderId="25" xfId="0" applyFont="1" applyFill="1" applyBorder="1" applyAlignment="1">
      <alignment horizontal="center" vertical="center" wrapText="1"/>
    </xf>
    <xf numFmtId="0" fontId="0" fillId="32" borderId="31" xfId="0" applyFont="1" applyFill="1" applyBorder="1" applyAlignment="1">
      <alignment horizontal="center" vertical="center" wrapText="1"/>
    </xf>
    <xf numFmtId="0" fontId="0" fillId="32" borderId="37" xfId="0" applyFont="1" applyFill="1" applyBorder="1" applyAlignment="1">
      <alignment horizontal="center" vertical="center" wrapText="1"/>
    </xf>
    <xf numFmtId="0" fontId="0" fillId="32" borderId="38" xfId="0" applyFont="1" applyFill="1" applyBorder="1" applyAlignment="1">
      <alignment horizontal="center" vertical="center" wrapText="1"/>
    </xf>
    <xf numFmtId="49" fontId="0" fillId="29" borderId="39" xfId="0" applyNumberFormat="1" applyFont="1" applyFill="1" applyBorder="1" applyAlignment="1" applyProtection="1">
      <alignment horizontal="center" vertical="center" wrapText="1"/>
      <protection locked="0"/>
    </xf>
    <xf numFmtId="49" fontId="0" fillId="29" borderId="0" xfId="0" applyNumberFormat="1" applyFont="1" applyFill="1" applyBorder="1" applyAlignment="1" applyProtection="1">
      <alignment horizontal="center" vertical="center" wrapText="1"/>
      <protection locked="0"/>
    </xf>
    <xf numFmtId="0" fontId="58" fillId="33" borderId="40" xfId="0" applyFont="1" applyFill="1" applyBorder="1" applyAlignment="1">
      <alignment horizontal="left" wrapText="1"/>
    </xf>
    <xf numFmtId="0" fontId="58" fillId="33" borderId="41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5"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8</xdr:row>
      <xdr:rowOff>57150</xdr:rowOff>
    </xdr:from>
    <xdr:to>
      <xdr:col>4</xdr:col>
      <xdr:colOff>885825</xdr:colOff>
      <xdr:row>10</xdr:row>
      <xdr:rowOff>38100</xdr:rowOff>
    </xdr:to>
    <xdr:sp>
      <xdr:nvSpPr>
        <xdr:cNvPr id="1" name="Comment 2"/>
        <xdr:cNvSpPr>
          <a:spLocks/>
        </xdr:cNvSpPr>
      </xdr:nvSpPr>
      <xdr:spPr>
        <a:xfrm>
          <a:off x="200025" y="2276475"/>
          <a:ext cx="3800475" cy="323850"/>
        </a:xfrm>
        <a:prstGeom prst="wedgeRoundRectCallout">
          <a:avLst>
            <a:gd name="adj1" fmla="val 2652"/>
            <a:gd name="adj2" fmla="val -113486"/>
          </a:avLst>
        </a:prstGeom>
        <a:solidFill>
          <a:srgbClr val="EBF1DE"/>
        </a:solidFill>
        <a:ln w="25400" cmpd="sng">
          <a:solidFill>
            <a:srgbClr val="1F497D"/>
          </a:solidFill>
          <a:headEnd type="none"/>
          <a:tailEnd type="none"/>
        </a:ln>
      </xdr:spPr>
      <xdr:txBody>
        <a:bodyPr vertOverflow="clip" wrap="square" lIns="36000" tIns="0" rIns="36000" bIns="0" anchor="ctr"/>
        <a:p>
          <a:pPr algn="l">
            <a:defRPr/>
          </a:pPr>
          <a:r>
            <a:rPr lang="en-US" cap="none" sz="1100" b="0" i="0" u="none" baseline="0">
              <a:solidFill>
                <a:srgbClr val="339966"/>
              </a:solidFill>
            </a:rPr>
            <a:t>Označite samo one kategorije ulaganja koje se tiču vašeg projekta</a:t>
          </a:r>
        </a:p>
      </xdr:txBody>
    </xdr:sp>
    <xdr:clientData/>
  </xdr:twoCellAnchor>
  <xdr:oneCellAnchor>
    <xdr:from>
      <xdr:col>1</xdr:col>
      <xdr:colOff>19050</xdr:colOff>
      <xdr:row>1</xdr:row>
      <xdr:rowOff>466725</xdr:rowOff>
    </xdr:from>
    <xdr:ext cx="1924050" cy="561975"/>
    <xdr:sp>
      <xdr:nvSpPr>
        <xdr:cNvPr id="2" name="Comment 1"/>
        <xdr:cNvSpPr>
          <a:spLocks/>
        </xdr:cNvSpPr>
      </xdr:nvSpPr>
      <xdr:spPr>
        <a:xfrm>
          <a:off x="209550" y="600075"/>
          <a:ext cx="1924050" cy="561975"/>
        </a:xfrm>
        <a:prstGeom prst="wedgeRoundRectCallout">
          <a:avLst>
            <a:gd name="adj1" fmla="val 36254"/>
            <a:gd name="adj2" fmla="val -55023"/>
          </a:avLst>
        </a:prstGeom>
        <a:solidFill>
          <a:srgbClr val="EBF1DE"/>
        </a:solidFill>
        <a:ln w="25400" cmpd="sng">
          <a:solidFill>
            <a:srgbClr val="1F497D"/>
          </a:solidFill>
          <a:headEnd type="none"/>
          <a:tailEnd type="none"/>
        </a:ln>
      </xdr:spPr>
      <xdr:txBody>
        <a:bodyPr vertOverflow="clip" wrap="square" lIns="36000" tIns="0" rIns="36000" bIns="0"/>
        <a:p>
          <a:pPr algn="l">
            <a:defRPr/>
          </a:pPr>
          <a:r>
            <a:rPr lang="en-US" cap="none" sz="1100" b="0" i="0" u="none" baseline="0">
              <a:solidFill>
                <a:srgbClr val="339966"/>
              </a:solidFill>
            </a:rPr>
            <a:t>Upišite naziv projekta koji ste naveli u prijavnom obrascu Opći A. dio  / Opće informacije o projektu / Naziv projekta </a:t>
          </a:r>
        </a:p>
      </xdr:txBody>
    </xdr:sp>
    <xdr:clientData/>
  </xdr:oneCellAnchor>
  <xdr:twoCellAnchor>
    <xdr:from>
      <xdr:col>1</xdr:col>
      <xdr:colOff>9525</xdr:colOff>
      <xdr:row>28</xdr:row>
      <xdr:rowOff>133350</xdr:rowOff>
    </xdr:from>
    <xdr:to>
      <xdr:col>1</xdr:col>
      <xdr:colOff>1924050</xdr:colOff>
      <xdr:row>36</xdr:row>
      <xdr:rowOff>19050</xdr:rowOff>
    </xdr:to>
    <xdr:sp>
      <xdr:nvSpPr>
        <xdr:cNvPr id="3" name="Comment 4"/>
        <xdr:cNvSpPr>
          <a:spLocks/>
        </xdr:cNvSpPr>
      </xdr:nvSpPr>
      <xdr:spPr>
        <a:xfrm>
          <a:off x="200025" y="4762500"/>
          <a:ext cx="1914525" cy="1352550"/>
        </a:xfrm>
        <a:prstGeom prst="wedgeRoundRectCallout">
          <a:avLst>
            <a:gd name="adj1" fmla="val 35652"/>
            <a:gd name="adj2" fmla="val -54962"/>
          </a:avLst>
        </a:prstGeom>
        <a:solidFill>
          <a:srgbClr val="EBF1DE"/>
        </a:solidFill>
        <a:ln w="25400" cmpd="sng">
          <a:solidFill>
            <a:srgbClr val="1F497D"/>
          </a:solidFill>
          <a:headEnd type="none"/>
          <a:tailEnd type="none"/>
        </a:ln>
      </xdr:spPr>
      <xdr:txBody>
        <a:bodyPr vertOverflow="clip" wrap="square" lIns="36000" tIns="0" rIns="36000" bIns="0"/>
        <a:p>
          <a:pPr algn="l">
            <a:defRPr/>
          </a:pPr>
          <a:r>
            <a:rPr lang="en-US" cap="none" sz="1100" b="0" i="0" u="none" baseline="0">
              <a:solidFill>
                <a:srgbClr val="339966"/>
              </a:solidFill>
            </a:rPr>
            <a:t>Upišite iznos prihvatljivih troškova projekta za svaku stavku  proračuna. Ukupan iznos prihvatljivih troškova treba odgovarati iznosu navedenom u prijavnom obrascu Opći A. dio / 1. Ukupno prihvatljivi troškovi </a:t>
          </a:r>
        </a:p>
      </xdr:txBody>
    </xdr:sp>
    <xdr:clientData/>
  </xdr:twoCellAnchor>
  <xdr:twoCellAnchor>
    <xdr:from>
      <xdr:col>0</xdr:col>
      <xdr:colOff>152400</xdr:colOff>
      <xdr:row>43</xdr:row>
      <xdr:rowOff>123825</xdr:rowOff>
    </xdr:from>
    <xdr:to>
      <xdr:col>1</xdr:col>
      <xdr:colOff>1895475</xdr:colOff>
      <xdr:row>50</xdr:row>
      <xdr:rowOff>123825</xdr:rowOff>
    </xdr:to>
    <xdr:sp>
      <xdr:nvSpPr>
        <xdr:cNvPr id="4" name="Comment 5"/>
        <xdr:cNvSpPr>
          <a:spLocks/>
        </xdr:cNvSpPr>
      </xdr:nvSpPr>
      <xdr:spPr>
        <a:xfrm>
          <a:off x="152400" y="7810500"/>
          <a:ext cx="1933575" cy="1133475"/>
        </a:xfrm>
        <a:prstGeom prst="wedgeRoundRectCallout">
          <a:avLst>
            <a:gd name="adj1" fmla="val 32046"/>
            <a:gd name="adj2" fmla="val -54472"/>
          </a:avLst>
        </a:prstGeom>
        <a:solidFill>
          <a:srgbClr val="EBF1DE"/>
        </a:solidFill>
        <a:ln w="25400" cmpd="sng">
          <a:solidFill>
            <a:srgbClr val="1F497D"/>
          </a:solidFill>
          <a:headEnd type="none"/>
          <a:tailEnd type="none"/>
        </a:ln>
      </xdr:spPr>
      <xdr:txBody>
        <a:bodyPr vertOverflow="clip" wrap="square" lIns="36000" tIns="0" rIns="36000" bIns="0"/>
        <a:p>
          <a:pPr algn="l">
            <a:defRPr/>
          </a:pPr>
          <a:r>
            <a:rPr lang="en-US" cap="none" sz="1100" b="0" i="0" u="none" baseline="0">
              <a:solidFill>
                <a:srgbClr val="339966"/>
              </a:solidFill>
            </a:rPr>
            <a:t>Upišite iznos neprihvatljivih troškova projekta za svaku stavku proračuna.  Ukupan iznos neprihvatljivih troškova treba odgovarati iznosu navedenom u prijavnom obrascu Opći A. dio. / 2. Neprihvatljivi troškovi </a:t>
          </a:r>
        </a:p>
      </xdr:txBody>
    </xdr:sp>
    <xdr:clientData/>
  </xdr:twoCellAnchor>
  <xdr:twoCellAnchor>
    <xdr:from>
      <xdr:col>1</xdr:col>
      <xdr:colOff>19050</xdr:colOff>
      <xdr:row>60</xdr:row>
      <xdr:rowOff>95250</xdr:rowOff>
    </xdr:from>
    <xdr:to>
      <xdr:col>2</xdr:col>
      <xdr:colOff>19050</xdr:colOff>
      <xdr:row>62</xdr:row>
      <xdr:rowOff>304800</xdr:rowOff>
    </xdr:to>
    <xdr:sp>
      <xdr:nvSpPr>
        <xdr:cNvPr id="5" name="Comment 6"/>
        <xdr:cNvSpPr>
          <a:spLocks/>
        </xdr:cNvSpPr>
      </xdr:nvSpPr>
      <xdr:spPr>
        <a:xfrm>
          <a:off x="209550" y="10991850"/>
          <a:ext cx="1943100" cy="866775"/>
        </a:xfrm>
        <a:prstGeom prst="wedgeRoundRectCallout">
          <a:avLst>
            <a:gd name="adj1" fmla="val 33087"/>
            <a:gd name="adj2" fmla="val -54162"/>
          </a:avLst>
        </a:prstGeom>
        <a:solidFill>
          <a:srgbClr val="EBF1DE"/>
        </a:solidFill>
        <a:ln w="25400" cmpd="sng">
          <a:solidFill>
            <a:srgbClr val="1F497D"/>
          </a:solidFill>
          <a:headEnd type="none"/>
          <a:tailEnd type="none"/>
        </a:ln>
      </xdr:spPr>
      <xdr:txBody>
        <a:bodyPr vertOverflow="clip" wrap="square" lIns="36000" tIns="0" rIns="36000" bIns="0"/>
        <a:p>
          <a:pPr algn="l">
            <a:defRPr/>
          </a:pPr>
          <a:r>
            <a:rPr lang="en-US" cap="none" sz="1100" b="0" i="0" u="none" baseline="0">
              <a:solidFill>
                <a:srgbClr val="339966"/>
              </a:solidFill>
            </a:rPr>
            <a:t>Upišite iznos planiranih prihoda iz točke 5. Financijska analiza Studije izvedivosti.  Planirane prihode rasporedite po ponuđenim kategorijama prihoda.  </a:t>
          </a:r>
        </a:p>
      </xdr:txBody>
    </xdr:sp>
    <xdr:clientData/>
  </xdr:twoCellAnchor>
  <xdr:twoCellAnchor>
    <xdr:from>
      <xdr:col>0</xdr:col>
      <xdr:colOff>171450</xdr:colOff>
      <xdr:row>1</xdr:row>
      <xdr:rowOff>0</xdr:rowOff>
    </xdr:from>
    <xdr:to>
      <xdr:col>1</xdr:col>
      <xdr:colOff>1924050</xdr:colOff>
      <xdr:row>1</xdr:row>
      <xdr:rowOff>400050</xdr:rowOff>
    </xdr:to>
    <xdr:sp macro="[0]!Button1_Click">
      <xdr:nvSpPr>
        <xdr:cNvPr id="6" name="Button 1"/>
        <xdr:cNvSpPr>
          <a:spLocks/>
        </xdr:cNvSpPr>
      </xdr:nvSpPr>
      <xdr:spPr>
        <a:xfrm>
          <a:off x="171450" y="133350"/>
          <a:ext cx="1943100" cy="400050"/>
        </a:xfrm>
        <a:prstGeom prst="roundRect">
          <a:avLst/>
        </a:prstGeom>
        <a:solidFill>
          <a:srgbClr val="F2F2F2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3366"/>
              </a:solidFill>
            </a:rPr>
            <a:t>1. Naziv projekta
</a:t>
          </a:r>
        </a:p>
      </xdr:txBody>
    </xdr:sp>
    <xdr:clientData/>
  </xdr:twoCellAnchor>
  <xdr:twoCellAnchor>
    <xdr:from>
      <xdr:col>1</xdr:col>
      <xdr:colOff>0</xdr:colOff>
      <xdr:row>4</xdr:row>
      <xdr:rowOff>66675</xdr:rowOff>
    </xdr:from>
    <xdr:to>
      <xdr:col>1</xdr:col>
      <xdr:colOff>1924050</xdr:colOff>
      <xdr:row>7</xdr:row>
      <xdr:rowOff>114300</xdr:rowOff>
    </xdr:to>
    <xdr:sp macro="[0]!Button2_Click">
      <xdr:nvSpPr>
        <xdr:cNvPr id="7" name="Button 2"/>
        <xdr:cNvSpPr>
          <a:spLocks/>
        </xdr:cNvSpPr>
      </xdr:nvSpPr>
      <xdr:spPr>
        <a:xfrm>
          <a:off x="190500" y="1400175"/>
          <a:ext cx="1924050" cy="762000"/>
        </a:xfrm>
        <a:prstGeom prst="roundRect">
          <a:avLst/>
        </a:prstGeom>
        <a:solidFill>
          <a:srgbClr val="F2F2F2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3366"/>
              </a:solidFill>
            </a:rPr>
            <a:t>2. Kategorije ulaganja
</a:t>
          </a:r>
        </a:p>
      </xdr:txBody>
    </xdr:sp>
    <xdr:clientData/>
  </xdr:twoCellAnchor>
  <xdr:oneCellAnchor>
    <xdr:from>
      <xdr:col>1</xdr:col>
      <xdr:colOff>19050</xdr:colOff>
      <xdr:row>25</xdr:row>
      <xdr:rowOff>114300</xdr:rowOff>
    </xdr:from>
    <xdr:ext cx="1952625" cy="514350"/>
    <xdr:sp macro="[0]!Button4_Click">
      <xdr:nvSpPr>
        <xdr:cNvPr id="8" name="Button 4"/>
        <xdr:cNvSpPr>
          <a:spLocks/>
        </xdr:cNvSpPr>
      </xdr:nvSpPr>
      <xdr:spPr>
        <a:xfrm>
          <a:off x="209550" y="4067175"/>
          <a:ext cx="1952625" cy="514350"/>
        </a:xfrm>
        <a:prstGeom prst="roundRect">
          <a:avLst/>
        </a:prstGeom>
        <a:solidFill>
          <a:srgbClr val="F2F2F2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400" b="0" i="0" u="none" baseline="0">
              <a:solidFill>
                <a:srgbClr val="003366"/>
              </a:solidFill>
            </a:rPr>
            <a:t>4. Prihvatljivi tro</a:t>
          </a:r>
          <a:r>
            <a:rPr lang="en-US" cap="none" sz="1400" b="0" i="0" u="none" baseline="0">
              <a:solidFill>
                <a:srgbClr val="003366"/>
              </a:solidFill>
            </a:rPr>
            <a:t>škovi</a:t>
          </a:r>
          <a:r>
            <a:rPr lang="en-US" cap="none" sz="1400" b="0" i="0" u="none" baseline="0">
              <a:solidFill>
                <a:srgbClr val="003366"/>
              </a:solidFill>
            </a:rPr>
            <a:t> projekta</a:t>
          </a:r>
          <a:r>
            <a:rPr lang="en-US" cap="none" sz="1400" b="0" i="0" u="none" baseline="0">
              <a:solidFill>
                <a:srgbClr val="003366"/>
              </a:solidFill>
            </a:rPr>
            <a:t>
</a:t>
          </a:r>
        </a:p>
      </xdr:txBody>
    </xdr:sp>
    <xdr:clientData/>
  </xdr:oneCellAnchor>
  <xdr:oneCellAnchor>
    <xdr:from>
      <xdr:col>0</xdr:col>
      <xdr:colOff>171450</xdr:colOff>
      <xdr:row>41</xdr:row>
      <xdr:rowOff>0</xdr:rowOff>
    </xdr:from>
    <xdr:ext cx="1943100" cy="714375"/>
    <xdr:sp macro="[0]!Button5_Click">
      <xdr:nvSpPr>
        <xdr:cNvPr id="9" name="Button 5"/>
        <xdr:cNvSpPr>
          <a:spLocks/>
        </xdr:cNvSpPr>
      </xdr:nvSpPr>
      <xdr:spPr>
        <a:xfrm>
          <a:off x="171450" y="6905625"/>
          <a:ext cx="1943100" cy="714375"/>
        </a:xfrm>
        <a:prstGeom prst="roundRect">
          <a:avLst/>
        </a:prstGeom>
        <a:solidFill>
          <a:srgbClr val="F2F2F2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400" b="0" i="0" u="none" baseline="0">
              <a:solidFill>
                <a:srgbClr val="003366"/>
              </a:solidFill>
            </a:rPr>
            <a:t>5. </a:t>
          </a:r>
          <a:r>
            <a:rPr lang="en-US" cap="none" sz="1400" b="0" i="0" u="none" baseline="0">
              <a:solidFill>
                <a:srgbClr val="003366"/>
              </a:solidFill>
            </a:rPr>
            <a:t>Neprihvatljivi troškovi projekta</a:t>
          </a:r>
          <a:r>
            <a:rPr lang="en-US" cap="none" sz="1400" b="0" i="0" u="none" baseline="0">
              <a:solidFill>
                <a:srgbClr val="003366"/>
              </a:solidFill>
            </a:rPr>
            <a:t>
</a:t>
          </a:r>
        </a:p>
      </xdr:txBody>
    </xdr:sp>
    <xdr:clientData/>
  </xdr:oneCellAnchor>
  <xdr:twoCellAnchor>
    <xdr:from>
      <xdr:col>1</xdr:col>
      <xdr:colOff>19050</xdr:colOff>
      <xdr:row>13</xdr:row>
      <xdr:rowOff>38100</xdr:rowOff>
    </xdr:from>
    <xdr:to>
      <xdr:col>1</xdr:col>
      <xdr:colOff>1914525</xdr:colOff>
      <xdr:row>16</xdr:row>
      <xdr:rowOff>152400</xdr:rowOff>
    </xdr:to>
    <xdr:sp macro="[0]!Button3_Click">
      <xdr:nvSpPr>
        <xdr:cNvPr id="10" name="Button 3"/>
        <xdr:cNvSpPr>
          <a:spLocks/>
        </xdr:cNvSpPr>
      </xdr:nvSpPr>
      <xdr:spPr>
        <a:xfrm>
          <a:off x="209550" y="2743200"/>
          <a:ext cx="1895475" cy="657225"/>
        </a:xfrm>
        <a:prstGeom prst="roundRect">
          <a:avLst/>
        </a:prstGeom>
        <a:solidFill>
          <a:srgbClr val="F2F2F2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36000" tIns="0" rIns="36000" bIns="0"/>
        <a:p>
          <a:pPr algn="ctr">
            <a:defRPr/>
          </a:pPr>
          <a:r>
            <a:rPr lang="en-US" cap="none" sz="1400" b="0" i="0" u="none" baseline="0">
              <a:solidFill>
                <a:srgbClr val="003366"/>
              </a:solidFill>
            </a:rPr>
            <a:t>3. Razdoblje provedbe projekta
</a:t>
          </a:r>
        </a:p>
      </xdr:txBody>
    </xdr:sp>
    <xdr:clientData/>
  </xdr:twoCellAnchor>
  <xdr:twoCellAnchor>
    <xdr:from>
      <xdr:col>1</xdr:col>
      <xdr:colOff>9525</xdr:colOff>
      <xdr:row>18</xdr:row>
      <xdr:rowOff>0</xdr:rowOff>
    </xdr:from>
    <xdr:to>
      <xdr:col>4</xdr:col>
      <xdr:colOff>1304925</xdr:colOff>
      <xdr:row>24</xdr:row>
      <xdr:rowOff>9525</xdr:rowOff>
    </xdr:to>
    <xdr:sp>
      <xdr:nvSpPr>
        <xdr:cNvPr id="11" name="Comment 3"/>
        <xdr:cNvSpPr>
          <a:spLocks/>
        </xdr:cNvSpPr>
      </xdr:nvSpPr>
      <xdr:spPr>
        <a:xfrm>
          <a:off x="200025" y="3486150"/>
          <a:ext cx="4219575" cy="409575"/>
        </a:xfrm>
        <a:prstGeom prst="wedgeRoundRectCallout">
          <a:avLst>
            <a:gd name="adj1" fmla="val 1402"/>
            <a:gd name="adj2" fmla="val -96995"/>
          </a:avLst>
        </a:prstGeom>
        <a:solidFill>
          <a:srgbClr val="EBF1DE"/>
        </a:solidFill>
        <a:ln w="25400" cmpd="sng">
          <a:solidFill>
            <a:srgbClr val="1F497D"/>
          </a:solidFill>
          <a:headEnd type="none"/>
          <a:tailEnd type="none"/>
        </a:ln>
      </xdr:spPr>
      <xdr:txBody>
        <a:bodyPr vertOverflow="clip" wrap="square" lIns="36000" tIns="0" rIns="36000" bIns="0"/>
        <a:p>
          <a:pPr algn="l">
            <a:defRPr/>
          </a:pPr>
          <a:r>
            <a:rPr lang="en-US" cap="none" sz="1100" b="0" i="0" u="none" baseline="0">
              <a:solidFill>
                <a:srgbClr val="339966"/>
              </a:solidFill>
            </a:rPr>
            <a:t>Navedite broj mjeseci potrebnih za provedbu projekta. Broj mjeseci treba odgovarati broju mjeseci navedenom u prijavnom obrascu Opći A. dio. / Raspored provedbe projekta </a:t>
          </a:r>
        </a:p>
      </xdr:txBody>
    </xdr:sp>
    <xdr:clientData/>
  </xdr:twoCellAnchor>
  <xdr:twoCellAnchor>
    <xdr:from>
      <xdr:col>0</xdr:col>
      <xdr:colOff>171450</xdr:colOff>
      <xdr:row>58</xdr:row>
      <xdr:rowOff>9525</xdr:rowOff>
    </xdr:from>
    <xdr:to>
      <xdr:col>1</xdr:col>
      <xdr:colOff>1924050</xdr:colOff>
      <xdr:row>60</xdr:row>
      <xdr:rowOff>9525</xdr:rowOff>
    </xdr:to>
    <xdr:sp macro="[0]!Button6_Click">
      <xdr:nvSpPr>
        <xdr:cNvPr id="12" name="Button 6"/>
        <xdr:cNvSpPr>
          <a:spLocks/>
        </xdr:cNvSpPr>
      </xdr:nvSpPr>
      <xdr:spPr>
        <a:xfrm>
          <a:off x="171450" y="10296525"/>
          <a:ext cx="1943100" cy="609600"/>
        </a:xfrm>
        <a:prstGeom prst="roundRect">
          <a:avLst/>
        </a:prstGeom>
        <a:solidFill>
          <a:srgbClr val="F2F2F2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3366"/>
              </a:solidFill>
            </a:rPr>
            <a:t>6. Pr</a:t>
          </a:r>
          <a:r>
            <a:rPr lang="en-US" cap="none" sz="1400" b="0" i="0" u="none" baseline="0">
              <a:solidFill>
                <a:srgbClr val="003366"/>
              </a:solidFill>
            </a:rPr>
            <a:t>ihodi</a:t>
          </a:r>
          <a:r>
            <a:rPr lang="en-US" cap="none" sz="1400" b="0" i="0" u="none" baseline="0">
              <a:solidFill>
                <a:srgbClr val="003366"/>
              </a:solidFill>
            </a:rPr>
            <a:t> </a:t>
          </a:r>
          <a:r>
            <a:rPr lang="en-US" cap="none" sz="1400" b="0" i="0" u="none" baseline="0">
              <a:solidFill>
                <a:srgbClr val="003366"/>
              </a:solidFill>
            </a:rPr>
            <a:t>projekta</a:t>
          </a:r>
          <a:r>
            <a:rPr lang="en-US" cap="none" sz="1400" b="0" i="0" u="none" baseline="0">
              <a:solidFill>
                <a:srgbClr val="003366"/>
              </a:solidFill>
            </a:rPr>
            <a:t>
</a:t>
          </a:r>
        </a:p>
      </xdr:txBody>
    </xdr:sp>
    <xdr:clientData/>
  </xdr:twoCellAnchor>
  <xdr:twoCellAnchor>
    <xdr:from>
      <xdr:col>1</xdr:col>
      <xdr:colOff>0</xdr:colOff>
      <xdr:row>70</xdr:row>
      <xdr:rowOff>0</xdr:rowOff>
    </xdr:from>
    <xdr:to>
      <xdr:col>2</xdr:col>
      <xdr:colOff>9525</xdr:colOff>
      <xdr:row>71</xdr:row>
      <xdr:rowOff>428625</xdr:rowOff>
    </xdr:to>
    <xdr:sp macro="[0]!Button7_Click">
      <xdr:nvSpPr>
        <xdr:cNvPr id="13" name="Button 7"/>
        <xdr:cNvSpPr>
          <a:spLocks/>
        </xdr:cNvSpPr>
      </xdr:nvSpPr>
      <xdr:spPr>
        <a:xfrm>
          <a:off x="190500" y="13592175"/>
          <a:ext cx="1952625" cy="590550"/>
        </a:xfrm>
        <a:prstGeom prst="roundRect">
          <a:avLst/>
        </a:prstGeom>
        <a:solidFill>
          <a:srgbClr val="F2F2F2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3366"/>
              </a:solidFill>
            </a:rPr>
            <a:t>7</a:t>
          </a:r>
          <a:r>
            <a:rPr lang="en-US" cap="none" sz="1400" b="0" i="0" u="none" baseline="0">
              <a:solidFill>
                <a:srgbClr val="003366"/>
              </a:solidFill>
            </a:rPr>
            <a:t>. </a:t>
          </a:r>
          <a:r>
            <a:rPr lang="en-US" cap="none" sz="1400" b="0" i="0" u="none" baseline="0">
              <a:solidFill>
                <a:srgbClr val="003366"/>
              </a:solidFill>
            </a:rPr>
            <a:t>Operativni troškovi projekta</a:t>
          </a:r>
          <a:r>
            <a:rPr lang="en-US" cap="none" sz="1400" b="0" i="0" u="none" baseline="0">
              <a:solidFill>
                <a:srgbClr val="003366"/>
              </a:solidFill>
            </a:rPr>
            <a:t>
</a:t>
          </a:r>
        </a:p>
      </xdr:txBody>
    </xdr:sp>
    <xdr:clientData/>
  </xdr:twoCellAnchor>
  <xdr:twoCellAnchor>
    <xdr:from>
      <xdr:col>1</xdr:col>
      <xdr:colOff>0</xdr:colOff>
      <xdr:row>72</xdr:row>
      <xdr:rowOff>85725</xdr:rowOff>
    </xdr:from>
    <xdr:to>
      <xdr:col>1</xdr:col>
      <xdr:colOff>1914525</xdr:colOff>
      <xdr:row>79</xdr:row>
      <xdr:rowOff>38100</xdr:rowOff>
    </xdr:to>
    <xdr:sp>
      <xdr:nvSpPr>
        <xdr:cNvPr id="14" name="Comment 7"/>
        <xdr:cNvSpPr>
          <a:spLocks/>
        </xdr:cNvSpPr>
      </xdr:nvSpPr>
      <xdr:spPr>
        <a:xfrm>
          <a:off x="190500" y="14277975"/>
          <a:ext cx="1914525" cy="1085850"/>
        </a:xfrm>
        <a:prstGeom prst="wedgeRoundRectCallout">
          <a:avLst>
            <a:gd name="adj1" fmla="val 31939"/>
            <a:gd name="adj2" fmla="val -53981"/>
          </a:avLst>
        </a:prstGeom>
        <a:solidFill>
          <a:srgbClr val="EBF1DE"/>
        </a:solidFill>
        <a:ln w="25400" cmpd="sng">
          <a:solidFill>
            <a:srgbClr val="1F497D"/>
          </a:solidFill>
          <a:headEnd type="none"/>
          <a:tailEnd type="none"/>
        </a:ln>
      </xdr:spPr>
      <xdr:txBody>
        <a:bodyPr vertOverflow="clip" wrap="square" lIns="36000" tIns="0" rIns="36000" bIns="0"/>
        <a:p>
          <a:pPr algn="l">
            <a:defRPr/>
          </a:pPr>
          <a:r>
            <a:rPr lang="en-US" cap="none" sz="1100" b="0" i="0" u="none" baseline="0">
              <a:solidFill>
                <a:srgbClr val="339966"/>
              </a:solidFill>
            </a:rPr>
            <a:t>Upišite iznos planiranih operativnih troškova projekta iz točke 5. Financijska analiza Studije izvedivosti. Planirane operativne troškove rasporedite po ponuđenim kategorijama operativnih troškova</a:t>
          </a:r>
        </a:p>
      </xdr:txBody>
    </xdr:sp>
    <xdr:clientData/>
  </xdr:twoCellAnchor>
  <xdr:twoCellAnchor>
    <xdr:from>
      <xdr:col>1</xdr:col>
      <xdr:colOff>0</xdr:colOff>
      <xdr:row>82</xdr:row>
      <xdr:rowOff>28575</xdr:rowOff>
    </xdr:from>
    <xdr:to>
      <xdr:col>1</xdr:col>
      <xdr:colOff>1924050</xdr:colOff>
      <xdr:row>83</xdr:row>
      <xdr:rowOff>390525</xdr:rowOff>
    </xdr:to>
    <xdr:sp macro="[0]!Button8_Click">
      <xdr:nvSpPr>
        <xdr:cNvPr id="15" name="Button 8"/>
        <xdr:cNvSpPr>
          <a:spLocks/>
        </xdr:cNvSpPr>
      </xdr:nvSpPr>
      <xdr:spPr>
        <a:xfrm>
          <a:off x="190500" y="15840075"/>
          <a:ext cx="1924050" cy="523875"/>
        </a:xfrm>
        <a:prstGeom prst="roundRect">
          <a:avLst/>
        </a:prstGeom>
        <a:solidFill>
          <a:srgbClr val="F2F2F2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3366"/>
              </a:solidFill>
            </a:rPr>
            <a:t>8</a:t>
          </a:r>
          <a:r>
            <a:rPr lang="en-US" cap="none" sz="1400" b="0" i="0" u="none" baseline="0">
              <a:solidFill>
                <a:srgbClr val="003366"/>
              </a:solidFill>
            </a:rPr>
            <a:t>. </a:t>
          </a:r>
          <a:r>
            <a:rPr lang="en-US" cap="none" sz="1400" b="0" i="0" u="none" baseline="0">
              <a:solidFill>
                <a:srgbClr val="003366"/>
              </a:solidFill>
            </a:rPr>
            <a:t>Ostatak vrijednosti ulaganja</a:t>
          </a:r>
          <a:r>
            <a:rPr lang="en-US" cap="none" sz="1400" b="0" i="0" u="none" baseline="0">
              <a:solidFill>
                <a:srgbClr val="003366"/>
              </a:solidFill>
            </a:rPr>
            <a:t>
</a:t>
          </a:r>
        </a:p>
      </xdr:txBody>
    </xdr:sp>
    <xdr:clientData/>
  </xdr:twoCellAnchor>
  <xdr:twoCellAnchor>
    <xdr:from>
      <xdr:col>1</xdr:col>
      <xdr:colOff>9525</xdr:colOff>
      <xdr:row>84</xdr:row>
      <xdr:rowOff>66675</xdr:rowOff>
    </xdr:from>
    <xdr:to>
      <xdr:col>1</xdr:col>
      <xdr:colOff>1924050</xdr:colOff>
      <xdr:row>88</xdr:row>
      <xdr:rowOff>133350</xdr:rowOff>
    </xdr:to>
    <xdr:sp>
      <xdr:nvSpPr>
        <xdr:cNvPr id="16" name="Comment 8"/>
        <xdr:cNvSpPr>
          <a:spLocks/>
        </xdr:cNvSpPr>
      </xdr:nvSpPr>
      <xdr:spPr>
        <a:xfrm>
          <a:off x="200025" y="16459200"/>
          <a:ext cx="1914525" cy="714375"/>
        </a:xfrm>
        <a:prstGeom prst="wedgeRoundRectCallout">
          <a:avLst>
            <a:gd name="adj1" fmla="val 31939"/>
            <a:gd name="adj2" fmla="val -53981"/>
          </a:avLst>
        </a:prstGeom>
        <a:solidFill>
          <a:srgbClr val="EBF1DE"/>
        </a:solidFill>
        <a:ln w="25400" cmpd="sng">
          <a:solidFill>
            <a:srgbClr val="1F497D"/>
          </a:solidFill>
          <a:headEnd type="none"/>
          <a:tailEnd type="none"/>
        </a:ln>
      </xdr:spPr>
      <xdr:txBody>
        <a:bodyPr vertOverflow="clip" wrap="square" lIns="36000" tIns="0" rIns="36000" bIns="0"/>
        <a:p>
          <a:pPr algn="l">
            <a:defRPr/>
          </a:pPr>
          <a:r>
            <a:rPr lang="en-US" cap="none" sz="1100" b="0" i="0" u="none" baseline="0">
              <a:solidFill>
                <a:srgbClr val="339966"/>
              </a:solidFill>
            </a:rPr>
            <a:t>Upišite ostatak vrijednosti ulaganja na kraju referentnog razdoblja za svaku stavku proračuna neovisno o njenoj prihvatljivosti</a:t>
          </a:r>
        </a:p>
      </xdr:txBody>
    </xdr:sp>
    <xdr:clientData/>
  </xdr:twoCellAnchor>
  <xdr:twoCellAnchor>
    <xdr:from>
      <xdr:col>0</xdr:col>
      <xdr:colOff>180975</xdr:colOff>
      <xdr:row>101</xdr:row>
      <xdr:rowOff>76200</xdr:rowOff>
    </xdr:from>
    <xdr:to>
      <xdr:col>1</xdr:col>
      <xdr:colOff>1924050</xdr:colOff>
      <xdr:row>103</xdr:row>
      <xdr:rowOff>228600</xdr:rowOff>
    </xdr:to>
    <xdr:sp>
      <xdr:nvSpPr>
        <xdr:cNvPr id="17" name="Button 10"/>
        <xdr:cNvSpPr>
          <a:spLocks/>
        </xdr:cNvSpPr>
      </xdr:nvSpPr>
      <xdr:spPr>
        <a:xfrm rot="10800000" flipV="1">
          <a:off x="180975" y="19383375"/>
          <a:ext cx="1933575" cy="476250"/>
        </a:xfrm>
        <a:prstGeom prst="roundRect">
          <a:avLst/>
        </a:prstGeom>
        <a:solidFill>
          <a:srgbClr val="F2F2F2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0" rIns="91440" bIns="0" anchor="ctr"/>
        <a:p>
          <a:pPr algn="ctr">
            <a:defRPr/>
          </a:pPr>
          <a:r>
            <a:rPr lang="en-US" cap="none" sz="1400" b="0" i="0" u="none" baseline="0">
              <a:solidFill>
                <a:srgbClr val="003366"/>
              </a:solidFill>
            </a:rPr>
            <a:t>10. </a:t>
          </a:r>
          <a:r>
            <a:rPr lang="en-US" cap="none" sz="1400" b="0" i="0" u="none" baseline="0">
              <a:solidFill>
                <a:srgbClr val="003366"/>
              </a:solidFill>
            </a:rPr>
            <a:t>Izračun financijskog jaza</a:t>
          </a:r>
          <a:r>
            <a:rPr lang="en-US" cap="none" sz="1400" b="0" i="0" u="none" baseline="0">
              <a:solidFill>
                <a:srgbClr val="003366"/>
              </a:solidFill>
            </a:rPr>
            <a:t>
</a:t>
          </a:r>
        </a:p>
      </xdr:txBody>
    </xdr:sp>
    <xdr:clientData/>
  </xdr:twoCellAnchor>
  <xdr:twoCellAnchor>
    <xdr:from>
      <xdr:col>1</xdr:col>
      <xdr:colOff>0</xdr:colOff>
      <xdr:row>92</xdr:row>
      <xdr:rowOff>0</xdr:rowOff>
    </xdr:from>
    <xdr:to>
      <xdr:col>1</xdr:col>
      <xdr:colOff>1924050</xdr:colOff>
      <xdr:row>93</xdr:row>
      <xdr:rowOff>95250</xdr:rowOff>
    </xdr:to>
    <xdr:sp macro="[0]!Button9_Click">
      <xdr:nvSpPr>
        <xdr:cNvPr id="18" name="Button 9"/>
        <xdr:cNvSpPr>
          <a:spLocks/>
        </xdr:cNvSpPr>
      </xdr:nvSpPr>
      <xdr:spPr>
        <a:xfrm>
          <a:off x="190500" y="17821275"/>
          <a:ext cx="1924050" cy="285750"/>
        </a:xfrm>
        <a:prstGeom prst="roundRect">
          <a:avLst/>
        </a:prstGeom>
        <a:solidFill>
          <a:srgbClr val="F2F2F2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3366"/>
              </a:solidFill>
            </a:rPr>
            <a:t>9. </a:t>
          </a:r>
          <a:r>
            <a:rPr lang="en-US" cap="none" sz="1400" b="0" i="0" u="none" baseline="0">
              <a:solidFill>
                <a:srgbClr val="003366"/>
              </a:solidFill>
            </a:rPr>
            <a:t>Stopa</a:t>
          </a:r>
          <a:r>
            <a:rPr lang="en-US" cap="none" sz="1400" b="0" i="0" u="none" baseline="0">
              <a:solidFill>
                <a:srgbClr val="003366"/>
              </a:solidFill>
            </a:rPr>
            <a:t> sufinanciranja</a:t>
          </a:r>
          <a:r>
            <a:rPr lang="en-US" cap="none" sz="1400" b="0" i="0" u="none" baseline="0">
              <a:solidFill>
                <a:srgbClr val="003366"/>
              </a:solidFill>
            </a:rPr>
            <a:t>
</a:t>
          </a:r>
        </a:p>
      </xdr:txBody>
    </xdr:sp>
    <xdr:clientData/>
  </xdr:twoCellAnchor>
  <xdr:twoCellAnchor>
    <xdr:from>
      <xdr:col>1</xdr:col>
      <xdr:colOff>19050</xdr:colOff>
      <xdr:row>93</xdr:row>
      <xdr:rowOff>152400</xdr:rowOff>
    </xdr:from>
    <xdr:to>
      <xdr:col>4</xdr:col>
      <xdr:colOff>885825</xdr:colOff>
      <xdr:row>96</xdr:row>
      <xdr:rowOff>95250</xdr:rowOff>
    </xdr:to>
    <xdr:sp>
      <xdr:nvSpPr>
        <xdr:cNvPr id="19" name="Comment 9"/>
        <xdr:cNvSpPr>
          <a:spLocks/>
        </xdr:cNvSpPr>
      </xdr:nvSpPr>
      <xdr:spPr>
        <a:xfrm>
          <a:off x="209550" y="18164175"/>
          <a:ext cx="3790950" cy="428625"/>
        </a:xfrm>
        <a:prstGeom prst="wedgeRoundRectCallout">
          <a:avLst>
            <a:gd name="adj1" fmla="val 3847"/>
            <a:gd name="adj2" fmla="val -73671"/>
          </a:avLst>
        </a:prstGeom>
        <a:solidFill>
          <a:srgbClr val="EBF1DE"/>
        </a:solidFill>
        <a:ln w="25400" cmpd="sng">
          <a:solidFill>
            <a:srgbClr val="1F497D"/>
          </a:solidFill>
          <a:headEnd type="none"/>
          <a:tailEnd type="none"/>
        </a:ln>
      </xdr:spPr>
      <xdr:txBody>
        <a:bodyPr vertOverflow="clip" wrap="square" lIns="36000" tIns="0" rIns="36000" bIns="0"/>
        <a:p>
          <a:pPr algn="l">
            <a:defRPr/>
          </a:pPr>
          <a:r>
            <a:rPr lang="en-US" cap="none" sz="1100" b="0" i="0" u="none" baseline="0">
              <a:solidFill>
                <a:srgbClr val="339966"/>
              </a:solidFill>
            </a:rPr>
            <a:t>Upišite stopu sufinanciranja korištenu za izračun darovnice, navedenu u prijavnom obrascu Opći A. dio / Izvor financiranja neprihvatljivih troškova projekta  </a:t>
          </a:r>
        </a:p>
      </xdr:txBody>
    </xdr:sp>
    <xdr:clientData/>
  </xdr:twoCellAnchor>
  <xdr:twoCellAnchor>
    <xdr:from>
      <xdr:col>4</xdr:col>
      <xdr:colOff>781050</xdr:colOff>
      <xdr:row>2</xdr:row>
      <xdr:rowOff>28575</xdr:rowOff>
    </xdr:from>
    <xdr:to>
      <xdr:col>4</xdr:col>
      <xdr:colOff>2085975</xdr:colOff>
      <xdr:row>2</xdr:row>
      <xdr:rowOff>438150</xdr:rowOff>
    </xdr:to>
    <xdr:sp macro="[0]!Print_view_DB">
      <xdr:nvSpPr>
        <xdr:cNvPr id="20" name="Button 11"/>
        <xdr:cNvSpPr>
          <a:spLocks/>
        </xdr:cNvSpPr>
      </xdr:nvSpPr>
      <xdr:spPr>
        <a:xfrm>
          <a:off x="3895725" y="723900"/>
          <a:ext cx="1304925" cy="409575"/>
        </a:xfrm>
        <a:prstGeom prst="roundRect">
          <a:avLst/>
        </a:prstGeom>
        <a:solidFill>
          <a:srgbClr val="F2F2F2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400" b="0" i="0" u="none" baseline="0">
              <a:solidFill>
                <a:srgbClr val="003366"/>
              </a:solidFill>
            </a:rPr>
            <a:t>ISPIS</a:t>
          </a:r>
        </a:p>
      </xdr:txBody>
    </xdr:sp>
    <xdr:clientData/>
  </xdr:twoCellAnchor>
  <xdr:twoCellAnchor>
    <xdr:from>
      <xdr:col>3</xdr:col>
      <xdr:colOff>114300</xdr:colOff>
      <xdr:row>2</xdr:row>
      <xdr:rowOff>28575</xdr:rowOff>
    </xdr:from>
    <xdr:to>
      <xdr:col>4</xdr:col>
      <xdr:colOff>695325</xdr:colOff>
      <xdr:row>2</xdr:row>
      <xdr:rowOff>447675</xdr:rowOff>
    </xdr:to>
    <xdr:sp macro="[0]!Default_view_DB">
      <xdr:nvSpPr>
        <xdr:cNvPr id="21" name="Button 11"/>
        <xdr:cNvSpPr>
          <a:spLocks/>
        </xdr:cNvSpPr>
      </xdr:nvSpPr>
      <xdr:spPr>
        <a:xfrm>
          <a:off x="2428875" y="723900"/>
          <a:ext cx="1381125" cy="419100"/>
        </a:xfrm>
        <a:prstGeom prst="roundRect">
          <a:avLst/>
        </a:prstGeom>
        <a:solidFill>
          <a:srgbClr val="F2F2F2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3366"/>
              </a:solidFill>
            </a:rPr>
            <a:t>ZADANI</a:t>
          </a:r>
          <a:r>
            <a:rPr lang="en-US" cap="none" sz="1400" b="0" i="0" u="none" baseline="0">
              <a:solidFill>
                <a:srgbClr val="003366"/>
              </a:solidFill>
            </a:rPr>
            <a:t> PREGLED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alia-bu\Desktop\IP_skaiciuokle_v1_0_5_201309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uomenys"/>
      <sheetName val="Pradžia"/>
      <sheetName val="1"/>
      <sheetName val="A.2"/>
      <sheetName val="A.3"/>
      <sheetName val="A.4"/>
      <sheetName val="B.2"/>
      <sheetName val="B.3"/>
      <sheetName val="B.4"/>
      <sheetName val="Išvados"/>
      <sheetName val="Jautrumas"/>
      <sheetName val="Rizikos"/>
    </sheetNames>
    <sheetDataSet>
      <sheetData sheetId="0">
        <row r="3">
          <cell r="F3" t="str">
            <v>Energetikos projektai</v>
          </cell>
        </row>
        <row r="4">
          <cell r="F4" t="str">
            <v>Geležinkelių projektai</v>
          </cell>
        </row>
        <row r="5">
          <cell r="F5" t="str">
            <v>Kelių projektai</v>
          </cell>
        </row>
        <row r="6">
          <cell r="F6" t="str">
            <v>Vandentiekio projektai</v>
          </cell>
        </row>
        <row r="7">
          <cell r="F7" t="str">
            <v>Kanalizacijos projektai</v>
          </cell>
        </row>
        <row r="8">
          <cell r="F8" t="str">
            <v>Vandens nuotekų valymo sistemų projektai</v>
          </cell>
        </row>
        <row r="9">
          <cell r="E9" t="str">
            <v>Taip</v>
          </cell>
          <cell r="F9" t="str">
            <v>Kiti aplinkosauginiai projektai</v>
          </cell>
        </row>
        <row r="10">
          <cell r="E10" t="str">
            <v>Ne</v>
          </cell>
          <cell r="F10" t="str">
            <v>Oro uostų ir uostų projektai</v>
          </cell>
        </row>
        <row r="11">
          <cell r="F11" t="str">
            <v>Intermodalinio transporto projektai</v>
          </cell>
        </row>
        <row r="12">
          <cell r="F12" t="str">
            <v>Telekomunikacijų projektai</v>
          </cell>
        </row>
        <row r="13">
          <cell r="F13" t="str">
            <v>Telekomunikacijų kabelių tinklų projektai</v>
          </cell>
        </row>
        <row r="14">
          <cell r="F14" t="str">
            <v>Pramoninių investicijų projektai</v>
          </cell>
        </row>
        <row r="15">
          <cell r="F15" t="str">
            <v>Švietimo ir mokslo infrastruktūros projektai</v>
          </cell>
        </row>
        <row r="16">
          <cell r="F16" t="str">
            <v>Ligoninių infrastruktūros projektai</v>
          </cell>
        </row>
        <row r="17">
          <cell r="F17" t="str">
            <v>Kitos sveikatos apsaugos infrastruktūros projektai</v>
          </cell>
        </row>
        <row r="18">
          <cell r="F18" t="str">
            <v>Industrinių zonų ir technologijų parkų projektai</v>
          </cell>
        </row>
        <row r="19">
          <cell r="F19" t="str">
            <v>Kitų paslaugų projektai</v>
          </cell>
        </row>
        <row r="31">
          <cell r="E31">
            <v>1</v>
          </cell>
        </row>
        <row r="32">
          <cell r="E32">
            <v>2</v>
          </cell>
        </row>
        <row r="33">
          <cell r="D33">
            <v>3</v>
          </cell>
          <cell r="E33">
            <v>3</v>
          </cell>
        </row>
        <row r="34">
          <cell r="D34">
            <v>4</v>
          </cell>
          <cell r="E34">
            <v>4</v>
          </cell>
        </row>
        <row r="35">
          <cell r="D35">
            <v>5</v>
          </cell>
          <cell r="E35">
            <v>5</v>
          </cell>
        </row>
        <row r="36">
          <cell r="D36">
            <v>6</v>
          </cell>
          <cell r="E36">
            <v>6</v>
          </cell>
        </row>
        <row r="37">
          <cell r="D37">
            <v>7</v>
          </cell>
          <cell r="E37">
            <v>7</v>
          </cell>
        </row>
        <row r="38">
          <cell r="D38">
            <v>8</v>
          </cell>
          <cell r="E38">
            <v>8</v>
          </cell>
        </row>
        <row r="39">
          <cell r="D39">
            <v>9</v>
          </cell>
          <cell r="E39">
            <v>9</v>
          </cell>
        </row>
        <row r="40">
          <cell r="D40">
            <v>10</v>
          </cell>
          <cell r="E40">
            <v>10</v>
          </cell>
        </row>
        <row r="41">
          <cell r="D41">
            <v>11</v>
          </cell>
        </row>
        <row r="42">
          <cell r="D42">
            <v>12</v>
          </cell>
        </row>
        <row r="43">
          <cell r="D43">
            <v>13</v>
          </cell>
        </row>
        <row r="44">
          <cell r="D44">
            <v>14</v>
          </cell>
        </row>
        <row r="45">
          <cell r="D45">
            <v>15</v>
          </cell>
        </row>
        <row r="46">
          <cell r="D46">
            <v>16</v>
          </cell>
        </row>
        <row r="47">
          <cell r="D47">
            <v>17</v>
          </cell>
        </row>
        <row r="48">
          <cell r="D48">
            <v>18</v>
          </cell>
        </row>
        <row r="49">
          <cell r="D49">
            <v>19</v>
          </cell>
        </row>
        <row r="50">
          <cell r="D50">
            <v>20</v>
          </cell>
        </row>
        <row r="51">
          <cell r="D51">
            <v>21</v>
          </cell>
        </row>
        <row r="52">
          <cell r="D52">
            <v>22</v>
          </cell>
        </row>
        <row r="53">
          <cell r="D53">
            <v>23</v>
          </cell>
        </row>
        <row r="54">
          <cell r="D54">
            <v>24</v>
          </cell>
        </row>
        <row r="55">
          <cell r="D55">
            <v>25</v>
          </cell>
        </row>
        <row r="56">
          <cell r="D56">
            <v>26</v>
          </cell>
        </row>
        <row r="57">
          <cell r="D57">
            <v>27</v>
          </cell>
        </row>
        <row r="58">
          <cell r="D58">
            <v>28</v>
          </cell>
        </row>
        <row r="59">
          <cell r="D59">
            <v>29</v>
          </cell>
        </row>
        <row r="60">
          <cell r="D60">
            <v>30</v>
          </cell>
        </row>
      </sheetData>
    </sheetDataSet>
  </externalBook>
</externalLink>
</file>

<file path=xl/tables/table1.xml><?xml version="1.0" encoding="utf-8"?>
<table xmlns="http://schemas.openxmlformats.org/spreadsheetml/2006/main" id="1" name="Table1" displayName="Table1" ref="A1:B9" comment="" totalsRowShown="0">
  <autoFilter ref="A1:B9"/>
  <tableColumns count="2">
    <tableColumn id="1" name="Sektor"/>
    <tableColumn id="2" name="PAL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23" name="Table23" displayName="Table23" ref="D1:D3" comment="" totalsRowShown="0">
  <autoFilter ref="D1:D3"/>
  <tableColumns count="1">
    <tableColumn id="1" name="Project type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B1:AL123"/>
  <sheetViews>
    <sheetView showGridLines="0" showRowColHeaders="0" tabSelected="1" zoomScaleSheetLayoutView="74" zoomScalePageLayoutView="0" workbookViewId="0" topLeftCell="A1">
      <pane ySplit="4" topLeftCell="A102" activePane="bottomLeft" state="frozen"/>
      <selection pane="topLeft" activeCell="A1" sqref="A1"/>
      <selection pane="bottomLeft" activeCell="F117" sqref="F117"/>
    </sheetView>
  </sheetViews>
  <sheetFormatPr defaultColWidth="9.140625" defaultRowHeight="12.75"/>
  <cols>
    <col min="1" max="1" width="2.8515625" style="1" customWidth="1"/>
    <col min="2" max="2" width="29.140625" style="0" customWidth="1"/>
    <col min="3" max="3" width="2.7109375" style="1" customWidth="1"/>
    <col min="4" max="4" width="12.00390625" style="0" bestFit="1" customWidth="1"/>
    <col min="5" max="5" width="32.7109375" style="0" customWidth="1"/>
    <col min="6" max="6" width="12.00390625" style="11" customWidth="1"/>
    <col min="7" max="7" width="9.7109375" style="11" customWidth="1"/>
    <col min="8" max="9" width="12.00390625" style="11" bestFit="1" customWidth="1"/>
    <col min="10" max="35" width="7.140625" style="11" customWidth="1"/>
  </cols>
  <sheetData>
    <row r="1" ht="10.5" customHeight="1">
      <c r="C1"/>
    </row>
    <row r="2" spans="2:13" ht="44.25" customHeight="1">
      <c r="B2" s="1"/>
      <c r="E2" s="107"/>
      <c r="F2" s="108"/>
      <c r="G2" s="108"/>
      <c r="H2" s="108"/>
      <c r="I2" s="108"/>
      <c r="J2" s="108"/>
      <c r="K2" s="30"/>
      <c r="L2" s="30"/>
      <c r="M2" s="30"/>
    </row>
    <row r="3" spans="2:13" ht="42.75" customHeight="1">
      <c r="B3" s="1"/>
      <c r="F3"/>
      <c r="G3"/>
      <c r="H3"/>
      <c r="I3"/>
      <c r="J3"/>
      <c r="K3" s="30"/>
      <c r="L3" s="30"/>
      <c r="M3" s="30"/>
    </row>
    <row r="4" ht="7.5" customHeight="1">
      <c r="B4" s="1"/>
    </row>
    <row r="5" spans="3:6" ht="14.25" customHeight="1" thickBot="1">
      <c r="C5"/>
      <c r="F5" s="10"/>
    </row>
    <row r="6" spans="2:6" ht="28.5" customHeight="1" thickBot="1">
      <c r="B6" s="1"/>
      <c r="E6" s="88" t="s">
        <v>29</v>
      </c>
      <c r="F6" s="67">
        <f>IF(ISERROR(VLOOKUP(E6,2!$A$2:$B$9,2,FALSE)),"",VLOOKUP(E6,2!$A$2:$B$9,2,FALSE))</f>
        <v>15</v>
      </c>
    </row>
    <row r="7" spans="2:6" ht="13.5">
      <c r="B7" s="1"/>
      <c r="E7" s="3"/>
      <c r="F7" s="10"/>
    </row>
    <row r="8" spans="3:6" ht="13.5">
      <c r="C8"/>
      <c r="E8" s="3"/>
      <c r="F8" s="10"/>
    </row>
    <row r="9" spans="3:6" ht="13.5">
      <c r="C9"/>
      <c r="E9" s="3"/>
      <c r="F9" s="10"/>
    </row>
    <row r="10" spans="3:6" ht="13.5">
      <c r="C10"/>
      <c r="E10" s="4"/>
      <c r="F10" s="10"/>
    </row>
    <row r="11" spans="3:6" ht="3.75" customHeight="1">
      <c r="C11"/>
      <c r="E11" s="3"/>
      <c r="F11" s="10"/>
    </row>
    <row r="12" spans="3:6" ht="3.75" customHeight="1">
      <c r="C12"/>
      <c r="E12" s="3"/>
      <c r="F12" s="10"/>
    </row>
    <row r="13" spans="3:6" ht="3.75" customHeight="1">
      <c r="C13"/>
      <c r="E13" s="3"/>
      <c r="F13" s="10"/>
    </row>
    <row r="14" spans="3:6" ht="14.25" thickBot="1">
      <c r="C14"/>
      <c r="E14" s="3"/>
      <c r="F14" s="10"/>
    </row>
    <row r="15" spans="3:6" ht="12.75" customHeight="1">
      <c r="C15"/>
      <c r="E15" s="109" t="s">
        <v>30</v>
      </c>
      <c r="F15" s="89">
        <v>24</v>
      </c>
    </row>
    <row r="16" spans="3:6" ht="15.75" customHeight="1" thickBot="1">
      <c r="C16"/>
      <c r="E16" s="110"/>
      <c r="F16" s="10"/>
    </row>
    <row r="17" spans="3:6" ht="13.5">
      <c r="C17"/>
      <c r="E17" s="3"/>
      <c r="F17" s="10"/>
    </row>
    <row r="18" spans="3:6" ht="5.25" customHeight="1">
      <c r="C18"/>
      <c r="E18" s="3"/>
      <c r="F18" s="10"/>
    </row>
    <row r="19" spans="3:6" ht="5.25" customHeight="1">
      <c r="C19"/>
      <c r="E19" s="3"/>
      <c r="F19" s="10"/>
    </row>
    <row r="20" spans="3:6" ht="5.25" customHeight="1">
      <c r="C20"/>
      <c r="E20" s="3"/>
      <c r="F20" s="10"/>
    </row>
    <row r="21" spans="3:6" ht="5.25" customHeight="1">
      <c r="C21"/>
      <c r="E21" s="3"/>
      <c r="F21" s="10"/>
    </row>
    <row r="22" spans="3:6" ht="5.25" customHeight="1">
      <c r="C22"/>
      <c r="E22" s="3"/>
      <c r="F22" s="10"/>
    </row>
    <row r="23" spans="3:6" ht="5.25" customHeight="1">
      <c r="C23"/>
      <c r="E23" s="3"/>
      <c r="F23" s="10"/>
    </row>
    <row r="24" spans="3:6" ht="5.25" customHeight="1">
      <c r="C24"/>
      <c r="E24" s="3"/>
      <c r="F24" s="10"/>
    </row>
    <row r="25" spans="3:6" ht="5.25" customHeight="1">
      <c r="C25"/>
      <c r="E25" s="3"/>
      <c r="F25" s="10"/>
    </row>
    <row r="26" spans="2:36" ht="12.75">
      <c r="B26" s="5"/>
      <c r="C26" s="5"/>
      <c r="E26" s="1"/>
      <c r="F26" s="12"/>
      <c r="AJ26" s="11"/>
    </row>
    <row r="27" spans="3:36" ht="12.75" customHeight="1">
      <c r="C27"/>
      <c r="D27" s="102" t="s">
        <v>31</v>
      </c>
      <c r="E27" s="103"/>
      <c r="F27" s="64"/>
      <c r="G27" s="111" t="s">
        <v>54</v>
      </c>
      <c r="H27" s="112"/>
      <c r="I27" s="112"/>
      <c r="J27" s="112"/>
      <c r="K27" s="112"/>
      <c r="AJ27" s="11"/>
    </row>
    <row r="28" spans="3:36" ht="27.75" customHeight="1">
      <c r="C28"/>
      <c r="D28" s="102"/>
      <c r="E28" s="104"/>
      <c r="F28" s="62" t="s">
        <v>32</v>
      </c>
      <c r="G28" s="16">
        <v>1</v>
      </c>
      <c r="H28" s="16">
        <v>2</v>
      </c>
      <c r="I28" s="16">
        <v>3</v>
      </c>
      <c r="J28" s="16">
        <v>4</v>
      </c>
      <c r="K28" s="16">
        <v>5</v>
      </c>
      <c r="AJ28" s="11"/>
    </row>
    <row r="29" spans="2:36" ht="12.75">
      <c r="B29" s="1"/>
      <c r="D29" s="14">
        <f>1</f>
        <v>1</v>
      </c>
      <c r="E29" s="74" t="s">
        <v>33</v>
      </c>
      <c r="F29" s="73">
        <f>ROUND(SUM(G29:K29),2)</f>
        <v>0</v>
      </c>
      <c r="G29" s="91"/>
      <c r="H29" s="91"/>
      <c r="I29" s="91"/>
      <c r="J29" s="91"/>
      <c r="K29" s="91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AJ29" s="11"/>
    </row>
    <row r="30" spans="3:36" ht="12.75">
      <c r="C30"/>
      <c r="D30" s="14">
        <f>D29+1</f>
        <v>2</v>
      </c>
      <c r="E30" s="74" t="s">
        <v>34</v>
      </c>
      <c r="F30" s="73">
        <f aca="true" t="shared" si="0" ref="F30:F39">ROUND(SUM(G30:K30),2)</f>
        <v>0</v>
      </c>
      <c r="G30" s="91"/>
      <c r="H30" s="91"/>
      <c r="I30" s="91"/>
      <c r="J30" s="91"/>
      <c r="K30" s="91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AJ30" s="11"/>
    </row>
    <row r="31" spans="3:36" ht="12.75">
      <c r="C31"/>
      <c r="D31" s="14">
        <f aca="true" t="shared" si="1" ref="D31:D39">D30+1</f>
        <v>3</v>
      </c>
      <c r="E31" s="75" t="s">
        <v>35</v>
      </c>
      <c r="F31" s="73">
        <f t="shared" si="0"/>
        <v>0</v>
      </c>
      <c r="G31" s="91"/>
      <c r="H31" s="91"/>
      <c r="I31" s="91"/>
      <c r="J31" s="91"/>
      <c r="K31" s="91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AJ31" s="11"/>
    </row>
    <row r="32" spans="3:36" ht="26.25">
      <c r="C32"/>
      <c r="D32" s="14">
        <f t="shared" si="1"/>
        <v>4</v>
      </c>
      <c r="E32" s="78" t="s">
        <v>36</v>
      </c>
      <c r="F32" s="73">
        <f t="shared" si="0"/>
        <v>0</v>
      </c>
      <c r="G32" s="91"/>
      <c r="H32" s="91"/>
      <c r="I32" s="91"/>
      <c r="J32" s="91"/>
      <c r="K32" s="91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AJ32" s="11"/>
    </row>
    <row r="33" spans="4:36" ht="12.75">
      <c r="D33" s="14">
        <f t="shared" si="1"/>
        <v>5</v>
      </c>
      <c r="E33" s="75" t="s">
        <v>37</v>
      </c>
      <c r="F33" s="73">
        <f t="shared" si="0"/>
        <v>0</v>
      </c>
      <c r="G33" s="91"/>
      <c r="H33" s="91"/>
      <c r="I33" s="91"/>
      <c r="J33" s="91"/>
      <c r="K33" s="91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AJ33" s="11"/>
    </row>
    <row r="34" spans="4:36" ht="12.75">
      <c r="D34" s="14">
        <f t="shared" si="1"/>
        <v>6</v>
      </c>
      <c r="E34" s="75" t="s">
        <v>38</v>
      </c>
      <c r="F34" s="73">
        <f t="shared" si="0"/>
        <v>0</v>
      </c>
      <c r="G34" s="91"/>
      <c r="H34" s="91"/>
      <c r="I34" s="91"/>
      <c r="J34" s="91"/>
      <c r="K34" s="91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AJ34" s="11"/>
    </row>
    <row r="35" spans="4:36" ht="12.75">
      <c r="D35" s="14">
        <f t="shared" si="1"/>
        <v>7</v>
      </c>
      <c r="E35" s="75" t="s">
        <v>39</v>
      </c>
      <c r="F35" s="73">
        <f t="shared" si="0"/>
        <v>0</v>
      </c>
      <c r="G35" s="91"/>
      <c r="H35" s="91"/>
      <c r="I35" s="91"/>
      <c r="J35" s="91"/>
      <c r="K35" s="91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AJ35" s="11"/>
    </row>
    <row r="36" spans="4:36" ht="12.75">
      <c r="D36" s="14">
        <f t="shared" si="1"/>
        <v>8</v>
      </c>
      <c r="E36" s="75" t="s">
        <v>40</v>
      </c>
      <c r="F36" s="73">
        <f t="shared" si="0"/>
        <v>0</v>
      </c>
      <c r="G36" s="91"/>
      <c r="H36" s="91"/>
      <c r="I36" s="91"/>
      <c r="J36" s="91"/>
      <c r="K36" s="91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AJ36" s="11"/>
    </row>
    <row r="37" spans="4:36" ht="12.75">
      <c r="D37" s="14">
        <f t="shared" si="1"/>
        <v>9</v>
      </c>
      <c r="E37" s="75" t="s">
        <v>41</v>
      </c>
      <c r="F37" s="73">
        <f t="shared" si="0"/>
        <v>0</v>
      </c>
      <c r="G37" s="91"/>
      <c r="H37" s="91"/>
      <c r="I37" s="91"/>
      <c r="J37" s="91"/>
      <c r="K37" s="91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AJ37" s="11"/>
    </row>
    <row r="38" spans="4:36" ht="12.75">
      <c r="D38" s="14">
        <f t="shared" si="1"/>
        <v>10</v>
      </c>
      <c r="E38" s="75" t="s">
        <v>42</v>
      </c>
      <c r="F38" s="73">
        <f t="shared" si="0"/>
        <v>0</v>
      </c>
      <c r="G38" s="91"/>
      <c r="H38" s="91"/>
      <c r="I38" s="91"/>
      <c r="J38" s="91"/>
      <c r="K38" s="91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AJ38" s="11"/>
    </row>
    <row r="39" spans="4:36" ht="12.75">
      <c r="D39" s="76">
        <f t="shared" si="1"/>
        <v>11</v>
      </c>
      <c r="E39" s="77" t="s">
        <v>43</v>
      </c>
      <c r="F39" s="73">
        <f t="shared" si="0"/>
        <v>0</v>
      </c>
      <c r="G39" s="91"/>
      <c r="H39" s="91"/>
      <c r="I39" s="91"/>
      <c r="J39" s="91"/>
      <c r="K39" s="91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AJ39" s="11"/>
    </row>
    <row r="40" spans="4:38" ht="12.75">
      <c r="D40" s="17" t="s">
        <v>3</v>
      </c>
      <c r="E40" s="13" t="s">
        <v>44</v>
      </c>
      <c r="F40" s="63">
        <f aca="true" t="shared" si="2" ref="F40:K40">ROUND(SUM(F29:F39),2)</f>
        <v>0</v>
      </c>
      <c r="G40" s="36">
        <f t="shared" si="2"/>
        <v>0</v>
      </c>
      <c r="H40" s="36">
        <f t="shared" si="2"/>
        <v>0</v>
      </c>
      <c r="I40" s="36">
        <f t="shared" si="2"/>
        <v>0</v>
      </c>
      <c r="J40" s="36">
        <f t="shared" si="2"/>
        <v>0</v>
      </c>
      <c r="K40" s="36">
        <f t="shared" si="2"/>
        <v>0</v>
      </c>
      <c r="AJ40" s="11"/>
      <c r="AK40" s="11"/>
      <c r="AL40" s="11"/>
    </row>
    <row r="41" spans="4:38" ht="12.75">
      <c r="D41" s="6"/>
      <c r="E41" s="1"/>
      <c r="F41" s="18"/>
      <c r="G41" s="18"/>
      <c r="H41" s="18"/>
      <c r="I41" s="18"/>
      <c r="J41" s="18"/>
      <c r="K41" s="18"/>
      <c r="L41" s="18"/>
      <c r="AJ41" s="11"/>
      <c r="AK41" s="11"/>
      <c r="AL41" s="11"/>
    </row>
    <row r="42" spans="4:38" ht="12.75" customHeight="1">
      <c r="D42" s="98" t="str">
        <f>D27</f>
        <v>Stavke proračuna projekta </v>
      </c>
      <c r="E42" s="99"/>
      <c r="F42" s="62"/>
      <c r="G42" s="111" t="s">
        <v>54</v>
      </c>
      <c r="H42" s="112"/>
      <c r="I42" s="112"/>
      <c r="J42" s="112"/>
      <c r="K42" s="112"/>
      <c r="L42" s="18"/>
      <c r="AJ42" s="11"/>
      <c r="AK42" s="11"/>
      <c r="AL42" s="11"/>
    </row>
    <row r="43" spans="4:38" ht="48.75" customHeight="1">
      <c r="D43" s="100"/>
      <c r="E43" s="101"/>
      <c r="F43" s="61" t="s">
        <v>32</v>
      </c>
      <c r="G43" s="16">
        <v>1</v>
      </c>
      <c r="H43" s="16">
        <v>2</v>
      </c>
      <c r="I43" s="16">
        <v>3</v>
      </c>
      <c r="J43" s="16">
        <v>4</v>
      </c>
      <c r="K43" s="16">
        <v>5</v>
      </c>
      <c r="L43"/>
      <c r="AJ43" s="11"/>
      <c r="AK43" s="11"/>
      <c r="AL43" s="11"/>
    </row>
    <row r="44" spans="4:38" ht="12.75" customHeight="1">
      <c r="D44" s="14">
        <f>1</f>
        <v>1</v>
      </c>
      <c r="E44" s="86" t="str">
        <f>E29</f>
        <v>Zemljište</v>
      </c>
      <c r="F44" s="73">
        <f>ROUND(SUM(G44:K44),2)</f>
        <v>0</v>
      </c>
      <c r="G44" s="90"/>
      <c r="H44" s="90"/>
      <c r="I44" s="90"/>
      <c r="J44" s="90"/>
      <c r="K44" s="90"/>
      <c r="L44"/>
      <c r="AJ44" s="11"/>
      <c r="AK44" s="11"/>
      <c r="AL44" s="11"/>
    </row>
    <row r="45" spans="4:38" ht="12.75" customHeight="1">
      <c r="D45" s="14">
        <f>D44+1</f>
        <v>2</v>
      </c>
      <c r="E45" s="86" t="str">
        <f aca="true" t="shared" si="3" ref="E45:E54">E30</f>
        <v>Nekretnine </v>
      </c>
      <c r="F45" s="73">
        <f aca="true" t="shared" si="4" ref="F45:F54">ROUND(SUM(G45:K45),2)</f>
        <v>0</v>
      </c>
      <c r="G45" s="90"/>
      <c r="H45" s="90"/>
      <c r="I45" s="90"/>
      <c r="J45" s="90"/>
      <c r="K45" s="90"/>
      <c r="L45"/>
      <c r="AJ45" s="11"/>
      <c r="AK45" s="11"/>
      <c r="AL45" s="11"/>
    </row>
    <row r="46" spans="4:38" ht="12.75" customHeight="1">
      <c r="D46" s="14">
        <f aca="true" t="shared" si="5" ref="D46:D54">D45+1</f>
        <v>3</v>
      </c>
      <c r="E46" s="86" t="str">
        <f t="shared" si="3"/>
        <v>Nematerijalna imovina </v>
      </c>
      <c r="F46" s="73">
        <f t="shared" si="4"/>
        <v>0</v>
      </c>
      <c r="G46" s="90"/>
      <c r="H46" s="90"/>
      <c r="I46" s="90"/>
      <c r="J46" s="90"/>
      <c r="K46" s="90"/>
      <c r="L46"/>
      <c r="AJ46" s="11"/>
      <c r="AK46" s="11"/>
      <c r="AL46" s="11"/>
    </row>
    <row r="47" spans="4:38" ht="12.75" customHeight="1">
      <c r="D47" s="14">
        <f t="shared" si="5"/>
        <v>4</v>
      </c>
      <c r="E47" s="86" t="str">
        <f t="shared" si="3"/>
        <v>Troškovi sudionika za nematerijalnu imovinu </v>
      </c>
      <c r="F47" s="73">
        <f t="shared" si="4"/>
        <v>0</v>
      </c>
      <c r="G47" s="90"/>
      <c r="H47" s="90"/>
      <c r="I47" s="90"/>
      <c r="J47" s="90"/>
      <c r="K47" s="90"/>
      <c r="L47"/>
      <c r="AJ47" s="11"/>
      <c r="AK47" s="11"/>
      <c r="AL47" s="11"/>
    </row>
    <row r="48" spans="4:38" ht="12.75" customHeight="1">
      <c r="D48" s="14">
        <f t="shared" si="5"/>
        <v>5</v>
      </c>
      <c r="E48" s="86" t="str">
        <f t="shared" si="3"/>
        <v>Izgradnja</v>
      </c>
      <c r="F48" s="73">
        <f t="shared" si="4"/>
        <v>0</v>
      </c>
      <c r="G48" s="90"/>
      <c r="H48" s="90"/>
      <c r="I48" s="90"/>
      <c r="J48" s="90"/>
      <c r="K48" s="90"/>
      <c r="L48"/>
      <c r="AJ48" s="11"/>
      <c r="AK48" s="11"/>
      <c r="AL48" s="11"/>
    </row>
    <row r="49" spans="4:38" ht="12.75" customHeight="1">
      <c r="D49" s="14">
        <f t="shared" si="5"/>
        <v>6</v>
      </c>
      <c r="E49" s="86" t="str">
        <f t="shared" si="3"/>
        <v>Oprema</v>
      </c>
      <c r="F49" s="73">
        <f t="shared" si="4"/>
        <v>0</v>
      </c>
      <c r="G49" s="90"/>
      <c r="H49" s="90"/>
      <c r="I49" s="90"/>
      <c r="J49" s="90"/>
      <c r="K49" s="90"/>
      <c r="L49"/>
      <c r="AJ49" s="11"/>
      <c r="AK49" s="11"/>
      <c r="AL49" s="11"/>
    </row>
    <row r="50" spans="4:38" ht="12.75" customHeight="1">
      <c r="D50" s="14">
        <f t="shared" si="5"/>
        <v>7</v>
      </c>
      <c r="E50" s="86" t="str">
        <f t="shared" si="3"/>
        <v>Promidžba i vidljivost  </v>
      </c>
      <c r="F50" s="73">
        <f t="shared" si="4"/>
        <v>0</v>
      </c>
      <c r="G50" s="90"/>
      <c r="H50" s="90"/>
      <c r="I50" s="90"/>
      <c r="J50" s="90"/>
      <c r="K50" s="90"/>
      <c r="L50"/>
      <c r="AJ50" s="11"/>
      <c r="AK50" s="11"/>
      <c r="AL50" s="11"/>
    </row>
    <row r="51" spans="4:38" ht="12.75" customHeight="1">
      <c r="D51" s="14">
        <f t="shared" si="5"/>
        <v>8</v>
      </c>
      <c r="E51" s="86" t="str">
        <f t="shared" si="3"/>
        <v>Križno financiranje ERDF (3)</v>
      </c>
      <c r="F51" s="73">
        <f t="shared" si="4"/>
        <v>0</v>
      </c>
      <c r="G51" s="90"/>
      <c r="H51" s="90"/>
      <c r="I51" s="90"/>
      <c r="J51" s="90"/>
      <c r="K51" s="90"/>
      <c r="L51"/>
      <c r="AJ51" s="11"/>
      <c r="AK51" s="11"/>
      <c r="AL51" s="11"/>
    </row>
    <row r="52" spans="4:38" ht="12.75" customHeight="1">
      <c r="D52" s="14">
        <f t="shared" si="5"/>
        <v>9</v>
      </c>
      <c r="E52" s="86" t="str">
        <f t="shared" si="3"/>
        <v>Križno financiranje ESF  (5,6)</v>
      </c>
      <c r="F52" s="73">
        <f t="shared" si="4"/>
        <v>0</v>
      </c>
      <c r="G52" s="90"/>
      <c r="H52" s="90"/>
      <c r="I52" s="90"/>
      <c r="J52" s="90"/>
      <c r="K52" s="90"/>
      <c r="L52"/>
      <c r="AJ52" s="11"/>
      <c r="AK52" s="11"/>
      <c r="AL52" s="11"/>
    </row>
    <row r="53" spans="4:38" ht="12.75" customHeight="1">
      <c r="D53" s="14">
        <f t="shared" si="5"/>
        <v>10</v>
      </c>
      <c r="E53" s="86" t="str">
        <f t="shared" si="3"/>
        <v>Amortizacija </v>
      </c>
      <c r="F53" s="73">
        <f t="shared" si="4"/>
        <v>0</v>
      </c>
      <c r="G53" s="90"/>
      <c r="H53" s="90"/>
      <c r="I53" s="90"/>
      <c r="J53" s="90"/>
      <c r="K53" s="90"/>
      <c r="L53"/>
      <c r="AJ53" s="11"/>
      <c r="AK53" s="11"/>
      <c r="AL53" s="11"/>
    </row>
    <row r="54" spans="4:38" ht="12.75" customHeight="1">
      <c r="D54" s="14">
        <f t="shared" si="5"/>
        <v>11</v>
      </c>
      <c r="E54" s="86" t="str">
        <f t="shared" si="3"/>
        <v>Opći troškovi </v>
      </c>
      <c r="F54" s="73">
        <f t="shared" si="4"/>
        <v>0</v>
      </c>
      <c r="G54" s="90"/>
      <c r="H54" s="90"/>
      <c r="I54" s="90"/>
      <c r="J54" s="90"/>
      <c r="K54" s="90"/>
      <c r="L54"/>
      <c r="AJ54" s="11"/>
      <c r="AK54" s="11"/>
      <c r="AL54" s="11"/>
    </row>
    <row r="55" spans="4:38" ht="26.25">
      <c r="D55" s="17" t="s">
        <v>4</v>
      </c>
      <c r="E55" s="19" t="s">
        <v>45</v>
      </c>
      <c r="F55" s="63">
        <f aca="true" t="shared" si="6" ref="F55:K55">ROUND(SUM(F44:F54),2)</f>
        <v>0</v>
      </c>
      <c r="G55" s="36">
        <f t="shared" si="6"/>
        <v>0</v>
      </c>
      <c r="H55" s="36">
        <f t="shared" si="6"/>
        <v>0</v>
      </c>
      <c r="I55" s="36">
        <f t="shared" si="6"/>
        <v>0</v>
      </c>
      <c r="J55" s="36">
        <f t="shared" si="6"/>
        <v>0</v>
      </c>
      <c r="K55" s="36">
        <f t="shared" si="6"/>
        <v>0</v>
      </c>
      <c r="L55"/>
      <c r="AJ55" s="11"/>
      <c r="AK55" s="11"/>
      <c r="AL55" s="11"/>
    </row>
    <row r="56" spans="4:35" ht="12.75">
      <c r="D56" s="17" t="s">
        <v>5</v>
      </c>
      <c r="E56" s="87" t="s">
        <v>46</v>
      </c>
      <c r="F56" s="63">
        <f>ROUND(F55+F40,2)</f>
        <v>0</v>
      </c>
      <c r="G56" s="36">
        <f>ROUND(G40+G55,2)</f>
        <v>0</v>
      </c>
      <c r="H56" s="36">
        <f>ROUND(H40+H55,2)</f>
        <v>0</v>
      </c>
      <c r="I56" s="36">
        <f>ROUND(I40+I55,2)</f>
        <v>0</v>
      </c>
      <c r="J56" s="36">
        <f>ROUND(J40+J55,2)</f>
        <v>0</v>
      </c>
      <c r="K56" s="36">
        <f>ROUND(K40+K55,2)</f>
        <v>0</v>
      </c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</row>
    <row r="57" spans="6:35" ht="12.75"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</row>
    <row r="58" spans="6:35" ht="12.75"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</row>
    <row r="59" spans="4:35" ht="12.75" customHeight="1">
      <c r="D59" s="98" t="s">
        <v>47</v>
      </c>
      <c r="E59" s="99"/>
      <c r="F59" s="64"/>
      <c r="G59" s="1" t="s">
        <v>54</v>
      </c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</row>
    <row r="60" spans="4:36" ht="35.25" customHeight="1">
      <c r="D60" s="105"/>
      <c r="E60" s="106"/>
      <c r="F60" s="61" t="s">
        <v>53</v>
      </c>
      <c r="G60" s="16">
        <v>1</v>
      </c>
      <c r="H60" s="16">
        <v>2</v>
      </c>
      <c r="I60" s="16">
        <v>3</v>
      </c>
      <c r="J60" s="16">
        <v>4</v>
      </c>
      <c r="K60" s="16">
        <v>5</v>
      </c>
      <c r="L60" s="16">
        <v>6</v>
      </c>
      <c r="M60" s="16">
        <v>7</v>
      </c>
      <c r="N60" s="16">
        <v>8</v>
      </c>
      <c r="O60" s="16">
        <v>9</v>
      </c>
      <c r="P60" s="16">
        <v>10</v>
      </c>
      <c r="Q60" s="16">
        <v>11</v>
      </c>
      <c r="R60" s="16">
        <v>12</v>
      </c>
      <c r="S60" s="16">
        <v>13</v>
      </c>
      <c r="T60" s="16">
        <v>14</v>
      </c>
      <c r="U60" s="16">
        <v>15</v>
      </c>
      <c r="V60" s="16">
        <v>16</v>
      </c>
      <c r="W60" s="16">
        <v>17</v>
      </c>
      <c r="X60" s="16">
        <v>18</v>
      </c>
      <c r="Y60" s="16">
        <v>19</v>
      </c>
      <c r="Z60" s="16">
        <v>20</v>
      </c>
      <c r="AA60" s="16">
        <v>21</v>
      </c>
      <c r="AB60" s="16">
        <v>22</v>
      </c>
      <c r="AC60" s="16">
        <v>23</v>
      </c>
      <c r="AD60" s="16">
        <v>24</v>
      </c>
      <c r="AE60" s="16">
        <v>25</v>
      </c>
      <c r="AF60" s="16">
        <v>26</v>
      </c>
      <c r="AG60" s="16">
        <v>27</v>
      </c>
      <c r="AH60" s="16">
        <v>28</v>
      </c>
      <c r="AI60" s="16">
        <v>29</v>
      </c>
      <c r="AJ60" s="16">
        <v>30</v>
      </c>
    </row>
    <row r="61" spans="4:36" ht="39">
      <c r="D61" s="14">
        <f>1</f>
        <v>1</v>
      </c>
      <c r="E61" s="79" t="s">
        <v>48</v>
      </c>
      <c r="F61" s="73">
        <f aca="true" t="shared" si="7" ref="F61:F67">ROUND(SUM(G61:AJ61),2)</f>
        <v>0</v>
      </c>
      <c r="G61" s="90"/>
      <c r="H61" s="90"/>
      <c r="I61" s="90"/>
      <c r="J61" s="90"/>
      <c r="K61" s="90"/>
      <c r="L61" s="90"/>
      <c r="M61" s="90"/>
      <c r="N61" s="90"/>
      <c r="O61" s="90"/>
      <c r="P61" s="90"/>
      <c r="Q61" s="90"/>
      <c r="R61" s="90"/>
      <c r="S61" s="90"/>
      <c r="T61" s="90"/>
      <c r="U61" s="90"/>
      <c r="V61" s="90"/>
      <c r="W61" s="90"/>
      <c r="X61" s="90"/>
      <c r="Y61" s="90"/>
      <c r="Z61" s="90"/>
      <c r="AA61" s="90"/>
      <c r="AB61" s="90"/>
      <c r="AC61" s="90"/>
      <c r="AD61" s="90"/>
      <c r="AE61" s="90"/>
      <c r="AF61" s="90"/>
      <c r="AG61" s="90"/>
      <c r="AH61" s="90"/>
      <c r="AI61" s="90"/>
      <c r="AJ61" s="93"/>
    </row>
    <row r="62" spans="4:36" ht="12.75">
      <c r="D62" s="14">
        <f aca="true" t="shared" si="8" ref="D62:D67">D61+1</f>
        <v>2</v>
      </c>
      <c r="E62" s="79" t="s">
        <v>49</v>
      </c>
      <c r="F62" s="73">
        <f t="shared" si="7"/>
        <v>0</v>
      </c>
      <c r="G62" s="90"/>
      <c r="H62" s="90"/>
      <c r="I62" s="90"/>
      <c r="J62" s="90"/>
      <c r="K62" s="90"/>
      <c r="L62" s="90"/>
      <c r="M62" s="90"/>
      <c r="N62" s="90"/>
      <c r="O62" s="90"/>
      <c r="P62" s="90"/>
      <c r="Q62" s="90"/>
      <c r="R62" s="90"/>
      <c r="S62" s="90"/>
      <c r="T62" s="90"/>
      <c r="U62" s="90"/>
      <c r="V62" s="90"/>
      <c r="W62" s="90"/>
      <c r="X62" s="90"/>
      <c r="Y62" s="90"/>
      <c r="Z62" s="90"/>
      <c r="AA62" s="90"/>
      <c r="AB62" s="90"/>
      <c r="AC62" s="90"/>
      <c r="AD62" s="90"/>
      <c r="AE62" s="90"/>
      <c r="AF62" s="90"/>
      <c r="AG62" s="90"/>
      <c r="AH62" s="90"/>
      <c r="AI62" s="90"/>
      <c r="AJ62" s="90"/>
    </row>
    <row r="63" spans="4:36" ht="26.25">
      <c r="D63" s="14">
        <f t="shared" si="8"/>
        <v>3</v>
      </c>
      <c r="E63" s="79" t="s">
        <v>50</v>
      </c>
      <c r="F63" s="73">
        <f t="shared" si="7"/>
        <v>0</v>
      </c>
      <c r="G63" s="90"/>
      <c r="H63" s="90"/>
      <c r="I63" s="90"/>
      <c r="J63" s="90"/>
      <c r="K63" s="90"/>
      <c r="L63" s="90"/>
      <c r="M63" s="90"/>
      <c r="N63" s="90"/>
      <c r="O63" s="90"/>
      <c r="P63" s="90"/>
      <c r="Q63" s="90"/>
      <c r="R63" s="90"/>
      <c r="S63" s="90"/>
      <c r="T63" s="90"/>
      <c r="U63" s="90"/>
      <c r="V63" s="90"/>
      <c r="W63" s="90"/>
      <c r="X63" s="90"/>
      <c r="Y63" s="90"/>
      <c r="Z63" s="90"/>
      <c r="AA63" s="90"/>
      <c r="AB63" s="90"/>
      <c r="AC63" s="90"/>
      <c r="AD63" s="90"/>
      <c r="AE63" s="90"/>
      <c r="AF63" s="90"/>
      <c r="AG63" s="90"/>
      <c r="AH63" s="90"/>
      <c r="AI63" s="90"/>
      <c r="AJ63" s="93"/>
    </row>
    <row r="64" spans="4:36" ht="26.25">
      <c r="D64" s="14">
        <f t="shared" si="8"/>
        <v>4</v>
      </c>
      <c r="E64" s="79" t="s">
        <v>55</v>
      </c>
      <c r="F64" s="73">
        <f t="shared" si="7"/>
        <v>0</v>
      </c>
      <c r="G64" s="90"/>
      <c r="H64" s="90"/>
      <c r="I64" s="90"/>
      <c r="J64" s="90"/>
      <c r="K64" s="90"/>
      <c r="L64" s="90"/>
      <c r="M64" s="90"/>
      <c r="N64" s="90"/>
      <c r="O64" s="90"/>
      <c r="P64" s="90"/>
      <c r="Q64" s="90"/>
      <c r="R64" s="90"/>
      <c r="S64" s="90"/>
      <c r="T64" s="90"/>
      <c r="U64" s="90"/>
      <c r="V64" s="90"/>
      <c r="W64" s="90"/>
      <c r="X64" s="90"/>
      <c r="Y64" s="90"/>
      <c r="Z64" s="90"/>
      <c r="AA64" s="90"/>
      <c r="AB64" s="90"/>
      <c r="AC64" s="90"/>
      <c r="AD64" s="90"/>
      <c r="AE64" s="90"/>
      <c r="AF64" s="90"/>
      <c r="AG64" s="90"/>
      <c r="AH64" s="90"/>
      <c r="AI64" s="90"/>
      <c r="AJ64" s="93"/>
    </row>
    <row r="65" spans="4:36" ht="26.25">
      <c r="D65" s="14">
        <f t="shared" si="8"/>
        <v>5</v>
      </c>
      <c r="E65" s="79" t="s">
        <v>51</v>
      </c>
      <c r="F65" s="73">
        <f t="shared" si="7"/>
        <v>0</v>
      </c>
      <c r="G65" s="90"/>
      <c r="H65" s="90"/>
      <c r="I65" s="90"/>
      <c r="J65" s="90"/>
      <c r="K65" s="90"/>
      <c r="L65" s="90"/>
      <c r="M65" s="90"/>
      <c r="N65" s="90"/>
      <c r="O65" s="90"/>
      <c r="P65" s="90"/>
      <c r="Q65" s="90"/>
      <c r="R65" s="90"/>
      <c r="S65" s="90"/>
      <c r="T65" s="90"/>
      <c r="U65" s="90"/>
      <c r="V65" s="90"/>
      <c r="W65" s="90"/>
      <c r="X65" s="90"/>
      <c r="Y65" s="90"/>
      <c r="Z65" s="90"/>
      <c r="AA65" s="90"/>
      <c r="AB65" s="90"/>
      <c r="AC65" s="90"/>
      <c r="AD65" s="90"/>
      <c r="AE65" s="90"/>
      <c r="AF65" s="90"/>
      <c r="AG65" s="90"/>
      <c r="AH65" s="90"/>
      <c r="AI65" s="90"/>
      <c r="AJ65" s="93"/>
    </row>
    <row r="66" spans="4:36" ht="26.25">
      <c r="D66" s="14">
        <f t="shared" si="8"/>
        <v>6</v>
      </c>
      <c r="E66" s="79" t="s">
        <v>52</v>
      </c>
      <c r="F66" s="73">
        <f t="shared" si="7"/>
        <v>0</v>
      </c>
      <c r="G66" s="90"/>
      <c r="H66" s="90"/>
      <c r="I66" s="90"/>
      <c r="J66" s="90"/>
      <c r="K66" s="90"/>
      <c r="L66" s="90"/>
      <c r="M66" s="90"/>
      <c r="N66" s="90"/>
      <c r="O66" s="90"/>
      <c r="P66" s="90"/>
      <c r="Q66" s="90"/>
      <c r="R66" s="90"/>
      <c r="S66" s="90"/>
      <c r="T66" s="90"/>
      <c r="U66" s="90"/>
      <c r="V66" s="90"/>
      <c r="W66" s="90"/>
      <c r="X66" s="90"/>
      <c r="Y66" s="90"/>
      <c r="Z66" s="90"/>
      <c r="AA66" s="90"/>
      <c r="AB66" s="90"/>
      <c r="AC66" s="90"/>
      <c r="AD66" s="90"/>
      <c r="AE66" s="90"/>
      <c r="AF66" s="90"/>
      <c r="AG66" s="90"/>
      <c r="AH66" s="90"/>
      <c r="AI66" s="90"/>
      <c r="AJ66" s="93"/>
    </row>
    <row r="67" spans="4:36" ht="12.75">
      <c r="D67" s="14">
        <f t="shared" si="8"/>
        <v>7</v>
      </c>
      <c r="E67" s="79" t="s">
        <v>56</v>
      </c>
      <c r="F67" s="73">
        <f t="shared" si="7"/>
        <v>0</v>
      </c>
      <c r="G67" s="90"/>
      <c r="H67" s="90"/>
      <c r="I67" s="90"/>
      <c r="J67" s="90"/>
      <c r="K67" s="90"/>
      <c r="L67" s="90"/>
      <c r="M67" s="90"/>
      <c r="N67" s="90"/>
      <c r="O67" s="90"/>
      <c r="P67" s="90"/>
      <c r="Q67" s="90"/>
      <c r="R67" s="90"/>
      <c r="S67" s="90"/>
      <c r="T67" s="90"/>
      <c r="U67" s="90"/>
      <c r="V67" s="90"/>
      <c r="W67" s="90"/>
      <c r="X67" s="90"/>
      <c r="Y67" s="90"/>
      <c r="Z67" s="90"/>
      <c r="AA67" s="90"/>
      <c r="AB67" s="90"/>
      <c r="AC67" s="90"/>
      <c r="AD67" s="90"/>
      <c r="AE67" s="90"/>
      <c r="AF67" s="90"/>
      <c r="AG67" s="90"/>
      <c r="AH67" s="90"/>
      <c r="AI67" s="90"/>
      <c r="AJ67" s="93"/>
    </row>
    <row r="68" spans="4:36" ht="17.25" customHeight="1">
      <c r="D68" s="17" t="s">
        <v>6</v>
      </c>
      <c r="E68" s="13" t="s">
        <v>57</v>
      </c>
      <c r="F68" s="63">
        <f>ROUND(SUM(F61:F67),2)</f>
        <v>0</v>
      </c>
      <c r="G68" s="36">
        <f>ROUND(SUM(G61:G67),2)</f>
        <v>0</v>
      </c>
      <c r="H68" s="36">
        <f aca="true" t="shared" si="9" ref="H68:AE68">ROUND(SUM(H61:H67),2)</f>
        <v>0</v>
      </c>
      <c r="I68" s="36">
        <f t="shared" si="9"/>
        <v>0</v>
      </c>
      <c r="J68" s="36">
        <f t="shared" si="9"/>
        <v>0</v>
      </c>
      <c r="K68" s="36">
        <f t="shared" si="9"/>
        <v>0</v>
      </c>
      <c r="L68" s="36">
        <f t="shared" si="9"/>
        <v>0</v>
      </c>
      <c r="M68" s="36">
        <f t="shared" si="9"/>
        <v>0</v>
      </c>
      <c r="N68" s="36">
        <f t="shared" si="9"/>
        <v>0</v>
      </c>
      <c r="O68" s="36">
        <f t="shared" si="9"/>
        <v>0</v>
      </c>
      <c r="P68" s="36">
        <f t="shared" si="9"/>
        <v>0</v>
      </c>
      <c r="Q68" s="36">
        <f t="shared" si="9"/>
        <v>0</v>
      </c>
      <c r="R68" s="36">
        <f t="shared" si="9"/>
        <v>0</v>
      </c>
      <c r="S68" s="36">
        <f t="shared" si="9"/>
        <v>0</v>
      </c>
      <c r="T68" s="36">
        <f t="shared" si="9"/>
        <v>0</v>
      </c>
      <c r="U68" s="36">
        <f t="shared" si="9"/>
        <v>0</v>
      </c>
      <c r="V68" s="36">
        <f t="shared" si="9"/>
        <v>0</v>
      </c>
      <c r="W68" s="36">
        <f t="shared" si="9"/>
        <v>0</v>
      </c>
      <c r="X68" s="36">
        <f t="shared" si="9"/>
        <v>0</v>
      </c>
      <c r="Y68" s="36">
        <f t="shared" si="9"/>
        <v>0</v>
      </c>
      <c r="Z68" s="36">
        <f t="shared" si="9"/>
        <v>0</v>
      </c>
      <c r="AA68" s="36">
        <f t="shared" si="9"/>
        <v>0</v>
      </c>
      <c r="AB68" s="36">
        <f t="shared" si="9"/>
        <v>0</v>
      </c>
      <c r="AC68" s="36">
        <f t="shared" si="9"/>
        <v>0</v>
      </c>
      <c r="AD68" s="36">
        <f t="shared" si="9"/>
        <v>0</v>
      </c>
      <c r="AE68" s="36">
        <f t="shared" si="9"/>
        <v>0</v>
      </c>
      <c r="AF68" s="36">
        <f>ROUND(SUM(AF61:AF67),2)</f>
        <v>0</v>
      </c>
      <c r="AG68" s="36">
        <f>ROUND(SUM(AG61:AG67),2)</f>
        <v>0</v>
      </c>
      <c r="AH68" s="36">
        <f>ROUND(SUM(AH61:AH67),2)</f>
        <v>0</v>
      </c>
      <c r="AI68" s="36">
        <f>ROUND(SUM(AI61:AI67),2)</f>
        <v>0</v>
      </c>
      <c r="AJ68" s="36">
        <f>ROUND(SUM(AJ61:AJ67),2)</f>
        <v>0</v>
      </c>
    </row>
    <row r="71" spans="4:35" ht="12.75" customHeight="1">
      <c r="D71" s="98" t="s">
        <v>85</v>
      </c>
      <c r="E71" s="99"/>
      <c r="F71" s="64"/>
      <c r="G71" s="96" t="s">
        <v>86</v>
      </c>
      <c r="H71" s="97"/>
      <c r="I71" s="97"/>
      <c r="J71" s="97"/>
      <c r="K71" s="31"/>
      <c r="L71" s="31"/>
      <c r="M71" s="31"/>
      <c r="N71" s="31"/>
      <c r="O71" s="31"/>
      <c r="P71" s="31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  <c r="AF71" s="32"/>
      <c r="AG71" s="32"/>
      <c r="AH71"/>
      <c r="AI71"/>
    </row>
    <row r="72" spans="4:36" ht="34.5" customHeight="1">
      <c r="D72" s="100"/>
      <c r="E72" s="101"/>
      <c r="F72" s="61" t="s">
        <v>53</v>
      </c>
      <c r="G72" s="16">
        <v>1</v>
      </c>
      <c r="H72" s="16">
        <v>2</v>
      </c>
      <c r="I72" s="16">
        <v>3</v>
      </c>
      <c r="J72" s="16">
        <v>4</v>
      </c>
      <c r="K72" s="16">
        <v>5</v>
      </c>
      <c r="L72" s="16">
        <v>6</v>
      </c>
      <c r="M72" s="16">
        <v>7</v>
      </c>
      <c r="N72" s="16">
        <v>8</v>
      </c>
      <c r="O72" s="16">
        <v>9</v>
      </c>
      <c r="P72" s="16">
        <v>10</v>
      </c>
      <c r="Q72" s="16">
        <v>11</v>
      </c>
      <c r="R72" s="16">
        <v>12</v>
      </c>
      <c r="S72" s="16">
        <v>13</v>
      </c>
      <c r="T72" s="16">
        <v>14</v>
      </c>
      <c r="U72" s="16">
        <v>15</v>
      </c>
      <c r="V72" s="16">
        <v>16</v>
      </c>
      <c r="W72" s="16">
        <v>17</v>
      </c>
      <c r="X72" s="16">
        <v>18</v>
      </c>
      <c r="Y72" s="16">
        <v>19</v>
      </c>
      <c r="Z72" s="16">
        <v>20</v>
      </c>
      <c r="AA72" s="16">
        <v>21</v>
      </c>
      <c r="AB72" s="16">
        <v>22</v>
      </c>
      <c r="AC72" s="16">
        <v>23</v>
      </c>
      <c r="AD72" s="16">
        <v>24</v>
      </c>
      <c r="AE72" s="16">
        <v>25</v>
      </c>
      <c r="AF72" s="16">
        <v>26</v>
      </c>
      <c r="AG72" s="16">
        <v>27</v>
      </c>
      <c r="AH72" s="16">
        <v>28</v>
      </c>
      <c r="AI72" s="16">
        <v>29</v>
      </c>
      <c r="AJ72" s="16">
        <v>30</v>
      </c>
    </row>
    <row r="73" spans="4:36" ht="12.75">
      <c r="D73" s="14">
        <f>1</f>
        <v>1</v>
      </c>
      <c r="E73" s="81" t="s">
        <v>58</v>
      </c>
      <c r="F73" s="80">
        <f aca="true" t="shared" si="10" ref="F73:F79">ROUND(SUM(G73:AJ73),2)</f>
        <v>0</v>
      </c>
      <c r="G73" s="90"/>
      <c r="H73" s="90"/>
      <c r="I73" s="90"/>
      <c r="J73" s="90"/>
      <c r="K73" s="90"/>
      <c r="L73" s="90"/>
      <c r="M73" s="90"/>
      <c r="N73" s="90"/>
      <c r="O73" s="90"/>
      <c r="P73" s="90"/>
      <c r="Q73" s="90"/>
      <c r="R73" s="90"/>
      <c r="S73" s="90"/>
      <c r="T73" s="90"/>
      <c r="U73" s="90"/>
      <c r="V73" s="90"/>
      <c r="W73" s="90"/>
      <c r="X73" s="90"/>
      <c r="Y73" s="90"/>
      <c r="Z73" s="90"/>
      <c r="AA73" s="90"/>
      <c r="AB73" s="90"/>
      <c r="AC73" s="90"/>
      <c r="AD73" s="90"/>
      <c r="AE73" s="90"/>
      <c r="AF73" s="90"/>
      <c r="AG73" s="90"/>
      <c r="AH73" s="90"/>
      <c r="AI73" s="90"/>
      <c r="AJ73" s="93"/>
    </row>
    <row r="74" spans="4:36" ht="12.75">
      <c r="D74" s="14">
        <f aca="true" t="shared" si="11" ref="D74:D79">D73+1</f>
        <v>2</v>
      </c>
      <c r="E74" s="81" t="s">
        <v>59</v>
      </c>
      <c r="F74" s="80">
        <f t="shared" si="10"/>
        <v>0</v>
      </c>
      <c r="G74" s="90"/>
      <c r="H74" s="90"/>
      <c r="I74" s="90"/>
      <c r="J74" s="90"/>
      <c r="K74" s="90"/>
      <c r="L74" s="90"/>
      <c r="M74" s="90"/>
      <c r="N74" s="90"/>
      <c r="O74" s="90"/>
      <c r="P74" s="90"/>
      <c r="Q74" s="90"/>
      <c r="R74" s="90"/>
      <c r="S74" s="90"/>
      <c r="T74" s="90"/>
      <c r="U74" s="90"/>
      <c r="V74" s="90"/>
      <c r="W74" s="90"/>
      <c r="X74" s="90"/>
      <c r="Y74" s="90"/>
      <c r="Z74" s="90"/>
      <c r="AA74" s="90"/>
      <c r="AB74" s="90"/>
      <c r="AC74" s="90"/>
      <c r="AD74" s="90"/>
      <c r="AE74" s="90"/>
      <c r="AF74" s="90"/>
      <c r="AG74" s="90"/>
      <c r="AH74" s="90"/>
      <c r="AI74" s="90"/>
      <c r="AJ74" s="93"/>
    </row>
    <row r="75" spans="4:36" ht="12.75">
      <c r="D75" s="14">
        <f t="shared" si="11"/>
        <v>3</v>
      </c>
      <c r="E75" s="81" t="s">
        <v>60</v>
      </c>
      <c r="F75" s="80">
        <f t="shared" si="10"/>
        <v>0</v>
      </c>
      <c r="G75" s="90"/>
      <c r="H75" s="90"/>
      <c r="I75" s="90"/>
      <c r="J75" s="90"/>
      <c r="K75" s="90"/>
      <c r="L75" s="90"/>
      <c r="M75" s="90"/>
      <c r="N75" s="90"/>
      <c r="O75" s="90"/>
      <c r="P75" s="90"/>
      <c r="Q75" s="90"/>
      <c r="R75" s="90"/>
      <c r="S75" s="90"/>
      <c r="T75" s="90"/>
      <c r="U75" s="90"/>
      <c r="V75" s="90"/>
      <c r="W75" s="90"/>
      <c r="X75" s="90"/>
      <c r="Y75" s="90"/>
      <c r="Z75" s="90"/>
      <c r="AA75" s="90"/>
      <c r="AB75" s="90"/>
      <c r="AC75" s="90"/>
      <c r="AD75" s="90"/>
      <c r="AE75" s="90"/>
      <c r="AF75" s="90"/>
      <c r="AG75" s="90"/>
      <c r="AH75" s="90"/>
      <c r="AI75" s="90"/>
      <c r="AJ75" s="93"/>
    </row>
    <row r="76" spans="4:36" ht="12.75">
      <c r="D76" s="14">
        <f t="shared" si="11"/>
        <v>4</v>
      </c>
      <c r="E76" s="81" t="s">
        <v>61</v>
      </c>
      <c r="F76" s="80">
        <f t="shared" si="10"/>
        <v>0</v>
      </c>
      <c r="G76" s="90"/>
      <c r="H76" s="90"/>
      <c r="I76" s="90"/>
      <c r="J76" s="90"/>
      <c r="K76" s="90"/>
      <c r="L76" s="90"/>
      <c r="M76" s="90"/>
      <c r="N76" s="90"/>
      <c r="O76" s="90"/>
      <c r="P76" s="90"/>
      <c r="Q76" s="90"/>
      <c r="R76" s="90"/>
      <c r="S76" s="90"/>
      <c r="T76" s="90"/>
      <c r="U76" s="90"/>
      <c r="V76" s="90"/>
      <c r="W76" s="90"/>
      <c r="X76" s="90"/>
      <c r="Y76" s="90"/>
      <c r="Z76" s="90"/>
      <c r="AA76" s="90"/>
      <c r="AB76" s="90"/>
      <c r="AC76" s="90"/>
      <c r="AD76" s="90"/>
      <c r="AE76" s="90"/>
      <c r="AF76" s="90"/>
      <c r="AG76" s="90"/>
      <c r="AH76" s="90"/>
      <c r="AI76" s="90"/>
      <c r="AJ76" s="90"/>
    </row>
    <row r="77" spans="4:36" ht="12.75">
      <c r="D77" s="14">
        <f t="shared" si="11"/>
        <v>5</v>
      </c>
      <c r="E77" s="81" t="s">
        <v>62</v>
      </c>
      <c r="F77" s="80">
        <f t="shared" si="10"/>
        <v>0</v>
      </c>
      <c r="G77" s="90"/>
      <c r="H77" s="90"/>
      <c r="I77" s="90"/>
      <c r="J77" s="90"/>
      <c r="K77" s="90"/>
      <c r="L77" s="90"/>
      <c r="M77" s="90"/>
      <c r="N77" s="90"/>
      <c r="O77" s="90"/>
      <c r="P77" s="90"/>
      <c r="Q77" s="90"/>
      <c r="R77" s="90"/>
      <c r="S77" s="90"/>
      <c r="T77" s="90"/>
      <c r="U77" s="90"/>
      <c r="V77" s="90"/>
      <c r="W77" s="90"/>
      <c r="X77" s="90"/>
      <c r="Y77" s="90"/>
      <c r="Z77" s="90"/>
      <c r="AA77" s="90"/>
      <c r="AB77" s="90"/>
      <c r="AC77" s="90"/>
      <c r="AD77" s="90"/>
      <c r="AE77" s="90"/>
      <c r="AF77" s="90"/>
      <c r="AG77" s="90"/>
      <c r="AH77" s="90"/>
      <c r="AI77" s="90"/>
      <c r="AJ77" s="93"/>
    </row>
    <row r="78" spans="4:36" ht="12.75">
      <c r="D78" s="14">
        <f t="shared" si="11"/>
        <v>6</v>
      </c>
      <c r="E78" s="81" t="s">
        <v>63</v>
      </c>
      <c r="F78" s="80">
        <f t="shared" si="10"/>
        <v>0</v>
      </c>
      <c r="G78" s="90"/>
      <c r="H78" s="90"/>
      <c r="I78" s="90"/>
      <c r="J78" s="90"/>
      <c r="K78" s="90"/>
      <c r="L78" s="90"/>
      <c r="M78" s="90"/>
      <c r="N78" s="90"/>
      <c r="O78" s="90"/>
      <c r="P78" s="90"/>
      <c r="Q78" s="90"/>
      <c r="R78" s="90"/>
      <c r="S78" s="90"/>
      <c r="T78" s="90"/>
      <c r="U78" s="90"/>
      <c r="V78" s="90"/>
      <c r="W78" s="90"/>
      <c r="X78" s="90"/>
      <c r="Y78" s="90"/>
      <c r="Z78" s="90"/>
      <c r="AA78" s="90"/>
      <c r="AB78" s="90"/>
      <c r="AC78" s="90"/>
      <c r="AD78" s="90"/>
      <c r="AE78" s="90"/>
      <c r="AF78" s="90"/>
      <c r="AG78" s="90"/>
      <c r="AH78" s="90"/>
      <c r="AI78" s="90"/>
      <c r="AJ78" s="93"/>
    </row>
    <row r="79" spans="4:36" ht="12.75">
      <c r="D79" s="14">
        <f t="shared" si="11"/>
        <v>7</v>
      </c>
      <c r="E79" s="82" t="s">
        <v>64</v>
      </c>
      <c r="F79" s="80">
        <f t="shared" si="10"/>
        <v>0</v>
      </c>
      <c r="G79" s="90"/>
      <c r="H79" s="90"/>
      <c r="I79" s="90"/>
      <c r="J79" s="90"/>
      <c r="K79" s="90"/>
      <c r="L79" s="90"/>
      <c r="M79" s="90"/>
      <c r="N79" s="90"/>
      <c r="O79" s="90"/>
      <c r="P79" s="90"/>
      <c r="Q79" s="90"/>
      <c r="R79" s="90"/>
      <c r="S79" s="90"/>
      <c r="T79" s="90"/>
      <c r="U79" s="90"/>
      <c r="V79" s="90"/>
      <c r="W79" s="90"/>
      <c r="X79" s="90"/>
      <c r="Y79" s="90"/>
      <c r="Z79" s="90"/>
      <c r="AA79" s="90"/>
      <c r="AB79" s="90"/>
      <c r="AC79" s="90"/>
      <c r="AD79" s="90"/>
      <c r="AE79" s="90"/>
      <c r="AF79" s="90"/>
      <c r="AG79" s="90"/>
      <c r="AH79" s="90"/>
      <c r="AI79" s="90"/>
      <c r="AJ79" s="93"/>
    </row>
    <row r="80" spans="4:36" ht="12.75">
      <c r="D80" s="17" t="s">
        <v>7</v>
      </c>
      <c r="E80" s="64" t="s">
        <v>65</v>
      </c>
      <c r="F80" s="63">
        <f>ROUND(SUM(F73:F79),2)</f>
        <v>0</v>
      </c>
      <c r="G80" s="36">
        <f>ROUND(SUM(G73:G79),2)</f>
        <v>0</v>
      </c>
      <c r="H80" s="36">
        <f aca="true" t="shared" si="12" ref="H80:AJ80">ROUND(SUM(H73:H79),2)</f>
        <v>0</v>
      </c>
      <c r="I80" s="36">
        <f t="shared" si="12"/>
        <v>0</v>
      </c>
      <c r="J80" s="36">
        <f t="shared" si="12"/>
        <v>0</v>
      </c>
      <c r="K80" s="36">
        <f t="shared" si="12"/>
        <v>0</v>
      </c>
      <c r="L80" s="36">
        <f t="shared" si="12"/>
        <v>0</v>
      </c>
      <c r="M80" s="36">
        <f t="shared" si="12"/>
        <v>0</v>
      </c>
      <c r="N80" s="36">
        <f t="shared" si="12"/>
        <v>0</v>
      </c>
      <c r="O80" s="36">
        <f t="shared" si="12"/>
        <v>0</v>
      </c>
      <c r="P80" s="36">
        <f t="shared" si="12"/>
        <v>0</v>
      </c>
      <c r="Q80" s="36">
        <f t="shared" si="12"/>
        <v>0</v>
      </c>
      <c r="R80" s="36">
        <f t="shared" si="12"/>
        <v>0</v>
      </c>
      <c r="S80" s="36">
        <f t="shared" si="12"/>
        <v>0</v>
      </c>
      <c r="T80" s="36">
        <f t="shared" si="12"/>
        <v>0</v>
      </c>
      <c r="U80" s="36">
        <f t="shared" si="12"/>
        <v>0</v>
      </c>
      <c r="V80" s="36">
        <f t="shared" si="12"/>
        <v>0</v>
      </c>
      <c r="W80" s="36">
        <f t="shared" si="12"/>
        <v>0</v>
      </c>
      <c r="X80" s="36">
        <f t="shared" si="12"/>
        <v>0</v>
      </c>
      <c r="Y80" s="36">
        <f t="shared" si="12"/>
        <v>0</v>
      </c>
      <c r="Z80" s="36">
        <f t="shared" si="12"/>
        <v>0</v>
      </c>
      <c r="AA80" s="36">
        <f t="shared" si="12"/>
        <v>0</v>
      </c>
      <c r="AB80" s="36">
        <f t="shared" si="12"/>
        <v>0</v>
      </c>
      <c r="AC80" s="36">
        <f t="shared" si="12"/>
        <v>0</v>
      </c>
      <c r="AD80" s="36">
        <f t="shared" si="12"/>
        <v>0</v>
      </c>
      <c r="AE80" s="36">
        <f t="shared" si="12"/>
        <v>0</v>
      </c>
      <c r="AF80" s="36">
        <f t="shared" si="12"/>
        <v>0</v>
      </c>
      <c r="AG80" s="36">
        <f t="shared" si="12"/>
        <v>0</v>
      </c>
      <c r="AH80" s="36">
        <f t="shared" si="12"/>
        <v>0</v>
      </c>
      <c r="AI80" s="36">
        <f t="shared" si="12"/>
        <v>0</v>
      </c>
      <c r="AJ80" s="36">
        <f t="shared" si="12"/>
        <v>0</v>
      </c>
    </row>
    <row r="81" spans="4:36" ht="12.75">
      <c r="D81" s="17" t="s">
        <v>11</v>
      </c>
      <c r="E81" s="19" t="s">
        <v>66</v>
      </c>
      <c r="F81" s="63">
        <f>F68-F80</f>
        <v>0</v>
      </c>
      <c r="G81" s="36">
        <f>ROUND(G68-G80,2)</f>
        <v>0</v>
      </c>
      <c r="H81" s="36">
        <f aca="true" t="shared" si="13" ref="H81:AJ81">ROUND(H68-H80,2)</f>
        <v>0</v>
      </c>
      <c r="I81" s="36">
        <f t="shared" si="13"/>
        <v>0</v>
      </c>
      <c r="J81" s="36">
        <f t="shared" si="13"/>
        <v>0</v>
      </c>
      <c r="K81" s="36">
        <f t="shared" si="13"/>
        <v>0</v>
      </c>
      <c r="L81" s="36">
        <f t="shared" si="13"/>
        <v>0</v>
      </c>
      <c r="M81" s="36">
        <f t="shared" si="13"/>
        <v>0</v>
      </c>
      <c r="N81" s="36">
        <f t="shared" si="13"/>
        <v>0</v>
      </c>
      <c r="O81" s="36">
        <f t="shared" si="13"/>
        <v>0</v>
      </c>
      <c r="P81" s="36">
        <f t="shared" si="13"/>
        <v>0</v>
      </c>
      <c r="Q81" s="36">
        <f t="shared" si="13"/>
        <v>0</v>
      </c>
      <c r="R81" s="36">
        <f t="shared" si="13"/>
        <v>0</v>
      </c>
      <c r="S81" s="36">
        <f t="shared" si="13"/>
        <v>0</v>
      </c>
      <c r="T81" s="36">
        <f t="shared" si="13"/>
        <v>0</v>
      </c>
      <c r="U81" s="36">
        <f t="shared" si="13"/>
        <v>0</v>
      </c>
      <c r="V81" s="36">
        <f t="shared" si="13"/>
        <v>0</v>
      </c>
      <c r="W81" s="36">
        <f t="shared" si="13"/>
        <v>0</v>
      </c>
      <c r="X81" s="36">
        <f t="shared" si="13"/>
        <v>0</v>
      </c>
      <c r="Y81" s="36">
        <f t="shared" si="13"/>
        <v>0</v>
      </c>
      <c r="Z81" s="36">
        <f t="shared" si="13"/>
        <v>0</v>
      </c>
      <c r="AA81" s="36">
        <f t="shared" si="13"/>
        <v>0</v>
      </c>
      <c r="AB81" s="36">
        <f t="shared" si="13"/>
        <v>0</v>
      </c>
      <c r="AC81" s="36">
        <f t="shared" si="13"/>
        <v>0</v>
      </c>
      <c r="AD81" s="36">
        <f t="shared" si="13"/>
        <v>0</v>
      </c>
      <c r="AE81" s="36">
        <f t="shared" si="13"/>
        <v>0</v>
      </c>
      <c r="AF81" s="36">
        <f t="shared" si="13"/>
        <v>0</v>
      </c>
      <c r="AG81" s="36">
        <f t="shared" si="13"/>
        <v>0</v>
      </c>
      <c r="AH81" s="36">
        <f t="shared" si="13"/>
        <v>0</v>
      </c>
      <c r="AI81" s="36">
        <f t="shared" si="13"/>
        <v>0</v>
      </c>
      <c r="AJ81" s="36">
        <f t="shared" si="13"/>
        <v>0</v>
      </c>
    </row>
    <row r="83" spans="4:35" ht="12.75" customHeight="1">
      <c r="D83" s="98" t="str">
        <f>D27</f>
        <v>Stavke proračuna projekta </v>
      </c>
      <c r="E83" s="99"/>
      <c r="F83" s="96" t="s">
        <v>81</v>
      </c>
      <c r="G83" s="97"/>
      <c r="H83" s="97"/>
      <c r="AH83"/>
      <c r="AI83"/>
    </row>
    <row r="84" spans="4:36" ht="33" customHeight="1">
      <c r="D84" s="100"/>
      <c r="E84" s="101"/>
      <c r="F84" s="65">
        <f>F6</f>
        <v>15</v>
      </c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  <c r="AF84" s="37"/>
      <c r="AG84" s="37"/>
      <c r="AH84" s="37"/>
      <c r="AI84" s="37"/>
      <c r="AJ84" s="37"/>
    </row>
    <row r="85" spans="4:35" ht="12.75">
      <c r="D85" s="14">
        <f>D44</f>
        <v>1</v>
      </c>
      <c r="E85" s="15" t="str">
        <f>E44</f>
        <v>Zemljište</v>
      </c>
      <c r="F85" s="90"/>
      <c r="G85" s="20"/>
      <c r="S85" s="38"/>
      <c r="AH85"/>
      <c r="AI85"/>
    </row>
    <row r="86" spans="4:35" ht="12.75">
      <c r="D86" s="14">
        <v>2</v>
      </c>
      <c r="E86" s="15" t="str">
        <f>E45</f>
        <v>Nekretnine </v>
      </c>
      <c r="F86" s="90"/>
      <c r="G86" s="18"/>
      <c r="S86" s="38"/>
      <c r="AH86"/>
      <c r="AI86"/>
    </row>
    <row r="87" spans="4:35" ht="12.75">
      <c r="D87" s="14">
        <v>3</v>
      </c>
      <c r="E87" s="15" t="s">
        <v>35</v>
      </c>
      <c r="F87" s="90"/>
      <c r="G87" s="18"/>
      <c r="AH87"/>
      <c r="AI87"/>
    </row>
    <row r="88" spans="4:35" ht="12.75">
      <c r="D88" s="14">
        <v>5</v>
      </c>
      <c r="E88" s="15" t="s">
        <v>67</v>
      </c>
      <c r="F88" s="90"/>
      <c r="G88" s="18"/>
      <c r="AH88"/>
      <c r="AI88"/>
    </row>
    <row r="89" spans="4:35" ht="23.25" customHeight="1">
      <c r="D89" s="14">
        <v>6</v>
      </c>
      <c r="E89" s="15" t="s">
        <v>38</v>
      </c>
      <c r="F89" s="90"/>
      <c r="G89" s="18"/>
      <c r="AH89"/>
      <c r="AI89"/>
    </row>
    <row r="90" spans="4:6" ht="12.75">
      <c r="D90" s="36"/>
      <c r="E90" s="27" t="s">
        <v>68</v>
      </c>
      <c r="F90" s="34">
        <f>ROUND(SUM(F85:F89),2)</f>
        <v>0</v>
      </c>
    </row>
    <row r="91" spans="4:9" ht="12.75">
      <c r="D91" s="17" t="s">
        <v>7</v>
      </c>
      <c r="E91" s="28" t="s">
        <v>69</v>
      </c>
      <c r="F91" s="33">
        <f>ROUND(F90/(1+5%)^F84,2)</f>
        <v>0</v>
      </c>
      <c r="G91" s="22"/>
      <c r="H91" s="23"/>
      <c r="I91" s="23"/>
    </row>
    <row r="92" spans="4:9" ht="12.75">
      <c r="D92" s="11"/>
      <c r="E92" s="11"/>
      <c r="F92" s="21"/>
      <c r="G92" s="22"/>
      <c r="H92" s="23"/>
      <c r="I92" s="23"/>
    </row>
    <row r="93" spans="4:9" ht="15" customHeight="1">
      <c r="D93" s="24" t="s">
        <v>10</v>
      </c>
      <c r="E93" s="35" t="s">
        <v>70</v>
      </c>
      <c r="F93" s="94">
        <v>1</v>
      </c>
      <c r="G93" s="22"/>
      <c r="H93" s="23"/>
      <c r="I93" s="23"/>
    </row>
    <row r="94" spans="4:9" ht="12.75" customHeight="1">
      <c r="D94" s="11"/>
      <c r="E94" s="11"/>
      <c r="F94" s="21"/>
      <c r="G94" s="22"/>
      <c r="H94" s="23"/>
      <c r="I94" s="23"/>
    </row>
    <row r="95" spans="4:9" ht="12.75">
      <c r="D95" s="11"/>
      <c r="E95" s="11"/>
      <c r="F95" s="21"/>
      <c r="G95" s="22"/>
      <c r="H95" s="23"/>
      <c r="I95" s="23"/>
    </row>
    <row r="96" spans="4:9" ht="12.75">
      <c r="D96" s="11"/>
      <c r="E96" s="11"/>
      <c r="F96" s="21"/>
      <c r="G96" s="22"/>
      <c r="H96" s="23"/>
      <c r="I96" s="23"/>
    </row>
    <row r="97" spans="3:9" ht="12.75">
      <c r="C97"/>
      <c r="D97" s="11"/>
      <c r="E97" s="11"/>
      <c r="F97" s="21"/>
      <c r="G97" s="22"/>
      <c r="H97" s="23"/>
      <c r="I97" s="23"/>
    </row>
    <row r="98" spans="3:9" ht="12.75">
      <c r="C98"/>
      <c r="D98" s="11"/>
      <c r="E98" s="11"/>
      <c r="F98" s="21"/>
      <c r="G98" s="22"/>
      <c r="H98" s="23"/>
      <c r="I98" s="23"/>
    </row>
    <row r="99" spans="3:9" ht="12.75">
      <c r="C99"/>
      <c r="D99" s="11"/>
      <c r="E99" s="11"/>
      <c r="F99" s="21"/>
      <c r="G99" s="22"/>
      <c r="H99" s="23"/>
      <c r="I99" s="23"/>
    </row>
    <row r="100" spans="3:9" ht="12.75">
      <c r="C100"/>
      <c r="D100" s="11"/>
      <c r="E100" s="11"/>
      <c r="F100" s="21"/>
      <c r="G100" s="22"/>
      <c r="H100" s="23"/>
      <c r="I100" s="23"/>
    </row>
    <row r="101" spans="3:11" ht="12.75">
      <c r="C101"/>
      <c r="D101" s="11"/>
      <c r="E101" s="11"/>
      <c r="F101" s="21"/>
      <c r="G101" s="22"/>
      <c r="J101" s="39"/>
      <c r="K101" s="39"/>
    </row>
    <row r="102" spans="3:11" ht="12.75">
      <c r="C102"/>
      <c r="D102" s="11"/>
      <c r="E102" s="42" t="s">
        <v>82</v>
      </c>
      <c r="F102" s="21"/>
      <c r="G102" s="22"/>
      <c r="J102" s="39"/>
      <c r="K102" s="39"/>
    </row>
    <row r="103" spans="3:11" ht="12.75">
      <c r="C103"/>
      <c r="D103" s="11"/>
      <c r="E103" s="92" t="s">
        <v>83</v>
      </c>
      <c r="F103" s="21"/>
      <c r="G103" s="22"/>
      <c r="J103" s="39"/>
      <c r="K103" s="39"/>
    </row>
    <row r="104" spans="3:11" ht="22.5" customHeight="1">
      <c r="C104"/>
      <c r="D104" s="11"/>
      <c r="E104" s="11"/>
      <c r="F104" s="21"/>
      <c r="G104" s="22"/>
      <c r="J104" s="39"/>
      <c r="K104" s="39"/>
    </row>
    <row r="105" spans="4:11" ht="15" hidden="1">
      <c r="D105" s="46" t="s">
        <v>8</v>
      </c>
      <c r="E105" s="47" t="str">
        <f>E114</f>
        <v>Diskontirani investicijski trošak</v>
      </c>
      <c r="F105" s="48">
        <f>NPV(5%,G56:INDEX(G56:K56,1,F15/12))</f>
        <v>0</v>
      </c>
      <c r="J105" s="26"/>
      <c r="K105" s="26"/>
    </row>
    <row r="106" spans="4:11" ht="15" hidden="1">
      <c r="D106" s="49" t="s">
        <v>9</v>
      </c>
      <c r="E106" s="43" t="str">
        <f>E115</f>
        <v>Diskontirani neto prihod </v>
      </c>
      <c r="F106" s="50">
        <f>NPV(5%,G81:INDEX(G81:AJ81,1,$F$6))+$F$91</f>
        <v>0</v>
      </c>
      <c r="J106" s="26"/>
      <c r="K106" s="26"/>
    </row>
    <row r="107" spans="4:11" ht="12.75" hidden="1">
      <c r="D107" s="51" t="s">
        <v>14</v>
      </c>
      <c r="E107" s="44" t="str">
        <f>E116</f>
        <v>Financijski jaz</v>
      </c>
      <c r="F107" s="52">
        <f>DIC-DNR</f>
        <v>0</v>
      </c>
      <c r="J107" s="26"/>
      <c r="K107" s="26"/>
    </row>
    <row r="108" spans="4:11" ht="26.25" hidden="1">
      <c r="D108" s="53" t="s">
        <v>16</v>
      </c>
      <c r="E108" s="45" t="s">
        <v>76</v>
      </c>
      <c r="F108" s="52">
        <f>NPV(5%,G40:INDEX(G40:K40,1,F15/12))</f>
        <v>0</v>
      </c>
      <c r="J108" s="29"/>
      <c r="K108" s="26"/>
    </row>
    <row r="109" spans="4:11" ht="34.5" customHeight="1" hidden="1">
      <c r="D109" s="54" t="s">
        <v>13</v>
      </c>
      <c r="E109" s="58" t="s">
        <v>80</v>
      </c>
      <c r="F109" s="55" t="e">
        <f>F108/DIC</f>
        <v>#DIV/0!</v>
      </c>
      <c r="J109" s="26"/>
      <c r="K109" s="26"/>
    </row>
    <row r="110" spans="4:11" ht="12.75" hidden="1">
      <c r="D110" s="51" t="s">
        <v>12</v>
      </c>
      <c r="E110" s="45" t="s">
        <v>79</v>
      </c>
      <c r="F110" s="52" t="e">
        <f>F109*F107</f>
        <v>#DIV/0!</v>
      </c>
      <c r="G110"/>
      <c r="J110" s="26"/>
      <c r="K110" s="26"/>
    </row>
    <row r="111" spans="4:11" ht="27.75" hidden="1" thickBot="1">
      <c r="D111" s="56" t="s">
        <v>15</v>
      </c>
      <c r="E111" s="85" t="s">
        <v>77</v>
      </c>
      <c r="F111" s="57" t="e">
        <f>F110*CR</f>
        <v>#DIV/0!</v>
      </c>
      <c r="J111" s="26"/>
      <c r="K111" s="26"/>
    </row>
    <row r="112" spans="5:11" ht="13.5" thickBot="1">
      <c r="E112" s="1"/>
      <c r="F112"/>
      <c r="J112" s="26"/>
      <c r="K112" s="26"/>
    </row>
    <row r="113" spans="4:11" ht="26.25">
      <c r="D113" s="46" t="s">
        <v>19</v>
      </c>
      <c r="E113" s="83" t="s">
        <v>74</v>
      </c>
      <c r="F113" s="95">
        <f>F40</f>
        <v>0</v>
      </c>
      <c r="J113" s="26"/>
      <c r="K113" s="26"/>
    </row>
    <row r="114" spans="4:11" ht="15">
      <c r="D114" s="51" t="s">
        <v>8</v>
      </c>
      <c r="E114" s="84" t="s">
        <v>78</v>
      </c>
      <c r="F114" s="50">
        <f>ROUND(NPV(5%,G56:INDEX(G56:K56,1,F15/12)),2)</f>
        <v>0</v>
      </c>
      <c r="J114" s="26"/>
      <c r="K114" s="26"/>
    </row>
    <row r="115" spans="4:11" ht="15">
      <c r="D115" s="49" t="s">
        <v>9</v>
      </c>
      <c r="E115" s="84" t="s">
        <v>73</v>
      </c>
      <c r="F115" s="50">
        <f>ROUND(NPV(5%,G81:INDEX(G81:AJ81,1,F6))+F91,2)</f>
        <v>0</v>
      </c>
      <c r="J115" s="26"/>
      <c r="K115" s="26"/>
    </row>
    <row r="116" spans="4:11" ht="15">
      <c r="D116" s="51" t="s">
        <v>18</v>
      </c>
      <c r="E116" s="44" t="s">
        <v>75</v>
      </c>
      <c r="F116" s="55">
        <f>IF(ISERROR(ROUND(IF((DIC-DNR)/DIC&gt;1,1,(DIC-DNR)/DIC),8)),"",ROUND(IF((DIC-DNR)/DIC&gt;1,1,(DIC-DNR)/DIC),8))</f>
      </c>
      <c r="J116" s="26"/>
      <c r="K116" s="26"/>
    </row>
    <row r="117" spans="4:11" ht="26.25">
      <c r="D117" s="59"/>
      <c r="E117" s="58" t="s">
        <v>71</v>
      </c>
      <c r="F117" s="50">
        <f>_xlfn.IFERROR(ROUND(IF(F116=1,0,(1-F116)*F113),2),"")</f>
      </c>
      <c r="J117" s="26"/>
      <c r="K117" s="26"/>
    </row>
    <row r="118" spans="4:11" ht="27.75" thickBot="1">
      <c r="D118" s="66" t="s">
        <v>20</v>
      </c>
      <c r="E118" s="60" t="s">
        <v>72</v>
      </c>
      <c r="F118" s="57">
        <f>_xlfn.IFERROR(ROUND(IF(F116=1,F113*CR,(F113-F117)*CR),2),"")</f>
      </c>
      <c r="J118" s="26"/>
      <c r="K118" s="26"/>
    </row>
    <row r="119" spans="5:11" ht="12.75">
      <c r="E119" s="41"/>
      <c r="J119" s="26"/>
      <c r="K119" s="26"/>
    </row>
    <row r="120" spans="4:11" ht="12.75">
      <c r="D120" s="1"/>
      <c r="E120" s="25"/>
      <c r="J120" s="26"/>
      <c r="K120" s="26"/>
    </row>
    <row r="121" ht="12.75">
      <c r="K121" s="26"/>
    </row>
    <row r="123" ht="12.75">
      <c r="E123" s="25"/>
    </row>
  </sheetData>
  <sheetProtection password="DA56" sheet="1" objects="1" scenarios="1"/>
  <mergeCells count="11">
    <mergeCell ref="E2:J2"/>
    <mergeCell ref="E15:E16"/>
    <mergeCell ref="G27:K27"/>
    <mergeCell ref="G42:K42"/>
    <mergeCell ref="F83:H83"/>
    <mergeCell ref="D83:E84"/>
    <mergeCell ref="D71:E72"/>
    <mergeCell ref="G71:J71"/>
    <mergeCell ref="D27:E28"/>
    <mergeCell ref="D42:E43"/>
    <mergeCell ref="D59:E60"/>
  </mergeCells>
  <conditionalFormatting sqref="H28:H40 H43:H56">
    <cfRule type="expression" priority="10" dxfId="0" stopIfTrue="1">
      <formula>$F$15&lt;=12</formula>
    </cfRule>
  </conditionalFormatting>
  <conditionalFormatting sqref="I28:I40 I43:I56">
    <cfRule type="expression" priority="9" dxfId="0" stopIfTrue="1">
      <formula>$F$15&lt;=24</formula>
    </cfRule>
  </conditionalFormatting>
  <conditionalFormatting sqref="J28:J40 J43:J56">
    <cfRule type="expression" priority="8" dxfId="0" stopIfTrue="1">
      <formula>$F$15&lt;=36</formula>
    </cfRule>
  </conditionalFormatting>
  <conditionalFormatting sqref="K28:K40 K43:K56">
    <cfRule type="expression" priority="7" dxfId="0" stopIfTrue="1">
      <formula>$F$15&lt;=48</formula>
    </cfRule>
  </conditionalFormatting>
  <conditionalFormatting sqref="G60:AJ68 G72:AJ81">
    <cfRule type="expression" priority="2" dxfId="0" stopIfTrue="1">
      <formula>G$60&gt;$F$6</formula>
    </cfRule>
  </conditionalFormatting>
  <dataValidations count="7">
    <dataValidation type="decimal" showInputMessage="1" showErrorMessage="1" error="Eligible costs should be indicated as positive values!&#10;Please enter positive values to indicate Project investment costs" sqref="G61:AJ67 G29:K39 G44:K54 G73:AJ79">
      <formula1>0</formula1>
      <formula2>1E+35</formula2>
    </dataValidation>
    <dataValidation type="decimal" allowBlank="1" showInputMessage="1" showErrorMessage="1" error="Project implementation period is supposed to be too long and to exceed eligibility period! &#10;Please verify!" sqref="F15:F16">
      <formula1>0</formula1>
      <formula2>60</formula2>
    </dataValidation>
    <dataValidation type="textLength" allowBlank="1" showInputMessage="1" showErrorMessage="1" error="Project title is too long! Please shorten up to 300 symbols!" sqref="K2:M3 E2">
      <formula1>1</formula1>
      <formula2>300</formula2>
    </dataValidation>
    <dataValidation type="whole" allowBlank="1" showInputMessage="1" showErrorMessage="1" error="Co-funding rate can not be higher than 100%! " sqref="F94">
      <formula1>0</formula1>
      <formula2>1</formula2>
    </dataValidation>
    <dataValidation type="list" allowBlank="1" showInputMessage="1" showErrorMessage="1" sqref="E6">
      <formula1>Sektorius</formula1>
    </dataValidation>
    <dataValidation type="decimal" allowBlank="1" showInputMessage="1" showErrorMessage="1" error="Co-funding rate can not be higher than 100%! " sqref="F93">
      <formula1>0</formula1>
      <formula2>1</formula2>
    </dataValidation>
    <dataValidation type="list" allowBlank="1" showInputMessage="1" showErrorMessage="1" sqref="E103">
      <formula1>ProjectType</formula1>
    </dataValidation>
  </dataValidations>
  <printOptions/>
  <pageMargins left="0.2362204724409449" right="0.2362204724409449" top="0.7480314960629921" bottom="0.7480314960629921" header="0.31496062992125984" footer="0.31496062992125984"/>
  <pageSetup fitToHeight="2" horizontalDpi="600" verticalDpi="600" orientation="landscape" paperSize="9" scale="45" r:id="rId2"/>
  <headerFooter>
    <oddHeader xml:space="preserve">&amp;LPrilog 1 prijavnom obrascu Specifični B. dio&amp;C
&amp;"Arial,Bold"&amp;14&amp;K03+000PRILOG ZA PROJEKTE KOJI GENERIRAJU PRIHODE </oddHeader>
  </headerFooter>
  <rowBreaks count="1" manualBreakCount="1">
    <brk id="6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D192"/>
  <sheetViews>
    <sheetView zoomScalePageLayoutView="0" workbookViewId="0" topLeftCell="A1">
      <selection activeCell="D3" sqref="D3"/>
    </sheetView>
  </sheetViews>
  <sheetFormatPr defaultColWidth="9.140625" defaultRowHeight="12.75"/>
  <cols>
    <col min="1" max="1" width="23.421875" style="2" customWidth="1"/>
    <col min="2" max="2" width="8.00390625" style="2" customWidth="1"/>
    <col min="3" max="3" width="3.140625" style="0" customWidth="1"/>
    <col min="4" max="4" width="15.421875" style="0" bestFit="1" customWidth="1"/>
  </cols>
  <sheetData>
    <row r="1" spans="1:4" ht="14.25" thickBot="1">
      <c r="A1" s="68" t="s">
        <v>21</v>
      </c>
      <c r="B1" s="9" t="s">
        <v>2</v>
      </c>
      <c r="D1" s="24" t="s">
        <v>17</v>
      </c>
    </row>
    <row r="2" spans="1:4" ht="15" thickBot="1" thickTop="1">
      <c r="A2" s="69" t="s">
        <v>22</v>
      </c>
      <c r="B2" s="2">
        <v>25</v>
      </c>
      <c r="D2" s="40" t="s">
        <v>83</v>
      </c>
    </row>
    <row r="3" spans="1:4" ht="14.25" thickBot="1">
      <c r="A3" s="70" t="s">
        <v>23</v>
      </c>
      <c r="B3" s="2">
        <v>30</v>
      </c>
      <c r="D3" s="41" t="s">
        <v>84</v>
      </c>
    </row>
    <row r="4" spans="1:2" ht="14.25" thickBot="1">
      <c r="A4" s="69" t="s">
        <v>24</v>
      </c>
      <c r="B4" s="2">
        <v>30</v>
      </c>
    </row>
    <row r="5" spans="1:2" ht="14.25" thickBot="1">
      <c r="A5" s="70" t="s">
        <v>25</v>
      </c>
      <c r="B5" s="2">
        <v>25</v>
      </c>
    </row>
    <row r="6" spans="1:2" ht="14.25" thickBot="1">
      <c r="A6" s="71" t="s">
        <v>26</v>
      </c>
      <c r="B6" s="2">
        <v>25</v>
      </c>
    </row>
    <row r="7" spans="1:2" ht="14.25" thickBot="1">
      <c r="A7" s="70" t="s">
        <v>27</v>
      </c>
      <c r="B7" s="2">
        <v>15</v>
      </c>
    </row>
    <row r="8" spans="1:2" ht="14.25" thickBot="1">
      <c r="A8" s="69" t="s">
        <v>28</v>
      </c>
      <c r="B8" s="2">
        <v>10</v>
      </c>
    </row>
    <row r="9" spans="1:2" ht="13.5">
      <c r="A9" s="72" t="s">
        <v>29</v>
      </c>
      <c r="B9" s="2">
        <v>15</v>
      </c>
    </row>
    <row r="10" ht="13.5">
      <c r="A10" s="3"/>
    </row>
    <row r="11" spans="1:2" ht="12.75">
      <c r="A11" s="8"/>
      <c r="B11" s="8"/>
    </row>
    <row r="12" spans="1:2" ht="12.75">
      <c r="A12" s="7"/>
      <c r="B12" s="7"/>
    </row>
    <row r="13" ht="13.5">
      <c r="A13" s="3"/>
    </row>
    <row r="14" ht="13.5">
      <c r="A14" s="3"/>
    </row>
    <row r="15" ht="13.5">
      <c r="A15" s="3"/>
    </row>
    <row r="16" ht="13.5">
      <c r="A16" s="3"/>
    </row>
    <row r="17" ht="13.5">
      <c r="A17" s="3"/>
    </row>
    <row r="18" ht="13.5">
      <c r="A18" s="3"/>
    </row>
    <row r="19" ht="13.5">
      <c r="A19" s="3"/>
    </row>
    <row r="20" ht="13.5">
      <c r="A20" s="3"/>
    </row>
    <row r="21" ht="13.5">
      <c r="A21" s="3"/>
    </row>
    <row r="22" ht="13.5">
      <c r="A22" s="3"/>
    </row>
    <row r="23" ht="13.5">
      <c r="A23" s="3"/>
    </row>
    <row r="24" ht="13.5">
      <c r="A24" s="3"/>
    </row>
    <row r="25" ht="13.5">
      <c r="A25" s="3"/>
    </row>
    <row r="26" ht="13.5">
      <c r="A26" s="3"/>
    </row>
    <row r="27" ht="13.5">
      <c r="A27" s="3"/>
    </row>
    <row r="28" ht="13.5">
      <c r="A28" s="3"/>
    </row>
    <row r="29" ht="13.5">
      <c r="A29" s="3"/>
    </row>
    <row r="30" ht="13.5">
      <c r="A30" s="3"/>
    </row>
    <row r="31" ht="13.5">
      <c r="A31" s="3"/>
    </row>
    <row r="32" ht="13.5">
      <c r="A32" s="3"/>
    </row>
    <row r="33" ht="13.5">
      <c r="A33" s="3"/>
    </row>
    <row r="34" ht="13.5">
      <c r="A34" s="3"/>
    </row>
    <row r="35" ht="13.5">
      <c r="A35" s="3"/>
    </row>
    <row r="36" ht="13.5">
      <c r="A36" s="3"/>
    </row>
    <row r="37" ht="13.5">
      <c r="A37" s="3"/>
    </row>
    <row r="38" ht="13.5">
      <c r="A38" s="3"/>
    </row>
    <row r="39" ht="13.5">
      <c r="A39" s="3"/>
    </row>
    <row r="40" ht="13.5">
      <c r="A40" s="3"/>
    </row>
    <row r="41" ht="13.5">
      <c r="A41" s="3"/>
    </row>
    <row r="42" ht="13.5">
      <c r="A42" s="3"/>
    </row>
    <row r="43" ht="13.5">
      <c r="A43" s="3"/>
    </row>
    <row r="44" ht="13.5">
      <c r="A44" s="3"/>
    </row>
    <row r="45" ht="13.5">
      <c r="A45" s="3"/>
    </row>
    <row r="46" ht="13.5">
      <c r="A46" s="3"/>
    </row>
    <row r="47" ht="13.5">
      <c r="A47" s="3"/>
    </row>
    <row r="48" ht="13.5">
      <c r="A48" s="3"/>
    </row>
    <row r="49" ht="13.5">
      <c r="A49" s="3"/>
    </row>
    <row r="50" ht="13.5">
      <c r="A50" s="3"/>
    </row>
    <row r="51" ht="13.5">
      <c r="A51" s="3"/>
    </row>
    <row r="52" ht="13.5">
      <c r="A52" s="3"/>
    </row>
    <row r="53" ht="13.5">
      <c r="A53" s="3"/>
    </row>
    <row r="54" ht="13.5">
      <c r="A54" s="3"/>
    </row>
    <row r="55" ht="13.5">
      <c r="A55" s="3"/>
    </row>
    <row r="56" ht="13.5">
      <c r="A56" s="3"/>
    </row>
    <row r="57" ht="13.5">
      <c r="A57" s="3"/>
    </row>
    <row r="58" ht="13.5">
      <c r="A58" s="3"/>
    </row>
    <row r="59" ht="13.5">
      <c r="A59" s="3"/>
    </row>
    <row r="60" ht="13.5">
      <c r="A60" s="3"/>
    </row>
    <row r="61" ht="13.5">
      <c r="A61" s="3"/>
    </row>
    <row r="62" ht="13.5">
      <c r="A62" s="3"/>
    </row>
    <row r="63" ht="13.5">
      <c r="A63" s="3"/>
    </row>
    <row r="64" ht="13.5">
      <c r="A64" s="3"/>
    </row>
    <row r="65" ht="13.5">
      <c r="A65" s="3"/>
    </row>
    <row r="66" ht="13.5">
      <c r="A66" s="3"/>
    </row>
    <row r="67" ht="13.5">
      <c r="A67" s="3"/>
    </row>
    <row r="68" ht="13.5">
      <c r="A68" s="3"/>
    </row>
    <row r="69" ht="13.5">
      <c r="A69" s="3"/>
    </row>
    <row r="70" ht="13.5">
      <c r="A70" s="3"/>
    </row>
    <row r="71" ht="13.5">
      <c r="A71" s="3"/>
    </row>
    <row r="72" ht="13.5">
      <c r="A72" s="3"/>
    </row>
    <row r="73" ht="13.5">
      <c r="A73" s="3"/>
    </row>
    <row r="74" ht="13.5">
      <c r="A74" s="3"/>
    </row>
    <row r="75" ht="13.5">
      <c r="A75" s="3"/>
    </row>
    <row r="76" ht="13.5">
      <c r="A76" s="3"/>
    </row>
    <row r="77" ht="13.5">
      <c r="A77" s="3"/>
    </row>
    <row r="78" ht="13.5">
      <c r="A78" s="3"/>
    </row>
    <row r="79" ht="13.5">
      <c r="A79" s="3"/>
    </row>
    <row r="80" ht="13.5">
      <c r="A80" s="3"/>
    </row>
    <row r="81" ht="13.5">
      <c r="A81" s="3"/>
    </row>
    <row r="82" ht="13.5">
      <c r="A82" s="3"/>
    </row>
    <row r="83" ht="13.5">
      <c r="A83" s="3"/>
    </row>
    <row r="84" ht="13.5">
      <c r="A84" s="3"/>
    </row>
    <row r="85" ht="13.5">
      <c r="A85" s="3"/>
    </row>
    <row r="86" ht="13.5">
      <c r="A86" s="3"/>
    </row>
    <row r="87" ht="13.5">
      <c r="A87" s="3"/>
    </row>
    <row r="88" ht="13.5">
      <c r="A88" s="3"/>
    </row>
    <row r="89" ht="13.5">
      <c r="A89" s="3"/>
    </row>
    <row r="90" ht="13.5">
      <c r="A90" s="3"/>
    </row>
    <row r="91" ht="13.5">
      <c r="A91" s="3"/>
    </row>
    <row r="92" ht="13.5">
      <c r="A92" s="3"/>
    </row>
    <row r="93" ht="13.5">
      <c r="A93" s="3"/>
    </row>
    <row r="94" ht="13.5">
      <c r="A94" s="3"/>
    </row>
    <row r="95" ht="13.5">
      <c r="A95" s="3"/>
    </row>
    <row r="96" ht="13.5">
      <c r="A96" s="3"/>
    </row>
    <row r="97" ht="13.5">
      <c r="A97" s="3"/>
    </row>
    <row r="98" ht="13.5">
      <c r="A98" s="3"/>
    </row>
    <row r="99" ht="13.5">
      <c r="A99" s="3"/>
    </row>
    <row r="100" ht="13.5">
      <c r="A100" s="3"/>
    </row>
    <row r="101" ht="13.5">
      <c r="A101" s="3"/>
    </row>
    <row r="102" ht="13.5">
      <c r="A102" s="3"/>
    </row>
    <row r="103" ht="13.5">
      <c r="A103" s="3"/>
    </row>
    <row r="104" ht="13.5">
      <c r="A104" s="3"/>
    </row>
    <row r="105" ht="13.5">
      <c r="A105" s="3"/>
    </row>
    <row r="106" ht="13.5">
      <c r="A106" s="3"/>
    </row>
    <row r="107" ht="13.5">
      <c r="A107" s="3"/>
    </row>
    <row r="108" ht="13.5">
      <c r="A108" s="3"/>
    </row>
    <row r="109" ht="13.5">
      <c r="A109" s="3"/>
    </row>
    <row r="110" ht="13.5">
      <c r="A110" s="3"/>
    </row>
    <row r="111" ht="13.5">
      <c r="A111" s="3"/>
    </row>
    <row r="112" ht="13.5">
      <c r="A112" s="3"/>
    </row>
    <row r="113" ht="13.5">
      <c r="A113" s="3"/>
    </row>
    <row r="114" ht="13.5">
      <c r="A114" s="3"/>
    </row>
    <row r="115" ht="13.5">
      <c r="A115" s="3"/>
    </row>
    <row r="116" ht="13.5">
      <c r="A116" s="3"/>
    </row>
    <row r="117" ht="13.5">
      <c r="A117" s="3"/>
    </row>
    <row r="118" ht="13.5">
      <c r="A118" s="3"/>
    </row>
    <row r="119" ht="13.5">
      <c r="A119" s="3"/>
    </row>
    <row r="120" ht="13.5">
      <c r="A120" s="3"/>
    </row>
    <row r="121" ht="13.5">
      <c r="A121" s="3"/>
    </row>
    <row r="122" ht="13.5">
      <c r="A122" s="3"/>
    </row>
    <row r="123" ht="13.5">
      <c r="A123" s="3"/>
    </row>
    <row r="124" ht="13.5">
      <c r="A124" s="3"/>
    </row>
    <row r="125" ht="13.5">
      <c r="A125" s="3"/>
    </row>
    <row r="126" ht="13.5">
      <c r="A126" s="3"/>
    </row>
    <row r="127" ht="13.5">
      <c r="A127" s="3"/>
    </row>
    <row r="128" ht="13.5">
      <c r="A128" s="3"/>
    </row>
    <row r="129" ht="13.5">
      <c r="A129" s="3"/>
    </row>
    <row r="130" ht="13.5">
      <c r="A130" s="3"/>
    </row>
    <row r="131" ht="13.5">
      <c r="A131" s="3"/>
    </row>
    <row r="132" ht="13.5">
      <c r="A132" s="3"/>
    </row>
    <row r="133" ht="13.5">
      <c r="A133" s="3"/>
    </row>
    <row r="134" ht="13.5">
      <c r="A134" s="3"/>
    </row>
    <row r="135" ht="13.5">
      <c r="A135" s="3"/>
    </row>
    <row r="136" ht="13.5">
      <c r="A136" s="3"/>
    </row>
    <row r="137" ht="13.5">
      <c r="A137" s="3"/>
    </row>
    <row r="138" ht="13.5">
      <c r="A138" s="3"/>
    </row>
    <row r="139" ht="13.5">
      <c r="A139" s="3"/>
    </row>
    <row r="140" ht="13.5">
      <c r="A140" s="3"/>
    </row>
    <row r="141" ht="13.5">
      <c r="A141" s="3"/>
    </row>
    <row r="142" ht="13.5">
      <c r="A142" s="3"/>
    </row>
    <row r="143" ht="13.5">
      <c r="A143" s="3"/>
    </row>
    <row r="144" ht="13.5">
      <c r="A144" s="3"/>
    </row>
    <row r="145" ht="13.5">
      <c r="A145" s="3"/>
    </row>
    <row r="146" ht="13.5">
      <c r="A146" s="3"/>
    </row>
    <row r="147" ht="13.5">
      <c r="A147" s="3"/>
    </row>
    <row r="148" ht="13.5">
      <c r="A148" s="3"/>
    </row>
    <row r="149" ht="13.5">
      <c r="A149" s="3"/>
    </row>
    <row r="150" ht="13.5">
      <c r="A150" s="3"/>
    </row>
    <row r="151" ht="13.5">
      <c r="A151" s="3"/>
    </row>
    <row r="152" ht="13.5">
      <c r="A152" s="3"/>
    </row>
    <row r="153" ht="13.5">
      <c r="A153" s="3"/>
    </row>
    <row r="154" ht="13.5">
      <c r="A154" s="3"/>
    </row>
    <row r="155" ht="13.5">
      <c r="A155" s="3"/>
    </row>
    <row r="156" ht="13.5">
      <c r="A156" s="3"/>
    </row>
    <row r="157" ht="13.5">
      <c r="A157" s="3"/>
    </row>
    <row r="158" ht="13.5">
      <c r="A158" s="3"/>
    </row>
    <row r="159" ht="13.5">
      <c r="A159" s="3"/>
    </row>
    <row r="160" ht="13.5">
      <c r="A160" s="3"/>
    </row>
    <row r="161" ht="13.5">
      <c r="A161" s="3"/>
    </row>
    <row r="162" ht="13.5">
      <c r="A162" s="3"/>
    </row>
    <row r="163" ht="13.5">
      <c r="A163" s="3"/>
    </row>
    <row r="164" ht="13.5">
      <c r="A164" s="3"/>
    </row>
    <row r="165" ht="13.5">
      <c r="A165" s="3"/>
    </row>
    <row r="166" ht="13.5">
      <c r="A166" s="3"/>
    </row>
    <row r="167" ht="13.5">
      <c r="A167" s="3"/>
    </row>
    <row r="168" ht="13.5">
      <c r="A168" s="3"/>
    </row>
    <row r="169" ht="13.5">
      <c r="A169" s="3"/>
    </row>
    <row r="170" ht="13.5">
      <c r="A170" s="3"/>
    </row>
    <row r="171" ht="13.5">
      <c r="A171" s="3"/>
    </row>
    <row r="172" ht="13.5">
      <c r="A172" s="3"/>
    </row>
    <row r="173" ht="13.5">
      <c r="A173" s="3"/>
    </row>
    <row r="174" ht="13.5">
      <c r="A174" s="3"/>
    </row>
    <row r="175" ht="13.5">
      <c r="A175" s="3"/>
    </row>
    <row r="176" ht="13.5">
      <c r="A176" s="3"/>
    </row>
    <row r="177" ht="13.5">
      <c r="A177" s="3"/>
    </row>
    <row r="178" ht="13.5">
      <c r="A178" s="3"/>
    </row>
    <row r="179" ht="13.5">
      <c r="A179" s="3"/>
    </row>
    <row r="180" ht="13.5">
      <c r="A180" s="3"/>
    </row>
    <row r="181" ht="13.5">
      <c r="A181" s="3"/>
    </row>
    <row r="182" ht="13.5">
      <c r="A182" s="3"/>
    </row>
    <row r="183" ht="13.5">
      <c r="A183" s="3"/>
    </row>
    <row r="184" ht="13.5">
      <c r="A184" s="3"/>
    </row>
    <row r="185" ht="13.5">
      <c r="A185" s="3"/>
    </row>
    <row r="186" ht="13.5">
      <c r="A186" s="3"/>
    </row>
    <row r="187" ht="13.5">
      <c r="A187" s="3"/>
    </row>
    <row r="188" ht="13.5">
      <c r="A188" s="3"/>
    </row>
    <row r="189" ht="13.5">
      <c r="A189" s="3"/>
    </row>
    <row r="190" ht="13.5">
      <c r="A190" s="3"/>
    </row>
    <row r="191" spans="1:2" ht="13.5">
      <c r="A191" s="3" t="s">
        <v>1</v>
      </c>
      <c r="B191" s="2">
        <v>10</v>
      </c>
    </row>
    <row r="192" spans="1:2" ht="13.5">
      <c r="A192" s="2" t="s">
        <v>0</v>
      </c>
      <c r="B192" s="2">
        <v>15</v>
      </c>
    </row>
  </sheetData>
  <sheetProtection/>
  <printOptions/>
  <pageMargins left="0.7" right="0.7" top="0.75" bottom="0.75" header="0.3" footer="0.3"/>
  <pageSetup orientation="portrait" paperSize="9"/>
  <tableParts>
    <tablePart r:id="rId1"/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Haroldas</dc:creator>
  <cp:keywords/>
  <dc:description/>
  <cp:lastModifiedBy>Dalia Budrienė</cp:lastModifiedBy>
  <cp:lastPrinted>2013-11-15T14:28:55Z</cp:lastPrinted>
  <dcterms:created xsi:type="dcterms:W3CDTF">2007-10-27T09:42:33Z</dcterms:created>
  <dcterms:modified xsi:type="dcterms:W3CDTF">2013-11-18T15:59:01Z</dcterms:modified>
  <cp:category/>
  <cp:version/>
  <cp:contentType/>
  <cp:contentStatus/>
</cp:coreProperties>
</file>