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Korisnik\OneDrive - Poliklinika Medikol\Radna površina\Tender zaštite  građevne jame\"/>
    </mc:Choice>
  </mc:AlternateContent>
  <bookViews>
    <workbookView xWindow="0" yWindow="0" windowWidth="28800" windowHeight="12315" tabRatio="599"/>
  </bookViews>
  <sheets>
    <sheet name="Troskovnik" sheetId="13" r:id="rId1"/>
  </sheets>
  <definedNames>
    <definedName name="_xlnm.Print_Area" localSheetId="0">Troskovnik!$A$1:$F$64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3" l="1"/>
  <c r="F14" i="13"/>
  <c r="F32" i="13"/>
  <c r="F20" i="13" l="1"/>
  <c r="F6" i="13"/>
  <c r="F12" i="13" l="1"/>
  <c r="A50" i="13"/>
  <c r="A49" i="13"/>
  <c r="A48" i="13"/>
  <c r="B46" i="13"/>
  <c r="A46" i="13"/>
  <c r="A47" i="13"/>
  <c r="A45" i="13"/>
  <c r="F11" i="13"/>
  <c r="F10" i="13"/>
  <c r="F41" i="13"/>
  <c r="F5" i="13"/>
  <c r="B49" i="13"/>
  <c r="B48" i="13"/>
  <c r="B47" i="13"/>
  <c r="F19" i="13"/>
  <c r="F21" i="13"/>
  <c r="F22" i="13"/>
  <c r="F23" i="13"/>
  <c r="F24" i="13"/>
  <c r="F28" i="13"/>
  <c r="D18" i="13"/>
  <c r="F18" i="13" s="1"/>
  <c r="D17" i="13"/>
  <c r="F17" i="13" s="1"/>
  <c r="F15" i="13" l="1"/>
  <c r="F46" i="13" s="1"/>
  <c r="F25" i="13"/>
  <c r="D31" i="13" l="1"/>
  <c r="F31" i="13" s="1"/>
  <c r="D30" i="13" l="1"/>
  <c r="F30" i="13" s="1"/>
  <c r="F37" i="13" l="1"/>
  <c r="F36" i="13"/>
  <c r="F42" i="13"/>
  <c r="F33" i="13"/>
  <c r="F29" i="13"/>
  <c r="F27" i="13"/>
  <c r="F38" i="13"/>
  <c r="B45" i="13"/>
  <c r="F4" i="13"/>
  <c r="F7" i="13"/>
  <c r="F34" i="13" l="1"/>
  <c r="F48" i="13" s="1"/>
  <c r="F39" i="13"/>
  <c r="F50" i="13"/>
  <c r="F49" i="13"/>
  <c r="F3" i="13"/>
  <c r="F8" i="13" s="1"/>
  <c r="F47" i="13" l="1"/>
  <c r="F45" i="13"/>
  <c r="F51" i="13" l="1"/>
</calcChain>
</file>

<file path=xl/sharedStrings.xml><?xml version="1.0" encoding="utf-8"?>
<sst xmlns="http://schemas.openxmlformats.org/spreadsheetml/2006/main" count="121" uniqueCount="93">
  <si>
    <t>Jedinica
mjere</t>
  </si>
  <si>
    <t>Količina</t>
  </si>
  <si>
    <t>Opis stavke troškovnika</t>
  </si>
  <si>
    <t>m'</t>
  </si>
  <si>
    <t>1.</t>
  </si>
  <si>
    <t>Red.br.</t>
  </si>
  <si>
    <t>komplet</t>
  </si>
  <si>
    <t>PRIPREMNI RADOVI</t>
  </si>
  <si>
    <t>2.</t>
  </si>
  <si>
    <t>2.1.</t>
  </si>
  <si>
    <t>REKAPITULACIJA</t>
  </si>
  <si>
    <t>UKUPNO PRIPREMNI RADOVI</t>
  </si>
  <si>
    <t>1.2.</t>
  </si>
  <si>
    <t>Jed.
Cijena (EUR)</t>
  </si>
  <si>
    <t>Iznos (EUR)</t>
  </si>
  <si>
    <r>
      <rPr>
        <b/>
        <sz val="9"/>
        <rFont val="Calibri"/>
        <family val="2"/>
        <scheme val="minor"/>
      </rPr>
      <t>Mobilizacija bušeće garniture i opreme za izvođenje mlazno injektiranih stupnjaka.</t>
    </r>
    <r>
      <rPr>
        <sz val="9"/>
        <rFont val="Calibri"/>
        <family val="2"/>
        <scheme val="minor"/>
      </rPr>
      <t xml:space="preserve"> U jediničnoj cijeni sadržan sav potreban materijal, sredstva i rad. Obračun po kompletu.</t>
    </r>
  </si>
  <si>
    <r>
      <t>Geodetsko iskolčenje.</t>
    </r>
    <r>
      <rPr>
        <sz val="9"/>
        <rFont val="Calibri"/>
        <family val="2"/>
        <scheme val="minor"/>
      </rPr>
      <t xml:space="preserve"> Stavka obuhvaća geodetsko iskolčenje osi mlazno injektiranih stupnjaka s točnošću ±1,0 cm prema dimenzijama iz projekta. Iskolčenje osi stupnjaka potrebno je vidljivo označiti na gradilištu.  Iskolčenja se moraju osigurati od uništenja i biti jasno vidljiva tijekom izvođenja radova. Radovi se izvode prema Općim tehničkim uvjetima za radove na cestama St. 1-02. Geodetski radovi. U cijenu je uračunat sav potreban materijal, rad i sredstva. Obračun po kompletu izvedenog iskolčenja. </t>
    </r>
  </si>
  <si>
    <t>2.2.</t>
  </si>
  <si>
    <t>3.</t>
  </si>
  <si>
    <t>3.1.</t>
  </si>
  <si>
    <r>
      <rPr>
        <b/>
        <sz val="9"/>
        <rFont val="Calibri"/>
        <family val="2"/>
        <scheme val="minor"/>
      </rPr>
      <t>Kontrolna i prethodna ispitivanja</t>
    </r>
    <r>
      <rPr>
        <sz val="9"/>
        <rFont val="Calibri"/>
        <family val="2"/>
        <scheme val="minor"/>
      </rPr>
      <t>. Stavka obuhvaća tekuća ispitivanja smjese, uzimanje uzoraka, transport u laboratorij, ispitivanje tlačne čvrstojće te izradu izvješća. Obračun prema kompletu.</t>
    </r>
  </si>
  <si>
    <t>UKUPNO</t>
  </si>
  <si>
    <t>1.1.</t>
  </si>
  <si>
    <t>4.</t>
  </si>
  <si>
    <t>PROJEKTNA DOKUMENTACIJA</t>
  </si>
  <si>
    <t>4.1.</t>
  </si>
  <si>
    <t>kom</t>
  </si>
  <si>
    <t>UKUPNO PROJEKTNA DOKUMENTACIJA</t>
  </si>
  <si>
    <t>1.3.</t>
  </si>
  <si>
    <t>m2</t>
  </si>
  <si>
    <r>
      <rPr>
        <b/>
        <sz val="9"/>
        <rFont val="Calibri"/>
        <family val="2"/>
        <scheme val="minor"/>
      </rPr>
      <t>Mobilizacija garniture za zabijanja profila.</t>
    </r>
    <r>
      <rPr>
        <sz val="9"/>
        <rFont val="Calibri"/>
        <family val="2"/>
        <scheme val="minor"/>
      </rPr>
      <t xml:space="preserve"> U jediničnoj cijeni sadržan sav potreban materijal, sredstva i rad. Obračun po kompletu.</t>
    </r>
  </si>
  <si>
    <t>3.5.</t>
  </si>
  <si>
    <t>3.6.</t>
  </si>
  <si>
    <t>4.2.</t>
  </si>
  <si>
    <t>5.</t>
  </si>
  <si>
    <t>5.1.</t>
  </si>
  <si>
    <t>5.2.</t>
  </si>
  <si>
    <r>
      <t xml:space="preserve">Ugradnja repera za geodetsko praćenje vertikalnih i horizontalnih pomaka </t>
    </r>
    <r>
      <rPr>
        <sz val="9"/>
        <rFont val="Calibri"/>
        <family val="2"/>
        <scheme val="minor"/>
      </rPr>
      <t>zaštitne konstrukcije. Obračun po komadu ugrađenog repera.</t>
    </r>
  </si>
  <si>
    <t>4.3.</t>
  </si>
  <si>
    <t>3.2.</t>
  </si>
  <si>
    <r>
      <t>Izvedba zabijenih pilota od čeličnih IPE 240</t>
    </r>
    <r>
      <rPr>
        <sz val="9"/>
        <rFont val="Calibri"/>
        <family val="2"/>
        <scheme val="minor"/>
      </rPr>
      <t xml:space="preserve"> klase čelika S235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profila duljine 12,0 m (243 kom). U cijenu uključena nabava, doprema te ugradnja zabijanjem IPE profila sve do gotovosti pilota. Obračun po m' izvedenog pilota.</t>
    </r>
  </si>
  <si>
    <t>kg</t>
  </si>
  <si>
    <r>
      <t xml:space="preserve">Nabava, doprema i ugradnja </t>
    </r>
    <r>
      <rPr>
        <sz val="9"/>
        <rFont val="Calibri"/>
        <family val="2"/>
        <scheme val="minor"/>
      </rPr>
      <t>svih materijala za izvedbu čelične naglavne grede od UNP 200 profila (238 m'). U cijenu uključen sav potreban rad i materijal. Obračun po m' izvedene čelične naglavne grede.</t>
    </r>
  </si>
  <si>
    <t>3.3.</t>
  </si>
  <si>
    <t>3.4.</t>
  </si>
  <si>
    <r>
      <t xml:space="preserve">Nabava, doprema i ugradnja </t>
    </r>
    <r>
      <rPr>
        <sz val="9"/>
        <rFont val="Calibri"/>
        <family val="2"/>
        <scheme val="minor"/>
      </rPr>
      <t>svih potrebnih komponentnih materijala za izvedbu zaštite od osipavanja, mreža Q-226+geotekstil ( min. vlačne čvrstoće 20 kN/m u oba smjera, gustoće 300 g/m2). Obračun po m2 izvedene zaštite od osipavanja.</t>
    </r>
  </si>
  <si>
    <t>m3</t>
  </si>
  <si>
    <r>
      <rPr>
        <b/>
        <sz val="9"/>
        <rFont val="Calibri"/>
        <family val="2"/>
        <scheme val="minor"/>
      </rPr>
      <t>Betoniranje naglavne grede dimenzija</t>
    </r>
    <r>
      <rPr>
        <sz val="9"/>
        <rFont val="Calibri"/>
        <family val="2"/>
        <scheme val="minor"/>
      </rPr>
      <t xml:space="preserve"> 40x40 cm  betonom C25/30, ukupne duljine 110,0 m'. Stavka obuhvaća dobavu, dopremu i ugradnju betona razreda tlačne čvrstoće C25/30, minimalne količine cementa 320 kg/m3, maksimalnog zrna agregata D=16,0 mm, razred konzistencije S-4 sa potrebnom njegom. Stavka obuhvaća sva potrebna sredstva, materijal i rad za ugradnju betona. Obračun po m3 ugrađenog betona prema projektiranim dimenzijama.</t>
    </r>
  </si>
  <si>
    <r>
      <rPr>
        <b/>
        <sz val="9"/>
        <rFont val="Calibri"/>
        <family val="2"/>
        <scheme val="minor"/>
      </rPr>
      <t>Čišćenje, utovar i odvoz povratne suspenzije</t>
    </r>
    <r>
      <rPr>
        <sz val="9"/>
        <rFont val="Calibri"/>
        <family val="2"/>
        <scheme val="minor"/>
      </rPr>
      <t xml:space="preserve"> nastale prilikom injektiranja mlazno injektiranih stupnjaka(oko 20 % volumena mlazno injektiranog stupnjaka). Obračun prema m3 odvezenog materijala .</t>
    </r>
  </si>
  <si>
    <r>
      <rPr>
        <b/>
        <sz val="9"/>
        <rFont val="Calibri"/>
        <family val="2"/>
        <scheme val="minor"/>
      </rPr>
      <t>Izvedba mlazno injektiranih stupnjaka u tlu minimalnog promjera D=700,0 mm primjenom monofluidnog sustava.</t>
    </r>
    <r>
      <rPr>
        <sz val="9"/>
        <rFont val="Calibri"/>
        <family val="2"/>
        <scheme val="minor"/>
      </rPr>
      <t xml:space="preserve"> Mlazno injektirani stupnjaci su duljine L=6,0 m pod kutem </t>
    </r>
    <r>
      <rPr>
        <sz val="9"/>
        <rFont val="Calibri"/>
        <family val="2"/>
      </rPr>
      <t>∟35</t>
    </r>
    <r>
      <rPr>
        <sz val="10.35"/>
        <rFont val="Calibri"/>
        <family val="2"/>
      </rPr>
      <t xml:space="preserve">° </t>
    </r>
    <r>
      <rPr>
        <sz val="9"/>
        <rFont val="Calibri"/>
        <family val="2"/>
        <scheme val="minor"/>
      </rPr>
      <t>na međusobnom osnom razmaku od 2,00 m ( 47 kom)</t>
    </r>
    <r>
      <rPr>
        <sz val="9"/>
        <color theme="1"/>
        <rFont val="Calibri"/>
        <family val="2"/>
        <scheme val="minor"/>
      </rPr>
      <t xml:space="preserve">. Stupnjaci se izvode u skladu s normom HRN EN 12716. U cijenu je uključeno namještanje garniture, sav potreban rad, sredstva i materijal na mlaznom injektiranju. Vodocementni faktor injekcijske smjese W/C=1,0, utrošak cementa po m' injektiranog tijela najmanje 220-250 kg/m'. </t>
    </r>
    <r>
      <rPr>
        <sz val="9"/>
        <rFont val="Calibri"/>
        <family val="2"/>
        <scheme val="minor"/>
      </rPr>
      <t xml:space="preserve">Obračun po m' izvedenog stupnjaka.
</t>
    </r>
  </si>
  <si>
    <r>
      <rPr>
        <b/>
        <sz val="9"/>
        <rFont val="Calibri"/>
        <family val="2"/>
        <scheme val="minor"/>
      </rPr>
      <t>Nabava, doprema i ugradnja šipke rebraste armature RAØ32mm</t>
    </r>
    <r>
      <rPr>
        <sz val="9"/>
        <rFont val="Calibri"/>
        <family val="2"/>
      </rPr>
      <t xml:space="preserve">  u mlazno injektirane stupnjake promjera Ø700 mm i duljine L=6,00 m (153 kom). Armaturna šipka mora ulaziti barem 20 cm u naglavnu gredu kako bi se povezala s istom. Obračun po kg ugrađene armature.</t>
    </r>
  </si>
  <si>
    <t xml:space="preserve">kom </t>
  </si>
  <si>
    <t>ZAŠTITNA KONSTRUKCIJA- IZVEDBA PILOTA I SIDARA-TIP 1  i TIP 2( ISTOČNA, JUŽNA I ZAPADNA STRANA)</t>
  </si>
  <si>
    <t>ZAŠTITNA KONSTRUKCIJA-IZVEDBA MLAZNO INJEKTIRANIH STUPNJAKA- TIP 3</t>
  </si>
  <si>
    <r>
      <rPr>
        <b/>
        <sz val="9"/>
        <rFont val="Calibri"/>
        <family val="2"/>
        <scheme val="minor"/>
      </rPr>
      <t>Priprema, uređenje terena i izrada radnih platoa</t>
    </r>
    <r>
      <rPr>
        <sz val="9"/>
        <rFont val="Calibri"/>
        <family val="2"/>
        <scheme val="minor"/>
      </rPr>
      <t xml:space="preserve"> za stroj za izvođenje mlazno injektiranih stupnjaka i zabijanje IPE profila. Nasipan i uvaljan sloj drobljenog kamena zbijenosti cca 40 Mpa. Minimalna konačna debljina sloja drobljenog kamena je 30 cm. Obračun po m2 izrađene površine.</t>
    </r>
  </si>
  <si>
    <r>
      <t xml:space="preserve">Prednapinjanje sidara na silu od 50 kN </t>
    </r>
    <r>
      <rPr>
        <sz val="9"/>
        <rFont val="Calibri"/>
        <family val="2"/>
        <scheme val="minor"/>
      </rPr>
      <t>i provedba primopredajnog ispitivanja.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Obračun po komadu sidra.</t>
    </r>
  </si>
  <si>
    <r>
      <t xml:space="preserve">Nabava, doprema i ugradnja štapnih samobušivih </t>
    </r>
    <r>
      <rPr>
        <sz val="9"/>
        <rFont val="Calibri"/>
        <family val="2"/>
        <scheme val="minor"/>
      </rPr>
      <t>prednapetih sidara R51 ( granice popuštanja F</t>
    </r>
    <r>
      <rPr>
        <sz val="8"/>
        <rFont val="Calibri"/>
        <family val="2"/>
        <scheme val="minor"/>
      </rPr>
      <t>y,k</t>
    </r>
    <r>
      <rPr>
        <sz val="8"/>
        <rFont val="Aptos Narrow"/>
        <family val="2"/>
      </rPr>
      <t>≥</t>
    </r>
    <r>
      <rPr>
        <sz val="9.1999999999999993"/>
        <rFont val="Calibri"/>
        <family val="2"/>
      </rPr>
      <t>630 kN)</t>
    </r>
    <r>
      <rPr>
        <sz val="9"/>
        <rFont val="Calibri"/>
        <family val="2"/>
        <scheme val="minor"/>
      </rPr>
      <t xml:space="preserve"> ili jednakovrijedno. Duljina 2.reda sidara L= 10,0 m, slobodne dionice L</t>
    </r>
    <r>
      <rPr>
        <sz val="8"/>
        <rFont val="Calibri"/>
        <family val="2"/>
        <scheme val="minor"/>
      </rPr>
      <t>f</t>
    </r>
    <r>
      <rPr>
        <sz val="9"/>
        <rFont val="Calibri"/>
        <family val="2"/>
        <scheme val="minor"/>
      </rPr>
      <t>=3,0m i sidrišne dionice L</t>
    </r>
    <r>
      <rPr>
        <sz val="8"/>
        <rFont val="Calibri"/>
        <family val="2"/>
        <scheme val="minor"/>
      </rPr>
      <t>s</t>
    </r>
    <r>
      <rPr>
        <sz val="9"/>
        <rFont val="Calibri"/>
        <family val="2"/>
        <scheme val="minor"/>
      </rPr>
      <t>=7,0 m) na osnom razmaku cca 2,0 m. Ukupno 116 komada. Promjer bušenja 200 mm i injekiranje cementnom smjesom. U cijenu uključen sav potreban rad i materijal.</t>
    </r>
    <r>
      <rPr>
        <b/>
        <sz val="9"/>
        <rFont val="Calibri"/>
        <family val="2"/>
        <scheme val="minor"/>
      </rPr>
      <t xml:space="preserve"> </t>
    </r>
    <r>
      <rPr>
        <sz val="9"/>
        <rFont val="Calibri"/>
        <family val="2"/>
        <scheme val="minor"/>
      </rPr>
      <t>Obračun po m' ugrađenog sidra.</t>
    </r>
  </si>
  <si>
    <r>
      <t xml:space="preserve">Nabava, doprema i ugradnja štapnih samobušivih </t>
    </r>
    <r>
      <rPr>
        <sz val="9"/>
        <rFont val="Calibri"/>
        <family val="2"/>
        <scheme val="minor"/>
      </rPr>
      <t>prednapetih sidara R51 (granice popuštanja F</t>
    </r>
    <r>
      <rPr>
        <sz val="8"/>
        <rFont val="Calibri"/>
        <family val="2"/>
        <scheme val="minor"/>
      </rPr>
      <t>y,k</t>
    </r>
    <r>
      <rPr>
        <sz val="8"/>
        <rFont val="Aptos Narrow"/>
        <family val="2"/>
      </rPr>
      <t>≥</t>
    </r>
    <r>
      <rPr>
        <sz val="9.1999999999999993"/>
        <rFont val="Calibri"/>
        <family val="2"/>
      </rPr>
      <t>630 kN)</t>
    </r>
    <r>
      <rPr>
        <sz val="9"/>
        <rFont val="Calibri"/>
        <family val="2"/>
        <scheme val="minor"/>
      </rPr>
      <t xml:space="preserve"> ili jednakovrijedno. Duljina 1.reda sidara L= 10,0 m, slobodne dionice L</t>
    </r>
    <r>
      <rPr>
        <sz val="8"/>
        <rFont val="Calibri"/>
        <family val="2"/>
        <scheme val="minor"/>
      </rPr>
      <t>f</t>
    </r>
    <r>
      <rPr>
        <sz val="9"/>
        <rFont val="Calibri"/>
        <family val="2"/>
        <scheme val="minor"/>
      </rPr>
      <t>=4,0m i sidrišne dionice L</t>
    </r>
    <r>
      <rPr>
        <sz val="8"/>
        <rFont val="Calibri"/>
        <family val="2"/>
        <scheme val="minor"/>
      </rPr>
      <t>s</t>
    </r>
    <r>
      <rPr>
        <sz val="9"/>
        <rFont val="Calibri"/>
        <family val="2"/>
        <scheme val="minor"/>
      </rPr>
      <t>=6,0 m) na osnom razmaku cca 2,0 m. Ukupno 116 komada. Promjer bušenja 200 mm i injekiranje cementnom smjesom. U cijenu uključen sav potreban rad i materijal.</t>
    </r>
  </si>
  <si>
    <r>
      <rPr>
        <b/>
        <sz val="9"/>
        <rFont val="Calibri"/>
        <family val="2"/>
        <scheme val="minor"/>
      </rPr>
      <t>Frezanje mlazno injektiranih stupnjaka</t>
    </r>
    <r>
      <rPr>
        <sz val="9"/>
        <rFont val="Calibri"/>
        <family val="2"/>
        <scheme val="minor"/>
      </rPr>
      <t xml:space="preserve"> prema unutrašnoj strani zaštite građevne jame ukoliko je potrebno. Obračun po stvarnom broju frezanog stupnjaka.</t>
    </r>
  </si>
  <si>
    <r>
      <t xml:space="preserve">Izrada projekta izvedenog stanja </t>
    </r>
    <r>
      <rPr>
        <sz val="9"/>
        <rFont val="Calibri"/>
        <family val="2"/>
        <scheme val="minor"/>
      </rPr>
      <t>zaštitne konstrukcije</t>
    </r>
    <r>
      <rPr>
        <b/>
        <sz val="9"/>
        <rFont val="Calibri"/>
        <family val="2"/>
        <scheme val="minor"/>
      </rPr>
      <t xml:space="preserve">. </t>
    </r>
    <r>
      <rPr>
        <sz val="9"/>
        <rFont val="Calibri"/>
        <family val="2"/>
        <scheme val="minor"/>
      </rPr>
      <t>Predaja u digitalnom obliku u pdf. i dwg. formatu, te u 3 tiskana primjerka. Obračun po kompletu</t>
    </r>
    <r>
      <rPr>
        <b/>
        <sz val="9"/>
        <rFont val="Calibri"/>
        <family val="2"/>
        <scheme val="minor"/>
      </rPr>
      <t>.</t>
    </r>
  </si>
  <si>
    <t>UKUPNO ZAŠTITNA KONSTRUKCIJA-MIS TIP 3</t>
  </si>
  <si>
    <t>UKUPNO RADOVI NA IZVEDBI PILOTA I SIDARA- TIP 1 I TIP 2</t>
  </si>
  <si>
    <t>MJERENJE POMAKA I KONTROLA KVALITETE</t>
  </si>
  <si>
    <t>1.4.</t>
  </si>
  <si>
    <t>1.5.</t>
  </si>
  <si>
    <r>
      <rPr>
        <b/>
        <sz val="9"/>
        <rFont val="Calibri"/>
        <family val="2"/>
        <scheme val="minor"/>
      </rPr>
      <t>Mobilizacija garniture za izvođenje sidara.</t>
    </r>
    <r>
      <rPr>
        <sz val="9"/>
        <rFont val="Calibri"/>
        <family val="2"/>
        <scheme val="minor"/>
      </rPr>
      <t xml:space="preserve"> U jediničnoj cijeni sadržan sav potreban materijal, sredstva i rad. Obračun po kompletu.</t>
    </r>
  </si>
  <si>
    <t>3.7.</t>
  </si>
  <si>
    <r>
      <t>Geodetsko praćenje pomaka grupe repera.</t>
    </r>
    <r>
      <rPr>
        <sz val="9"/>
        <rFont val="Calibri"/>
        <family val="2"/>
        <scheme val="minor"/>
      </rPr>
      <t xml:space="preserve"> Jednom tjedno vršiti opažanja za vrijeme radova na zaštitnoj konstrukciji, a nakon toga je potrebno opažanja provoditi svakih 14 dana za vrijeme izvedbe radova na ukopanom dijelu konstrukcije.Obračun po izvedenom mjerenju grupe repera.</t>
    </r>
  </si>
  <si>
    <r>
      <t xml:space="preserve">Nabava, doprema i ugradnja </t>
    </r>
    <r>
      <rPr>
        <sz val="9"/>
        <rFont val="Calibri"/>
        <family val="2"/>
        <scheme val="minor"/>
      </rPr>
      <t>svih materijala za izvedbu čelične sidrene grede od 2xUNP 180 profila u 2 reda duljine svaki cca 1,20 m (116 x4 kom UNP 180). U cijenu uključen sav potreban rad i materijal. Obračun po m' izvedene čelične sidrišne grede.</t>
    </r>
  </si>
  <si>
    <r>
      <rPr>
        <b/>
        <sz val="9"/>
        <rFont val="Calibri"/>
        <family val="2"/>
        <scheme val="minor"/>
      </rPr>
      <t>Obrada i uklanjanje vrha MIS-a</t>
    </r>
    <r>
      <rPr>
        <sz val="9"/>
        <rFont val="Calibri"/>
        <family val="2"/>
        <scheme val="minor"/>
      </rPr>
      <t xml:space="preserve"> promjera D= 700,0 mm. Stavka obuhvaća uklanjanje završnog dijela stupnjaka za potrebe izvedbe naglavne grede dimenzija 40x40 cm. Uređena površina ne smije imati ostatke labavog agregata i mora biti potpuno čista i ravna. U jediničnoj cijeni sadržana su sva potrebna sredstva, materijal i rad na uređivanju glave stupnjaka. Obračun po komadu uređene glave stupnjaka.</t>
    </r>
  </si>
  <si>
    <r>
      <rPr>
        <b/>
        <sz val="9"/>
        <rFont val="Calibri"/>
        <family val="2"/>
        <scheme val="minor"/>
      </rPr>
      <t>Dobava, rezanje, savijanje, čišćenje i postavljanje armature u naglavne grede</t>
    </r>
    <r>
      <rPr>
        <sz val="9"/>
        <rFont val="Calibri"/>
        <family val="2"/>
        <scheme val="minor"/>
      </rPr>
      <t xml:space="preserve"> koja je izvedena u jednostranoj oplati dimenzija 40x40 cm ukupne duljine naglavne grede  oko 110,00 m'. U jediničnoj cijeni obuhvaćena je nabava i prijevoz čelika za armiranje, jednostrane oplate, razvrstavanje i čišćenje, sječenje i savijanje, prijevozi i prijenosi, podlaganje i vezanje te sva potrebna sredstva, materijal i rad. Obračun po kg ugrađene armature.</t>
    </r>
  </si>
  <si>
    <t>ZEMLJANI RADOVI</t>
  </si>
  <si>
    <t>3.8.</t>
  </si>
  <si>
    <t>4.4.</t>
  </si>
  <si>
    <t>4.5.</t>
  </si>
  <si>
    <t>4.6.</t>
  </si>
  <si>
    <t>4.7.</t>
  </si>
  <si>
    <t>5.3.</t>
  </si>
  <si>
    <t>6.</t>
  </si>
  <si>
    <t>6.2.</t>
  </si>
  <si>
    <t>UKUPNO ZEMLJANI RADOVI</t>
  </si>
  <si>
    <r>
      <rPr>
        <b/>
        <sz val="9"/>
        <rFont val="Calibri"/>
        <family val="2"/>
        <scheme val="minor"/>
      </rPr>
      <t xml:space="preserve">Vertikalni iskop zemljanog materijala </t>
    </r>
    <r>
      <rPr>
        <sz val="9"/>
        <rFont val="Calibri"/>
        <family val="2"/>
        <scheme val="minor"/>
      </rPr>
      <t>C kategorije do kota potrebnih za izvođenje sidara prateći dinamiku izvođenja do krajnje kote dna iskopa (111,70 m.n.m.) nakon izvedene  kompletne zaštitne konstrukcije. Odvoz na deponiju udaljenu do 10 km. U cijenu je uračunat sav potreban materijal, rad i sredstva. Obračun po m3 stvarno iskopanog materijala u sraslom stanju.</t>
    </r>
  </si>
  <si>
    <t>2.3.</t>
  </si>
  <si>
    <r>
      <rPr>
        <b/>
        <sz val="9"/>
        <rFont val="Calibri"/>
        <family val="2"/>
        <scheme val="minor"/>
      </rPr>
      <t xml:space="preserve">Široki iskop zemljanog materijala </t>
    </r>
    <r>
      <rPr>
        <sz val="9"/>
        <rFont val="Calibri"/>
        <family val="2"/>
        <scheme val="minor"/>
      </rPr>
      <t>C kategorije s kote terena do kote dna iskopa. Odvoz na deponiju udaljenu do 10 km. U cijenu je uračunat sav potreban materijal, rad i sredstva. Obračun po m3 materijala u sraslom stanju.</t>
    </r>
  </si>
  <si>
    <r>
      <rPr>
        <b/>
        <sz val="9"/>
        <rFont val="Calibri"/>
        <family val="2"/>
        <scheme val="minor"/>
      </rPr>
      <t xml:space="preserve">Nasipavanje i zatrpavanje zemljanim materijalom </t>
    </r>
    <r>
      <rPr>
        <sz val="9"/>
        <rFont val="Calibri"/>
        <family val="2"/>
        <scheme val="minor"/>
      </rPr>
      <t>i uređenje površine uz objekt gdje je rađen široki iskop. U cijenu je uračunat sav potreban materijal, rad i sredstva. Obračun po m3 stvarno ugrađenog materijala u sraslom stanju.</t>
    </r>
  </si>
  <si>
    <t>2.4.</t>
  </si>
  <si>
    <r>
      <rPr>
        <b/>
        <sz val="9"/>
        <rFont val="Calibri"/>
        <family val="2"/>
        <scheme val="minor"/>
      </rPr>
      <t xml:space="preserve">Strojno drobljenje materijala </t>
    </r>
    <r>
      <rPr>
        <sz val="9"/>
        <rFont val="Calibri"/>
        <family val="2"/>
        <scheme val="minor"/>
      </rPr>
      <t xml:space="preserve">od uklanjanja građevine te </t>
    </r>
    <r>
      <rPr>
        <b/>
        <sz val="9"/>
        <rFont val="Calibri"/>
        <family val="2"/>
        <scheme val="minor"/>
      </rPr>
      <t xml:space="preserve">ugradnja </t>
    </r>
    <r>
      <rPr>
        <sz val="9"/>
        <rFont val="Calibri"/>
        <family val="2"/>
        <scheme val="minor"/>
      </rPr>
      <t>po m3 ugrađenog materijala.</t>
    </r>
  </si>
  <si>
    <t>UKUPNO MJERENJE POMAKA I KONTROLA KVALITETE</t>
  </si>
  <si>
    <t>2.5.</t>
  </si>
  <si>
    <t>kpl</t>
  </si>
  <si>
    <r>
      <rPr>
        <b/>
        <sz val="9"/>
        <rFont val="Calibri"/>
        <family val="2"/>
        <scheme val="minor"/>
      </rPr>
      <t>Izvedba mlazno injektiranih stupnjaka u tlu minimalnog promjera D=700,0 mm primjenom monofluidnog sustava.</t>
    </r>
    <r>
      <rPr>
        <sz val="9"/>
        <rFont val="Calibri"/>
        <family val="2"/>
        <scheme val="minor"/>
      </rPr>
      <t xml:space="preserve"> Mlazno injektirani stupnjaci su duljine L=6,0 m pod kutem </t>
    </r>
    <r>
      <rPr>
        <sz val="9"/>
        <rFont val="Calibri"/>
        <family val="2"/>
      </rPr>
      <t>∟</t>
    </r>
    <r>
      <rPr>
        <sz val="10.35"/>
        <rFont val="Calibri"/>
        <family val="2"/>
      </rPr>
      <t xml:space="preserve">10° </t>
    </r>
    <r>
      <rPr>
        <sz val="9"/>
        <rFont val="Calibri"/>
        <family val="2"/>
        <scheme val="minor"/>
      </rPr>
      <t>na međusobnom osnom razmaku od 1,00 m (106 kom)</t>
    </r>
    <r>
      <rPr>
        <sz val="9"/>
        <color theme="1"/>
        <rFont val="Calibri"/>
        <family val="2"/>
        <scheme val="minor"/>
      </rPr>
      <t xml:space="preserve">. Stupnjaci se izvode u skladu s normom HRN EN 12716. U cijenu je uključeno namještanje garniture, sav potreban rad, sredstva i materijal na mlaznom injektiranju. Vodocementni faktor injekcijske smjese W/C=1,0, utrošak cementa po m' injektiranog tijela najmanje 220-250 kg/m'. </t>
    </r>
    <r>
      <rPr>
        <sz val="9"/>
        <rFont val="Calibri"/>
        <family val="2"/>
        <scheme val="minor"/>
      </rPr>
      <t>Obračun po m' izvedenog stupnjaka.</t>
    </r>
  </si>
  <si>
    <r>
      <t xml:space="preserve">Doprema i postava el. pumpi i razvodnog cjevovoda, </t>
    </r>
    <r>
      <rPr>
        <sz val="9"/>
        <rFont val="Calibri"/>
        <family val="2"/>
        <scheme val="minor"/>
      </rPr>
      <t>te priprema za crpljenje podzemne vode.
Pumpe moraju biti adekvatnog kapaciteta obzirom na izdašnost vode i moraju biti muljne pumpe.
Crpljenje podzemne vode po potrebi.</t>
    </r>
  </si>
  <si>
    <r>
      <t>* U jediničnu cijenu ulaze gore navedenih stavki ulaze sljedeći  Troškovi:—                   troškovi javnopravnih i drugih dozvola potrebnih za izvođenje radova koje je u obvezi ishoditi Izvođač, kao i troškovi određenih sankcija u slučaju njihovog nepridržavanja,
—                   troškovi carina i doprinosa doprema i otprema strojeva potrebnih za rad, prateće mehanizacije, sve sukladno shemi organizacije gradilišta, uklanjanje svih privremenih objekata i uređaja Izvođača sa gradilišta,
—                   doprema, postavljanje, uklanjanje i otprema: pomoćnih skela, prolaza, pomoćnih konstrukcija i s1., sve što je vezano za izvođenje ugovorenih radova,
—                   troškovi za terenski i prekovremeni rad,
—                   troškovi rada u više smjena i promjene tehničkog, ruko</t>
    </r>
    <r>
      <rPr>
        <sz val="8"/>
        <rFont val="Calibri"/>
        <family val="2"/>
        <charset val="238"/>
        <scheme val="minor"/>
      </rPr>
      <t>vodećeg i/ili proizvodnog osoblja,
—                troškovi ispitivanja materijala i konstrukcije u skladu sa zakonskim propisima, odnosno elaboratom ispitivanja kvalitete.
                Fiksni troškovi
—                   postavljanje i demontaža zaštitne ograde na gradilištu, zaštita instalacija na gradilištu.
—                   saniranje štete na susjednim objektima (ako se radi o odgovornosti Izvođača, sukladno članku 2.)
                Režijski i ostali troškovi, troškovi osiguranja gradilišta:
—                   troškovi svih priključaka i potrošnje energenata i dr. tijekom izvođenja radova,
—                   privremena čišćenja gradilišta i objekta u opsegu potrebnom za normalno funkcioniranje gradilišta i susjednih objekata i javnih površina u odnosu na radove koji su predmet ovog Ugovora,
—                   uređenja privremenih građevinskih deponìja,
—                   razvrstavanje i zbrinjavanje otpadnog materijala na gradske deponije uz vođenje odgovarajuće prateće dokumentacije
—                   troškovi održavanja i čišćenja javnih prometnica i ostalih površina za potrebe gradilišta,
—                 troškovi organizacije gradilišta, troškovi čuvarske (zaštitarske) službe,
—                   troškovi zauzimanja javnih prometnica i privremene regulacije prometa svi ostali primjenjivi troškovi.</t>
    </r>
    <r>
      <rPr>
        <sz val="9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</si>
</sst>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\ _$_-;\-* #,##0\ _$_-;_-* &quot;-&quot;\ _$_-;_-@_-"/>
    <numFmt numFmtId="166" formatCode="_-* #,##0.00\ _$_-;\-* #,##0.00\ _$_-;_-* &quot;-&quot;??\ _$_-;_-@_-"/>
    <numFmt numFmtId="167" formatCode="@\ &quot;*&quot;"/>
    <numFmt numFmtId="168" formatCode="_-* #,##0.00_-;\-* #,##0.00_-;_-* \-??_-;_-@_-"/>
    <numFmt numFmtId="169" formatCode="_-&quot;€&quot;\ * #,##0.00_-;\-&quot;€&quot;\ * #,##0.00_-;_-&quot;€&quot;\ * &quot;-&quot;??_-;_-@_-"/>
  </numFmts>
  <fonts count="71">
    <font>
      <sz val="10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u/>
      <sz val="10"/>
      <color theme="11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b/>
      <u/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Arial"/>
      <family val="2"/>
      <charset val="238"/>
    </font>
    <font>
      <sz val="11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5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7"/>
      <name val="Cambria"/>
      <family val="2"/>
      <charset val="238"/>
    </font>
    <font>
      <b/>
      <sz val="15"/>
      <color indexed="57"/>
      <name val="Calibri"/>
      <family val="2"/>
      <charset val="238"/>
    </font>
    <font>
      <b/>
      <sz val="13"/>
      <color indexed="57"/>
      <name val="Calibri"/>
      <family val="2"/>
      <charset val="238"/>
    </font>
    <font>
      <b/>
      <sz val="11"/>
      <color indexed="57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name val="Arial CE"/>
    </font>
    <font>
      <sz val="12"/>
      <color rgb="FF000000"/>
      <name val="Helvetica Neue"/>
    </font>
    <font>
      <sz val="11"/>
      <name val="Times New Roman CE"/>
      <family val="1"/>
      <charset val="238"/>
    </font>
    <font>
      <sz val="10"/>
      <name val="Trebuchet MS"/>
      <family val="2"/>
      <charset val="238"/>
    </font>
    <font>
      <sz val="12"/>
      <name val="Times New Roman CE"/>
      <family val="1"/>
      <charset val="238"/>
    </font>
    <font>
      <b/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8"/>
      <name val="Arial"/>
      <family val="2"/>
      <charset val="238"/>
    </font>
    <font>
      <sz val="10"/>
      <name val="Helv"/>
    </font>
    <font>
      <b/>
      <sz val="18"/>
      <color indexed="56"/>
      <name val="Cambria"/>
      <family val="1"/>
      <charset val="238"/>
    </font>
    <font>
      <sz val="11"/>
      <color theme="1"/>
      <name val="Arial"/>
      <family val="2"/>
      <charset val="238"/>
    </font>
    <font>
      <b/>
      <sz val="18"/>
      <color indexed="56"/>
      <name val="Cambria"/>
      <family val="2"/>
      <charset val="238"/>
    </font>
    <font>
      <sz val="9"/>
      <name val="Arial CE"/>
      <family val="2"/>
      <charset val="238"/>
    </font>
    <font>
      <sz val="10"/>
      <name val="Arial CE"/>
      <charset val="238"/>
    </font>
    <font>
      <sz val="12"/>
      <name val="Arial CE"/>
      <charset val="238"/>
    </font>
    <font>
      <sz val="10"/>
      <name val="Sun DRACO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8"/>
      <name val="Calibri"/>
      <family val="2"/>
      <scheme val="minor"/>
    </font>
    <font>
      <sz val="8"/>
      <name val="Aptos Narrow"/>
      <family val="2"/>
    </font>
    <font>
      <sz val="9.1999999999999993"/>
      <name val="Calibri"/>
      <family val="2"/>
    </font>
    <font>
      <sz val="9"/>
      <name val="Calibri"/>
      <family val="2"/>
    </font>
    <font>
      <sz val="10.35"/>
      <name val="Calibri"/>
      <family val="2"/>
    </font>
    <font>
      <sz val="8"/>
      <name val="Calibri"/>
      <family val="2"/>
      <charset val="238"/>
      <scheme val="minor"/>
    </font>
  </fonts>
  <fills count="5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  <fill>
      <patternFill patternType="solid">
        <fgColor indexed="2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38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1" fillId="0" borderId="0"/>
    <xf numFmtId="0" fontId="12" fillId="0" borderId="0"/>
    <xf numFmtId="0" fontId="11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13" fillId="5" borderId="6">
      <alignment vertical="center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3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4" fillId="4" borderId="5">
      <alignment horizontal="left" vertical="center"/>
    </xf>
    <xf numFmtId="166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0" fontId="2" fillId="0" borderId="0"/>
    <xf numFmtId="43" fontId="1" fillId="0" borderId="0" applyFont="0" applyFill="0" applyBorder="0" applyAlignment="0" applyProtection="0"/>
    <xf numFmtId="0" fontId="18" fillId="0" borderId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18" fillId="8" borderId="8" applyNumberFormat="0" applyFont="0" applyAlignment="0" applyProtection="0"/>
    <xf numFmtId="164" fontId="18" fillId="0" borderId="0" applyFont="0" applyFill="0" applyBorder="0" applyAlignment="0" applyProtection="0"/>
    <xf numFmtId="0" fontId="21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3" borderId="0" applyNumberFormat="0" applyBorder="0" applyAlignment="0" applyProtection="0"/>
    <xf numFmtId="0" fontId="20" fillId="16" borderId="0" applyNumberFormat="0" applyBorder="0" applyAlignment="0" applyProtection="0"/>
    <xf numFmtId="0" fontId="22" fillId="18" borderId="14" applyNumberFormat="0" applyAlignment="0" applyProtection="0"/>
    <xf numFmtId="0" fontId="23" fillId="18" borderId="9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5" applyNumberFormat="0" applyFill="0" applyAlignment="0" applyProtection="0"/>
    <xf numFmtId="0" fontId="31" fillId="19" borderId="10" applyNumberFormat="0" applyAlignment="0" applyProtection="0"/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3" fillId="0" borderId="16" applyNumberFormat="0" applyFill="0" applyAlignment="0" applyProtection="0"/>
    <xf numFmtId="0" fontId="34" fillId="7" borderId="9" applyNumberFormat="0" applyAlignment="0" applyProtection="0"/>
    <xf numFmtId="0" fontId="5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4" fillId="4" borderId="5">
      <alignment horizontal="left" vertical="center"/>
    </xf>
    <xf numFmtId="0" fontId="4" fillId="0" borderId="0"/>
    <xf numFmtId="43" fontId="4" fillId="0" borderId="0" applyFont="0" applyFill="0" applyBorder="0" applyAlignment="0" applyProtection="0"/>
    <xf numFmtId="0" fontId="5" fillId="0" borderId="0" applyProtection="0">
      <alignment vertical="top"/>
    </xf>
    <xf numFmtId="0" fontId="35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5" fontId="36" fillId="0" borderId="0" applyFont="0" applyFill="0" applyBorder="0" applyAlignment="0" applyProtection="0"/>
    <xf numFmtId="0" fontId="36" fillId="0" borderId="0"/>
    <xf numFmtId="0" fontId="5" fillId="0" borderId="0"/>
    <xf numFmtId="9" fontId="3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9" fillId="23" borderId="0"/>
    <xf numFmtId="0" fontId="19" fillId="28" borderId="0"/>
    <xf numFmtId="0" fontId="19" fillId="31" borderId="0"/>
    <xf numFmtId="0" fontId="19" fillId="23" borderId="0"/>
    <xf numFmtId="165" fontId="13" fillId="5" borderId="6">
      <alignment vertical="center"/>
    </xf>
    <xf numFmtId="168" fontId="13" fillId="5" borderId="6">
      <alignment vertical="center"/>
    </xf>
    <xf numFmtId="49" fontId="18" fillId="0" borderId="0">
      <alignment horizontal="justify" vertical="justify" wrapText="1"/>
      <protection locked="0"/>
    </xf>
    <xf numFmtId="49" fontId="18" fillId="0" borderId="0">
      <alignment horizontal="justify" vertical="justify" wrapText="1"/>
      <protection locked="0"/>
    </xf>
    <xf numFmtId="49" fontId="18" fillId="0" borderId="0">
      <alignment horizontal="justify" vertical="justify" wrapText="1"/>
      <protection locked="0"/>
    </xf>
    <xf numFmtId="49" fontId="18" fillId="0" borderId="0">
      <alignment horizontal="justify" vertical="justify" wrapText="1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30" borderId="0"/>
    <xf numFmtId="0" fontId="5" fillId="0" borderId="0"/>
    <xf numFmtId="167" fontId="14" fillId="4" borderId="5">
      <alignment horizontal="left" vertical="center"/>
    </xf>
    <xf numFmtId="0" fontId="4" fillId="0" borderId="0" applyNumberFormat="0" applyFont="0" applyFill="0" applyBorder="0" applyAlignment="0" applyProtection="0">
      <alignment vertical="top"/>
    </xf>
    <xf numFmtId="0" fontId="37" fillId="0" borderId="0"/>
    <xf numFmtId="0" fontId="40" fillId="0" borderId="0">
      <alignment horizontal="justify" vertical="top" wrapText="1"/>
    </xf>
    <xf numFmtId="164" fontId="1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8" fillId="0" borderId="0" applyFill="0" applyBorder="0" applyProtection="0">
      <alignment wrapText="1"/>
    </xf>
    <xf numFmtId="0" fontId="5" fillId="0" borderId="0" applyFont="0" applyFill="0" applyBorder="0" applyAlignment="0" applyProtection="0"/>
    <xf numFmtId="0" fontId="2" fillId="0" borderId="0"/>
    <xf numFmtId="0" fontId="19" fillId="23" borderId="0"/>
    <xf numFmtId="0" fontId="19" fillId="28" borderId="0"/>
    <xf numFmtId="0" fontId="19" fillId="31" borderId="0"/>
    <xf numFmtId="0" fontId="1" fillId="0" borderId="0"/>
    <xf numFmtId="43" fontId="1" fillId="0" borderId="0" applyFont="0" applyFill="0" applyBorder="0" applyAlignment="0" applyProtection="0"/>
    <xf numFmtId="0" fontId="19" fillId="31" borderId="0"/>
    <xf numFmtId="0" fontId="19" fillId="30" borderId="0"/>
    <xf numFmtId="0" fontId="19" fillId="23" borderId="0"/>
    <xf numFmtId="0" fontId="19" fillId="24" borderId="0"/>
    <xf numFmtId="0" fontId="19" fillId="30" borderId="0"/>
    <xf numFmtId="0" fontId="19" fillId="31" borderId="0"/>
    <xf numFmtId="0" fontId="19" fillId="24" borderId="0"/>
    <xf numFmtId="0" fontId="19" fillId="30" borderId="0"/>
    <xf numFmtId="0" fontId="19" fillId="28" borderId="0"/>
    <xf numFmtId="0" fontId="19" fillId="28" borderId="0"/>
    <xf numFmtId="0" fontId="19" fillId="24" borderId="0"/>
    <xf numFmtId="0" fontId="19" fillId="24" borderId="0"/>
    <xf numFmtId="0" fontId="19" fillId="26" borderId="0"/>
    <xf numFmtId="0" fontId="19" fillId="26" borderId="0"/>
    <xf numFmtId="0" fontId="19" fillId="26" borderId="0"/>
    <xf numFmtId="0" fontId="19" fillId="26" borderId="0"/>
    <xf numFmtId="0" fontId="19" fillId="23" borderId="0"/>
    <xf numFmtId="0" fontId="19" fillId="23" borderId="0"/>
    <xf numFmtId="0" fontId="19" fillId="23" borderId="0"/>
    <xf numFmtId="0" fontId="19" fillId="23" borderId="0"/>
    <xf numFmtId="0" fontId="19" fillId="23" borderId="0"/>
    <xf numFmtId="0" fontId="19" fillId="23" borderId="0"/>
    <xf numFmtId="0" fontId="19" fillId="23" borderId="0"/>
    <xf numFmtId="0" fontId="19" fillId="23" borderId="0"/>
    <xf numFmtId="0" fontId="19" fillId="31" borderId="0"/>
    <xf numFmtId="0" fontId="19" fillId="31" borderId="0"/>
    <xf numFmtId="0" fontId="19" fillId="31" borderId="0"/>
    <xf numFmtId="0" fontId="19" fillId="31" borderId="0"/>
    <xf numFmtId="0" fontId="19" fillId="31" borderId="0"/>
    <xf numFmtId="0" fontId="19" fillId="31" borderId="0"/>
    <xf numFmtId="0" fontId="19" fillId="31" borderId="0"/>
    <xf numFmtId="0" fontId="19" fillId="31" borderId="0"/>
    <xf numFmtId="0" fontId="19" fillId="28" borderId="0"/>
    <xf numFmtId="0" fontId="19" fillId="28" borderId="0"/>
    <xf numFmtId="0" fontId="19" fillId="28" borderId="0"/>
    <xf numFmtId="0" fontId="19" fillId="28" borderId="0"/>
    <xf numFmtId="0" fontId="19" fillId="28" borderId="0"/>
    <xf numFmtId="0" fontId="19" fillId="28" borderId="0"/>
    <xf numFmtId="0" fontId="19" fillId="28" borderId="0"/>
    <xf numFmtId="0" fontId="19" fillId="28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24" borderId="0"/>
    <xf numFmtId="0" fontId="19" fillId="24" borderId="0"/>
    <xf numFmtId="0" fontId="19" fillId="24" borderId="0"/>
    <xf numFmtId="0" fontId="19" fillId="24" borderId="0"/>
    <xf numFmtId="0" fontId="19" fillId="24" borderId="0"/>
    <xf numFmtId="0" fontId="19" fillId="24" borderId="0"/>
    <xf numFmtId="0" fontId="19" fillId="24" borderId="0"/>
    <xf numFmtId="0" fontId="19" fillId="24" borderId="0"/>
    <xf numFmtId="0" fontId="19" fillId="26" borderId="0"/>
    <xf numFmtId="0" fontId="19" fillId="26" borderId="0"/>
    <xf numFmtId="0" fontId="19" fillId="26" borderId="0"/>
    <xf numFmtId="0" fontId="19" fillId="26" borderId="0"/>
    <xf numFmtId="0" fontId="19" fillId="26" borderId="0"/>
    <xf numFmtId="0" fontId="19" fillId="26" borderId="0"/>
    <xf numFmtId="0" fontId="19" fillId="26" borderId="0"/>
    <xf numFmtId="0" fontId="19" fillId="26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33" borderId="0"/>
    <xf numFmtId="0" fontId="19" fillId="33" borderId="0"/>
    <xf numFmtId="0" fontId="19" fillId="33" borderId="0"/>
    <xf numFmtId="0" fontId="19" fillId="33" borderId="0"/>
    <xf numFmtId="0" fontId="19" fillId="32" borderId="0"/>
    <xf numFmtId="0" fontId="19" fillId="32" borderId="0"/>
    <xf numFmtId="0" fontId="19" fillId="32" borderId="0"/>
    <xf numFmtId="0" fontId="19" fillId="32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1" borderId="0"/>
    <xf numFmtId="0" fontId="19" fillId="21" borderId="0"/>
    <xf numFmtId="0" fontId="19" fillId="21" borderId="0"/>
    <xf numFmtId="0" fontId="19" fillId="21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33" borderId="0"/>
    <xf numFmtId="0" fontId="19" fillId="33" borderId="0"/>
    <xf numFmtId="0" fontId="19" fillId="33" borderId="0"/>
    <xf numFmtId="0" fontId="19" fillId="33" borderId="0"/>
    <xf numFmtId="0" fontId="19" fillId="33" borderId="0"/>
    <xf numFmtId="0" fontId="19" fillId="33" borderId="0"/>
    <xf numFmtId="0" fontId="19" fillId="33" borderId="0"/>
    <xf numFmtId="0" fontId="19" fillId="33" borderId="0"/>
    <xf numFmtId="0" fontId="19" fillId="32" borderId="0"/>
    <xf numFmtId="0" fontId="19" fillId="32" borderId="0"/>
    <xf numFmtId="0" fontId="19" fillId="32" borderId="0"/>
    <xf numFmtId="0" fontId="19" fillId="32" borderId="0"/>
    <xf numFmtId="0" fontId="19" fillId="32" borderId="0"/>
    <xf numFmtId="0" fontId="19" fillId="32" borderId="0"/>
    <xf numFmtId="0" fontId="19" fillId="32" borderId="0"/>
    <xf numFmtId="0" fontId="19" fillId="32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30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19" fillId="21" borderId="0"/>
    <xf numFmtId="0" fontId="19" fillId="21" borderId="0"/>
    <xf numFmtId="0" fontId="19" fillId="21" borderId="0"/>
    <xf numFmtId="0" fontId="19" fillId="21" borderId="0"/>
    <xf numFmtId="0" fontId="19" fillId="21" borderId="0"/>
    <xf numFmtId="0" fontId="19" fillId="21" borderId="0"/>
    <xf numFmtId="0" fontId="19" fillId="21" borderId="0"/>
    <xf numFmtId="0" fontId="19" fillId="21" borderId="0"/>
    <xf numFmtId="0" fontId="19" fillId="29" borderId="0"/>
    <xf numFmtId="0" fontId="19" fillId="29" borderId="0"/>
    <xf numFmtId="0" fontId="19" fillId="29" borderId="0"/>
    <xf numFmtId="0" fontId="19" fillId="29" borderId="0"/>
    <xf numFmtId="0" fontId="20" fillId="34" borderId="0"/>
    <xf numFmtId="0" fontId="20" fillId="34" borderId="0"/>
    <xf numFmtId="0" fontId="20" fillId="33" borderId="0"/>
    <xf numFmtId="0" fontId="20" fillId="33" borderId="0"/>
    <xf numFmtId="0" fontId="20" fillId="32" borderId="0"/>
    <xf numFmtId="0" fontId="20" fillId="32" borderId="0"/>
    <xf numFmtId="0" fontId="20" fillId="35" borderId="0"/>
    <xf numFmtId="0" fontId="20" fillId="35" borderId="0"/>
    <xf numFmtId="0" fontId="20" fillId="22" borderId="0"/>
    <xf numFmtId="0" fontId="20" fillId="22" borderId="0"/>
    <xf numFmtId="0" fontId="20" fillId="36" borderId="0"/>
    <xf numFmtId="0" fontId="20" fillId="36" borderId="0"/>
    <xf numFmtId="0" fontId="20" fillId="34" borderId="0"/>
    <xf numFmtId="0" fontId="20" fillId="34" borderId="0"/>
    <xf numFmtId="0" fontId="20" fillId="34" borderId="0"/>
    <xf numFmtId="0" fontId="20" fillId="34" borderId="0"/>
    <xf numFmtId="0" fontId="20" fillId="33" borderId="0"/>
    <xf numFmtId="0" fontId="20" fillId="33" borderId="0"/>
    <xf numFmtId="0" fontId="20" fillId="33" borderId="0"/>
    <xf numFmtId="0" fontId="20" fillId="33" borderId="0"/>
    <xf numFmtId="0" fontId="20" fillId="32" borderId="0"/>
    <xf numFmtId="0" fontId="20" fillId="32" borderId="0"/>
    <xf numFmtId="0" fontId="20" fillId="32" borderId="0"/>
    <xf numFmtId="0" fontId="20" fillId="32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36" borderId="0"/>
    <xf numFmtId="0" fontId="20" fillId="36" borderId="0"/>
    <xf numFmtId="0" fontId="20" fillId="36" borderId="0"/>
    <xf numFmtId="0" fontId="20" fillId="36" borderId="0"/>
    <xf numFmtId="0" fontId="20" fillId="37" borderId="0"/>
    <xf numFmtId="0" fontId="20" fillId="37" borderId="0"/>
    <xf numFmtId="0" fontId="20" fillId="25" borderId="0"/>
    <xf numFmtId="0" fontId="20" fillId="25" borderId="0"/>
    <xf numFmtId="0" fontId="20" fillId="38" borderId="0"/>
    <xf numFmtId="0" fontId="20" fillId="38" borderId="0"/>
    <xf numFmtId="0" fontId="20" fillId="35" borderId="0"/>
    <xf numFmtId="0" fontId="20" fillId="35" borderId="0"/>
    <xf numFmtId="0" fontId="20" fillId="22" borderId="0"/>
    <xf numFmtId="0" fontId="20" fillId="22" borderId="0"/>
    <xf numFmtId="0" fontId="20" fillId="39" borderId="0"/>
    <xf numFmtId="0" fontId="20" fillId="39" borderId="0"/>
    <xf numFmtId="0" fontId="24" fillId="31" borderId="0"/>
    <xf numFmtId="0" fontId="24" fillId="31" borderId="0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31" fillId="42" borderId="10"/>
    <xf numFmtId="0" fontId="31" fillId="42" borderId="1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1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48" fillId="0" borderId="0"/>
    <xf numFmtId="43" fontId="48" fillId="0" borderId="0"/>
    <xf numFmtId="43" fontId="48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3" fontId="5" fillId="0" borderId="0"/>
    <xf numFmtId="42" fontId="5" fillId="0" borderId="0"/>
    <xf numFmtId="42" fontId="5" fillId="0" borderId="0"/>
    <xf numFmtId="42" fontId="5" fillId="0" borderId="0"/>
    <xf numFmtId="42" fontId="5" fillId="0" borderId="0"/>
    <xf numFmtId="42" fontId="5" fillId="0" borderId="0"/>
    <xf numFmtId="42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48" fillId="0" borderId="0"/>
    <xf numFmtId="44" fontId="48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44" fontId="5" fillId="0" borderId="0"/>
    <xf numFmtId="0" fontId="42" fillId="28" borderId="0"/>
    <xf numFmtId="0" fontId="42" fillId="28" borderId="0"/>
    <xf numFmtId="0" fontId="42" fillId="28" borderId="0"/>
    <xf numFmtId="0" fontId="42" fillId="28" borderId="0"/>
    <xf numFmtId="169" fontId="5" fillId="0" borderId="0"/>
    <xf numFmtId="169" fontId="5" fillId="0" borderId="0"/>
    <xf numFmtId="0" fontId="32" fillId="0" borderId="0"/>
    <xf numFmtId="0" fontId="32" fillId="0" borderId="0"/>
    <xf numFmtId="0" fontId="42" fillId="28" borderId="0"/>
    <xf numFmtId="0" fontId="42" fillId="28" borderId="0"/>
    <xf numFmtId="0" fontId="43" fillId="0" borderId="17"/>
    <xf numFmtId="0" fontId="43" fillId="0" borderId="17"/>
    <xf numFmtId="0" fontId="44" fillId="0" borderId="18"/>
    <xf numFmtId="0" fontId="44" fillId="0" borderId="18"/>
    <xf numFmtId="0" fontId="45" fillId="0" borderId="19"/>
    <xf numFmtId="0" fontId="45" fillId="0" borderId="19"/>
    <xf numFmtId="0" fontId="45" fillId="0" borderId="0"/>
    <xf numFmtId="0" fontId="45" fillId="0" borderId="0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25" borderId="0"/>
    <xf numFmtId="0" fontId="20" fillId="25" borderId="0"/>
    <xf numFmtId="0" fontId="20" fillId="25" borderId="0"/>
    <xf numFmtId="0" fontId="20" fillId="25" borderId="0"/>
    <xf numFmtId="0" fontId="20" fillId="38" borderId="0"/>
    <xf numFmtId="0" fontId="20" fillId="38" borderId="0"/>
    <xf numFmtId="0" fontId="20" fillId="38" borderId="0"/>
    <xf numFmtId="0" fontId="20" fillId="38" borderId="0"/>
    <xf numFmtId="0" fontId="20" fillId="35" borderId="0"/>
    <xf numFmtId="0" fontId="20" fillId="35" borderId="0"/>
    <xf numFmtId="0" fontId="20" fillId="35" borderId="0"/>
    <xf numFmtId="0" fontId="20" fillId="35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39" borderId="0"/>
    <xf numFmtId="0" fontId="20" fillId="39" borderId="0"/>
    <xf numFmtId="0" fontId="20" fillId="39" borderId="0"/>
    <xf numFmtId="0" fontId="20" fillId="39" borderId="0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2" fillId="43" borderId="0">
      <alignment horizontal="center" vertical="top"/>
    </xf>
    <xf numFmtId="0" fontId="19" fillId="41" borderId="0">
      <alignment horizontal="center" vertical="top"/>
    </xf>
    <xf numFmtId="0" fontId="46" fillId="0" borderId="20"/>
    <xf numFmtId="0" fontId="46" fillId="0" borderId="20"/>
    <xf numFmtId="0" fontId="24" fillId="31" borderId="0"/>
    <xf numFmtId="0" fontId="24" fillId="31" borderId="0"/>
    <xf numFmtId="0" fontId="24" fillId="31" borderId="0"/>
    <xf numFmtId="0" fontId="24" fillId="31" borderId="0"/>
    <xf numFmtId="0" fontId="43" fillId="0" borderId="17"/>
    <xf numFmtId="0" fontId="43" fillId="0" borderId="17"/>
    <xf numFmtId="0" fontId="43" fillId="0" borderId="17"/>
    <xf numFmtId="0" fontId="43" fillId="0" borderId="17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4" fillId="0" borderId="18"/>
    <xf numFmtId="0" fontId="44" fillId="0" borderId="18"/>
    <xf numFmtId="0" fontId="44" fillId="0" borderId="18"/>
    <xf numFmtId="0" fontId="44" fillId="0" borderId="18"/>
    <xf numFmtId="0" fontId="50" fillId="0" borderId="0"/>
    <xf numFmtId="0" fontId="50" fillId="0" borderId="0"/>
    <xf numFmtId="0" fontId="45" fillId="0" borderId="19"/>
    <xf numFmtId="0" fontId="45" fillId="0" borderId="19"/>
    <xf numFmtId="0" fontId="45" fillId="0" borderId="19"/>
    <xf numFmtId="0" fontId="45" fillId="0" borderId="19"/>
    <xf numFmtId="0" fontId="45" fillId="0" borderId="0"/>
    <xf numFmtId="0" fontId="45" fillId="0" borderId="0"/>
    <xf numFmtId="0" fontId="45" fillId="0" borderId="0"/>
    <xf numFmtId="0" fontId="45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7" fillId="27" borderId="0"/>
    <xf numFmtId="0" fontId="47" fillId="27" borderId="0"/>
    <xf numFmtId="0" fontId="47" fillId="27" borderId="0"/>
    <xf numFmtId="0" fontId="47" fillId="27" borderId="0"/>
    <xf numFmtId="0" fontId="47" fillId="27" borderId="0"/>
    <xf numFmtId="0" fontId="47" fillId="27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8" fillId="0" borderId="0"/>
    <xf numFmtId="0" fontId="4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2" fillId="0" borderId="0"/>
    <xf numFmtId="0" fontId="5" fillId="0" borderId="0"/>
    <xf numFmtId="49" fontId="18" fillId="0" borderId="0">
      <alignment horizontal="justify" vertical="justify" wrapText="1"/>
      <protection locked="0"/>
    </xf>
    <xf numFmtId="0" fontId="5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0" fontId="46" fillId="0" borderId="20"/>
    <xf numFmtId="0" fontId="46" fillId="0" borderId="20"/>
    <xf numFmtId="0" fontId="46" fillId="0" borderId="20"/>
    <xf numFmtId="0" fontId="46" fillId="0" borderId="20"/>
    <xf numFmtId="0" fontId="31" fillId="42" borderId="10"/>
    <xf numFmtId="0" fontId="31" fillId="42" borderId="10"/>
    <xf numFmtId="0" fontId="31" fillId="42" borderId="10"/>
    <xf numFmtId="0" fontId="31" fillId="42" borderId="10"/>
    <xf numFmtId="0" fontId="5" fillId="0" borderId="0"/>
    <xf numFmtId="0" fontId="5" fillId="0" borderId="0"/>
    <xf numFmtId="0" fontId="39" fillId="0" borderId="0"/>
    <xf numFmtId="0" fontId="39" fillId="0" borderId="0"/>
    <xf numFmtId="0" fontId="5" fillId="0" borderId="0"/>
    <xf numFmtId="0" fontId="5" fillId="0" borderId="0"/>
    <xf numFmtId="0" fontId="39" fillId="0" borderId="0"/>
    <xf numFmtId="0" fontId="49" fillId="0" borderId="0"/>
    <xf numFmtId="0" fontId="4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0" fillId="0" borderId="0"/>
    <xf numFmtId="0" fontId="50" fillId="0" borderId="0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0" fillId="0" borderId="0"/>
    <xf numFmtId="0" fontId="30" fillId="0" borderId="0"/>
    <xf numFmtId="0" fontId="39" fillId="0" borderId="0"/>
    <xf numFmtId="0" fontId="39" fillId="0" borderId="0"/>
    <xf numFmtId="164" fontId="4" fillId="0" borderId="0" applyFont="0" applyFill="0" applyBorder="0" applyAlignment="0" applyProtection="0"/>
    <xf numFmtId="0" fontId="19" fillId="44" borderId="0" applyNumberFormat="0" applyBorder="0" applyAlignment="0" applyProtection="0"/>
    <xf numFmtId="0" fontId="19" fillId="17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10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47" borderId="0" applyNumberFormat="0" applyBorder="0" applyAlignment="0" applyProtection="0"/>
    <xf numFmtId="0" fontId="19" fillId="46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20" fillId="48" borderId="0" applyNumberFormat="0" applyBorder="0" applyAlignment="0" applyProtection="0"/>
    <xf numFmtId="0" fontId="20" fillId="7" borderId="0" applyNumberFormat="0" applyBorder="0" applyAlignment="0" applyProtection="0"/>
    <xf numFmtId="0" fontId="20" fillId="47" borderId="0" applyNumberFormat="0" applyBorder="0" applyAlignment="0" applyProtection="0"/>
    <xf numFmtId="0" fontId="20" fillId="5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51" borderId="0" applyNumberFormat="0" applyBorder="0" applyAlignment="0" applyProtection="0"/>
    <xf numFmtId="0" fontId="20" fillId="16" borderId="0" applyNumberFormat="0" applyBorder="0" applyAlignment="0" applyProtection="0"/>
    <xf numFmtId="0" fontId="20" fillId="52" borderId="0" applyNumberFormat="0" applyBorder="0" applyAlignment="0" applyProtection="0"/>
    <xf numFmtId="0" fontId="20" fillId="50" borderId="0" applyNumberFormat="0" applyBorder="0" applyAlignment="0" applyProtection="0"/>
    <xf numFmtId="0" fontId="20" fillId="13" borderId="0" applyNumberFormat="0" applyBorder="0" applyAlignment="0" applyProtection="0"/>
    <xf numFmtId="0" fontId="20" fillId="49" borderId="0" applyNumberFormat="0" applyBorder="0" applyAlignment="0" applyProtection="0"/>
    <xf numFmtId="0" fontId="24" fillId="17" borderId="0" applyNumberFormat="0" applyBorder="0" applyAlignment="0" applyProtection="0"/>
    <xf numFmtId="0" fontId="41" fillId="11" borderId="9" applyNumberFormat="0" applyAlignment="0" applyProtection="0"/>
    <xf numFmtId="0" fontId="31" fillId="19" borderId="10" applyNumberFormat="0" applyAlignment="0" applyProtection="0"/>
    <xf numFmtId="0" fontId="32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0" borderId="17" applyNumberFormat="0" applyFill="0" applyAlignment="0" applyProtection="0"/>
    <xf numFmtId="0" fontId="44" fillId="0" borderId="18" applyNumberFormat="0" applyFill="0" applyAlignment="0" applyProtection="0"/>
    <xf numFmtId="0" fontId="45" fillId="0" borderId="19" applyNumberFormat="0" applyFill="0" applyAlignment="0" applyProtection="0"/>
    <xf numFmtId="0" fontId="45" fillId="0" borderId="0" applyNumberFormat="0" applyFill="0" applyBorder="0" applyAlignment="0" applyProtection="0"/>
    <xf numFmtId="0" fontId="34" fillId="9" borderId="9" applyNumberFormat="0" applyAlignment="0" applyProtection="0"/>
    <xf numFmtId="1" fontId="5" fillId="0" borderId="0">
      <alignment horizontal="left" vertical="top"/>
    </xf>
    <xf numFmtId="4" fontId="40" fillId="0" borderId="0">
      <alignment horizontal="right" wrapText="1"/>
    </xf>
    <xf numFmtId="0" fontId="40" fillId="0" borderId="0">
      <alignment horizontal="right"/>
    </xf>
    <xf numFmtId="0" fontId="46" fillId="0" borderId="20" applyNumberFormat="0" applyFill="0" applyAlignment="0" applyProtection="0"/>
    <xf numFmtId="0" fontId="47" fillId="20" borderId="0" applyNumberFormat="0" applyBorder="0" applyAlignment="0" applyProtection="0"/>
    <xf numFmtId="0" fontId="5" fillId="8" borderId="8" applyNumberFormat="0" applyFont="0" applyAlignment="0" applyProtection="0"/>
    <xf numFmtId="0" fontId="22" fillId="11" borderId="14" applyNumberFormat="0" applyAlignment="0" applyProtection="0"/>
    <xf numFmtId="0" fontId="52" fillId="0" borderId="0" applyNumberFormat="0" applyFill="0" applyBorder="0" applyAlignment="0" applyProtection="0"/>
    <xf numFmtId="0" fontId="33" fillId="0" borderId="21" applyNumberFormat="0" applyFill="0" applyAlignment="0" applyProtection="0"/>
    <xf numFmtId="0" fontId="30" fillId="0" borderId="0" applyNumberFormat="0" applyFill="0" applyBorder="0" applyAlignment="0" applyProtection="0"/>
    <xf numFmtId="43" fontId="48" fillId="0" borderId="0"/>
    <xf numFmtId="43" fontId="48" fillId="0" borderId="0"/>
    <xf numFmtId="44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51" fillId="0" borderId="0"/>
    <xf numFmtId="0" fontId="17" fillId="0" borderId="0"/>
    <xf numFmtId="0" fontId="4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3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9" fontId="57" fillId="0" borderId="0">
      <alignment horizontal="left" vertical="top" wrapText="1"/>
      <protection locked="0"/>
    </xf>
    <xf numFmtId="0" fontId="53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19" fillId="0" borderId="0"/>
    <xf numFmtId="0" fontId="1" fillId="0" borderId="0"/>
    <xf numFmtId="0" fontId="58" fillId="0" borderId="0"/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5" fillId="0" borderId="0"/>
    <xf numFmtId="0" fontId="55" fillId="0" borderId="0"/>
    <xf numFmtId="0" fontId="55" fillId="0" borderId="0"/>
    <xf numFmtId="0" fontId="55" fillId="0" borderId="0"/>
    <xf numFmtId="0" fontId="5" fillId="0" borderId="0"/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3" fillId="0" borderId="0">
      <alignment horizontal="left"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>
      <alignment horizontal="left" vertical="top"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3" fillId="0" borderId="0">
      <alignment horizontal="left" vertical="top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horizontal="left" vertical="top"/>
    </xf>
    <xf numFmtId="0" fontId="5" fillId="0" borderId="0"/>
    <xf numFmtId="0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>
      <alignment horizontal="left"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13" fillId="5" borderId="6">
      <alignment vertical="center"/>
    </xf>
    <xf numFmtId="0" fontId="53" fillId="0" borderId="0">
      <alignment horizontal="left" vertical="top"/>
    </xf>
    <xf numFmtId="0" fontId="34" fillId="26" borderId="9"/>
    <xf numFmtId="0" fontId="41" fillId="41" borderId="9"/>
    <xf numFmtId="0" fontId="41" fillId="41" borderId="9"/>
    <xf numFmtId="0" fontId="5" fillId="8" borderId="8" applyNumberFormat="0" applyFont="0" applyAlignment="0" applyProtection="0"/>
    <xf numFmtId="0" fontId="34" fillId="9" borderId="9" applyNumberFormat="0" applyAlignment="0" applyProtection="0"/>
    <xf numFmtId="0" fontId="41" fillId="11" borderId="9" applyNumberFormat="0" applyAlignment="0" applyProtection="0"/>
    <xf numFmtId="0" fontId="34" fillId="26" borderId="9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5" fillId="40" borderId="8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22" fillId="41" borderId="14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33" fillId="0" borderId="21"/>
    <xf numFmtId="0" fontId="5" fillId="40" borderId="8"/>
    <xf numFmtId="0" fontId="22" fillId="11" borderId="14" applyNumberFormat="0" applyAlignment="0" applyProtection="0"/>
    <xf numFmtId="0" fontId="33" fillId="0" borderId="21" applyNumberFormat="0" applyFill="0" applyAlignment="0" applyProtection="0"/>
    <xf numFmtId="0" fontId="41" fillId="41" borderId="9"/>
    <xf numFmtId="0" fontId="41" fillId="41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41" fillId="41" borderId="9"/>
    <xf numFmtId="0" fontId="41" fillId="41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34" fillId="26" borderId="9"/>
    <xf numFmtId="0" fontId="41" fillId="41" borderId="9"/>
    <xf numFmtId="0" fontId="41" fillId="41" borderId="9"/>
    <xf numFmtId="0" fontId="41" fillId="41" borderId="9"/>
    <xf numFmtId="0" fontId="41" fillId="41" borderId="9"/>
    <xf numFmtId="0" fontId="5" fillId="40" borderId="8"/>
    <xf numFmtId="0" fontId="5" fillId="40" borderId="8"/>
    <xf numFmtId="0" fontId="5" fillId="40" borderId="8"/>
    <xf numFmtId="0" fontId="5" fillId="40" borderId="8"/>
    <xf numFmtId="167" fontId="14" fillId="4" borderId="5">
      <alignment horizontal="left" vertical="center"/>
    </xf>
    <xf numFmtId="167" fontId="14" fillId="4" borderId="5">
      <alignment horizontal="left" vertical="center"/>
    </xf>
    <xf numFmtId="167" fontId="14" fillId="4" borderId="5">
      <alignment horizontal="left" vertical="center"/>
    </xf>
    <xf numFmtId="9" fontId="4" fillId="0" borderId="0" applyFont="0" applyFill="0" applyBorder="0" applyAlignment="0" applyProtection="0"/>
    <xf numFmtId="165" fontId="13" fillId="5" borderId="6">
      <alignment vertical="center"/>
    </xf>
  </cellStyleXfs>
  <cellXfs count="71">
    <xf numFmtId="0" fontId="0" fillId="0" borderId="0" xfId="0"/>
    <xf numFmtId="0" fontId="9" fillId="0" borderId="0" xfId="0" applyFont="1"/>
    <xf numFmtId="0" fontId="8" fillId="0" borderId="0" xfId="0" applyFont="1"/>
    <xf numFmtId="0" fontId="9" fillId="3" borderId="0" xfId="0" applyFont="1" applyFill="1"/>
    <xf numFmtId="0" fontId="15" fillId="2" borderId="1" xfId="0" applyFont="1" applyFill="1" applyBorder="1" applyAlignment="1">
      <alignment horizontal="justify" vertical="top" wrapText="1"/>
    </xf>
    <xf numFmtId="0" fontId="16" fillId="2" borderId="1" xfId="0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 horizontal="right"/>
    </xf>
    <xf numFmtId="4" fontId="16" fillId="2" borderId="4" xfId="0" applyNumberFormat="1" applyFont="1" applyFill="1" applyBorder="1" applyAlignment="1">
      <alignment horizontal="right"/>
    </xf>
    <xf numFmtId="0" fontId="16" fillId="0" borderId="1" xfId="0" applyFont="1" applyBorder="1" applyAlignment="1">
      <alignment horizontal="center"/>
    </xf>
    <xf numFmtId="4" fontId="16" fillId="0" borderId="1" xfId="0" applyNumberFormat="1" applyFont="1" applyBorder="1" applyAlignment="1">
      <alignment horizontal="center"/>
    </xf>
    <xf numFmtId="4" fontId="16" fillId="0" borderId="1" xfId="0" applyNumberFormat="1" applyFont="1" applyBorder="1" applyAlignment="1">
      <alignment horizontal="right"/>
    </xf>
    <xf numFmtId="0" fontId="15" fillId="0" borderId="2" xfId="0" applyFont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4" fontId="15" fillId="0" borderId="2" xfId="1" applyNumberFormat="1" applyFont="1" applyFill="1" applyBorder="1" applyAlignment="1">
      <alignment horizontal="center" vertical="center" wrapText="1"/>
    </xf>
    <xf numFmtId="4" fontId="15" fillId="0" borderId="2" xfId="0" applyNumberFormat="1" applyFont="1" applyBorder="1" applyAlignment="1" applyProtection="1">
      <alignment horizontal="center" vertical="center" wrapText="1"/>
      <protection locked="0"/>
    </xf>
    <xf numFmtId="4" fontId="15" fillId="0" borderId="2" xfId="0" applyNumberFormat="1" applyFont="1" applyBorder="1" applyAlignment="1" applyProtection="1">
      <alignment horizontal="center" vertical="center"/>
      <protection locked="0"/>
    </xf>
    <xf numFmtId="4" fontId="16" fillId="0" borderId="7" xfId="0" applyNumberFormat="1" applyFont="1" applyBorder="1" applyAlignment="1">
      <alignment horizontal="right"/>
    </xf>
    <xf numFmtId="0" fontId="15" fillId="0" borderId="7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center"/>
    </xf>
    <xf numFmtId="4" fontId="16" fillId="0" borderId="7" xfId="0" applyNumberFormat="1" applyFont="1" applyBorder="1" applyAlignment="1">
      <alignment horizontal="center"/>
    </xf>
    <xf numFmtId="0" fontId="59" fillId="0" borderId="1" xfId="0" applyFont="1" applyBorder="1" applyAlignment="1">
      <alignment horizontal="center"/>
    </xf>
    <xf numFmtId="4" fontId="59" fillId="0" borderId="7" xfId="0" applyNumberFormat="1" applyFont="1" applyBorder="1" applyAlignment="1">
      <alignment horizontal="center"/>
    </xf>
    <xf numFmtId="4" fontId="59" fillId="0" borderId="7" xfId="0" applyNumberFormat="1" applyFont="1" applyBorder="1" applyAlignment="1">
      <alignment horizontal="right"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0" fillId="0" borderId="0" xfId="0" applyFont="1" applyAlignment="1">
      <alignment horizontal="center" vertical="top"/>
    </xf>
    <xf numFmtId="4" fontId="60" fillId="0" borderId="0" xfId="1" applyNumberFormat="1" applyFont="1" applyFill="1" applyBorder="1" applyAlignment="1">
      <alignment horizontal="center"/>
    </xf>
    <xf numFmtId="0" fontId="16" fillId="0" borderId="1" xfId="106" applyFont="1" applyBorder="1" applyAlignment="1">
      <alignment horizontal="justify" vertical="top" wrapText="1"/>
    </xf>
    <xf numFmtId="0" fontId="63" fillId="0" borderId="1" xfId="0" applyFont="1" applyBorder="1" applyAlignment="1">
      <alignment horizontal="justify" vertical="top" wrapText="1"/>
    </xf>
    <xf numFmtId="4" fontId="63" fillId="0" borderId="1" xfId="0" applyNumberFormat="1" applyFont="1" applyBorder="1" applyAlignment="1">
      <alignment horizontal="center"/>
    </xf>
    <xf numFmtId="4" fontId="63" fillId="0" borderId="1" xfId="0" applyNumberFormat="1" applyFont="1" applyBorder="1" applyAlignment="1">
      <alignment horizontal="right"/>
    </xf>
    <xf numFmtId="0" fontId="64" fillId="0" borderId="0" xfId="0" applyFont="1"/>
    <xf numFmtId="4" fontId="16" fillId="0" borderId="0" xfId="0" applyNumberFormat="1" applyFont="1" applyAlignment="1">
      <alignment horizontal="right"/>
    </xf>
    <xf numFmtId="0" fontId="60" fillId="0" borderId="0" xfId="0" applyFont="1" applyAlignment="1">
      <alignment horizontal="justify" vertical="top" wrapText="1"/>
    </xf>
    <xf numFmtId="0" fontId="60" fillId="0" borderId="0" xfId="0" applyFont="1" applyAlignment="1">
      <alignment horizontal="center"/>
    </xf>
    <xf numFmtId="4" fontId="60" fillId="0" borderId="0" xfId="0" applyNumberFormat="1" applyFont="1" applyAlignment="1">
      <alignment horizontal="right"/>
    </xf>
    <xf numFmtId="0" fontId="59" fillId="0" borderId="7" xfId="0" applyFont="1" applyBorder="1" applyAlignment="1">
      <alignment horizontal="center"/>
    </xf>
    <xf numFmtId="0" fontId="60" fillId="3" borderId="0" xfId="0" applyFont="1" applyFill="1"/>
    <xf numFmtId="0" fontId="61" fillId="3" borderId="0" xfId="0" applyFont="1" applyFill="1" applyAlignment="1">
      <alignment horizontal="justify" vertical="top" wrapText="1"/>
    </xf>
    <xf numFmtId="0" fontId="61" fillId="3" borderId="0" xfId="0" applyFont="1" applyFill="1" applyAlignment="1">
      <alignment horizontal="center"/>
    </xf>
    <xf numFmtId="4" fontId="61" fillId="3" borderId="0" xfId="0" applyNumberFormat="1" applyFont="1" applyFill="1" applyAlignment="1">
      <alignment horizontal="center"/>
    </xf>
    <xf numFmtId="4" fontId="61" fillId="3" borderId="0" xfId="0" applyNumberFormat="1" applyFont="1" applyFill="1" applyAlignment="1">
      <alignment horizontal="right"/>
    </xf>
    <xf numFmtId="0" fontId="16" fillId="0" borderId="7" xfId="106" applyFont="1" applyBorder="1" applyAlignment="1">
      <alignment horizontal="justify" vertical="top" wrapText="1"/>
    </xf>
    <xf numFmtId="16" fontId="16" fillId="0" borderId="7" xfId="0" applyNumberFormat="1" applyFont="1" applyBorder="1" applyAlignment="1">
      <alignment horizontal="right" vertical="top"/>
    </xf>
    <xf numFmtId="0" fontId="63" fillId="0" borderId="1" xfId="0" applyFont="1" applyBorder="1" applyAlignment="1">
      <alignment horizontal="right" vertical="top"/>
    </xf>
    <xf numFmtId="0" fontId="15" fillId="2" borderId="3" xfId="0" applyFont="1" applyFill="1" applyBorder="1" applyAlignment="1">
      <alignment horizontal="right" wrapText="1"/>
    </xf>
    <xf numFmtId="0" fontId="15" fillId="0" borderId="7" xfId="0" applyFont="1" applyBorder="1" applyAlignment="1">
      <alignment horizontal="right" vertical="top"/>
    </xf>
    <xf numFmtId="0" fontId="15" fillId="2" borderId="1" xfId="0" applyFont="1" applyFill="1" applyBorder="1" applyAlignment="1">
      <alignment horizontal="right" vertical="top"/>
    </xf>
    <xf numFmtId="0" fontId="59" fillId="2" borderId="1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right" vertical="top" wrapText="1"/>
    </xf>
    <xf numFmtId="4" fontId="16" fillId="2" borderId="7" xfId="0" applyNumberFormat="1" applyFont="1" applyFill="1" applyBorder="1" applyAlignment="1">
      <alignment horizontal="right"/>
    </xf>
    <xf numFmtId="0" fontId="16" fillId="0" borderId="1" xfId="106" applyFont="1" applyBorder="1" applyAlignment="1">
      <alignment horizontal="justify" wrapText="1"/>
    </xf>
    <xf numFmtId="49" fontId="16" fillId="0" borderId="7" xfId="0" applyNumberFormat="1" applyFont="1" applyBorder="1" applyAlignment="1">
      <alignment horizontal="right" vertical="top"/>
    </xf>
    <xf numFmtId="0" fontId="16" fillId="0" borderId="7" xfId="0" applyFont="1" applyBorder="1" applyAlignment="1">
      <alignment horizontal="right" vertical="top"/>
    </xf>
    <xf numFmtId="4" fontId="16" fillId="0" borderId="1" xfId="0" applyNumberFormat="1" applyFont="1" applyBorder="1"/>
    <xf numFmtId="0" fontId="16" fillId="0" borderId="1" xfId="0" applyFont="1" applyBorder="1" applyAlignment="1">
      <alignment horizontal="right" vertical="top"/>
    </xf>
    <xf numFmtId="0" fontId="15" fillId="0" borderId="1" xfId="0" applyFont="1" applyBorder="1" applyAlignment="1">
      <alignment horizontal="justify" vertical="top" wrapText="1"/>
    </xf>
    <xf numFmtId="0" fontId="63" fillId="0" borderId="1" xfId="0" applyFont="1" applyBorder="1" applyAlignment="1">
      <alignment horizontal="center"/>
    </xf>
    <xf numFmtId="0" fontId="15" fillId="2" borderId="7" xfId="0" applyFont="1" applyFill="1" applyBorder="1" applyAlignment="1">
      <alignment horizontal="right" vertical="top"/>
    </xf>
    <xf numFmtId="0" fontId="15" fillId="2" borderId="7" xfId="0" applyFont="1" applyFill="1" applyBorder="1" applyAlignment="1">
      <alignment horizontal="justify" vertical="top" wrapText="1"/>
    </xf>
    <xf numFmtId="4" fontId="16" fillId="2" borderId="7" xfId="0" applyNumberFormat="1" applyFont="1" applyFill="1" applyBorder="1" applyAlignment="1">
      <alignment horizontal="center"/>
    </xf>
    <xf numFmtId="4" fontId="15" fillId="0" borderId="7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justify" vertical="top" wrapText="1"/>
    </xf>
    <xf numFmtId="0" fontId="16" fillId="0" borderId="7" xfId="0" applyFont="1" applyBorder="1" applyAlignment="1">
      <alignment horizontal="right" vertical="top" wrapText="1"/>
    </xf>
    <xf numFmtId="4" fontId="59" fillId="0" borderId="1" xfId="0" applyNumberFormat="1" applyFont="1" applyBorder="1" applyAlignment="1">
      <alignment wrapText="1"/>
    </xf>
    <xf numFmtId="0" fontId="60" fillId="0" borderId="0" xfId="0" applyFont="1" applyAlignment="1">
      <alignment horizontal="left" vertical="top" wrapText="1"/>
    </xf>
    <xf numFmtId="0" fontId="16" fillId="0" borderId="0" xfId="0" applyFont="1" applyAlignment="1">
      <alignment horizontal="left" wrapText="1"/>
    </xf>
    <xf numFmtId="0" fontId="9" fillId="53" borderId="0" xfId="0" applyFont="1" applyFill="1"/>
  </cellXfs>
  <cellStyles count="1738">
    <cellStyle name="20% - Accent1 2" xfId="208"/>
    <cellStyle name="20% - Accent1 2 2" xfId="233"/>
    <cellStyle name="20% - Accent1 2 2 2" xfId="205"/>
    <cellStyle name="20% - Accent1 2 3" xfId="240"/>
    <cellStyle name="20% - Accent1 2 4" xfId="1245"/>
    <cellStyle name="20% - Accent2 2" xfId="235"/>
    <cellStyle name="20% - Accent2 2 2" xfId="238"/>
    <cellStyle name="20% - Accent2 2 2 2" xfId="207"/>
    <cellStyle name="20% - Accent2 2 3" xfId="243"/>
    <cellStyle name="20% - Accent2 2 4" xfId="1246"/>
    <cellStyle name="20% - Accent3 2" xfId="234"/>
    <cellStyle name="20% - Accent3 2 2" xfId="206"/>
    <cellStyle name="20% - Accent3 2 2 2" xfId="247"/>
    <cellStyle name="20% - Accent3 2 3" xfId="246"/>
    <cellStyle name="20% - Accent3 2 4" xfId="1247"/>
    <cellStyle name="20% - Accent4 2" xfId="239"/>
    <cellStyle name="20% - Accent4 2 2" xfId="245"/>
    <cellStyle name="20% - Accent4 2 2 2" xfId="242"/>
    <cellStyle name="20% - Accent4 2 3" xfId="222"/>
    <cellStyle name="20% - Accent4 2 4" xfId="1248"/>
    <cellStyle name="20% - Accent5 2" xfId="244"/>
    <cellStyle name="20% - Accent5 2 2" xfId="241"/>
    <cellStyle name="20% - Accent5 2 2 2" xfId="248"/>
    <cellStyle name="20% - Accent5 2 3" xfId="249"/>
    <cellStyle name="20% - Accent5 2 4" xfId="1249"/>
    <cellStyle name="20% - Accent6 2" xfId="250"/>
    <cellStyle name="20% - Accent6 2 2" xfId="251"/>
    <cellStyle name="20% - Accent6 2 2 2" xfId="252"/>
    <cellStyle name="20% - Accent6 2 3" xfId="253"/>
    <cellStyle name="20% - Accent6 2 4" xfId="1250"/>
    <cellStyle name="20% - Isticanje1 2" xfId="110"/>
    <cellStyle name="20% - Isticanje1 2 2" xfId="256"/>
    <cellStyle name="20% - Isticanje1 2 2 2" xfId="257"/>
    <cellStyle name="20% - Isticanje1 2 3" xfId="258"/>
    <cellStyle name="20% - Isticanje1 2 4" xfId="255"/>
    <cellStyle name="20% - Isticanje1 3" xfId="259"/>
    <cellStyle name="20% - Isticanje1 3 2" xfId="260"/>
    <cellStyle name="20% - Isticanje1 4" xfId="261"/>
    <cellStyle name="20% - Isticanje1 5" xfId="254"/>
    <cellStyle name="20% - Isticanje2 2" xfId="111"/>
    <cellStyle name="20% - Isticanje2 2 2" xfId="264"/>
    <cellStyle name="20% - Isticanje2 2 2 2" xfId="265"/>
    <cellStyle name="20% - Isticanje2 2 3" xfId="266"/>
    <cellStyle name="20% - Isticanje2 2 4" xfId="263"/>
    <cellStyle name="20% - Isticanje2 3" xfId="267"/>
    <cellStyle name="20% - Isticanje2 3 2" xfId="268"/>
    <cellStyle name="20% - Isticanje2 4" xfId="269"/>
    <cellStyle name="20% - Isticanje2 5" xfId="262"/>
    <cellStyle name="20% - Isticanje3 2" xfId="112"/>
    <cellStyle name="20% - Isticanje3 2 2" xfId="272"/>
    <cellStyle name="20% - Isticanje3 2 2 2" xfId="273"/>
    <cellStyle name="20% - Isticanje3 2 3" xfId="274"/>
    <cellStyle name="20% - Isticanje3 2 4" xfId="271"/>
    <cellStyle name="20% - Isticanje3 3" xfId="275"/>
    <cellStyle name="20% - Isticanje3 3 2" xfId="276"/>
    <cellStyle name="20% - Isticanje3 4" xfId="277"/>
    <cellStyle name="20% - Isticanje3 5" xfId="270"/>
    <cellStyle name="20% - Isticanje4 2" xfId="113"/>
    <cellStyle name="20% - Isticanje4 2 2" xfId="280"/>
    <cellStyle name="20% - Isticanje4 2 2 2" xfId="281"/>
    <cellStyle name="20% - Isticanje4 2 3" xfId="282"/>
    <cellStyle name="20% - Isticanje4 2 4" xfId="279"/>
    <cellStyle name="20% - Isticanje4 3" xfId="283"/>
    <cellStyle name="20% - Isticanje4 3 2" xfId="284"/>
    <cellStyle name="20% - Isticanje4 4" xfId="285"/>
    <cellStyle name="20% - Isticanje4 5" xfId="278"/>
    <cellStyle name="20% - Isticanje5 2" xfId="114"/>
    <cellStyle name="20% - Isticanje5 2 2" xfId="288"/>
    <cellStyle name="20% - Isticanje5 2 2 2" xfId="289"/>
    <cellStyle name="20% - Isticanje5 2 3" xfId="290"/>
    <cellStyle name="20% - Isticanje5 2 4" xfId="287"/>
    <cellStyle name="20% - Isticanje5 3" xfId="291"/>
    <cellStyle name="20% - Isticanje5 3 2" xfId="292"/>
    <cellStyle name="20% - Isticanje5 4" xfId="293"/>
    <cellStyle name="20% - Isticanje5 5" xfId="286"/>
    <cellStyle name="20% - Isticanje6 2" xfId="115"/>
    <cellStyle name="20% - Isticanje6 2 2" xfId="296"/>
    <cellStyle name="20% - Isticanje6 2 2 2" xfId="297"/>
    <cellStyle name="20% - Isticanje6 2 3" xfId="298"/>
    <cellStyle name="20% - Isticanje6 2 4" xfId="295"/>
    <cellStyle name="20% - Isticanje6 3" xfId="299"/>
    <cellStyle name="20% - Isticanje6 3 2" xfId="300"/>
    <cellStyle name="20% - Isticanje6 4" xfId="301"/>
    <cellStyle name="20% - Isticanje6 5" xfId="294"/>
    <cellStyle name="40% - Accent1 2" xfId="302"/>
    <cellStyle name="40% - Accent1 2 2" xfId="303"/>
    <cellStyle name="40% - Accent1 2 2 2" xfId="304"/>
    <cellStyle name="40% - Accent1 2 3" xfId="305"/>
    <cellStyle name="40% - Accent1 2 4" xfId="1251"/>
    <cellStyle name="40% - Accent2 2" xfId="306"/>
    <cellStyle name="40% - Accent2 2 2" xfId="307"/>
    <cellStyle name="40% - Accent2 2 2 2" xfId="308"/>
    <cellStyle name="40% - Accent2 2 3" xfId="309"/>
    <cellStyle name="40% - Accent2 2 4" xfId="1252"/>
    <cellStyle name="40% - Accent3 2" xfId="310"/>
    <cellStyle name="40% - Accent3 2 2" xfId="311"/>
    <cellStyle name="40% - Accent3 2 2 2" xfId="312"/>
    <cellStyle name="40% - Accent3 2 3" xfId="313"/>
    <cellStyle name="40% - Accent3 2 4" xfId="1253"/>
    <cellStyle name="40% - Accent4 2" xfId="314"/>
    <cellStyle name="40% - Accent4 2 2" xfId="315"/>
    <cellStyle name="40% - Accent4 2 2 2" xfId="316"/>
    <cellStyle name="40% - Accent4 2 3" xfId="317"/>
    <cellStyle name="40% - Accent4 2 4" xfId="1254"/>
    <cellStyle name="40% - Accent5 2" xfId="318"/>
    <cellStyle name="40% - Accent5 2 2" xfId="319"/>
    <cellStyle name="40% - Accent5 2 2 2" xfId="320"/>
    <cellStyle name="40% - Accent5 2 3" xfId="321"/>
    <cellStyle name="40% - Accent5 2 4" xfId="1255"/>
    <cellStyle name="40% - Accent6 2" xfId="322"/>
    <cellStyle name="40% - Accent6 2 2" xfId="323"/>
    <cellStyle name="40% - Accent6 2 2 2" xfId="324"/>
    <cellStyle name="40% - Accent6 2 3" xfId="325"/>
    <cellStyle name="40% - Accent6 2 4" xfId="1256"/>
    <cellStyle name="40% - Isticanje1 2" xfId="327"/>
    <cellStyle name="40% - Isticanje1 2 2" xfId="328"/>
    <cellStyle name="40% - Isticanje1 2 2 2" xfId="329"/>
    <cellStyle name="40% - Isticanje1 2 3" xfId="330"/>
    <cellStyle name="40% - Isticanje1 3" xfId="331"/>
    <cellStyle name="40% - Isticanje1 3 2" xfId="332"/>
    <cellStyle name="40% - Isticanje1 4" xfId="333"/>
    <cellStyle name="40% - Isticanje1 5" xfId="326"/>
    <cellStyle name="40% - Isticanje2 2" xfId="116"/>
    <cellStyle name="40% - Isticanje2 2 2" xfId="336"/>
    <cellStyle name="40% - Isticanje2 2 2 2" xfId="337"/>
    <cellStyle name="40% - Isticanje2 2 3" xfId="338"/>
    <cellStyle name="40% - Isticanje2 2 4" xfId="335"/>
    <cellStyle name="40% - Isticanje2 3" xfId="339"/>
    <cellStyle name="40% - Isticanje2 3 2" xfId="340"/>
    <cellStyle name="40% - Isticanje2 4" xfId="341"/>
    <cellStyle name="40% - Isticanje2 5" xfId="334"/>
    <cellStyle name="40% - Isticanje3 2" xfId="117"/>
    <cellStyle name="40% - Isticanje3 2 2" xfId="344"/>
    <cellStyle name="40% - Isticanje3 2 2 2" xfId="345"/>
    <cellStyle name="40% - Isticanje3 2 3" xfId="346"/>
    <cellStyle name="40% - Isticanje3 2 4" xfId="343"/>
    <cellStyle name="40% - Isticanje3 3" xfId="347"/>
    <cellStyle name="40% - Isticanje3 3 2" xfId="348"/>
    <cellStyle name="40% - Isticanje3 4" xfId="349"/>
    <cellStyle name="40% - Isticanje3 5" xfId="342"/>
    <cellStyle name="40% - Isticanje4 2" xfId="118"/>
    <cellStyle name="40% - Isticanje4 2 2" xfId="352"/>
    <cellStyle name="40% - Isticanje4 2 2 2" xfId="353"/>
    <cellStyle name="40% - Isticanje4 2 3" xfId="354"/>
    <cellStyle name="40% - Isticanje4 2 4" xfId="351"/>
    <cellStyle name="40% - Isticanje4 3" xfId="355"/>
    <cellStyle name="40% - Isticanje4 3 2" xfId="356"/>
    <cellStyle name="40% - Isticanje4 4" xfId="357"/>
    <cellStyle name="40% - Isticanje4 5" xfId="350"/>
    <cellStyle name="40% - Isticanje5 2" xfId="119"/>
    <cellStyle name="40% - Isticanje5 2 2" xfId="360"/>
    <cellStyle name="40% - Isticanje5 2 2 2" xfId="361"/>
    <cellStyle name="40% - Isticanje5 2 3" xfId="362"/>
    <cellStyle name="40% - Isticanje5 2 4" xfId="359"/>
    <cellStyle name="40% - Isticanje5 3" xfId="363"/>
    <cellStyle name="40% - Isticanje5 3 2" xfId="364"/>
    <cellStyle name="40% - Isticanje5 4" xfId="365"/>
    <cellStyle name="40% - Isticanje5 5" xfId="358"/>
    <cellStyle name="40% - Isticanje6 2" xfId="120"/>
    <cellStyle name="40% - Isticanje6 2 2" xfId="368"/>
    <cellStyle name="40% - Isticanje6 2 2 2" xfId="369"/>
    <cellStyle name="40% - Isticanje6 2 3" xfId="370"/>
    <cellStyle name="40% - Isticanje6 2 4" xfId="367"/>
    <cellStyle name="40% - Isticanje6 3" xfId="371"/>
    <cellStyle name="40% - Isticanje6 3 2" xfId="372"/>
    <cellStyle name="40% - Isticanje6 4" xfId="373"/>
    <cellStyle name="40% - Isticanje6 5" xfId="366"/>
    <cellStyle name="40% - Naglasak1" xfId="121"/>
    <cellStyle name="40% - Naglasak1 2" xfId="375"/>
    <cellStyle name="40% - Naglasak1 2 2" xfId="376"/>
    <cellStyle name="40% - Naglasak1 3" xfId="377"/>
    <cellStyle name="40% - Naglasak1 4" xfId="374"/>
    <cellStyle name="60% - Accent1 2" xfId="378"/>
    <cellStyle name="60% - Accent1 2 2" xfId="379"/>
    <cellStyle name="60% - Accent1 2 3" xfId="1257"/>
    <cellStyle name="60% - Accent2 2" xfId="380"/>
    <cellStyle name="60% - Accent2 2 2" xfId="381"/>
    <cellStyle name="60% - Accent2 2 3" xfId="1258"/>
    <cellStyle name="60% - Accent3 2" xfId="382"/>
    <cellStyle name="60% - Accent3 2 2" xfId="383"/>
    <cellStyle name="60% - Accent3 2 3" xfId="1259"/>
    <cellStyle name="60% - Accent4 2" xfId="384"/>
    <cellStyle name="60% - Accent4 2 2" xfId="385"/>
    <cellStyle name="60% - Accent4 2 3" xfId="1260"/>
    <cellStyle name="60% - Accent5 2" xfId="386"/>
    <cellStyle name="60% - Accent5 2 2" xfId="387"/>
    <cellStyle name="60% - Accent5 2 3" xfId="1261"/>
    <cellStyle name="60% - Accent6 2" xfId="388"/>
    <cellStyle name="60% - Accent6 2 2" xfId="389"/>
    <cellStyle name="60% - Accent6 2 3" xfId="1262"/>
    <cellStyle name="60% - Isticanje1 2" xfId="122"/>
    <cellStyle name="60% - Isticanje1 2 2" xfId="392"/>
    <cellStyle name="60% - Isticanje1 2 3" xfId="391"/>
    <cellStyle name="60% - Isticanje1 3" xfId="393"/>
    <cellStyle name="60% - Isticanje1 4" xfId="390"/>
    <cellStyle name="60% - Isticanje2 2" xfId="123"/>
    <cellStyle name="60% - Isticanje2 2 2" xfId="396"/>
    <cellStyle name="60% - Isticanje2 2 3" xfId="395"/>
    <cellStyle name="60% - Isticanje2 3" xfId="397"/>
    <cellStyle name="60% - Isticanje2 4" xfId="394"/>
    <cellStyle name="60% - Isticanje3 2" xfId="124"/>
    <cellStyle name="60% - Isticanje3 2 2" xfId="400"/>
    <cellStyle name="60% - Isticanje3 2 3" xfId="399"/>
    <cellStyle name="60% - Isticanje3 3" xfId="401"/>
    <cellStyle name="60% - Isticanje3 4" xfId="398"/>
    <cellStyle name="60% - Isticanje4 2" xfId="125"/>
    <cellStyle name="60% - Isticanje4 2 2" xfId="404"/>
    <cellStyle name="60% - Isticanje4 2 3" xfId="403"/>
    <cellStyle name="60% - Isticanje4 3" xfId="405"/>
    <cellStyle name="60% - Isticanje4 4" xfId="402"/>
    <cellStyle name="60% - Isticanje5 2" xfId="126"/>
    <cellStyle name="60% - Isticanje5 2 2" xfId="408"/>
    <cellStyle name="60% - Isticanje5 2 3" xfId="407"/>
    <cellStyle name="60% - Isticanje5 3" xfId="409"/>
    <cellStyle name="60% - Isticanje5 4" xfId="406"/>
    <cellStyle name="60% - Isticanje6 2" xfId="127"/>
    <cellStyle name="60% - Isticanje6 2 2" xfId="412"/>
    <cellStyle name="60% - Isticanje6 2 3" xfId="411"/>
    <cellStyle name="60% - Isticanje6 3" xfId="413"/>
    <cellStyle name="60% - Isticanje6 4" xfId="410"/>
    <cellStyle name="Accent1 2" xfId="414"/>
    <cellStyle name="Accent1 2 2" xfId="415"/>
    <cellStyle name="Accent1 2 3" xfId="1263"/>
    <cellStyle name="Accent2 2" xfId="416"/>
    <cellStyle name="Accent2 2 2" xfId="417"/>
    <cellStyle name="Accent2 2 3" xfId="1264"/>
    <cellStyle name="Accent3 2" xfId="418"/>
    <cellStyle name="Accent3 2 2" xfId="419"/>
    <cellStyle name="Accent3 2 3" xfId="1265"/>
    <cellStyle name="Accent4 2" xfId="420"/>
    <cellStyle name="Accent4 2 2" xfId="421"/>
    <cellStyle name="Accent4 2 3" xfId="1266"/>
    <cellStyle name="Accent5 2" xfId="422"/>
    <cellStyle name="Accent5 2 2" xfId="423"/>
    <cellStyle name="Accent5 2 3" xfId="1267"/>
    <cellStyle name="Accent6 2" xfId="424"/>
    <cellStyle name="Accent6 2 2" xfId="425"/>
    <cellStyle name="Accent6 2 3" xfId="1268"/>
    <cellStyle name="Bad 2" xfId="426"/>
    <cellStyle name="Bad 2 2" xfId="427"/>
    <cellStyle name="Bad 2 3" xfId="1269"/>
    <cellStyle name="Bilješka 2" xfId="128"/>
    <cellStyle name="Bilješka 2 2" xfId="430"/>
    <cellStyle name="Bilješka 2 2 2" xfId="431"/>
    <cellStyle name="Bilješka 2 2 2 2" xfId="1657"/>
    <cellStyle name="Bilješka 2 2 3" xfId="432"/>
    <cellStyle name="Bilješka 2 2 3 2" xfId="1731"/>
    <cellStyle name="Bilješka 2 2 4" xfId="1658"/>
    <cellStyle name="Bilješka 2 3" xfId="433"/>
    <cellStyle name="Bilješka 2 3 2" xfId="1656"/>
    <cellStyle name="Bilješka 2 4" xfId="434"/>
    <cellStyle name="Bilješka 2 4 2" xfId="1655"/>
    <cellStyle name="Bilješka 2 5" xfId="1732"/>
    <cellStyle name="Bilješka 2 6" xfId="429"/>
    <cellStyle name="Bilješka 3" xfId="435"/>
    <cellStyle name="Bilješka 3 2" xfId="436"/>
    <cellStyle name="Bilješka 3 2 2" xfId="1654"/>
    <cellStyle name="Bilješka 3 3" xfId="437"/>
    <cellStyle name="Bilješka 3 3 2" xfId="1653"/>
    <cellStyle name="Bilješka 3 4" xfId="1730"/>
    <cellStyle name="Bilješka 4" xfId="438"/>
    <cellStyle name="Bilješka 4 2" xfId="1729"/>
    <cellStyle name="Bilješka 5" xfId="439"/>
    <cellStyle name="Bilješka 5 2" xfId="1652"/>
    <cellStyle name="Bilješka 6" xfId="1659"/>
    <cellStyle name="Bilješka 7" xfId="428"/>
    <cellStyle name="Calculation 2" xfId="440"/>
    <cellStyle name="Calculation 2 2" xfId="441"/>
    <cellStyle name="Calculation 2 2 2" xfId="442"/>
    <cellStyle name="Calculation 2 2 2 2" xfId="443"/>
    <cellStyle name="Calculation 2 2 2 2 2" xfId="1649"/>
    <cellStyle name="Calculation 2 2 2 3" xfId="444"/>
    <cellStyle name="Calculation 2 2 2 3 2" xfId="1610"/>
    <cellStyle name="Calculation 2 2 2 4" xfId="1650"/>
    <cellStyle name="Calculation 2 2 3" xfId="445"/>
    <cellStyle name="Calculation 2 2 3 2" xfId="1727"/>
    <cellStyle name="Calculation 2 2 4" xfId="446"/>
    <cellStyle name="Calculation 2 2 4 2" xfId="1648"/>
    <cellStyle name="Calculation 2 2 5" xfId="1651"/>
    <cellStyle name="Calculation 2 3" xfId="447"/>
    <cellStyle name="Calculation 2 3 2" xfId="448"/>
    <cellStyle name="Calculation 2 3 2 2" xfId="1726"/>
    <cellStyle name="Calculation 2 3 3" xfId="449"/>
    <cellStyle name="Calculation 2 3 3 2" xfId="1646"/>
    <cellStyle name="Calculation 2 3 4" xfId="1647"/>
    <cellStyle name="Calculation 2 4" xfId="450"/>
    <cellStyle name="Calculation 2 4 2" xfId="1645"/>
    <cellStyle name="Calculation 2 5" xfId="451"/>
    <cellStyle name="Calculation 2 5 2" xfId="1725"/>
    <cellStyle name="Calculation 2 6" xfId="1270"/>
    <cellStyle name="Calculation 2 6 2" xfId="1613"/>
    <cellStyle name="Calculation 2 7" xfId="1728"/>
    <cellStyle name="Calculation 2_TROŠKOVNIK PROJEKT OS 09092013." xfId="452"/>
    <cellStyle name="Check Cell 2" xfId="453"/>
    <cellStyle name="Check Cell 2 2" xfId="454"/>
    <cellStyle name="Check Cell 2 3" xfId="1271"/>
    <cellStyle name="Comma" xfId="1" builtinId="3"/>
    <cellStyle name="Comma [0] 2" xfId="455"/>
    <cellStyle name="Comma [0] 2 2" xfId="456"/>
    <cellStyle name="Comma [0] 3" xfId="457"/>
    <cellStyle name="Comma [0] 3 2" xfId="458"/>
    <cellStyle name="Comma [0] 4" xfId="459"/>
    <cellStyle name="Comma [0] 4 2" xfId="460"/>
    <cellStyle name="Comma 10" xfId="461"/>
    <cellStyle name="Comma 10 2" xfId="462"/>
    <cellStyle name="Comma 10 3" xfId="1337"/>
    <cellStyle name="Comma 11" xfId="463"/>
    <cellStyle name="Comma 11 2" xfId="464"/>
    <cellStyle name="Comma 11 3" xfId="1338"/>
    <cellStyle name="Comma 12" xfId="465"/>
    <cellStyle name="Comma 12 2" xfId="466"/>
    <cellStyle name="Comma 12 3" xfId="1339"/>
    <cellStyle name="Comma 13" xfId="467"/>
    <cellStyle name="Comma 13 2" xfId="468"/>
    <cellStyle name="Comma 13 3" xfId="1340"/>
    <cellStyle name="Comma 14" xfId="1244"/>
    <cellStyle name="Comma 14 2" xfId="1341"/>
    <cellStyle name="Comma 15" xfId="1342"/>
    <cellStyle name="Comma 16" xfId="1343"/>
    <cellStyle name="Comma 17" xfId="1344"/>
    <cellStyle name="Comma 18" xfId="1345"/>
    <cellStyle name="Comma 19" xfId="1346"/>
    <cellStyle name="Comma 2" xfId="59"/>
    <cellStyle name="Comma 2 2" xfId="62"/>
    <cellStyle name="Comma 2 2 2" xfId="469"/>
    <cellStyle name="Comma 2 2 2 2" xfId="470"/>
    <cellStyle name="Comma 2 2 3" xfId="471"/>
    <cellStyle name="Comma 2 2 4" xfId="472"/>
    <cellStyle name="Comma 2 2 4 2" xfId="473"/>
    <cellStyle name="Comma 2 2 5" xfId="230"/>
    <cellStyle name="Comma 2 3" xfId="68"/>
    <cellStyle name="Comma 2 3 2" xfId="1289"/>
    <cellStyle name="Comma 2 3 3" xfId="1348"/>
    <cellStyle name="Comma 2 3 4" xfId="474"/>
    <cellStyle name="Comma 2 4" xfId="98"/>
    <cellStyle name="Comma 2 4 2" xfId="476"/>
    <cellStyle name="Comma 2 4 2 2" xfId="1290"/>
    <cellStyle name="Comma 2 4 3" xfId="475"/>
    <cellStyle name="Comma 2 5" xfId="177"/>
    <cellStyle name="Comma 2 5 2" xfId="1347"/>
    <cellStyle name="Comma 2 6" xfId="231"/>
    <cellStyle name="Comma 20" xfId="1349"/>
    <cellStyle name="Comma 21" xfId="1350"/>
    <cellStyle name="Comma 22" xfId="1351"/>
    <cellStyle name="Comma 23" xfId="1352"/>
    <cellStyle name="Comma 24" xfId="1353"/>
    <cellStyle name="Comma 25" xfId="1354"/>
    <cellStyle name="Comma 26" xfId="1355"/>
    <cellStyle name="Comma 27" xfId="1356"/>
    <cellStyle name="Comma 28" xfId="1357"/>
    <cellStyle name="Comma 29" xfId="1358"/>
    <cellStyle name="Comma 3" xfId="161"/>
    <cellStyle name="Comma 3 10" xfId="1360"/>
    <cellStyle name="Comma 3 11" xfId="1361"/>
    <cellStyle name="Comma 3 12" xfId="1362"/>
    <cellStyle name="Comma 3 13" xfId="1359"/>
    <cellStyle name="Comma 3 14" xfId="229"/>
    <cellStyle name="Comma 3 2" xfId="477"/>
    <cellStyle name="Comma 3 2 2" xfId="1363"/>
    <cellStyle name="Comma 3 3" xfId="478"/>
    <cellStyle name="Comma 3 3 2" xfId="479"/>
    <cellStyle name="Comma 3 3 3" xfId="1364"/>
    <cellStyle name="Comma 3 4" xfId="1365"/>
    <cellStyle name="Comma 3 5" xfId="1366"/>
    <cellStyle name="Comma 3 6" xfId="1367"/>
    <cellStyle name="Comma 3 7" xfId="1368"/>
    <cellStyle name="Comma 3 8" xfId="1369"/>
    <cellStyle name="Comma 3 9" xfId="1370"/>
    <cellStyle name="Comma 30" xfId="1371"/>
    <cellStyle name="Comma 31" xfId="1372"/>
    <cellStyle name="Comma 32" xfId="1373"/>
    <cellStyle name="Comma 33" xfId="1374"/>
    <cellStyle name="Comma 34" xfId="1375"/>
    <cellStyle name="Comma 35" xfId="1376"/>
    <cellStyle name="Comma 36" xfId="1377"/>
    <cellStyle name="Comma 37" xfId="1378"/>
    <cellStyle name="Comma 38" xfId="1379"/>
    <cellStyle name="Comma 39" xfId="1380"/>
    <cellStyle name="Comma 4" xfId="228"/>
    <cellStyle name="Comma 4 2" xfId="480"/>
    <cellStyle name="Comma 4 3" xfId="481"/>
    <cellStyle name="Comma 4 3 2" xfId="482"/>
    <cellStyle name="Comma 4 4" xfId="1381"/>
    <cellStyle name="Comma 40" xfId="1382"/>
    <cellStyle name="Comma 41" xfId="1383"/>
    <cellStyle name="Comma 42" xfId="1384"/>
    <cellStyle name="Comma 43" xfId="1385"/>
    <cellStyle name="Comma 44" xfId="1386"/>
    <cellStyle name="Comma 45" xfId="1387"/>
    <cellStyle name="Comma 46" xfId="1388"/>
    <cellStyle name="Comma 47" xfId="1389"/>
    <cellStyle name="Comma 48" xfId="1390"/>
    <cellStyle name="Comma 49" xfId="1391"/>
    <cellStyle name="Comma 5" xfId="483"/>
    <cellStyle name="Comma 5 2" xfId="484"/>
    <cellStyle name="Comma 5 3" xfId="1392"/>
    <cellStyle name="Comma 50" xfId="1393"/>
    <cellStyle name="Comma 51" xfId="1394"/>
    <cellStyle name="Comma 52" xfId="1395"/>
    <cellStyle name="Comma 53" xfId="1396"/>
    <cellStyle name="Comma 54" xfId="1397"/>
    <cellStyle name="Comma 55" xfId="1398"/>
    <cellStyle name="Comma 56" xfId="1399"/>
    <cellStyle name="Comma 57" xfId="1400"/>
    <cellStyle name="Comma 58" xfId="1401"/>
    <cellStyle name="Comma 59" xfId="1402"/>
    <cellStyle name="Comma 6" xfId="485"/>
    <cellStyle name="Comma 6 2" xfId="486"/>
    <cellStyle name="Comma 6 3" xfId="1403"/>
    <cellStyle name="Comma 60" xfId="1404"/>
    <cellStyle name="Comma 61" xfId="1405"/>
    <cellStyle name="Comma 62" xfId="1406"/>
    <cellStyle name="Comma 63" xfId="1407"/>
    <cellStyle name="Comma 7" xfId="487"/>
    <cellStyle name="Comma 7 2" xfId="488"/>
    <cellStyle name="Comma 7 3" xfId="1408"/>
    <cellStyle name="Comma 8" xfId="489"/>
    <cellStyle name="Comma 8 2" xfId="490"/>
    <cellStyle name="Comma 8 3" xfId="1409"/>
    <cellStyle name="Comma 9" xfId="491"/>
    <cellStyle name="Comma 9 2" xfId="492"/>
    <cellStyle name="Comma 9 3" xfId="1410"/>
    <cellStyle name="Currency [0] 2" xfId="493"/>
    <cellStyle name="Currency [0] 2 2" xfId="494"/>
    <cellStyle name="Currency [0] 3" xfId="495"/>
    <cellStyle name="Currency [0] 3 2" xfId="496"/>
    <cellStyle name="Currency [0] 4" xfId="497"/>
    <cellStyle name="Currency [0] 4 2" xfId="498"/>
    <cellStyle name="Currency 10" xfId="499"/>
    <cellStyle name="Currency 10 2" xfId="500"/>
    <cellStyle name="Currency 11" xfId="501"/>
    <cellStyle name="Currency 11 2" xfId="502"/>
    <cellStyle name="Currency 12" xfId="503"/>
    <cellStyle name="Currency 12 2" xfId="504"/>
    <cellStyle name="Currency 2" xfId="505"/>
    <cellStyle name="Currency 2 2" xfId="506"/>
    <cellStyle name="Currency 2 2 2" xfId="1291"/>
    <cellStyle name="Currency 3" xfId="507"/>
    <cellStyle name="Currency 3 2" xfId="508"/>
    <cellStyle name="Currency 4" xfId="509"/>
    <cellStyle name="Currency 4 2" xfId="510"/>
    <cellStyle name="Currency 5" xfId="511"/>
    <cellStyle name="Currency 5 2" xfId="512"/>
    <cellStyle name="Currency 6" xfId="513"/>
    <cellStyle name="Currency 6 2" xfId="514"/>
    <cellStyle name="Currency 7" xfId="515"/>
    <cellStyle name="Currency 7 2" xfId="516"/>
    <cellStyle name="Currency 8" xfId="517"/>
    <cellStyle name="Currency 8 2" xfId="518"/>
    <cellStyle name="Currency 9" xfId="519"/>
    <cellStyle name="Currency 9 2" xfId="520"/>
    <cellStyle name="Dobro 2" xfId="130"/>
    <cellStyle name="Dobro 2 2" xfId="523"/>
    <cellStyle name="Dobro 2 3" xfId="522"/>
    <cellStyle name="Dobro 3" xfId="524"/>
    <cellStyle name="Dobro 4" xfId="521"/>
    <cellStyle name="Euro" xfId="525"/>
    <cellStyle name="Euro 2" xfId="526"/>
    <cellStyle name="Explanatory Text 2" xfId="527"/>
    <cellStyle name="Explanatory Text 2 2" xfId="528"/>
    <cellStyle name="Explanatory Text 2 3" xfId="1272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4" builtinId="9" hidden="1"/>
    <cellStyle name="Followed Hyperlink" xfId="56" builtinId="9" hidden="1"/>
    <cellStyle name="Good 2" xfId="529"/>
    <cellStyle name="Good 2 2" xfId="530"/>
    <cellStyle name="Good 2 3" xfId="1273"/>
    <cellStyle name="Heading 1 2" xfId="531"/>
    <cellStyle name="Heading 1 2 2" xfId="532"/>
    <cellStyle name="Heading 1 2 3" xfId="1274"/>
    <cellStyle name="Heading 2 2" xfId="533"/>
    <cellStyle name="Heading 2 2 2" xfId="534"/>
    <cellStyle name="Heading 2 2 3" xfId="1275"/>
    <cellStyle name="Heading 3 2" xfId="535"/>
    <cellStyle name="Heading 3 2 2" xfId="536"/>
    <cellStyle name="Heading 3 2 3" xfId="1276"/>
    <cellStyle name="Heading 4 2" xfId="537"/>
    <cellStyle name="Heading 4 2 2" xfId="538"/>
    <cellStyle name="Heading 4 2 3" xfId="1277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3" builtinId="8" hidden="1"/>
    <cellStyle name="Hyperlink" xfId="55" builtinId="8" hidden="1"/>
    <cellStyle name="Input 2" xfId="539"/>
    <cellStyle name="Input 2 2" xfId="540"/>
    <cellStyle name="Input 2 2 2" xfId="541"/>
    <cellStyle name="Input 2 2 2 2" xfId="542"/>
    <cellStyle name="Input 2 2 2 2 2" xfId="1721"/>
    <cellStyle name="Input 2 2 2 3" xfId="543"/>
    <cellStyle name="Input 2 2 2 3 2" xfId="1720"/>
    <cellStyle name="Input 2 2 2 4" xfId="1722"/>
    <cellStyle name="Input 2 2 3" xfId="544"/>
    <cellStyle name="Input 2 2 3 2" xfId="1719"/>
    <cellStyle name="Input 2 2 4" xfId="545"/>
    <cellStyle name="Input 2 2 4 2" xfId="1718"/>
    <cellStyle name="Input 2 2 5" xfId="1723"/>
    <cellStyle name="Input 2 3" xfId="546"/>
    <cellStyle name="Input 2 3 2" xfId="547"/>
    <cellStyle name="Input 2 3 2 2" xfId="1716"/>
    <cellStyle name="Input 2 3 3" xfId="548"/>
    <cellStyle name="Input 2 3 3 2" xfId="1715"/>
    <cellStyle name="Input 2 3 4" xfId="1717"/>
    <cellStyle name="Input 2 4" xfId="549"/>
    <cellStyle name="Input 2 4 2" xfId="1714"/>
    <cellStyle name="Input 2 5" xfId="550"/>
    <cellStyle name="Input 2 5 2" xfId="1713"/>
    <cellStyle name="Input 2 6" xfId="1278"/>
    <cellStyle name="Input 2 6 2" xfId="1612"/>
    <cellStyle name="Input 2 7" xfId="1724"/>
    <cellStyle name="Input 2_TROŠKOVNIK PROJEKT OS 09092013." xfId="551"/>
    <cellStyle name="Isticanje1 2" xfId="131"/>
    <cellStyle name="Isticanje1 2 2" xfId="554"/>
    <cellStyle name="Isticanje1 2 3" xfId="553"/>
    <cellStyle name="Isticanje1 3" xfId="555"/>
    <cellStyle name="Isticanje1 4" xfId="552"/>
    <cellStyle name="Isticanje2 2" xfId="132"/>
    <cellStyle name="Isticanje2 2 2" xfId="558"/>
    <cellStyle name="Isticanje2 2 3" xfId="557"/>
    <cellStyle name="Isticanje2 3" xfId="559"/>
    <cellStyle name="Isticanje2 4" xfId="556"/>
    <cellStyle name="Isticanje3 2" xfId="133"/>
    <cellStyle name="Isticanje3 2 2" xfId="562"/>
    <cellStyle name="Isticanje3 2 3" xfId="561"/>
    <cellStyle name="Isticanje3 3" xfId="563"/>
    <cellStyle name="Isticanje3 4" xfId="560"/>
    <cellStyle name="Isticanje4 2" xfId="134"/>
    <cellStyle name="Isticanje4 2 2" xfId="566"/>
    <cellStyle name="Isticanje4 2 3" xfId="565"/>
    <cellStyle name="Isticanje4 3" xfId="567"/>
    <cellStyle name="Isticanje4 4" xfId="564"/>
    <cellStyle name="Isticanje5 2" xfId="135"/>
    <cellStyle name="Isticanje5 2 2" xfId="570"/>
    <cellStyle name="Isticanje5 2 3" xfId="569"/>
    <cellStyle name="Isticanje5 3" xfId="571"/>
    <cellStyle name="Isticanje5 4" xfId="568"/>
    <cellStyle name="Isticanje6 2" xfId="136"/>
    <cellStyle name="Isticanje6 2 2" xfId="574"/>
    <cellStyle name="Isticanje6 2 3" xfId="573"/>
    <cellStyle name="Isticanje6 3" xfId="575"/>
    <cellStyle name="Isticanje6 4" xfId="572"/>
    <cellStyle name="Izlaz 2" xfId="137"/>
    <cellStyle name="Izlaz 2 2" xfId="578"/>
    <cellStyle name="Izlaz 2 2 2" xfId="579"/>
    <cellStyle name="Izlaz 2 2 2 2" xfId="1629"/>
    <cellStyle name="Izlaz 2 2 3" xfId="580"/>
    <cellStyle name="Izlaz 2 2 3 2" xfId="1630"/>
    <cellStyle name="Izlaz 2 2 4" xfId="1628"/>
    <cellStyle name="Izlaz 2 3" xfId="581"/>
    <cellStyle name="Izlaz 2 3 2" xfId="1631"/>
    <cellStyle name="Izlaz 2 4" xfId="582"/>
    <cellStyle name="Izlaz 2 4 2" xfId="1632"/>
    <cellStyle name="Izlaz 2 5" xfId="1627"/>
    <cellStyle name="Izlaz 2 6" xfId="577"/>
    <cellStyle name="Izlaz 3" xfId="583"/>
    <cellStyle name="Izlaz 3 2" xfId="584"/>
    <cellStyle name="Izlaz 3 2 2" xfId="1634"/>
    <cellStyle name="Izlaz 3 3" xfId="585"/>
    <cellStyle name="Izlaz 3 3 2" xfId="1635"/>
    <cellStyle name="Izlaz 3 4" xfId="1633"/>
    <cellStyle name="Izlaz 4" xfId="586"/>
    <cellStyle name="Izlaz 4 2" xfId="1636"/>
    <cellStyle name="Izlaz 5" xfId="587"/>
    <cellStyle name="Izlaz 5 2" xfId="1637"/>
    <cellStyle name="Izlaz 6" xfId="1626"/>
    <cellStyle name="Izlaz 7" xfId="576"/>
    <cellStyle name="Izračun 2" xfId="138"/>
    <cellStyle name="Izračun 2 2" xfId="590"/>
    <cellStyle name="Izračun 2 2 2" xfId="591"/>
    <cellStyle name="Izračun 2 2 2 2" xfId="1609"/>
    <cellStyle name="Izračun 2 2 3" xfId="592"/>
    <cellStyle name="Izračun 2 2 3 2" xfId="1712"/>
    <cellStyle name="Izračun 2 2 4" xfId="1642"/>
    <cellStyle name="Izračun 2 3" xfId="593"/>
    <cellStyle name="Izračun 2 3 2" xfId="1700"/>
    <cellStyle name="Izračun 2 4" xfId="594"/>
    <cellStyle name="Izračun 2 4 2" xfId="1641"/>
    <cellStyle name="Izračun 2 5" xfId="1643"/>
    <cellStyle name="Izračun 2 6" xfId="589"/>
    <cellStyle name="Izračun 3" xfId="595"/>
    <cellStyle name="Izračun 3 2" xfId="596"/>
    <cellStyle name="Izračun 3 2 2" xfId="1711"/>
    <cellStyle name="Izračun 3 3" xfId="597"/>
    <cellStyle name="Izračun 3 3 2" xfId="1699"/>
    <cellStyle name="Izračun 3 4" xfId="1640"/>
    <cellStyle name="Izračun 4" xfId="598"/>
    <cellStyle name="Izračun 4 2" xfId="1639"/>
    <cellStyle name="Izračun 5" xfId="599"/>
    <cellStyle name="Izračun 5 2" xfId="1638"/>
    <cellStyle name="Izračun 6" xfId="1644"/>
    <cellStyle name="Izračun 7" xfId="588"/>
    <cellStyle name="kolona A" xfId="1279"/>
    <cellStyle name="kolona B" xfId="227"/>
    <cellStyle name="kolona F" xfId="1280"/>
    <cellStyle name="kolona G" xfId="1281"/>
    <cellStyle name="kolona2" xfId="1411"/>
    <cellStyle name="L1" xfId="600"/>
    <cellStyle name="L1 2" xfId="601"/>
    <cellStyle name="L1 2 2" xfId="602"/>
    <cellStyle name="L1 2 2 2" xfId="603"/>
    <cellStyle name="L1 2 2 2 2" xfId="604"/>
    <cellStyle name="L1 2 2 2 2 2" xfId="605"/>
    <cellStyle name="L1 2 2 2 2 2 2" xfId="606"/>
    <cellStyle name="L1 2 2 2 2 2 2 2" xfId="607"/>
    <cellStyle name="L1 2 2 2 2 3" xfId="608"/>
    <cellStyle name="L1 2 2 2 2 3 2" xfId="609"/>
    <cellStyle name="L1 2 2 2 3" xfId="610"/>
    <cellStyle name="L1 2 2 2 3 2" xfId="611"/>
    <cellStyle name="L1 2 2 2 3 2 2" xfId="612"/>
    <cellStyle name="L1 2 2 2 4" xfId="613"/>
    <cellStyle name="L1 2 2 2 4 2" xfId="614"/>
    <cellStyle name="L1 2 2 3" xfId="615"/>
    <cellStyle name="L1 2 2 3 2" xfId="616"/>
    <cellStyle name="L1 2 2 3 2 2" xfId="617"/>
    <cellStyle name="L1 2 2 3 2 2 2" xfId="618"/>
    <cellStyle name="L1 2 2 3 3" xfId="619"/>
    <cellStyle name="L1 2 2 3 3 2" xfId="620"/>
    <cellStyle name="L1 2 2 4" xfId="621"/>
    <cellStyle name="L1 2 2 4 2" xfId="622"/>
    <cellStyle name="L1 2 2 4 2 2" xfId="623"/>
    <cellStyle name="L1 2 2 5" xfId="624"/>
    <cellStyle name="L1 2 2 5 2" xfId="625"/>
    <cellStyle name="L1 2 3" xfId="626"/>
    <cellStyle name="L1 2 3 2" xfId="627"/>
    <cellStyle name="L1 2 3 2 2" xfId="628"/>
    <cellStyle name="L1 2 3 2 2 2" xfId="629"/>
    <cellStyle name="L1 2 3 2 2 2 2" xfId="630"/>
    <cellStyle name="L1 2 3 2 3" xfId="631"/>
    <cellStyle name="L1 2 3 2 3 2" xfId="632"/>
    <cellStyle name="L1 2 3 3" xfId="633"/>
    <cellStyle name="L1 2 3 3 2" xfId="634"/>
    <cellStyle name="L1 2 3 3 2 2" xfId="635"/>
    <cellStyle name="L1 2 3 4" xfId="636"/>
    <cellStyle name="L1 2 3 4 2" xfId="637"/>
    <cellStyle name="L1 2 4" xfId="638"/>
    <cellStyle name="L1 2 4 2" xfId="639"/>
    <cellStyle name="L1 2 4 2 2" xfId="640"/>
    <cellStyle name="L1 2 4 2 2 2" xfId="641"/>
    <cellStyle name="L1 2 4 3" xfId="642"/>
    <cellStyle name="L1 2 4 3 2" xfId="643"/>
    <cellStyle name="L1 2 5" xfId="644"/>
    <cellStyle name="L1 2 5 2" xfId="645"/>
    <cellStyle name="L1 2 5 2 2" xfId="646"/>
    <cellStyle name="L1 2 6" xfId="647"/>
    <cellStyle name="L1 2 6 2" xfId="648"/>
    <cellStyle name="L1 3" xfId="649"/>
    <cellStyle name="L1 3 2" xfId="650"/>
    <cellStyle name="L1 3 2 2" xfId="651"/>
    <cellStyle name="L1 3 2 2 2" xfId="652"/>
    <cellStyle name="L1 3 2 2 2 2" xfId="653"/>
    <cellStyle name="L1 3 2 2 2 2 2" xfId="654"/>
    <cellStyle name="L1 3 2 2 3" xfId="655"/>
    <cellStyle name="L1 3 2 2 3 2" xfId="656"/>
    <cellStyle name="L1 3 2 3" xfId="657"/>
    <cellStyle name="L1 3 2 3 2" xfId="658"/>
    <cellStyle name="L1 3 2 3 2 2" xfId="659"/>
    <cellStyle name="L1 3 2 4" xfId="660"/>
    <cellStyle name="L1 3 2 4 2" xfId="661"/>
    <cellStyle name="L1 3 3" xfId="662"/>
    <cellStyle name="L1 3 3 2" xfId="663"/>
    <cellStyle name="L1 3 3 2 2" xfId="664"/>
    <cellStyle name="L1 3 3 2 2 2" xfId="665"/>
    <cellStyle name="L1 3 3 3" xfId="666"/>
    <cellStyle name="L1 3 3 3 2" xfId="667"/>
    <cellStyle name="L1 3 4" xfId="668"/>
    <cellStyle name="L1 3 4 2" xfId="669"/>
    <cellStyle name="L1 3 4 2 2" xfId="670"/>
    <cellStyle name="L1 3 5" xfId="671"/>
    <cellStyle name="L1 3 5 2" xfId="672"/>
    <cellStyle name="L1 4" xfId="673"/>
    <cellStyle name="L1 4 2" xfId="674"/>
    <cellStyle name="L1 4 2 2" xfId="675"/>
    <cellStyle name="L1 4 2 2 2" xfId="676"/>
    <cellStyle name="L1 4 2 2 2 2" xfId="677"/>
    <cellStyle name="L1 4 2 3" xfId="678"/>
    <cellStyle name="L1 4 2 3 2" xfId="679"/>
    <cellStyle name="L1 4 3" xfId="680"/>
    <cellStyle name="L1 4 3 2" xfId="681"/>
    <cellStyle name="L1 4 3 2 2" xfId="682"/>
    <cellStyle name="L1 4 4" xfId="683"/>
    <cellStyle name="L1 4 4 2" xfId="684"/>
    <cellStyle name="L1 5" xfId="685"/>
    <cellStyle name="L1 5 2" xfId="686"/>
    <cellStyle name="L1 5 2 2" xfId="687"/>
    <cellStyle name="L1 5 2 2 2" xfId="688"/>
    <cellStyle name="L1 5 3" xfId="689"/>
    <cellStyle name="L1 5 3 2" xfId="690"/>
    <cellStyle name="L1 6" xfId="691"/>
    <cellStyle name="L1 6 2" xfId="692"/>
    <cellStyle name="L1 6 2 2" xfId="693"/>
    <cellStyle name="L1 7" xfId="694"/>
    <cellStyle name="L1 7 2" xfId="695"/>
    <cellStyle name="L1_TROŠKOVNIK PROJEKT OS 09092013." xfId="696"/>
    <cellStyle name="Linked Cell 2" xfId="697"/>
    <cellStyle name="Linked Cell 2 2" xfId="698"/>
    <cellStyle name="Linked Cell 2 3" xfId="1282"/>
    <cellStyle name="Loše 2" xfId="139"/>
    <cellStyle name="Loše 2 2" xfId="701"/>
    <cellStyle name="Loše 2 3" xfId="700"/>
    <cellStyle name="Loše 3" xfId="702"/>
    <cellStyle name="Loše 4" xfId="699"/>
    <cellStyle name="Naslov" xfId="97"/>
    <cellStyle name="Naslov 1 2" xfId="141"/>
    <cellStyle name="Naslov 1 2 2" xfId="705"/>
    <cellStyle name="Naslov 1 2 3" xfId="704"/>
    <cellStyle name="Naslov 1 3" xfId="706"/>
    <cellStyle name="Naslov 1 4" xfId="703"/>
    <cellStyle name="Naslov 10" xfId="707"/>
    <cellStyle name="Naslov 10 2" xfId="1292"/>
    <cellStyle name="Naslov 11" xfId="708"/>
    <cellStyle name="Naslov 11 2" xfId="1293"/>
    <cellStyle name="Naslov 12" xfId="709"/>
    <cellStyle name="Naslov 12 2" xfId="1294"/>
    <cellStyle name="Naslov 13" xfId="710"/>
    <cellStyle name="Naslov 13 2" xfId="1295"/>
    <cellStyle name="Naslov 14" xfId="711"/>
    <cellStyle name="Naslov 14 2" xfId="1296"/>
    <cellStyle name="Naslov 15" xfId="712"/>
    <cellStyle name="Naslov 15 2" xfId="1297"/>
    <cellStyle name="Naslov 16" xfId="713"/>
    <cellStyle name="Naslov 16 2" xfId="1298"/>
    <cellStyle name="Naslov 17" xfId="714"/>
    <cellStyle name="Naslov 17 2" xfId="715"/>
    <cellStyle name="Naslov 17 2 2" xfId="1299"/>
    <cellStyle name="Naslov 18" xfId="716"/>
    <cellStyle name="Naslov 18 2" xfId="717"/>
    <cellStyle name="Naslov 18 2 2" xfId="1300"/>
    <cellStyle name="Naslov 19" xfId="718"/>
    <cellStyle name="Naslov 19 2" xfId="719"/>
    <cellStyle name="Naslov 19 2 2" xfId="1301"/>
    <cellStyle name="Naslov 2 2" xfId="142"/>
    <cellStyle name="Naslov 2 2 2" xfId="722"/>
    <cellStyle name="Naslov 2 2 3" xfId="721"/>
    <cellStyle name="Naslov 2 3" xfId="723"/>
    <cellStyle name="Naslov 2 4" xfId="720"/>
    <cellStyle name="Naslov 20" xfId="724"/>
    <cellStyle name="Naslov 20 2" xfId="725"/>
    <cellStyle name="Naslov 20 2 2" xfId="1302"/>
    <cellStyle name="Naslov 21" xfId="224"/>
    <cellStyle name="Naslov 22" xfId="1734"/>
    <cellStyle name="Naslov 23" xfId="1733"/>
    <cellStyle name="Naslov 24" xfId="1735"/>
    <cellStyle name="Naslov 3 2" xfId="143"/>
    <cellStyle name="Naslov 3 2 2" xfId="728"/>
    <cellStyle name="Naslov 3 2 3" xfId="727"/>
    <cellStyle name="Naslov 3 3" xfId="729"/>
    <cellStyle name="Naslov 3 4" xfId="726"/>
    <cellStyle name="Naslov 4 2" xfId="144"/>
    <cellStyle name="Naslov 4 2 2" xfId="732"/>
    <cellStyle name="Naslov 4 2 3" xfId="731"/>
    <cellStyle name="Naslov 4 3" xfId="733"/>
    <cellStyle name="Naslov 4 4" xfId="730"/>
    <cellStyle name="Naslov 5" xfId="140"/>
    <cellStyle name="Naslov 5 2" xfId="735"/>
    <cellStyle name="Naslov 5 2 2" xfId="1303"/>
    <cellStyle name="Naslov 5 3" xfId="734"/>
    <cellStyle name="Naslov 6" xfId="159"/>
    <cellStyle name="Naslov 6 2" xfId="1304"/>
    <cellStyle name="Naslov 6 3" xfId="736"/>
    <cellStyle name="Naslov 7" xfId="737"/>
    <cellStyle name="Naslov 7 2" xfId="1305"/>
    <cellStyle name="Naslov 8" xfId="738"/>
    <cellStyle name="Naslov 8 2" xfId="1306"/>
    <cellStyle name="Naslov 9" xfId="739"/>
    <cellStyle name="Naslov 9 2" xfId="1307"/>
    <cellStyle name="Neutral 2" xfId="740"/>
    <cellStyle name="Neutral 2 2" xfId="741"/>
    <cellStyle name="Neutral 2 3" xfId="1283"/>
    <cellStyle name="Neutralno 2" xfId="145"/>
    <cellStyle name="Neutralno 2 2" xfId="744"/>
    <cellStyle name="Neutralno 2 3" xfId="743"/>
    <cellStyle name="Neutralno 3" xfId="745"/>
    <cellStyle name="Neutralno 4" xfId="742"/>
    <cellStyle name="Normal" xfId="0" builtinId="0"/>
    <cellStyle name="Normal 10" xfId="176"/>
    <cellStyle name="Normal 10 2" xfId="203"/>
    <cellStyle name="Normal 10 2 2" xfId="747"/>
    <cellStyle name="Normal 10 2 3" xfId="746"/>
    <cellStyle name="Normal 10 3" xfId="748"/>
    <cellStyle name="Normal 10 4" xfId="749"/>
    <cellStyle name="Normal 10 4 2" xfId="750"/>
    <cellStyle name="Normal 10 5" xfId="1412"/>
    <cellStyle name="Normal 100" xfId="751"/>
    <cellStyle name="Normal 100 2" xfId="752"/>
    <cellStyle name="Normal 100 3" xfId="1413"/>
    <cellStyle name="Normal 101" xfId="753"/>
    <cellStyle name="Normal 101 2" xfId="754"/>
    <cellStyle name="Normal 101 2 2" xfId="1308"/>
    <cellStyle name="Normal 101 3" xfId="1414"/>
    <cellStyle name="Normal 102" xfId="755"/>
    <cellStyle name="Normal 102 2" xfId="1415"/>
    <cellStyle name="Normal 103" xfId="756"/>
    <cellStyle name="Normal 103 2" xfId="757"/>
    <cellStyle name="Normal 103 2 2" xfId="1309"/>
    <cellStyle name="Normal 103 3" xfId="1416"/>
    <cellStyle name="Normal 104" xfId="1242"/>
    <cellStyle name="Normal 104 2" xfId="1336"/>
    <cellStyle name="Normal 104 2 2" xfId="1418"/>
    <cellStyle name="Normal 104 3" xfId="1417"/>
    <cellStyle name="Normal 105" xfId="1243"/>
    <cellStyle name="Normal 105 2" xfId="1420"/>
    <cellStyle name="Normal 105 3" xfId="1419"/>
    <cellStyle name="Normal 11" xfId="96"/>
    <cellStyle name="Normal 11 10" xfId="758"/>
    <cellStyle name="Normal 11 2" xfId="759"/>
    <cellStyle name="Normal 11 2 2" xfId="760"/>
    <cellStyle name="Normal 11 2 2 2" xfId="761"/>
    <cellStyle name="Normal 11 2 2 2 2" xfId="762"/>
    <cellStyle name="Normal 11 2 2 2 2 2" xfId="763"/>
    <cellStyle name="Normal 11 2 2 2 2 2 2" xfId="764"/>
    <cellStyle name="Normal 11 2 2 2 3" xfId="765"/>
    <cellStyle name="Normal 11 2 2 2 3 2" xfId="766"/>
    <cellStyle name="Normal 11 2 2 3" xfId="767"/>
    <cellStyle name="Normal 11 2 2 3 2" xfId="768"/>
    <cellStyle name="Normal 11 2 2 3 2 2" xfId="769"/>
    <cellStyle name="Normal 11 2 2 4" xfId="770"/>
    <cellStyle name="Normal 11 2 2 4 2" xfId="771"/>
    <cellStyle name="Normal 11 2 3" xfId="772"/>
    <cellStyle name="Normal 11 2 3 2" xfId="773"/>
    <cellStyle name="Normal 11 2 3 2 2" xfId="774"/>
    <cellStyle name="Normal 11 2 3 2 2 2" xfId="775"/>
    <cellStyle name="Normal 11 2 3 3" xfId="776"/>
    <cellStyle name="Normal 11 2 3 3 2" xfId="777"/>
    <cellStyle name="Normal 11 2 4" xfId="778"/>
    <cellStyle name="Normal 11 2 4 2" xfId="779"/>
    <cellStyle name="Normal 11 2 4 2 2" xfId="780"/>
    <cellStyle name="Normal 11 2 5" xfId="781"/>
    <cellStyle name="Normal 11 2 5 2" xfId="782"/>
    <cellStyle name="Normal 11 3" xfId="783"/>
    <cellStyle name="Normal 11 3 2" xfId="784"/>
    <cellStyle name="Normal 11 3 2 2" xfId="785"/>
    <cellStyle name="Normal 11 3 2 2 2" xfId="786"/>
    <cellStyle name="Normal 11 3 2 2 2 2" xfId="787"/>
    <cellStyle name="Normal 11 3 2 2 2 2 2" xfId="788"/>
    <cellStyle name="Normal 11 3 2 2 3" xfId="789"/>
    <cellStyle name="Normal 11 3 2 2 3 2" xfId="790"/>
    <cellStyle name="Normal 11 3 2 3" xfId="791"/>
    <cellStyle name="Normal 11 3 2 3 2" xfId="792"/>
    <cellStyle name="Normal 11 3 2 3 2 2" xfId="793"/>
    <cellStyle name="Normal 11 3 2 4" xfId="794"/>
    <cellStyle name="Normal 11 3 2 4 2" xfId="795"/>
    <cellStyle name="Normal 11 3 3" xfId="796"/>
    <cellStyle name="Normal 11 3 3 2" xfId="797"/>
    <cellStyle name="Normal 11 3 3 2 2" xfId="798"/>
    <cellStyle name="Normal 11 3 3 2 2 2" xfId="799"/>
    <cellStyle name="Normal 11 3 3 3" xfId="800"/>
    <cellStyle name="Normal 11 3 3 3 2" xfId="801"/>
    <cellStyle name="Normal 11 3 4" xfId="802"/>
    <cellStyle name="Normal 11 3 4 2" xfId="803"/>
    <cellStyle name="Normal 11 3 4 2 2" xfId="804"/>
    <cellStyle name="Normal 11 3 5" xfId="805"/>
    <cellStyle name="Normal 11 3 5 2" xfId="806"/>
    <cellStyle name="Normal 11 4" xfId="807"/>
    <cellStyle name="Normal 11 4 2" xfId="808"/>
    <cellStyle name="Normal 11 4 2 2" xfId="809"/>
    <cellStyle name="Normal 11 4 2 2 2" xfId="810"/>
    <cellStyle name="Normal 11 4 2 2 2 2" xfId="811"/>
    <cellStyle name="Normal 11 4 2 3" xfId="812"/>
    <cellStyle name="Normal 11 4 2 3 2" xfId="813"/>
    <cellStyle name="Normal 11 4 3" xfId="814"/>
    <cellStyle name="Normal 11 4 3 2" xfId="815"/>
    <cellStyle name="Normal 11 4 3 2 2" xfId="816"/>
    <cellStyle name="Normal 11 4 4" xfId="817"/>
    <cellStyle name="Normal 11 4 4 2" xfId="818"/>
    <cellStyle name="Normal 11 5" xfId="819"/>
    <cellStyle name="Normal 11 5 2" xfId="820"/>
    <cellStyle name="Normal 11 5 2 2" xfId="821"/>
    <cellStyle name="Normal 11 5 2 2 2" xfId="822"/>
    <cellStyle name="Normal 11 5 2 2 2 2" xfId="823"/>
    <cellStyle name="Normal 11 5 2 3" xfId="824"/>
    <cellStyle name="Normal 11 5 2 3 2" xfId="825"/>
    <cellStyle name="Normal 11 5 3" xfId="826"/>
    <cellStyle name="Normal 11 5 3 2" xfId="827"/>
    <cellStyle name="Normal 11 5 3 2 2" xfId="828"/>
    <cellStyle name="Normal 11 5 4" xfId="829"/>
    <cellStyle name="Normal 11 5 4 2" xfId="830"/>
    <cellStyle name="Normal 11 6" xfId="831"/>
    <cellStyle name="Normal 11 6 2" xfId="832"/>
    <cellStyle name="Normal 11 6 2 2" xfId="833"/>
    <cellStyle name="Normal 11 6 2 2 2" xfId="834"/>
    <cellStyle name="Normal 11 6 3" xfId="835"/>
    <cellStyle name="Normal 11 6 3 2" xfId="836"/>
    <cellStyle name="Normal 11 7" xfId="837"/>
    <cellStyle name="Normal 11 7 2" xfId="838"/>
    <cellStyle name="Normal 11 7 2 2" xfId="839"/>
    <cellStyle name="Normal 11 8" xfId="840"/>
    <cellStyle name="Normal 11 8 2" xfId="841"/>
    <cellStyle name="Normal 11 9" xfId="1421"/>
    <cellStyle name="Normal 11_TROŠKOVNIK PROJEKT OS 09092013." xfId="842"/>
    <cellStyle name="Normal 12" xfId="843"/>
    <cellStyle name="Normal 12 2" xfId="844"/>
    <cellStyle name="Normal 12 2 2" xfId="845"/>
    <cellStyle name="Normal 12 2 3" xfId="1310"/>
    <cellStyle name="Normal 12 3" xfId="846"/>
    <cellStyle name="Normal 12 4" xfId="1422"/>
    <cellStyle name="Normal 13" xfId="95"/>
    <cellStyle name="Normal 13 2" xfId="848"/>
    <cellStyle name="Normal 13 2 2" xfId="849"/>
    <cellStyle name="Normal 13 2 2 2" xfId="850"/>
    <cellStyle name="Normal 13 2 2 2 2" xfId="851"/>
    <cellStyle name="Normal 13 2 2 2 2 2" xfId="852"/>
    <cellStyle name="Normal 13 2 2 3" xfId="853"/>
    <cellStyle name="Normal 13 2 2 3 2" xfId="854"/>
    <cellStyle name="Normal 13 2 3" xfId="855"/>
    <cellStyle name="Normal 13 2 3 2" xfId="856"/>
    <cellStyle name="Normal 13 2 3 2 2" xfId="857"/>
    <cellStyle name="Normal 13 2 4" xfId="858"/>
    <cellStyle name="Normal 13 2 4 2" xfId="859"/>
    <cellStyle name="Normal 13 3" xfId="860"/>
    <cellStyle name="Normal 13 3 2" xfId="861"/>
    <cellStyle name="Normal 13 3 2 2" xfId="862"/>
    <cellStyle name="Normal 13 3 2 2 2" xfId="863"/>
    <cellStyle name="Normal 13 3 2 2 2 2" xfId="864"/>
    <cellStyle name="Normal 13 3 2 3" xfId="865"/>
    <cellStyle name="Normal 13 3 2 3 2" xfId="866"/>
    <cellStyle name="Normal 13 3 3" xfId="867"/>
    <cellStyle name="Normal 13 3 3 2" xfId="868"/>
    <cellStyle name="Normal 13 3 3 2 2" xfId="869"/>
    <cellStyle name="Normal 13 3 4" xfId="870"/>
    <cellStyle name="Normal 13 3 4 2" xfId="871"/>
    <cellStyle name="Normal 13 4" xfId="872"/>
    <cellStyle name="Normal 13 4 2" xfId="873"/>
    <cellStyle name="Normal 13 4 2 2" xfId="874"/>
    <cellStyle name="Normal 13 4 2 2 2" xfId="875"/>
    <cellStyle name="Normal 13 4 3" xfId="876"/>
    <cellStyle name="Normal 13 4 3 2" xfId="877"/>
    <cellStyle name="Normal 13 5" xfId="878"/>
    <cellStyle name="Normal 13 5 2" xfId="879"/>
    <cellStyle name="Normal 13 5 2 2" xfId="880"/>
    <cellStyle name="Normal 13 6" xfId="881"/>
    <cellStyle name="Normal 13 6 2" xfId="882"/>
    <cellStyle name="Normal 13 7" xfId="883"/>
    <cellStyle name="Normal 13 8" xfId="1423"/>
    <cellStyle name="Normal 13 9" xfId="847"/>
    <cellStyle name="Normal 14" xfId="884"/>
    <cellStyle name="Normal 14 2" xfId="885"/>
    <cellStyle name="Normal 14 2 2" xfId="1311"/>
    <cellStyle name="Normal 14 3" xfId="1424"/>
    <cellStyle name="Normal 15" xfId="886"/>
    <cellStyle name="Normal 15 2" xfId="887"/>
    <cellStyle name="Normal 15 2 2" xfId="1312"/>
    <cellStyle name="Normal 15 3" xfId="1425"/>
    <cellStyle name="Normal 16" xfId="94"/>
    <cellStyle name="Normal 16 2" xfId="889"/>
    <cellStyle name="Normal 16 2 2" xfId="1313"/>
    <cellStyle name="Normal 16 3" xfId="1426"/>
    <cellStyle name="Normal 16 4" xfId="888"/>
    <cellStyle name="Normal 17" xfId="890"/>
    <cellStyle name="Normal 17 2" xfId="891"/>
    <cellStyle name="Normal 17 2 2" xfId="1314"/>
    <cellStyle name="Normal 17 3" xfId="1427"/>
    <cellStyle name="Normal 18" xfId="93"/>
    <cellStyle name="Normal 18 2" xfId="892"/>
    <cellStyle name="Normal 18 2 2" xfId="1315"/>
    <cellStyle name="Normal 18 3" xfId="893"/>
    <cellStyle name="Normal 18 3 2" xfId="894"/>
    <cellStyle name="Normal 18 3 2 2" xfId="1316"/>
    <cellStyle name="Normal 18 4" xfId="1428"/>
    <cellStyle name="Normal 18 5" xfId="225"/>
    <cellStyle name="Normal 19" xfId="895"/>
    <cellStyle name="Normal 19 2" xfId="896"/>
    <cellStyle name="Normal 19 2 2" xfId="1317"/>
    <cellStyle name="Normal 19 3" xfId="1429"/>
    <cellStyle name="Normal 2" xfId="2"/>
    <cellStyle name="Normal 2 2" xfId="152"/>
    <cellStyle name="Normal 2 2 2" xfId="178"/>
    <cellStyle name="Normal 2 2 2 2" xfId="897"/>
    <cellStyle name="Normal 2 2 2 3" xfId="898"/>
    <cellStyle name="Normal 2 2 2 3 2" xfId="899"/>
    <cellStyle name="Normal 2 2 2 4" xfId="223"/>
    <cellStyle name="Normal 2 2 3" xfId="221"/>
    <cellStyle name="Normal 2 2 4" xfId="900"/>
    <cellStyle name="Normal 2 2 4 2" xfId="901"/>
    <cellStyle name="Normal 2 2 5" xfId="1431"/>
    <cellStyle name="Normal 2 2_TENDER" xfId="220"/>
    <cellStyle name="Normal 2 3" xfId="219"/>
    <cellStyle name="Normal 2 3 2" xfId="218"/>
    <cellStyle name="Normal 2 3 3" xfId="217"/>
    <cellStyle name="Normal 2 3 4" xfId="1432"/>
    <cellStyle name="Normal 2 3_TENDER" xfId="216"/>
    <cellStyle name="Normal 2 4" xfId="902"/>
    <cellStyle name="Normal 2 4 2" xfId="903"/>
    <cellStyle name="Normal 2 4 3" xfId="1433"/>
    <cellStyle name="Normal 2 5" xfId="1434"/>
    <cellStyle name="Normal 2 6" xfId="1435"/>
    <cellStyle name="Normal 2 7" xfId="1430"/>
    <cellStyle name="Normal 2 8" xfId="1607"/>
    <cellStyle name="Normal 2_01_ZG HOLDING_TROSKOVNIK_II_faza_090211" xfId="215"/>
    <cellStyle name="Normal 20" xfId="92"/>
    <cellStyle name="Normal 20 2" xfId="905"/>
    <cellStyle name="Normal 20 2 2" xfId="906"/>
    <cellStyle name="Normal 20 2 2 2" xfId="907"/>
    <cellStyle name="Normal 20 2 2 2 2" xfId="908"/>
    <cellStyle name="Normal 20 2 3" xfId="909"/>
    <cellStyle name="Normal 20 2 3 2" xfId="910"/>
    <cellStyle name="Normal 20 3" xfId="911"/>
    <cellStyle name="Normal 20 3 2" xfId="912"/>
    <cellStyle name="Normal 20 3 2 2" xfId="913"/>
    <cellStyle name="Normal 20 4" xfId="914"/>
    <cellStyle name="Normal 20 4 2" xfId="915"/>
    <cellStyle name="Normal 20 5" xfId="1436"/>
    <cellStyle name="Normal 20 6" xfId="904"/>
    <cellStyle name="Normal 21" xfId="916"/>
    <cellStyle name="Normal 21 2" xfId="917"/>
    <cellStyle name="Normal 21 2 2" xfId="1318"/>
    <cellStyle name="Normal 21 3" xfId="1437"/>
    <cellStyle name="Normal 22" xfId="91"/>
    <cellStyle name="Normal 22 2" xfId="919"/>
    <cellStyle name="Normal 22 2 2" xfId="1319"/>
    <cellStyle name="Normal 22 3" xfId="1438"/>
    <cellStyle name="Normal 22 4" xfId="918"/>
    <cellStyle name="Normal 23" xfId="920"/>
    <cellStyle name="Normal 23 2" xfId="921"/>
    <cellStyle name="Normal 23 2 2" xfId="1320"/>
    <cellStyle name="Normal 23 3" xfId="1439"/>
    <cellStyle name="Normal 24" xfId="922"/>
    <cellStyle name="Normal 24 2" xfId="923"/>
    <cellStyle name="Normal 24 2 2" xfId="1321"/>
    <cellStyle name="Normal 24 3" xfId="1440"/>
    <cellStyle name="Normal 25" xfId="90"/>
    <cellStyle name="Normal 25 2" xfId="925"/>
    <cellStyle name="Normal 25 2 2" xfId="1322"/>
    <cellStyle name="Normal 25 3" xfId="1441"/>
    <cellStyle name="Normal 25 4" xfId="924"/>
    <cellStyle name="Normal 26" xfId="926"/>
    <cellStyle name="Normal 26 2" xfId="927"/>
    <cellStyle name="Normal 26 2 2" xfId="1323"/>
    <cellStyle name="Normal 26 3" xfId="1442"/>
    <cellStyle name="Normal 27" xfId="89"/>
    <cellStyle name="Normal 27 2" xfId="929"/>
    <cellStyle name="Normal 27 2 2" xfId="1324"/>
    <cellStyle name="Normal 27 3" xfId="1443"/>
    <cellStyle name="Normal 27 4" xfId="928"/>
    <cellStyle name="Normal 28" xfId="930"/>
    <cellStyle name="Normal 28 2" xfId="931"/>
    <cellStyle name="Normal 28 2 2" xfId="932"/>
    <cellStyle name="Normal 28 2 2 2" xfId="933"/>
    <cellStyle name="Normal 28 3" xfId="934"/>
    <cellStyle name="Normal 28 3 2" xfId="935"/>
    <cellStyle name="Normal 28 4" xfId="1444"/>
    <cellStyle name="Normal 29" xfId="88"/>
    <cellStyle name="Normal 29 2" xfId="937"/>
    <cellStyle name="Normal 29 2 2" xfId="1325"/>
    <cellStyle name="Normal 29 3" xfId="1445"/>
    <cellStyle name="Normal 29 4" xfId="936"/>
    <cellStyle name="Normal 3" xfId="64"/>
    <cellStyle name="Normal 3 2" xfId="87"/>
    <cellStyle name="Normal 3 2 2" xfId="940"/>
    <cellStyle name="Normal 3 2 3" xfId="1447"/>
    <cellStyle name="Normal 3 2 4" xfId="939"/>
    <cellStyle name="Normal 3 3" xfId="941"/>
    <cellStyle name="Normal 3 3 2" xfId="942"/>
    <cellStyle name="Normal 3 3 3" xfId="1448"/>
    <cellStyle name="Normal 3 4" xfId="938"/>
    <cellStyle name="Normal 3 4 2" xfId="1449"/>
    <cellStyle name="Normal 3 5" xfId="1450"/>
    <cellStyle name="Normal 3 6" xfId="1446"/>
    <cellStyle name="Normal 3 7" xfId="214"/>
    <cellStyle name="Normal 30" xfId="943"/>
    <cellStyle name="Normal 30 2" xfId="944"/>
    <cellStyle name="Normal 30 2 2" xfId="1326"/>
    <cellStyle name="Normal 30 3" xfId="1451"/>
    <cellStyle name="Normal 31" xfId="945"/>
    <cellStyle name="Normal 31 2" xfId="946"/>
    <cellStyle name="Normal 31 2 2" xfId="1327"/>
    <cellStyle name="Normal 31 3" xfId="1452"/>
    <cellStyle name="Normal 32" xfId="86"/>
    <cellStyle name="Normal 32 2" xfId="948"/>
    <cellStyle name="Normal 32 2 2" xfId="1328"/>
    <cellStyle name="Normal 32 3" xfId="1453"/>
    <cellStyle name="Normal 32 4" xfId="947"/>
    <cellStyle name="Normal 33" xfId="949"/>
    <cellStyle name="Normal 33 2" xfId="950"/>
    <cellStyle name="Normal 33 2 2" xfId="1329"/>
    <cellStyle name="Normal 33 3" xfId="1454"/>
    <cellStyle name="Normal 34" xfId="85"/>
    <cellStyle name="Normal 34 2" xfId="952"/>
    <cellStyle name="Normal 34 2 2" xfId="953"/>
    <cellStyle name="Normal 34 3" xfId="1455"/>
    <cellStyle name="Normal 34 4" xfId="951"/>
    <cellStyle name="Normal 35" xfId="954"/>
    <cellStyle name="Normal 35 2" xfId="955"/>
    <cellStyle name="Normal 35 2 2" xfId="1330"/>
    <cellStyle name="Normal 35 3" xfId="1456"/>
    <cellStyle name="Normal 36" xfId="84"/>
    <cellStyle name="Normal 36 2" xfId="957"/>
    <cellStyle name="Normal 36 2 2" xfId="1331"/>
    <cellStyle name="Normal 36 3" xfId="1457"/>
    <cellStyle name="Normal 36 4" xfId="956"/>
    <cellStyle name="Normal 37" xfId="958"/>
    <cellStyle name="Normal 37 2" xfId="959"/>
    <cellStyle name="Normal 37 2 2" xfId="1332"/>
    <cellStyle name="Normal 37 3" xfId="1458"/>
    <cellStyle name="Normal 38" xfId="83"/>
    <cellStyle name="Normal 38 2" xfId="961"/>
    <cellStyle name="Normal 38 2 2" xfId="1333"/>
    <cellStyle name="Normal 38 3" xfId="1459"/>
    <cellStyle name="Normal 38 4" xfId="960"/>
    <cellStyle name="Normal 39" xfId="962"/>
    <cellStyle name="Normal 39 2" xfId="963"/>
    <cellStyle name="Normal 39 2 2" xfId="1334"/>
    <cellStyle name="Normal 39 3" xfId="1460"/>
    <cellStyle name="Normal 4" xfId="82"/>
    <cellStyle name="Normal 4 2" xfId="964"/>
    <cellStyle name="Normal 4 3" xfId="965"/>
    <cellStyle name="Normal 4 3 2" xfId="966"/>
    <cellStyle name="Normal 4 4" xfId="1461"/>
    <cellStyle name="Normal 4 5" xfId="213"/>
    <cellStyle name="Normal 40" xfId="81"/>
    <cellStyle name="Normal 40 2" xfId="968"/>
    <cellStyle name="Normal 40 3" xfId="1462"/>
    <cellStyle name="Normal 40 4" xfId="967"/>
    <cellStyle name="Normal 41" xfId="969"/>
    <cellStyle name="Normal 41 2" xfId="970"/>
    <cellStyle name="Normal 41 3" xfId="1463"/>
    <cellStyle name="Normal 42" xfId="80"/>
    <cellStyle name="Normal 42 2" xfId="972"/>
    <cellStyle name="Normal 42 3" xfId="1464"/>
    <cellStyle name="Normal 42 4" xfId="971"/>
    <cellStyle name="Normal 43" xfId="973"/>
    <cellStyle name="Normal 43 2" xfId="974"/>
    <cellStyle name="Normal 43 3" xfId="1465"/>
    <cellStyle name="Normal 44" xfId="79"/>
    <cellStyle name="Normal 44 2" xfId="976"/>
    <cellStyle name="Normal 44 3" xfId="1466"/>
    <cellStyle name="Normal 44 4" xfId="975"/>
    <cellStyle name="Normal 45" xfId="977"/>
    <cellStyle name="Normal 45 2" xfId="978"/>
    <cellStyle name="Normal 45 3" xfId="1467"/>
    <cellStyle name="Normal 46" xfId="78"/>
    <cellStyle name="Normal 46 2" xfId="980"/>
    <cellStyle name="Normal 46 3" xfId="1468"/>
    <cellStyle name="Normal 46 4" xfId="979"/>
    <cellStyle name="Normal 47" xfId="981"/>
    <cellStyle name="Normal 47 10" xfId="1470"/>
    <cellStyle name="Normal 47 11" xfId="1471"/>
    <cellStyle name="Normal 47 12" xfId="1472"/>
    <cellStyle name="Normal 47 13" xfId="1473"/>
    <cellStyle name="Normal 47 14" xfId="1474"/>
    <cellStyle name="Normal 47 15" xfId="1475"/>
    <cellStyle name="Normal 47 16" xfId="1476"/>
    <cellStyle name="Normal 47 17" xfId="1477"/>
    <cellStyle name="Normal 47 18" xfId="1478"/>
    <cellStyle name="Normal 47 19" xfId="1479"/>
    <cellStyle name="Normal 47 2" xfId="982"/>
    <cellStyle name="Normal 47 2 2" xfId="1481"/>
    <cellStyle name="Normal 47 2 3" xfId="1480"/>
    <cellStyle name="Normal 47 2_GP_Troškovnik_sanitarna_vodovod_JUG-konačni" xfId="1482"/>
    <cellStyle name="Normal 47 20" xfId="1483"/>
    <cellStyle name="Normal 47 21" xfId="1484"/>
    <cellStyle name="Normal 47 22" xfId="1485"/>
    <cellStyle name="Normal 47 23" xfId="1486"/>
    <cellStyle name="Normal 47 24" xfId="1487"/>
    <cellStyle name="Normal 47 25" xfId="1488"/>
    <cellStyle name="Normal 47 26" xfId="1489"/>
    <cellStyle name="Normal 47 27" xfId="1490"/>
    <cellStyle name="Normal 47 28" xfId="1491"/>
    <cellStyle name="Normal 47 29" xfId="1492"/>
    <cellStyle name="Normal 47 3" xfId="1493"/>
    <cellStyle name="Normal 47 30" xfId="1494"/>
    <cellStyle name="Normal 47 31" xfId="1495"/>
    <cellStyle name="Normal 47 32" xfId="1496"/>
    <cellStyle name="Normal 47 33" xfId="1497"/>
    <cellStyle name="Normal 47 34" xfId="1498"/>
    <cellStyle name="Normal 47 35" xfId="1499"/>
    <cellStyle name="Normal 47 36" xfId="1500"/>
    <cellStyle name="Normal 47 37" xfId="1501"/>
    <cellStyle name="Normal 47 38" xfId="1502"/>
    <cellStyle name="Normal 47 39" xfId="1503"/>
    <cellStyle name="Normal 47 4" xfId="1504"/>
    <cellStyle name="Normal 47 40" xfId="1505"/>
    <cellStyle name="Normal 47 41" xfId="1506"/>
    <cellStyle name="Normal 47 42" xfId="1507"/>
    <cellStyle name="Normal 47 43" xfId="1508"/>
    <cellStyle name="Normal 47 44" xfId="1509"/>
    <cellStyle name="Normal 47 45" xfId="1510"/>
    <cellStyle name="Normal 47 46" xfId="1511"/>
    <cellStyle name="Normal 47 47" xfId="1512"/>
    <cellStyle name="Normal 47 48" xfId="1513"/>
    <cellStyle name="Normal 47 49" xfId="1514"/>
    <cellStyle name="Normal 47 5" xfId="1515"/>
    <cellStyle name="Normal 47 50" xfId="1516"/>
    <cellStyle name="Normal 47 51" xfId="1517"/>
    <cellStyle name="Normal 47 52" xfId="1518"/>
    <cellStyle name="Normal 47 53" xfId="1519"/>
    <cellStyle name="Normal 47 54" xfId="1520"/>
    <cellStyle name="Normal 47 55" xfId="1521"/>
    <cellStyle name="Normal 47 56" xfId="1522"/>
    <cellStyle name="Normal 47 57" xfId="1523"/>
    <cellStyle name="Normal 47 58" xfId="1524"/>
    <cellStyle name="Normal 47 59" xfId="1525"/>
    <cellStyle name="Normal 47 6" xfId="1526"/>
    <cellStyle name="Normal 47 60" xfId="1527"/>
    <cellStyle name="Normal 47 61" xfId="1528"/>
    <cellStyle name="Normal 47 62" xfId="1529"/>
    <cellStyle name="Normal 47 63" xfId="1530"/>
    <cellStyle name="Normal 47 64" xfId="1531"/>
    <cellStyle name="Normal 47 65" xfId="1532"/>
    <cellStyle name="Normal 47 66" xfId="1533"/>
    <cellStyle name="Normal 47 67" xfId="1469"/>
    <cellStyle name="Normal 47 7" xfId="1534"/>
    <cellStyle name="Normal 47 8" xfId="1535"/>
    <cellStyle name="Normal 47 9" xfId="1536"/>
    <cellStyle name="Normal 47_GP_Troškovnik_sanitarna_vodovod_JUG-konačni" xfId="1537"/>
    <cellStyle name="Normal 48" xfId="983"/>
    <cellStyle name="Normal 48 10" xfId="1539"/>
    <cellStyle name="Normal 48 11" xfId="1540"/>
    <cellStyle name="Normal 48 12" xfId="1538"/>
    <cellStyle name="Normal 48 2" xfId="984"/>
    <cellStyle name="Normal 48 2 2" xfId="1541"/>
    <cellStyle name="Normal 48 3" xfId="1542"/>
    <cellStyle name="Normal 48 4" xfId="1543"/>
    <cellStyle name="Normal 48 5" xfId="1544"/>
    <cellStyle name="Normal 48 6" xfId="1545"/>
    <cellStyle name="Normal 48 7" xfId="1546"/>
    <cellStyle name="Normal 48 8" xfId="1547"/>
    <cellStyle name="Normal 48 9" xfId="1548"/>
    <cellStyle name="Normal 49" xfId="985"/>
    <cellStyle name="Normal 49 2" xfId="986"/>
    <cellStyle name="Normal 49 3" xfId="1549"/>
    <cellStyle name="Normal 5" xfId="77"/>
    <cellStyle name="Normal 5 2" xfId="987"/>
    <cellStyle name="Normal 5 3" xfId="988"/>
    <cellStyle name="Normal 5 3 2" xfId="989"/>
    <cellStyle name="Normal 5 4" xfId="1550"/>
    <cellStyle name="Normal 5 5" xfId="212"/>
    <cellStyle name="Normal 50" xfId="990"/>
    <cellStyle name="Normal 50 2" xfId="991"/>
    <cellStyle name="Normal 50 3" xfId="1551"/>
    <cellStyle name="Normal 51" xfId="992"/>
    <cellStyle name="Normal 51 2" xfId="993"/>
    <cellStyle name="Normal 51 3" xfId="1552"/>
    <cellStyle name="Normal 52" xfId="994"/>
    <cellStyle name="Normal 52 2" xfId="995"/>
    <cellStyle name="Normal 52 3" xfId="1553"/>
    <cellStyle name="Normal 53" xfId="996"/>
    <cellStyle name="Normal 53 2" xfId="997"/>
    <cellStyle name="Normal 53 3" xfId="1554"/>
    <cellStyle name="Normal 54" xfId="998"/>
    <cellStyle name="Normal 54 2" xfId="999"/>
    <cellStyle name="Normal 54 3" xfId="1555"/>
    <cellStyle name="Normal 55" xfId="1000"/>
    <cellStyle name="Normal 55 2" xfId="1001"/>
    <cellStyle name="Normal 55 3" xfId="1556"/>
    <cellStyle name="Normal 56" xfId="1002"/>
    <cellStyle name="Normal 56 2" xfId="1003"/>
    <cellStyle name="Normal 56 3" xfId="1557"/>
    <cellStyle name="Normal 57" xfId="1004"/>
    <cellStyle name="Normal 57 2" xfId="1005"/>
    <cellStyle name="Normal 57 3" xfId="1558"/>
    <cellStyle name="Normal 58" xfId="1006"/>
    <cellStyle name="Normal 58 2" xfId="1007"/>
    <cellStyle name="Normal 58 3" xfId="1559"/>
    <cellStyle name="Normal 59" xfId="1008"/>
    <cellStyle name="Normal 59 2" xfId="1009"/>
    <cellStyle name="Normal 59 3" xfId="1560"/>
    <cellStyle name="Normal 6" xfId="76"/>
    <cellStyle name="Normal 6 2" xfId="1010"/>
    <cellStyle name="Normal 6 3" xfId="1011"/>
    <cellStyle name="Normal 6 3 2" xfId="1012"/>
    <cellStyle name="Normal 6 4" xfId="1561"/>
    <cellStyle name="Normal 6 5" xfId="211"/>
    <cellStyle name="Normal 60" xfId="1013"/>
    <cellStyle name="Normal 60 2" xfId="1014"/>
    <cellStyle name="Normal 60 3" xfId="1562"/>
    <cellStyle name="Normal 61" xfId="1015"/>
    <cellStyle name="Normal 61 2" xfId="1016"/>
    <cellStyle name="Normal 61 3" xfId="1563"/>
    <cellStyle name="Normal 62" xfId="1017"/>
    <cellStyle name="Normal 62 2" xfId="1018"/>
    <cellStyle name="Normal 62 3" xfId="1564"/>
    <cellStyle name="Normal 63" xfId="1019"/>
    <cellStyle name="Normal 63 2" xfId="1020"/>
    <cellStyle name="Normal 63 3" xfId="1565"/>
    <cellStyle name="Normal 64" xfId="226"/>
    <cellStyle name="Normal 64 2" xfId="1022"/>
    <cellStyle name="Normal 64 3" xfId="1566"/>
    <cellStyle name="Normal 64 4" xfId="1021"/>
    <cellStyle name="Normal 65" xfId="1023"/>
    <cellStyle name="Normal 65 2" xfId="1024"/>
    <cellStyle name="Normal 65 3" xfId="1567"/>
    <cellStyle name="Normal 66" xfId="1025"/>
    <cellStyle name="Normal 66 2" xfId="1026"/>
    <cellStyle name="Normal 66 3" xfId="1568"/>
    <cellStyle name="Normal 67" xfId="1027"/>
    <cellStyle name="Normal 67 2" xfId="1028"/>
    <cellStyle name="Normal 67 3" xfId="1569"/>
    <cellStyle name="Normal 68" xfId="1029"/>
    <cellStyle name="Normal 68 2" xfId="1030"/>
    <cellStyle name="Normal 68 3" xfId="1570"/>
    <cellStyle name="Normal 69" xfId="1031"/>
    <cellStyle name="Normal 69 2" xfId="1032"/>
    <cellStyle name="Normal 69 3" xfId="1571"/>
    <cellStyle name="Normal 7" xfId="65"/>
    <cellStyle name="Normal 7 2" xfId="75"/>
    <cellStyle name="Normal 7 2 2" xfId="167"/>
    <cellStyle name="Normal 7 2 2 2" xfId="197"/>
    <cellStyle name="Normal 7 2 2 3" xfId="1034"/>
    <cellStyle name="Normal 7 2 3" xfId="173"/>
    <cellStyle name="Normal 7 2 3 2" xfId="200"/>
    <cellStyle name="Normal 7 2 4" xfId="107"/>
    <cellStyle name="Normal 7 3" xfId="103"/>
    <cellStyle name="Normal 7 3 2" xfId="175"/>
    <cellStyle name="Normal 7 3 2 2" xfId="202"/>
    <cellStyle name="Normal 7 3 2 3" xfId="1036"/>
    <cellStyle name="Normal 7 3 3" xfId="195"/>
    <cellStyle name="Normal 7 3 4" xfId="1035"/>
    <cellStyle name="Normal 7 4" xfId="160"/>
    <cellStyle name="Normal 7 4 2" xfId="1572"/>
    <cellStyle name="Normal 7 5" xfId="172"/>
    <cellStyle name="Normal 7 5 2" xfId="199"/>
    <cellStyle name="Normal 7 6" xfId="193"/>
    <cellStyle name="Normal 7 7" xfId="1033"/>
    <cellStyle name="Normal 70" xfId="1037"/>
    <cellStyle name="Normal 70 2" xfId="1038"/>
    <cellStyle name="Normal 70 3" xfId="1573"/>
    <cellStyle name="Normal 71" xfId="1039"/>
    <cellStyle name="Normal 71 2" xfId="1040"/>
    <cellStyle name="Normal 71 3" xfId="1574"/>
    <cellStyle name="Normal 72" xfId="1041"/>
    <cellStyle name="Normal 72 2" xfId="1042"/>
    <cellStyle name="Normal 72 3" xfId="1575"/>
    <cellStyle name="Normal 73" xfId="1043"/>
    <cellStyle name="Normal 73 2" xfId="1044"/>
    <cellStyle name="Normal 73 3" xfId="1576"/>
    <cellStyle name="Normal 74" xfId="1045"/>
    <cellStyle name="Normal 74 2" xfId="1046"/>
    <cellStyle name="Normal 74 3" xfId="1577"/>
    <cellStyle name="Normal 75" xfId="1047"/>
    <cellStyle name="Normal 75 2" xfId="1048"/>
    <cellStyle name="Normal 75 3" xfId="1578"/>
    <cellStyle name="Normal 76" xfId="1049"/>
    <cellStyle name="Normal 76 2" xfId="1050"/>
    <cellStyle name="Normal 76 3" xfId="1579"/>
    <cellStyle name="Normal 77" xfId="1051"/>
    <cellStyle name="Normal 77 2" xfId="1052"/>
    <cellStyle name="Normal 77 3" xfId="1580"/>
    <cellStyle name="Normal 78" xfId="1053"/>
    <cellStyle name="Normal 78 2" xfId="1054"/>
    <cellStyle name="Normal 78 3" xfId="1581"/>
    <cellStyle name="Normal 79" xfId="1055"/>
    <cellStyle name="Normal 79 2" xfId="1056"/>
    <cellStyle name="Normal 79 3" xfId="1582"/>
    <cellStyle name="Normal 8" xfId="99"/>
    <cellStyle name="Normal 8 2" xfId="1058"/>
    <cellStyle name="Normal 8 3" xfId="1059"/>
    <cellStyle name="Normal 8 3 2" xfId="1060"/>
    <cellStyle name="Normal 8 4" xfId="1583"/>
    <cellStyle name="Normal 8 5" xfId="1057"/>
    <cellStyle name="Normal 80" xfId="1061"/>
    <cellStyle name="Normal 80 2" xfId="1062"/>
    <cellStyle name="Normal 80 3" xfId="1584"/>
    <cellStyle name="Normal 81" xfId="1063"/>
    <cellStyle name="Normal 81 2" xfId="1064"/>
    <cellStyle name="Normal 81 3" xfId="1585"/>
    <cellStyle name="Normal 82" xfId="1065"/>
    <cellStyle name="Normal 82 2" xfId="1066"/>
    <cellStyle name="Normal 82 3" xfId="1586"/>
    <cellStyle name="Normal 83" xfId="1067"/>
    <cellStyle name="Normal 83 2" xfId="1068"/>
    <cellStyle name="Normal 83 3" xfId="1587"/>
    <cellStyle name="Normal 84" xfId="1069"/>
    <cellStyle name="Normal 84 2" xfId="1070"/>
    <cellStyle name="Normal 84 3" xfId="1588"/>
    <cellStyle name="Normal 85" xfId="1071"/>
    <cellStyle name="Normal 85 2" xfId="1072"/>
    <cellStyle name="Normal 85 3" xfId="1589"/>
    <cellStyle name="Normal 86" xfId="1073"/>
    <cellStyle name="Normal 86 2" xfId="1074"/>
    <cellStyle name="Normal 86 3" xfId="1590"/>
    <cellStyle name="Normal 87" xfId="1075"/>
    <cellStyle name="Normal 87 2" xfId="1076"/>
    <cellStyle name="Normal 87 3" xfId="1591"/>
    <cellStyle name="Normal 88" xfId="1077"/>
    <cellStyle name="Normal 88 2" xfId="1078"/>
    <cellStyle name="Normal 88 3" xfId="1592"/>
    <cellStyle name="Normal 89" xfId="1079"/>
    <cellStyle name="Normal 89 2" xfId="1080"/>
    <cellStyle name="Normal 89 3" xfId="1593"/>
    <cellStyle name="Normal 9" xfId="74"/>
    <cellStyle name="Normal 9 2" xfId="1081"/>
    <cellStyle name="Normal 9 3" xfId="1082"/>
    <cellStyle name="Normal 9 4" xfId="1594"/>
    <cellStyle name="Normal 90" xfId="1083"/>
    <cellStyle name="Normal 90 2" xfId="1084"/>
    <cellStyle name="Normal 90 3" xfId="1595"/>
    <cellStyle name="Normal 91" xfId="1085"/>
    <cellStyle name="Normal 91 2" xfId="1086"/>
    <cellStyle name="Normal 91 3" xfId="1596"/>
    <cellStyle name="Normal 92" xfId="1087"/>
    <cellStyle name="Normal 92 2" xfId="1088"/>
    <cellStyle name="Normal 92 3" xfId="1597"/>
    <cellStyle name="Normal 93" xfId="1089"/>
    <cellStyle name="Normal 93 2" xfId="1090"/>
    <cellStyle name="Normal 93 3" xfId="1598"/>
    <cellStyle name="Normal 94" xfId="1091"/>
    <cellStyle name="Normal 94 2" xfId="1092"/>
    <cellStyle name="Normal 94 3" xfId="1599"/>
    <cellStyle name="Normal 95" xfId="1093"/>
    <cellStyle name="Normal 95 2" xfId="1094"/>
    <cellStyle name="Normal 95 3" xfId="1600"/>
    <cellStyle name="Normal 96" xfId="1095"/>
    <cellStyle name="Normal 96 2" xfId="1096"/>
    <cellStyle name="Normal 96 3" xfId="1601"/>
    <cellStyle name="Normal 97" xfId="1097"/>
    <cellStyle name="Normal 97 2" xfId="1098"/>
    <cellStyle name="Normal 97 3" xfId="1602"/>
    <cellStyle name="Normal 98" xfId="1099"/>
    <cellStyle name="Normal 98 2" xfId="1100"/>
    <cellStyle name="Normal 98 3" xfId="1603"/>
    <cellStyle name="Normal 99" xfId="1101"/>
    <cellStyle name="Normal 99 2" xfId="1102"/>
    <cellStyle name="Normal 99 3" xfId="1604"/>
    <cellStyle name="Normale_DVS_TROSKOVNI_BETONI" xfId="1605"/>
    <cellStyle name="Normalno 14" xfId="162"/>
    <cellStyle name="Normalno 2" xfId="52"/>
    <cellStyle name="Normalno 2 2" xfId="156"/>
    <cellStyle name="Normalno 3" xfId="57"/>
    <cellStyle name="Normalno 3 2" xfId="104"/>
    <cellStyle name="Normalno 3 2 2" xfId="153"/>
    <cellStyle name="Normalno 3 2 2 2" xfId="189"/>
    <cellStyle name="Normalno 3 2 3" xfId="184"/>
    <cellStyle name="Normalno 3 3" xfId="109"/>
    <cellStyle name="Normalno 3 4" xfId="165"/>
    <cellStyle name="Normalno 3 4 2" xfId="186"/>
    <cellStyle name="Normalno 3 5" xfId="181"/>
    <cellStyle name="Normalno 3 6" xfId="236"/>
    <cellStyle name="Normalno 4" xfId="106"/>
    <cellStyle name="Normalno 4 2" xfId="163"/>
    <cellStyle name="Normalno 5" xfId="204"/>
    <cellStyle name="Normalno 6" xfId="232"/>
    <cellStyle name="Note 2" xfId="1103"/>
    <cellStyle name="Note 2 2" xfId="1104"/>
    <cellStyle name="Note 2 2 2" xfId="1105"/>
    <cellStyle name="Note 2 2 2 2" xfId="1106"/>
    <cellStyle name="Note 2 2 2 2 2" xfId="1622"/>
    <cellStyle name="Note 2 2 2 3" xfId="1107"/>
    <cellStyle name="Note 2 2 2 3 2" xfId="1621"/>
    <cellStyle name="Note 2 2 2 4" xfId="1623"/>
    <cellStyle name="Note 2 2 3" xfId="1108"/>
    <cellStyle name="Note 2 2 3 2" xfId="1620"/>
    <cellStyle name="Note 2 2 4" xfId="1109"/>
    <cellStyle name="Note 2 2 4 2" xfId="1619"/>
    <cellStyle name="Note 2 2 5" xfId="1624"/>
    <cellStyle name="Note 2 3" xfId="1110"/>
    <cellStyle name="Note 2 3 2" xfId="1111"/>
    <cellStyle name="Note 2 3 2 2" xfId="1617"/>
    <cellStyle name="Note 2 3 3" xfId="1112"/>
    <cellStyle name="Note 2 3 3 2" xfId="1616"/>
    <cellStyle name="Note 2 3 4" xfId="1618"/>
    <cellStyle name="Note 2 4" xfId="1113"/>
    <cellStyle name="Note 2 4 2" xfId="1615"/>
    <cellStyle name="Note 2 5" xfId="1114"/>
    <cellStyle name="Note 2 5 2" xfId="1696"/>
    <cellStyle name="Note 2 6" xfId="1284"/>
    <cellStyle name="Note 2 6 2" xfId="1611"/>
    <cellStyle name="Note 2 7" xfId="1625"/>
    <cellStyle name="Obično 10" xfId="1115"/>
    <cellStyle name="Obično 10 2" xfId="1116"/>
    <cellStyle name="Obično 11" xfId="1117"/>
    <cellStyle name="Obično 11 2" xfId="1118"/>
    <cellStyle name="Obično 12" xfId="63"/>
    <cellStyle name="Obično 12 2" xfId="102"/>
    <cellStyle name="Obično 12 2 2" xfId="174"/>
    <cellStyle name="Obično 12 2 2 2" xfId="201"/>
    <cellStyle name="Obično 12 2 3" xfId="194"/>
    <cellStyle name="Obično 12 2 4" xfId="1120"/>
    <cellStyle name="Obično 12 3" xfId="171"/>
    <cellStyle name="Obično 12 3 2" xfId="198"/>
    <cellStyle name="Obično 12 4" xfId="192"/>
    <cellStyle name="Obično 12 5" xfId="1119"/>
    <cellStyle name="Obično 14" xfId="1121"/>
    <cellStyle name="Obično 14 2" xfId="1122"/>
    <cellStyle name="Obično 15" xfId="1123"/>
    <cellStyle name="Obično 15 2" xfId="1124"/>
    <cellStyle name="Obično 16" xfId="1125"/>
    <cellStyle name="Obično 16 2" xfId="1126"/>
    <cellStyle name="Obično 17" xfId="1127"/>
    <cellStyle name="Obično 17 2" xfId="1128"/>
    <cellStyle name="Obično 18" xfId="1129"/>
    <cellStyle name="Obično 18 2" xfId="1130"/>
    <cellStyle name="Obično 19" xfId="1131"/>
    <cellStyle name="Obično 19 2" xfId="1132"/>
    <cellStyle name="Obično 2" xfId="1133"/>
    <cellStyle name="Obično 2 2" xfId="1134"/>
    <cellStyle name="Obično 20" xfId="1135"/>
    <cellStyle name="Obično 20 2" xfId="1136"/>
    <cellStyle name="Obično 21" xfId="1137"/>
    <cellStyle name="Obično 21 2" xfId="1138"/>
    <cellStyle name="Obično 23" xfId="1139"/>
    <cellStyle name="Obično 23 2" xfId="1140"/>
    <cellStyle name="Obično 24" xfId="1141"/>
    <cellStyle name="Obično 24 2" xfId="1142"/>
    <cellStyle name="Obično 3" xfId="1143"/>
    <cellStyle name="Obično 3 2" xfId="1144"/>
    <cellStyle name="Obično 4" xfId="1145"/>
    <cellStyle name="Obično 4 2" xfId="1146"/>
    <cellStyle name="Obično 5" xfId="1147"/>
    <cellStyle name="Obično 5 2" xfId="1148"/>
    <cellStyle name="Obično 6" xfId="1149"/>
    <cellStyle name="Obično 6 2" xfId="1150"/>
    <cellStyle name="Obično 7" xfId="1151"/>
    <cellStyle name="Obično 7 2" xfId="1152"/>
    <cellStyle name="Obično 8" xfId="1153"/>
    <cellStyle name="Obično 8 2" xfId="1154"/>
    <cellStyle name="Obično 9" xfId="1155"/>
    <cellStyle name="Obično 9 2" xfId="1156"/>
    <cellStyle name="Obično_1. privremena situacija po Dodatku 2" xfId="179"/>
    <cellStyle name="Output 2" xfId="1157"/>
    <cellStyle name="Output 2 2" xfId="1158"/>
    <cellStyle name="Output 2 2 2" xfId="1159"/>
    <cellStyle name="Output 2 2 2 2" xfId="1160"/>
    <cellStyle name="Output 2 2 2 2 2" xfId="1663"/>
    <cellStyle name="Output 2 2 2 3" xfId="1161"/>
    <cellStyle name="Output 2 2 2 3 2" xfId="1664"/>
    <cellStyle name="Output 2 2 2 4" xfId="1662"/>
    <cellStyle name="Output 2 2 3" xfId="1162"/>
    <cellStyle name="Output 2 2 3 2" xfId="1665"/>
    <cellStyle name="Output 2 2 4" xfId="1163"/>
    <cellStyle name="Output 2 2 4 2" xfId="1666"/>
    <cellStyle name="Output 2 2 5" xfId="1661"/>
    <cellStyle name="Output 2 3" xfId="1164"/>
    <cellStyle name="Output 2 3 2" xfId="1165"/>
    <cellStyle name="Output 2 3 2 2" xfId="1668"/>
    <cellStyle name="Output 2 3 3" xfId="1166"/>
    <cellStyle name="Output 2 3 3 2" xfId="1669"/>
    <cellStyle name="Output 2 3 4" xfId="1667"/>
    <cellStyle name="Output 2 4" xfId="1167"/>
    <cellStyle name="Output 2 4 2" xfId="1670"/>
    <cellStyle name="Output 2 5" xfId="1168"/>
    <cellStyle name="Output 2 5 2" xfId="1671"/>
    <cellStyle name="Output 2 6" xfId="1285"/>
    <cellStyle name="Output 2 6 2" xfId="1697"/>
    <cellStyle name="Output 2 7" xfId="1660"/>
    <cellStyle name="Percent 2" xfId="72"/>
    <cellStyle name="Percent 2 10" xfId="71"/>
    <cellStyle name="Percent 2 2" xfId="180"/>
    <cellStyle name="Percent 2 2 2" xfId="1169"/>
    <cellStyle name="Percent 2 3" xfId="1170"/>
    <cellStyle name="Percent 2 3 2" xfId="1171"/>
    <cellStyle name="Percent 2 31" xfId="70"/>
    <cellStyle name="Percent 3" xfId="73"/>
    <cellStyle name="Percent 3 2" xfId="1173"/>
    <cellStyle name="Percent 3 3" xfId="1172"/>
    <cellStyle name="Percent 4" xfId="1174"/>
    <cellStyle name="Percent 4 2" xfId="1175"/>
    <cellStyle name="Postotak 2" xfId="1736"/>
    <cellStyle name="Povezana ćelija 2" xfId="146"/>
    <cellStyle name="Povezana ćelija 2 2" xfId="1178"/>
    <cellStyle name="Povezana ćelija 2 3" xfId="1177"/>
    <cellStyle name="Povezana ćelija 3" xfId="1179"/>
    <cellStyle name="Povezana ćelija 4" xfId="1176"/>
    <cellStyle name="Provjera ćelije 2" xfId="147"/>
    <cellStyle name="Provjera ćelije 2 2" xfId="1182"/>
    <cellStyle name="Provjera ćelije 2 3" xfId="1181"/>
    <cellStyle name="Provjera ćelije 3" xfId="1183"/>
    <cellStyle name="Provjera ćelije 4" xfId="1180"/>
    <cellStyle name="Standard 2" xfId="1184"/>
    <cellStyle name="Standard 2 2" xfId="1185"/>
    <cellStyle name="Standard 2 2 2" xfId="1186"/>
    <cellStyle name="Standard 2 3" xfId="1187"/>
    <cellStyle name="Standard 3" xfId="1188"/>
    <cellStyle name="Standard 3 2" xfId="1189"/>
    <cellStyle name="Standard 3 3" xfId="1190"/>
    <cellStyle name="Stil 1" xfId="1191"/>
    <cellStyle name="Style 1" xfId="1192"/>
    <cellStyle name="Tekst objašnjenja 2" xfId="148"/>
    <cellStyle name="Tekst objašnjenja 2 2" xfId="1195"/>
    <cellStyle name="Tekst objašnjenja 2 3" xfId="1194"/>
    <cellStyle name="Tekst objašnjenja 3" xfId="1196"/>
    <cellStyle name="Tekst objašnjenja 4" xfId="1193"/>
    <cellStyle name="Tekst upozorenja 2" xfId="149"/>
    <cellStyle name="Tekst upozorenja 2 2" xfId="1199"/>
    <cellStyle name="Tekst upozorenja 2 3" xfId="1198"/>
    <cellStyle name="Tekst upozorenja 3" xfId="1200"/>
    <cellStyle name="Tekst upozorenja 4" xfId="1197"/>
    <cellStyle name="Title 2" xfId="1201"/>
    <cellStyle name="Title 2 2" xfId="1202"/>
    <cellStyle name="Title 2 2 2" xfId="1335"/>
    <cellStyle name="Title 2 3" xfId="1286"/>
    <cellStyle name="Total 2" xfId="1203"/>
    <cellStyle name="Total 2 2" xfId="1204"/>
    <cellStyle name="Total 2 2 2" xfId="1205"/>
    <cellStyle name="Total 2 2 2 2" xfId="1206"/>
    <cellStyle name="Total 2 2 2 2 2" xfId="1675"/>
    <cellStyle name="Total 2 2 2 3" xfId="1207"/>
    <cellStyle name="Total 2 2 2 3 2" xfId="1676"/>
    <cellStyle name="Total 2 2 2 4" xfId="1674"/>
    <cellStyle name="Total 2 2 3" xfId="1208"/>
    <cellStyle name="Total 2 2 3 2" xfId="1677"/>
    <cellStyle name="Total 2 2 4" xfId="1209"/>
    <cellStyle name="Total 2 2 4 2" xfId="1678"/>
    <cellStyle name="Total 2 2 5" xfId="1673"/>
    <cellStyle name="Total 2 3" xfId="1210"/>
    <cellStyle name="Total 2 3 2" xfId="1211"/>
    <cellStyle name="Total 2 3 2 2" xfId="1680"/>
    <cellStyle name="Total 2 3 3" xfId="1212"/>
    <cellStyle name="Total 2 3 3 2" xfId="1681"/>
    <cellStyle name="Total 2 3 4" xfId="1679"/>
    <cellStyle name="Total 2 4" xfId="1213"/>
    <cellStyle name="Total 2 4 2" xfId="1682"/>
    <cellStyle name="Total 2 5" xfId="1214"/>
    <cellStyle name="Total 2 5 2" xfId="1683"/>
    <cellStyle name="Total 2 6" xfId="1287"/>
    <cellStyle name="Total 2 6 2" xfId="1698"/>
    <cellStyle name="Total 2 7" xfId="1672"/>
    <cellStyle name="Total 2_TROŠKOVNIK PROJEKT OS 09092013." xfId="1215"/>
    <cellStyle name="Ukupni zbroj 2" xfId="150"/>
    <cellStyle name="Ukupni zbroj 2 2" xfId="1218"/>
    <cellStyle name="Ukupni zbroj 2 2 2" xfId="1219"/>
    <cellStyle name="Ukupni zbroj 2 2 2 2" xfId="1687"/>
    <cellStyle name="Ukupni zbroj 2 2 3" xfId="1220"/>
    <cellStyle name="Ukupni zbroj 2 2 3 2" xfId="1688"/>
    <cellStyle name="Ukupni zbroj 2 2 4" xfId="1686"/>
    <cellStyle name="Ukupni zbroj 2 3" xfId="1221"/>
    <cellStyle name="Ukupni zbroj 2 3 2" xfId="1689"/>
    <cellStyle name="Ukupni zbroj 2 4" xfId="1222"/>
    <cellStyle name="Ukupni zbroj 2 4 2" xfId="1690"/>
    <cellStyle name="Ukupni zbroj 2 5" xfId="1685"/>
    <cellStyle name="Ukupni zbroj 2 6" xfId="1217"/>
    <cellStyle name="Ukupni zbroj 3" xfId="1223"/>
    <cellStyle name="Ukupni zbroj 3 2" xfId="1224"/>
    <cellStyle name="Ukupni zbroj 3 2 2" xfId="1692"/>
    <cellStyle name="Ukupni zbroj 3 3" xfId="1225"/>
    <cellStyle name="Ukupni zbroj 3 3 2" xfId="1693"/>
    <cellStyle name="Ukupni zbroj 3 4" xfId="1691"/>
    <cellStyle name="Ukupni zbroj 4" xfId="1226"/>
    <cellStyle name="Ukupni zbroj 4 2" xfId="1694"/>
    <cellStyle name="Ukupni zbroj 5" xfId="1227"/>
    <cellStyle name="Ukupni zbroj 5 2" xfId="1695"/>
    <cellStyle name="Ukupni zbroj 6" xfId="1684"/>
    <cellStyle name="Ukupni zbroj 7" xfId="1216"/>
    <cellStyle name="Ukupno" xfId="69"/>
    <cellStyle name="Ukupno 2" xfId="210"/>
    <cellStyle name="Ukupno 2 2" xfId="1606"/>
    <cellStyle name="Ukupno 3" xfId="1737"/>
    <cellStyle name="Ukupno_TENDER" xfId="209"/>
    <cellStyle name="Unos 2" xfId="151"/>
    <cellStyle name="Unos 2 2" xfId="1230"/>
    <cellStyle name="Unos 2 2 2" xfId="1231"/>
    <cellStyle name="Unos 2 2 2 2" xfId="1709"/>
    <cellStyle name="Unos 2 2 3" xfId="1232"/>
    <cellStyle name="Unos 2 2 3 2" xfId="1708"/>
    <cellStyle name="Unos 2 2 4" xfId="1710"/>
    <cellStyle name="Unos 2 3" xfId="1233"/>
    <cellStyle name="Unos 2 3 2" xfId="1608"/>
    <cellStyle name="Unos 2 4" xfId="1234"/>
    <cellStyle name="Unos 2 4 2" xfId="1706"/>
    <cellStyle name="Unos 2 5" xfId="1707"/>
    <cellStyle name="Unos 2 6" xfId="1229"/>
    <cellStyle name="Unos 3" xfId="1235"/>
    <cellStyle name="Unos 3 2" xfId="1236"/>
    <cellStyle name="Unos 3 2 2" xfId="1704"/>
    <cellStyle name="Unos 3 3" xfId="1237"/>
    <cellStyle name="Unos 3 3 2" xfId="1703"/>
    <cellStyle name="Unos 3 4" xfId="1705"/>
    <cellStyle name="Unos 4" xfId="1238"/>
    <cellStyle name="Unos 4 2" xfId="1702"/>
    <cellStyle name="Unos 5" xfId="1239"/>
    <cellStyle name="Unos 5 2" xfId="1701"/>
    <cellStyle name="Unos 6" xfId="1614"/>
    <cellStyle name="Unos 7" xfId="1228"/>
    <cellStyle name="Warning Text 2" xfId="1240"/>
    <cellStyle name="Warning Text 2 2" xfId="1241"/>
    <cellStyle name="Warning Text 2 3" xfId="1288"/>
    <cellStyle name="Zarez 2" xfId="51"/>
    <cellStyle name="Zarez 2 2" xfId="61"/>
    <cellStyle name="Zarez 2 2 2" xfId="157"/>
    <cellStyle name="Zarez 2 3" xfId="67"/>
    <cellStyle name="Zarez 3" xfId="58"/>
    <cellStyle name="Zarez 3 2" xfId="101"/>
    <cellStyle name="Zarez 3 2 2" xfId="105"/>
    <cellStyle name="Zarez 3 2 2 2" xfId="158"/>
    <cellStyle name="Zarez 3 2 2 2 2" xfId="190"/>
    <cellStyle name="Zarez 3 2 2 2 3" xfId="169"/>
    <cellStyle name="Zarez 3 2 2 3" xfId="185"/>
    <cellStyle name="Zarez 3 2 2 4" xfId="108"/>
    <cellStyle name="Zarez 3 2 3" xfId="154"/>
    <cellStyle name="Zarez 3 2 3 2" xfId="164"/>
    <cellStyle name="Zarez 3 2 4" xfId="168"/>
    <cellStyle name="Zarez 3 2 4 2" xfId="188"/>
    <cellStyle name="Zarez 3 2 5" xfId="183"/>
    <cellStyle name="Zarez 3 3" xfId="100"/>
    <cellStyle name="Zarez 3 4" xfId="129"/>
    <cellStyle name="Zarez 3 4 2" xfId="170"/>
    <cellStyle name="Zarez 3 4 2 2" xfId="191"/>
    <cellStyle name="Zarez 3 4 3" xfId="196"/>
    <cellStyle name="Zarez 3 5" xfId="166"/>
    <cellStyle name="Zarez 3 5 2" xfId="187"/>
    <cellStyle name="Zarez 3 6" xfId="182"/>
    <cellStyle name="Zarez 3 7" xfId="237"/>
    <cellStyle name="Zarez 4" xfId="60"/>
    <cellStyle name="Zarez 4 2" xfId="155"/>
    <cellStyle name="Zarez 5" xfId="6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tabSelected="1" view="pageBreakPreview" topLeftCell="A49" zoomScale="115" zoomScaleNormal="115" zoomScaleSheetLayoutView="115" zoomScalePageLayoutView="130" workbookViewId="0">
      <selection activeCell="B52" sqref="B52"/>
    </sheetView>
  </sheetViews>
  <sheetFormatPr defaultColWidth="8.85546875" defaultRowHeight="13.5"/>
  <cols>
    <col min="1" max="1" width="6.5703125" style="3" customWidth="1"/>
    <col min="2" max="2" width="58" style="3" customWidth="1"/>
    <col min="3" max="3" width="6.5703125" style="3" bestFit="1" customWidth="1"/>
    <col min="4" max="5" width="7.85546875" style="3" bestFit="1" customWidth="1"/>
    <col min="6" max="6" width="12.5703125" style="3" bestFit="1" customWidth="1"/>
    <col min="7" max="10" width="8.85546875" style="1"/>
    <col min="11" max="11" width="11.85546875" style="1" customWidth="1"/>
    <col min="12" max="12" width="12.5703125" style="1" customWidth="1"/>
    <col min="13" max="13" width="11.85546875" style="1" customWidth="1"/>
    <col min="14" max="16384" width="8.85546875" style="1"/>
  </cols>
  <sheetData>
    <row r="1" spans="1:6" ht="36">
      <c r="A1" s="12" t="s">
        <v>5</v>
      </c>
      <c r="B1" s="13" t="s">
        <v>2</v>
      </c>
      <c r="C1" s="13" t="s">
        <v>0</v>
      </c>
      <c r="D1" s="14" t="s">
        <v>1</v>
      </c>
      <c r="E1" s="15" t="s">
        <v>13</v>
      </c>
      <c r="F1" s="16" t="s">
        <v>14</v>
      </c>
    </row>
    <row r="2" spans="1:6">
      <c r="A2" s="47" t="s">
        <v>4</v>
      </c>
      <c r="B2" s="4" t="s">
        <v>7</v>
      </c>
      <c r="C2" s="5"/>
      <c r="D2" s="6"/>
      <c r="E2" s="7"/>
      <c r="F2" s="8"/>
    </row>
    <row r="3" spans="1:6" ht="38.450000000000003" customHeight="1">
      <c r="A3" s="55" t="s">
        <v>22</v>
      </c>
      <c r="B3" s="53" t="s">
        <v>15</v>
      </c>
      <c r="C3" s="9" t="s">
        <v>6</v>
      </c>
      <c r="D3" s="10">
        <v>1</v>
      </c>
      <c r="E3" s="10"/>
      <c r="F3" s="11">
        <f>D3*E3</f>
        <v>0</v>
      </c>
    </row>
    <row r="4" spans="1:6" ht="24" customHeight="1">
      <c r="A4" s="55" t="s">
        <v>12</v>
      </c>
      <c r="B4" s="29" t="s">
        <v>30</v>
      </c>
      <c r="C4" s="9" t="s">
        <v>6</v>
      </c>
      <c r="D4" s="20">
        <v>1</v>
      </c>
      <c r="E4" s="10"/>
      <c r="F4" s="11">
        <f>D4*E4</f>
        <v>0</v>
      </c>
    </row>
    <row r="5" spans="1:6" ht="27" customHeight="1">
      <c r="A5" s="55" t="s">
        <v>28</v>
      </c>
      <c r="B5" s="29" t="s">
        <v>65</v>
      </c>
      <c r="C5" s="9" t="s">
        <v>6</v>
      </c>
      <c r="D5" s="10">
        <v>1</v>
      </c>
      <c r="E5" s="10"/>
      <c r="F5" s="11">
        <f>D5*E5</f>
        <v>0</v>
      </c>
    </row>
    <row r="6" spans="1:6" ht="63.6" customHeight="1">
      <c r="A6" s="55" t="s">
        <v>63</v>
      </c>
      <c r="B6" s="44" t="s">
        <v>54</v>
      </c>
      <c r="C6" s="19" t="s">
        <v>29</v>
      </c>
      <c r="D6" s="20">
        <v>2500</v>
      </c>
      <c r="E6" s="56"/>
      <c r="F6" s="11">
        <f>D6*E6</f>
        <v>0</v>
      </c>
    </row>
    <row r="7" spans="1:6" ht="100.7" customHeight="1">
      <c r="A7" s="54" t="s">
        <v>64</v>
      </c>
      <c r="B7" s="18" t="s">
        <v>16</v>
      </c>
      <c r="C7" s="19" t="s">
        <v>6</v>
      </c>
      <c r="D7" s="20">
        <v>1</v>
      </c>
      <c r="E7" s="56"/>
      <c r="F7" s="56">
        <f>D7*E7</f>
        <v>0</v>
      </c>
    </row>
    <row r="8" spans="1:6" s="33" customFormat="1">
      <c r="A8" s="46" t="s">
        <v>4</v>
      </c>
      <c r="B8" s="30" t="s">
        <v>11</v>
      </c>
      <c r="C8" s="59"/>
      <c r="D8" s="31"/>
      <c r="E8" s="31"/>
      <c r="F8" s="32">
        <f>SUM(F3:F7)</f>
        <v>0</v>
      </c>
    </row>
    <row r="9" spans="1:6" s="33" customFormat="1">
      <c r="A9" s="47" t="s">
        <v>8</v>
      </c>
      <c r="B9" s="4" t="s">
        <v>71</v>
      </c>
      <c r="C9" s="5"/>
      <c r="D9" s="6"/>
      <c r="E9" s="7"/>
      <c r="F9" s="8"/>
    </row>
    <row r="10" spans="1:6" s="33" customFormat="1" ht="50.45" customHeight="1">
      <c r="A10" s="66" t="s">
        <v>9</v>
      </c>
      <c r="B10" s="65" t="s">
        <v>83</v>
      </c>
      <c r="C10" s="9" t="s">
        <v>46</v>
      </c>
      <c r="D10" s="10">
        <v>1715</v>
      </c>
      <c r="E10" s="11"/>
      <c r="F10" s="56">
        <f>D10*E10</f>
        <v>0</v>
      </c>
    </row>
    <row r="11" spans="1:6" s="33" customFormat="1" ht="76.7" customHeight="1">
      <c r="A11" s="66" t="s">
        <v>17</v>
      </c>
      <c r="B11" s="65" t="s">
        <v>81</v>
      </c>
      <c r="C11" s="9" t="s">
        <v>46</v>
      </c>
      <c r="D11" s="10">
        <v>65900</v>
      </c>
      <c r="E11" s="11"/>
      <c r="F11" s="56">
        <f>D11*E11</f>
        <v>0</v>
      </c>
    </row>
    <row r="12" spans="1:6" s="33" customFormat="1" ht="51" customHeight="1">
      <c r="A12" s="66" t="s">
        <v>82</v>
      </c>
      <c r="B12" s="65" t="s">
        <v>84</v>
      </c>
      <c r="C12" s="9" t="s">
        <v>46</v>
      </c>
      <c r="D12" s="10">
        <v>2100</v>
      </c>
      <c r="E12" s="11"/>
      <c r="F12" s="56">
        <f>D12*E12</f>
        <v>0</v>
      </c>
    </row>
    <row r="13" spans="1:6" s="33" customFormat="1" ht="24">
      <c r="A13" s="66" t="s">
        <v>85</v>
      </c>
      <c r="B13" s="65" t="s">
        <v>86</v>
      </c>
      <c r="C13" s="9" t="s">
        <v>46</v>
      </c>
      <c r="D13" s="10">
        <v>500</v>
      </c>
      <c r="E13" s="11"/>
      <c r="F13" s="56">
        <f>D13*E13</f>
        <v>0</v>
      </c>
    </row>
    <row r="14" spans="1:6" s="33" customFormat="1" ht="60">
      <c r="A14" s="66" t="s">
        <v>88</v>
      </c>
      <c r="B14" s="58" t="s">
        <v>91</v>
      </c>
      <c r="C14" s="9" t="s">
        <v>89</v>
      </c>
      <c r="D14" s="10">
        <v>1</v>
      </c>
      <c r="E14" s="11"/>
      <c r="F14" s="56">
        <f>D14*E14</f>
        <v>0</v>
      </c>
    </row>
    <row r="15" spans="1:6" s="33" customFormat="1">
      <c r="A15" s="46" t="s">
        <v>8</v>
      </c>
      <c r="B15" s="30" t="s">
        <v>80</v>
      </c>
      <c r="C15" s="59"/>
      <c r="D15" s="31"/>
      <c r="E15" s="31"/>
      <c r="F15" s="32">
        <f>SUM(F10:F14)</f>
        <v>0</v>
      </c>
    </row>
    <row r="16" spans="1:6" s="2" customFormat="1" ht="24">
      <c r="A16" s="51" t="s">
        <v>18</v>
      </c>
      <c r="B16" s="4" t="s">
        <v>53</v>
      </c>
      <c r="C16" s="5"/>
      <c r="D16" s="6"/>
      <c r="E16" s="7"/>
      <c r="F16" s="52"/>
    </row>
    <row r="17" spans="1:6" ht="110.25">
      <c r="A17" s="45" t="s">
        <v>19</v>
      </c>
      <c r="B17" s="29" t="s">
        <v>90</v>
      </c>
      <c r="C17" s="21" t="s">
        <v>3</v>
      </c>
      <c r="D17" s="22">
        <f>106*6</f>
        <v>636</v>
      </c>
      <c r="E17" s="22"/>
      <c r="F17" s="23">
        <f>D17*E17</f>
        <v>0</v>
      </c>
    </row>
    <row r="18" spans="1:6" ht="114.6" customHeight="1">
      <c r="A18" s="45" t="s">
        <v>39</v>
      </c>
      <c r="B18" s="29" t="s">
        <v>49</v>
      </c>
      <c r="C18" s="21" t="s">
        <v>3</v>
      </c>
      <c r="D18" s="22">
        <f>47*6</f>
        <v>282</v>
      </c>
      <c r="E18" s="22"/>
      <c r="F18" s="23">
        <f t="shared" ref="F18:F24" si="0">D18*E18</f>
        <v>0</v>
      </c>
    </row>
    <row r="19" spans="1:6" ht="56.45" customHeight="1">
      <c r="A19" s="45" t="s">
        <v>43</v>
      </c>
      <c r="B19" s="44" t="s">
        <v>50</v>
      </c>
      <c r="C19" s="21" t="s">
        <v>41</v>
      </c>
      <c r="D19" s="22">
        <v>6000</v>
      </c>
      <c r="E19" s="22"/>
      <c r="F19" s="23">
        <f t="shared" si="0"/>
        <v>0</v>
      </c>
    </row>
    <row r="20" spans="1:6" ht="87.6" customHeight="1">
      <c r="A20" s="45" t="s">
        <v>44</v>
      </c>
      <c r="B20" s="44" t="s">
        <v>69</v>
      </c>
      <c r="C20" s="21" t="s">
        <v>51</v>
      </c>
      <c r="D20" s="22">
        <v>153</v>
      </c>
      <c r="E20" s="67"/>
      <c r="F20" s="23">
        <f t="shared" si="0"/>
        <v>0</v>
      </c>
    </row>
    <row r="21" spans="1:6" ht="84">
      <c r="A21" s="45" t="s">
        <v>31</v>
      </c>
      <c r="B21" s="44" t="s">
        <v>70</v>
      </c>
      <c r="C21" s="21" t="s">
        <v>41</v>
      </c>
      <c r="D21" s="22">
        <v>1440</v>
      </c>
      <c r="E21" s="22"/>
      <c r="F21" s="23">
        <f t="shared" si="0"/>
        <v>0</v>
      </c>
    </row>
    <row r="22" spans="1:6" ht="92.45" customHeight="1">
      <c r="A22" s="45" t="s">
        <v>32</v>
      </c>
      <c r="B22" s="44" t="s">
        <v>47</v>
      </c>
      <c r="C22" s="21" t="s">
        <v>46</v>
      </c>
      <c r="D22" s="22">
        <v>18</v>
      </c>
      <c r="E22" s="22"/>
      <c r="F22" s="23">
        <f t="shared" si="0"/>
        <v>0</v>
      </c>
    </row>
    <row r="23" spans="1:6" ht="38.450000000000003" customHeight="1">
      <c r="A23" s="45" t="s">
        <v>66</v>
      </c>
      <c r="B23" s="44" t="s">
        <v>58</v>
      </c>
      <c r="C23" s="21" t="s">
        <v>26</v>
      </c>
      <c r="D23" s="22">
        <v>153</v>
      </c>
      <c r="E23" s="22"/>
      <c r="F23" s="23">
        <f t="shared" si="0"/>
        <v>0</v>
      </c>
    </row>
    <row r="24" spans="1:6" ht="53.1" customHeight="1">
      <c r="A24" s="45" t="s">
        <v>72</v>
      </c>
      <c r="B24" s="44" t="s">
        <v>48</v>
      </c>
      <c r="C24" s="21" t="s">
        <v>46</v>
      </c>
      <c r="D24" s="22">
        <v>70</v>
      </c>
      <c r="E24" s="22"/>
      <c r="F24" s="23">
        <f t="shared" si="0"/>
        <v>0</v>
      </c>
    </row>
    <row r="25" spans="1:6">
      <c r="A25" s="48" t="s">
        <v>18</v>
      </c>
      <c r="B25" s="18" t="s">
        <v>60</v>
      </c>
      <c r="C25" s="21"/>
      <c r="D25" s="20"/>
      <c r="E25" s="20"/>
      <c r="F25" s="63">
        <f>SUM(F17:F24)</f>
        <v>0</v>
      </c>
    </row>
    <row r="26" spans="1:6" ht="24">
      <c r="A26" s="60" t="s">
        <v>23</v>
      </c>
      <c r="B26" s="61" t="s">
        <v>52</v>
      </c>
      <c r="C26" s="50"/>
      <c r="D26" s="62"/>
      <c r="E26" s="62"/>
      <c r="F26" s="52"/>
    </row>
    <row r="27" spans="1:6" ht="51.6" customHeight="1">
      <c r="A27" s="55" t="s">
        <v>25</v>
      </c>
      <c r="B27" s="18" t="s">
        <v>40</v>
      </c>
      <c r="C27" s="21" t="s">
        <v>3</v>
      </c>
      <c r="D27" s="20">
        <v>2916</v>
      </c>
      <c r="E27" s="20"/>
      <c r="F27" s="17">
        <f>D27*E27</f>
        <v>0</v>
      </c>
    </row>
    <row r="28" spans="1:6" ht="51" customHeight="1">
      <c r="A28" s="55" t="s">
        <v>33</v>
      </c>
      <c r="B28" s="18" t="s">
        <v>42</v>
      </c>
      <c r="C28" s="38" t="s">
        <v>41</v>
      </c>
      <c r="D28" s="20">
        <v>6020</v>
      </c>
      <c r="E28" s="20"/>
      <c r="F28" s="17">
        <f>D28*E28</f>
        <v>0</v>
      </c>
    </row>
    <row r="29" spans="1:6" ht="51.6" customHeight="1">
      <c r="A29" s="55" t="s">
        <v>38</v>
      </c>
      <c r="B29" s="18" t="s">
        <v>68</v>
      </c>
      <c r="C29" s="19" t="s">
        <v>41</v>
      </c>
      <c r="D29" s="20">
        <v>12250</v>
      </c>
      <c r="E29" s="20"/>
      <c r="F29" s="17">
        <f>D29*E29</f>
        <v>0</v>
      </c>
    </row>
    <row r="30" spans="1:6" ht="78" customHeight="1">
      <c r="A30" s="55" t="s">
        <v>73</v>
      </c>
      <c r="B30" s="18" t="s">
        <v>57</v>
      </c>
      <c r="C30" s="19" t="s">
        <v>3</v>
      </c>
      <c r="D30" s="20">
        <f>116*10</f>
        <v>1160</v>
      </c>
      <c r="E30" s="20"/>
      <c r="F30" s="17">
        <f t="shared" ref="F30" si="1">D30*E30</f>
        <v>0</v>
      </c>
    </row>
    <row r="31" spans="1:6" ht="88.7" customHeight="1">
      <c r="A31" s="55" t="s">
        <v>74</v>
      </c>
      <c r="B31" s="18" t="s">
        <v>56</v>
      </c>
      <c r="C31" s="19" t="s">
        <v>3</v>
      </c>
      <c r="D31" s="20">
        <f>116*10</f>
        <v>1160</v>
      </c>
      <c r="E31" s="20"/>
      <c r="F31" s="17">
        <f t="shared" ref="F31:F32" si="2">D31*E31</f>
        <v>0</v>
      </c>
    </row>
    <row r="32" spans="1:6" ht="24">
      <c r="A32" s="55" t="s">
        <v>75</v>
      </c>
      <c r="B32" s="18" t="s">
        <v>55</v>
      </c>
      <c r="C32" s="19" t="s">
        <v>26</v>
      </c>
      <c r="D32" s="20">
        <v>232</v>
      </c>
      <c r="E32" s="20"/>
      <c r="F32" s="17">
        <f t="shared" si="2"/>
        <v>0</v>
      </c>
    </row>
    <row r="33" spans="1:6" ht="53.45" customHeight="1">
      <c r="A33" s="55" t="s">
        <v>76</v>
      </c>
      <c r="B33" s="18" t="s">
        <v>45</v>
      </c>
      <c r="C33" s="19" t="s">
        <v>29</v>
      </c>
      <c r="D33" s="20">
        <v>1770</v>
      </c>
      <c r="E33" s="20"/>
      <c r="F33" s="17">
        <f>D33*E33</f>
        <v>0</v>
      </c>
    </row>
    <row r="34" spans="1:6">
      <c r="A34" s="48" t="s">
        <v>23</v>
      </c>
      <c r="B34" s="18" t="s">
        <v>61</v>
      </c>
      <c r="C34" s="21"/>
      <c r="D34" s="20"/>
      <c r="E34" s="20"/>
      <c r="F34" s="63">
        <f>SUM(F27:F33)</f>
        <v>0</v>
      </c>
    </row>
    <row r="35" spans="1:6">
      <c r="A35" s="60" t="s">
        <v>34</v>
      </c>
      <c r="B35" s="61" t="s">
        <v>62</v>
      </c>
      <c r="C35" s="50"/>
      <c r="D35" s="62"/>
      <c r="E35" s="62"/>
      <c r="F35" s="52"/>
    </row>
    <row r="36" spans="1:6" ht="37.700000000000003" customHeight="1">
      <c r="A36" s="55" t="s">
        <v>35</v>
      </c>
      <c r="B36" s="18" t="s">
        <v>37</v>
      </c>
      <c r="C36" s="21" t="s">
        <v>26</v>
      </c>
      <c r="D36" s="20">
        <v>4</v>
      </c>
      <c r="E36" s="20"/>
      <c r="F36" s="17">
        <f>D36*E36</f>
        <v>0</v>
      </c>
    </row>
    <row r="37" spans="1:6" ht="62.45" customHeight="1">
      <c r="A37" s="55" t="s">
        <v>36</v>
      </c>
      <c r="B37" s="18" t="s">
        <v>67</v>
      </c>
      <c r="C37" s="21" t="s">
        <v>26</v>
      </c>
      <c r="D37" s="20">
        <v>10</v>
      </c>
      <c r="E37" s="20"/>
      <c r="F37" s="17">
        <f>D37*E37</f>
        <v>0</v>
      </c>
    </row>
    <row r="38" spans="1:6" ht="45" customHeight="1">
      <c r="A38" s="57" t="s">
        <v>77</v>
      </c>
      <c r="B38" s="65" t="s">
        <v>20</v>
      </c>
      <c r="C38" s="21" t="s">
        <v>6</v>
      </c>
      <c r="D38" s="10">
        <v>1</v>
      </c>
      <c r="E38" s="10"/>
      <c r="F38" s="11">
        <f>D38*E38</f>
        <v>0</v>
      </c>
    </row>
    <row r="39" spans="1:6">
      <c r="A39" s="48" t="s">
        <v>34</v>
      </c>
      <c r="B39" s="18" t="s">
        <v>87</v>
      </c>
      <c r="C39" s="38"/>
      <c r="D39" s="20"/>
      <c r="E39" s="20"/>
      <c r="F39" s="63">
        <f>SUM(F36:F38)</f>
        <v>0</v>
      </c>
    </row>
    <row r="40" spans="1:6">
      <c r="A40" s="49" t="s">
        <v>78</v>
      </c>
      <c r="B40" s="4" t="s">
        <v>24</v>
      </c>
      <c r="C40" s="50"/>
      <c r="D40" s="6"/>
      <c r="E40" s="6"/>
      <c r="F40" s="7"/>
    </row>
    <row r="41" spans="1:6" ht="36">
      <c r="A41" s="57" t="s">
        <v>79</v>
      </c>
      <c r="B41" s="58" t="s">
        <v>59</v>
      </c>
      <c r="C41" s="21" t="s">
        <v>26</v>
      </c>
      <c r="D41" s="10">
        <v>1</v>
      </c>
      <c r="E41" s="10"/>
      <c r="F41" s="34">
        <f>D41*E41</f>
        <v>0</v>
      </c>
    </row>
    <row r="42" spans="1:6">
      <c r="A42" s="46" t="s">
        <v>78</v>
      </c>
      <c r="B42" s="30" t="s">
        <v>27</v>
      </c>
      <c r="C42" s="59"/>
      <c r="D42" s="31"/>
      <c r="E42" s="10"/>
      <c r="F42" s="64">
        <f>SUM(F41:F41)</f>
        <v>0</v>
      </c>
    </row>
    <row r="43" spans="1:6" s="26" customFormat="1" ht="16.5">
      <c r="A43" s="24"/>
      <c r="B43" s="25" t="s">
        <v>10</v>
      </c>
      <c r="C43" s="24"/>
      <c r="D43" s="24"/>
      <c r="E43" s="24"/>
      <c r="F43" s="24"/>
    </row>
    <row r="44" spans="1:6" s="26" customFormat="1" ht="16.5">
      <c r="A44" s="24"/>
      <c r="B44" s="24"/>
      <c r="C44" s="24"/>
      <c r="D44" s="24"/>
      <c r="E44" s="24"/>
      <c r="F44" s="24"/>
    </row>
    <row r="45" spans="1:6" s="26" customFormat="1" ht="16.5">
      <c r="A45" s="27" t="str">
        <f>A8</f>
        <v>1.</v>
      </c>
      <c r="B45" s="35" t="str">
        <f>B8</f>
        <v>UKUPNO PRIPREMNI RADOVI</v>
      </c>
      <c r="C45" s="36"/>
      <c r="D45" s="28"/>
      <c r="E45" s="28"/>
      <c r="F45" s="37">
        <f>F8</f>
        <v>0</v>
      </c>
    </row>
    <row r="46" spans="1:6" s="26" customFormat="1" ht="16.5">
      <c r="A46" s="27" t="str">
        <f>A15</f>
        <v>2.</v>
      </c>
      <c r="B46" s="35" t="str">
        <f>B15</f>
        <v>UKUPNO ZEMLJANI RADOVI</v>
      </c>
      <c r="C46" s="36"/>
      <c r="D46" s="28"/>
      <c r="E46" s="28"/>
      <c r="F46" s="37">
        <f>F15</f>
        <v>0</v>
      </c>
    </row>
    <row r="47" spans="1:6" s="26" customFormat="1" ht="16.5">
      <c r="A47" s="27" t="str">
        <f>A25</f>
        <v>3.</v>
      </c>
      <c r="B47" s="35" t="str">
        <f>B25</f>
        <v>UKUPNO ZAŠTITNA KONSTRUKCIJA-MIS TIP 3</v>
      </c>
      <c r="C47" s="36"/>
      <c r="D47" s="28"/>
      <c r="E47" s="28"/>
      <c r="F47" s="37">
        <f>F25</f>
        <v>0</v>
      </c>
    </row>
    <row r="48" spans="1:6" s="26" customFormat="1" ht="16.5">
      <c r="A48" s="27" t="str">
        <f>A34</f>
        <v>4.</v>
      </c>
      <c r="B48" s="35" t="str">
        <f>B34</f>
        <v>UKUPNO RADOVI NA IZVEDBI PILOTA I SIDARA- TIP 1 I TIP 2</v>
      </c>
      <c r="C48" s="36"/>
      <c r="D48" s="28"/>
      <c r="E48" s="28"/>
      <c r="F48" s="37">
        <f>F34</f>
        <v>0</v>
      </c>
    </row>
    <row r="49" spans="1:6" s="26" customFormat="1" ht="16.5">
      <c r="A49" s="27" t="str">
        <f>A39</f>
        <v>5.</v>
      </c>
      <c r="B49" s="68" t="str">
        <f>B35</f>
        <v>MJERENJE POMAKA I KONTROLA KVALITETE</v>
      </c>
      <c r="C49" s="68"/>
      <c r="D49" s="28"/>
      <c r="E49" s="28"/>
      <c r="F49" s="37">
        <f>F38</f>
        <v>0</v>
      </c>
    </row>
    <row r="50" spans="1:6" s="26" customFormat="1" ht="16.5">
      <c r="A50" s="27" t="str">
        <f>A42</f>
        <v>6.</v>
      </c>
      <c r="B50" s="35" t="s">
        <v>24</v>
      </c>
      <c r="C50" s="36"/>
      <c r="D50" s="28"/>
      <c r="E50" s="28"/>
      <c r="F50" s="37">
        <f>F42</f>
        <v>0</v>
      </c>
    </row>
    <row r="51" spans="1:6" s="26" customFormat="1" ht="16.5">
      <c r="A51" s="39"/>
      <c r="B51" s="40" t="s">
        <v>21</v>
      </c>
      <c r="C51" s="41"/>
      <c r="D51" s="42"/>
      <c r="E51" s="42"/>
      <c r="F51" s="43">
        <f>SUM(F45:F50)</f>
        <v>0</v>
      </c>
    </row>
    <row r="52" spans="1:6" ht="409.6">
      <c r="A52" s="1"/>
      <c r="B52" s="69" t="s">
        <v>92</v>
      </c>
      <c r="C52" s="1"/>
      <c r="D52" s="70"/>
      <c r="E52" s="1"/>
      <c r="F52" s="1"/>
    </row>
    <row r="53" spans="1:6" ht="36.75" customHeight="1">
      <c r="A53" s="1"/>
      <c r="B53" s="1"/>
      <c r="C53" s="1"/>
      <c r="D53" s="1"/>
      <c r="E53" s="1"/>
      <c r="F53" s="1"/>
    </row>
    <row r="54" spans="1:6" customFormat="1" ht="409.5" customHeight="1">
      <c r="A54" s="1"/>
      <c r="B54" s="1"/>
      <c r="C54" s="1"/>
      <c r="D54" s="1"/>
      <c r="E54" s="1"/>
      <c r="F54" s="1"/>
    </row>
    <row r="55" spans="1:6" customFormat="1" ht="409.5" customHeight="1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B99" s="1"/>
      <c r="C99" s="1"/>
      <c r="D99" s="1"/>
      <c r="E99" s="1"/>
      <c r="F99" s="1"/>
    </row>
  </sheetData>
  <mergeCells count="1">
    <mergeCell ref="B49:C49"/>
  </mergeCells>
  <pageMargins left="0.7" right="0.7" top="0.75" bottom="0.75" header="0.3" footer="0.3"/>
  <pageSetup paperSize="9" fitToHeight="0" orientation="portrait" r:id="rId1"/>
  <headerFooter>
    <oddHeader>&amp;LPROJEKT ZAŠTITE GRAĐEVNE JAME
-SPECIJALNA ONKOLOŠKA BOLNICA&amp;CTROŠKOVNIK&amp;RMEDIKOL GRUPA d.o.o.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Troskovnik</vt:lpstr>
      <vt:lpstr>Troskovnik!Print_Area</vt:lpstr>
    </vt:vector>
  </TitlesOfParts>
  <Company>GEOTECH d.o.o.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Grošić, dipl.ing.građ.</dc:creator>
  <cp:lastModifiedBy>Korisnik</cp:lastModifiedBy>
  <cp:lastPrinted>2024-05-10T11:54:53Z</cp:lastPrinted>
  <dcterms:created xsi:type="dcterms:W3CDTF">2005-07-14T09:32:39Z</dcterms:created>
  <dcterms:modified xsi:type="dcterms:W3CDTF">2024-06-03T08:03:51Z</dcterms:modified>
</cp:coreProperties>
</file>