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Nikolić\OneDrive - Projekt jednako razvoj d.o.o\Dokumenti\PJR - PROVEDBA\IGMA\(2) Nabava\(2) Postupci nabave\Nabava - FN\Pitanja i odgovori\"/>
    </mc:Choice>
  </mc:AlternateContent>
  <xr:revisionPtr revIDLastSave="0" documentId="13_ncr:1_{DD0D7705-696B-4922-BFB2-3C90EDCA9B43}" xr6:coauthVersionLast="47" xr6:coauthVersionMax="47" xr10:uidLastSave="{00000000-0000-0000-0000-000000000000}"/>
  <bookViews>
    <workbookView xWindow="-28920" yWindow="1575" windowWidth="29040" windowHeight="15720" activeTab="1" xr2:uid="{00000000-000D-0000-FFFF-FFFF00000000}"/>
  </bookViews>
  <sheets>
    <sheet name="Naslovna " sheetId="2" r:id="rId1"/>
    <sheet name="Troškovnik " sheetId="4" r:id="rId2"/>
  </sheets>
  <definedNames>
    <definedName name="_xlnm.Print_Area" localSheetId="1">'Troškovnik '!$A$1:$F$138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0" i="4" l="1"/>
  <c r="F127" i="4"/>
  <c r="F133" i="4"/>
  <c r="F132" i="4"/>
  <c r="F130" i="4"/>
  <c r="F131" i="4"/>
  <c r="F129" i="4"/>
  <c r="F55" i="4" l="1"/>
  <c r="F32" i="4"/>
  <c r="F46" i="4"/>
  <c r="F31" i="4"/>
  <c r="F54" i="4" l="1"/>
  <c r="F53" i="4"/>
  <c r="F52" i="4"/>
  <c r="F51" i="4"/>
  <c r="F50" i="4"/>
  <c r="F49" i="4"/>
  <c r="F48" i="4"/>
  <c r="F47" i="4"/>
  <c r="F128" i="4"/>
  <c r="E136" i="4" s="1"/>
  <c r="F134" i="4"/>
  <c r="F135" i="4"/>
  <c r="E137" i="4" l="1"/>
  <c r="E138" i="4" l="1"/>
</calcChain>
</file>

<file path=xl/sharedStrings.xml><?xml version="1.0" encoding="utf-8"?>
<sst xmlns="http://schemas.openxmlformats.org/spreadsheetml/2006/main" count="252" uniqueCount="182">
  <si>
    <t>SADRŽAJ:</t>
  </si>
  <si>
    <t>1.</t>
  </si>
  <si>
    <t>OPĆI UVJETI:</t>
  </si>
  <si>
    <t>U cijenu treba ukalkulirati sav potreban materijal npr. ovjesni, spojni, montažni, pridržni i ostali materijal za potpunu funkcionalnost, kao i potrebne građevinske radove.</t>
  </si>
  <si>
    <t>U cijenu treba ukalkulirati:</t>
  </si>
  <si>
    <t>-</t>
  </si>
  <si>
    <t>obuka korisnika postrojenja za daljnju manipulaciju istim i obuka korisnika za korištenje, uz izdavanje uputstava za rukovanje, korištenje i održavanje</t>
  </si>
  <si>
    <t>predaja kompletne dokumentacije Investitoru sačinjena min od:</t>
  </si>
  <si>
    <t xml:space="preserve"> - projekta izvedenog stanja</t>
  </si>
  <si>
    <t xml:space="preserve"> - snimak izvedenog stanja izjednačavanja potencijala</t>
  </si>
  <si>
    <t xml:space="preserve"> - atesta, protokola, ispitnih listova, garancijskih listova, dokaza o kvaliteti.</t>
  </si>
  <si>
    <t xml:space="preserve"> - uputstava za rukovanje</t>
  </si>
  <si>
    <t xml:space="preserve"> - uputstava za korištenje i održavanje</t>
  </si>
  <si>
    <t>sudjelovanje u provođenju internog tehničkog pregleda i primopredaja građevine, komplet</t>
  </si>
  <si>
    <t>kom</t>
  </si>
  <si>
    <t xml:space="preserve">1. </t>
  </si>
  <si>
    <t>SPECIFIKACIJA OPREME I RADOVA ZA ENERGETSKU UČINKOVITOST PROIZVODNOG POGONA IGMA d.o.o.</t>
  </si>
  <si>
    <t>RB</t>
  </si>
  <si>
    <t>JED.</t>
  </si>
  <si>
    <t>KOL.</t>
  </si>
  <si>
    <t>UKUPNO:</t>
  </si>
  <si>
    <t>MJERE</t>
  </si>
  <si>
    <t xml:space="preserve">PDV (25 %): </t>
  </si>
  <si>
    <t xml:space="preserve">NARUČITELJ: </t>
  </si>
  <si>
    <t>IGMA industrija građevnog materijala, d.o.o.,</t>
  </si>
  <si>
    <t>OIB: 43695070004</t>
  </si>
  <si>
    <t>NAZIV NABAVE:</t>
  </si>
  <si>
    <t xml:space="preserve">PRILOG II Troškovnik / tehničke specifikacije </t>
  </si>
  <si>
    <t xml:space="preserve">Naziv projekta: </t>
  </si>
  <si>
    <t xml:space="preserve">„ Povećanje energetske učinkovitosti i korištenje OIE OPA KETER, IGMA d.o.o.“, </t>
  </si>
  <si>
    <t xml:space="preserve">KK.04.1.1.03.0365 </t>
  </si>
  <si>
    <t xml:space="preserve">PRILOG II - Troškovnik / tehničke specifikacije </t>
  </si>
  <si>
    <t>NAZIV PROJEKTA: KK.04.1.1.03.0365 - Povećanje energetske učinkovitosti i korištenje OIE OPA KETER, IGMA d.o.o.</t>
  </si>
  <si>
    <t>OPIS STAVKE / 
NAZIV MATERIJALA USLUGE</t>
  </si>
  <si>
    <t>SVEUKUPNO:</t>
  </si>
  <si>
    <t>Radeći ponudu treba imati na umu trenutne važeće propise za pojedine vrste materijala, opreme, te važeće propise za izvođenje radova.</t>
  </si>
  <si>
    <t>Specifikacija materijala podrazumijeva dobavu materijala na gradilište, te zbrinjavanje otpada, ambalaže i neupotrjebljenog materijala nakon radova.</t>
  </si>
  <si>
    <t>Sav ugrađeni materijal i oprema mora zadovoljavati međunarodno priznate standarde usklađene s hrvatskim zakonodavstvom.</t>
  </si>
  <si>
    <r>
      <rPr>
        <sz val="10"/>
        <rFont val="Calibri"/>
        <family val="1"/>
      </rPr>
      <t xml:space="preserve">Izrada izvedbenog elektrotehničkog projekta
</t>
    </r>
    <r>
      <rPr>
        <sz val="10"/>
        <rFont val="Calibri"/>
        <family val="1"/>
      </rPr>
      <t>fotonaponske elektrane</t>
    </r>
  </si>
  <si>
    <r>
      <rPr>
        <sz val="10"/>
        <rFont val="Calibri"/>
        <family val="1"/>
      </rPr>
      <t>kpl</t>
    </r>
  </si>
  <si>
    <r>
      <rPr>
        <sz val="10"/>
        <rFont val="Calibri"/>
        <family val="1"/>
      </rPr>
      <t>Masa max: 21,2 kg</t>
    </r>
  </si>
  <si>
    <r>
      <rPr>
        <sz val="10"/>
        <rFont val="Calibri"/>
        <family val="1"/>
      </rPr>
      <t>Priključna kutija: IP67 s Bypass diodama</t>
    </r>
  </si>
  <si>
    <r>
      <rPr>
        <sz val="10"/>
        <rFont val="Calibri"/>
        <family val="1"/>
      </rPr>
      <t xml:space="preserve">Priključni kablovi: 4mm2, dužine 1200 mm, MC4
</t>
    </r>
    <r>
      <rPr>
        <sz val="10"/>
        <rFont val="Calibri"/>
        <family val="1"/>
      </rPr>
      <t>kompatibilne priključnice</t>
    </r>
  </si>
  <si>
    <r>
      <rPr>
        <b/>
        <sz val="10"/>
        <rFont val="Calibri"/>
        <family val="1"/>
      </rPr>
      <t xml:space="preserve">Vrijednosti parametara pri standardnim
</t>
    </r>
    <r>
      <rPr>
        <b/>
        <sz val="10"/>
        <rFont val="Calibri"/>
        <family val="1"/>
      </rPr>
      <t>testnim uvjetima:</t>
    </r>
  </si>
  <si>
    <r>
      <rPr>
        <sz val="10"/>
        <rFont val="Calibri"/>
        <family val="1"/>
      </rPr>
      <t>Vršna snaga Pmpp maks: 410 W</t>
    </r>
  </si>
  <si>
    <r>
      <rPr>
        <sz val="10"/>
        <rFont val="Calibri"/>
        <family val="1"/>
      </rPr>
      <t>Dozvoljeno odstupanje: +/- 3 %</t>
    </r>
  </si>
  <si>
    <r>
      <rPr>
        <sz val="10"/>
        <rFont val="Calibri"/>
        <family val="1"/>
      </rPr>
      <t>Dobava,polaganje i spajanje fotonaponskog kabela tip PV1-F, pokositreni, finožični, UV stabilizirani, dvostruko izolirani,2x4 mm²</t>
    </r>
  </si>
  <si>
    <r>
      <rPr>
        <sz val="10"/>
        <rFont val="Calibri"/>
        <family val="1"/>
      </rPr>
      <t>m</t>
    </r>
  </si>
  <si>
    <r>
      <rPr>
        <sz val="10"/>
        <rFont val="Calibri"/>
        <family val="1"/>
      </rPr>
      <t>Dobava i montaža metalnog kabelskog kanala širine 200mm s poklopcima i nosačima,te spojnim i montažnim priborom</t>
    </r>
  </si>
  <si>
    <t xml:space="preserve"> Specifikacija opreme i radova za instalaciju fotonaponske elektrane</t>
  </si>
  <si>
    <t>11.</t>
  </si>
  <si>
    <r>
      <rPr>
        <sz val="10"/>
        <rFont val="Calibri"/>
        <family val="1"/>
      </rPr>
      <t>kom</t>
    </r>
  </si>
  <si>
    <r>
      <rPr>
        <sz val="10"/>
        <rFont val="Calibri"/>
        <family val="1"/>
      </rPr>
      <t>Dobava,polaganje i spajanje energetskog aluminijskog kabela 0,6/1kV,NAYY 4x150mm</t>
    </r>
    <r>
      <rPr>
        <sz val="10"/>
        <rFont val="Arial MT"/>
        <family val="2"/>
      </rPr>
      <t>²</t>
    </r>
  </si>
  <si>
    <r>
      <rPr>
        <sz val="10"/>
        <rFont val="Calibri"/>
        <family val="1"/>
      </rPr>
      <t xml:space="preserve">Dobava,polaganje i spajanje energetskog
</t>
    </r>
    <r>
      <rPr>
        <sz val="10"/>
        <rFont val="Calibri"/>
        <family val="1"/>
      </rPr>
      <t>aluminijskog kabela 0,6/1kV,NAYY 5x25mm²</t>
    </r>
  </si>
  <si>
    <r>
      <rPr>
        <sz val="10"/>
        <rFont val="Calibri"/>
        <family val="1"/>
      </rPr>
      <t xml:space="preserve">Dobava i polaganje samogasive instalacijske
</t>
    </r>
    <r>
      <rPr>
        <sz val="10"/>
        <rFont val="Calibri"/>
        <family val="1"/>
      </rPr>
      <t>cijevi SAPA,fi 32</t>
    </r>
  </si>
  <si>
    <r>
      <rPr>
        <sz val="10"/>
        <rFont val="Calibri"/>
        <family val="1"/>
      </rPr>
      <t xml:space="preserve">Dobava i polaganje samogasive podzemne
</t>
    </r>
    <r>
      <rPr>
        <sz val="10"/>
        <rFont val="Calibri"/>
        <family val="1"/>
      </rPr>
      <t>instalacijske cijevi fi 150</t>
    </r>
  </si>
  <si>
    <r>
      <rPr>
        <sz val="10"/>
        <rFont val="Calibri"/>
        <family val="1"/>
      </rPr>
      <t xml:space="preserve">Dobava i montaža spojne opreme
</t>
    </r>
    <r>
      <rPr>
        <sz val="10"/>
        <rFont val="Calibri"/>
        <family val="1"/>
      </rPr>
      <t>(stopice,toplostiskajući cijevi itd) za spajanje napojnog energetskog  kabela 4x150mm</t>
    </r>
    <r>
      <rPr>
        <sz val="10"/>
        <rFont val="Arial MT"/>
        <family val="2"/>
      </rPr>
      <t xml:space="preserve">² </t>
    </r>
    <r>
      <rPr>
        <sz val="10"/>
        <rFont val="Calibri"/>
        <family val="1"/>
      </rPr>
      <t xml:space="preserve">u prespojni ormarima DC/AC na mobilnim
</t>
    </r>
    <r>
      <rPr>
        <sz val="10"/>
        <rFont val="Calibri"/>
        <family val="1"/>
      </rPr>
      <t>transporterima</t>
    </r>
  </si>
  <si>
    <r>
      <rPr>
        <sz val="10"/>
        <rFont val="Calibri"/>
        <family val="1"/>
      </rPr>
      <t>Dobava i ugradnja fotonaponskog pretvarača koji zadovoljava sljedeće tehničke karakteristike:</t>
    </r>
  </si>
  <si>
    <r>
      <rPr>
        <b/>
        <sz val="10"/>
        <rFont val="Calibri"/>
        <family val="1"/>
      </rPr>
      <t>Ulazna strana:</t>
    </r>
  </si>
  <si>
    <r>
      <rPr>
        <sz val="10"/>
        <rFont val="Calibri"/>
        <family val="1"/>
      </rPr>
      <t>Maksimalni ulazni napon: 1000 VDC</t>
    </r>
  </si>
  <si>
    <r>
      <rPr>
        <sz val="10"/>
        <rFont val="Calibri"/>
        <family val="1"/>
      </rPr>
      <t>Maksimalna nazivna snaga:45000 W</t>
    </r>
  </si>
  <si>
    <r>
      <rPr>
        <sz val="10"/>
        <rFont val="Calibri"/>
        <family val="1"/>
      </rPr>
      <t>Maksimalna ulazna struja:26A</t>
    </r>
  </si>
  <si>
    <r>
      <rPr>
        <b/>
        <sz val="10"/>
        <rFont val="Calibri"/>
        <family val="1"/>
      </rPr>
      <t>Izlazna strana:</t>
    </r>
  </si>
  <si>
    <r>
      <rPr>
        <sz val="10"/>
        <rFont val="Calibri"/>
        <family val="1"/>
      </rPr>
      <t>Tip priključka 3W+PE ili 3W+N+PE</t>
    </r>
  </si>
  <si>
    <r>
      <rPr>
        <sz val="10"/>
        <rFont val="Calibri"/>
        <family val="1"/>
      </rPr>
      <t>Nazivna snaga:30000 W</t>
    </r>
  </si>
  <si>
    <r>
      <rPr>
        <sz val="10"/>
        <rFont val="Calibri"/>
        <family val="1"/>
      </rPr>
      <t>Nazivni napon mreže:3x400/230 V,50Hz</t>
    </r>
  </si>
  <si>
    <r>
      <rPr>
        <sz val="10"/>
        <rFont val="Calibri"/>
        <family val="1"/>
      </rPr>
      <t>Nazivna izlazna struja:43,3A</t>
    </r>
  </si>
  <si>
    <r>
      <rPr>
        <sz val="10"/>
        <rFont val="Calibri"/>
        <family val="1"/>
      </rPr>
      <t>Korisnost:97%</t>
    </r>
  </si>
  <si>
    <r>
      <rPr>
        <sz val="10"/>
        <rFont val="Calibri"/>
        <family val="1"/>
      </rPr>
      <t>Broj ulaza:8</t>
    </r>
  </si>
  <si>
    <r>
      <rPr>
        <sz val="10"/>
        <rFont val="Calibri"/>
        <family val="1"/>
      </rPr>
      <t>Broj MPPT krugova:4</t>
    </r>
  </si>
  <si>
    <r>
      <rPr>
        <sz val="10"/>
        <rFont val="Calibri"/>
        <family val="1"/>
      </rPr>
      <t>Grafičko korisničko sučelje</t>
    </r>
  </si>
  <si>
    <r>
      <rPr>
        <sz val="10"/>
        <rFont val="Calibri"/>
        <family val="1"/>
      </rPr>
      <t xml:space="preserve">Ugrađeno komunikacijsko sučelje za pristup
</t>
    </r>
    <r>
      <rPr>
        <sz val="10"/>
        <rFont val="Calibri"/>
        <family val="1"/>
      </rPr>
      <t>internetu</t>
    </r>
  </si>
  <si>
    <r>
      <rPr>
        <sz val="10"/>
        <rFont val="Calibri"/>
        <family val="1"/>
      </rPr>
      <t>Ventilator za ormar</t>
    </r>
  </si>
  <si>
    <r>
      <rPr>
        <sz val="10"/>
        <rFont val="Calibri"/>
        <family val="1"/>
      </rPr>
      <t>Zaštitna rešetka za ventilator</t>
    </r>
  </si>
  <si>
    <r>
      <rPr>
        <sz val="10"/>
        <rFont val="Calibri"/>
        <family val="1"/>
      </rPr>
      <t>Termostat za ventilator oramara</t>
    </r>
  </si>
  <si>
    <r>
      <rPr>
        <sz val="10"/>
        <rFont val="Calibri"/>
        <family val="1"/>
      </rPr>
      <t>Grijač za ormar</t>
    </r>
  </si>
  <si>
    <r>
      <rPr>
        <sz val="10"/>
        <rFont val="Calibri"/>
        <family val="1"/>
      </rPr>
      <t>Termostat za grijač ormara</t>
    </r>
  </si>
  <si>
    <r>
      <rPr>
        <sz val="10"/>
        <rFont val="Calibri"/>
        <family val="1"/>
      </rPr>
      <t>Lampa s utičnicom</t>
    </r>
  </si>
  <si>
    <r>
      <rPr>
        <sz val="10"/>
        <rFont val="Calibri"/>
        <family val="1"/>
      </rPr>
      <t>Mikrosklopka za uključivanje rasvjete</t>
    </r>
  </si>
  <si>
    <r>
      <rPr>
        <sz val="10"/>
        <rFont val="Calibri"/>
        <family val="1"/>
      </rPr>
      <t xml:space="preserve">U razvodni ormar će se ugraditi ugraditi oprema
</t>
    </r>
    <r>
      <rPr>
        <sz val="10"/>
        <rFont val="Calibri"/>
        <family val="1"/>
      </rPr>
      <t>slijedećih karakteristika:</t>
    </r>
  </si>
  <si>
    <r>
      <rPr>
        <sz val="10"/>
        <rFont val="Calibri"/>
        <family val="1"/>
      </rPr>
      <t xml:space="preserve">Kompaktni prekidač 4P,250A s ugrađenom elektroničkom zaštitnom jedinicom s
</t>
    </r>
    <r>
      <rPr>
        <sz val="10"/>
        <rFont val="Calibri"/>
        <family val="1"/>
      </rPr>
      <t xml:space="preserve">termičkim,nadstrujnim i kratkospojnim i zaštitnim modulom  s ugrađenim naponskim okidačem 230V AC i pomoćnim kontaktnim
</t>
    </r>
    <r>
      <rPr>
        <sz val="10"/>
        <rFont val="Calibri"/>
        <family val="1"/>
      </rPr>
      <t>blokom</t>
    </r>
  </si>
  <si>
    <r>
      <rPr>
        <sz val="10"/>
        <rFont val="Calibri"/>
        <family val="1"/>
      </rPr>
      <t xml:space="preserve">Rastavna sklopka s osiguračima NVO-1,250A, 3-
</t>
    </r>
    <r>
      <rPr>
        <sz val="10"/>
        <rFont val="Calibri"/>
        <family val="1"/>
      </rPr>
      <t>polni</t>
    </r>
  </si>
  <si>
    <r>
      <rPr>
        <sz val="10"/>
        <rFont val="Calibri"/>
        <family val="1"/>
      </rPr>
      <t>Minijaturni automatski prekidač 4P, 25A,C</t>
    </r>
  </si>
  <si>
    <r>
      <rPr>
        <sz val="10"/>
        <rFont val="Calibri"/>
        <family val="1"/>
      </rPr>
      <t>Odvodnik prenapona 20kA, 4P</t>
    </r>
  </si>
  <si>
    <r>
      <rPr>
        <sz val="10"/>
        <rFont val="Calibri"/>
        <family val="1"/>
      </rPr>
      <t>Strujni mjerni transformator 250/5A</t>
    </r>
  </si>
  <si>
    <r>
      <rPr>
        <sz val="10"/>
        <rFont val="Calibri"/>
        <family val="1"/>
      </rPr>
      <t xml:space="preserve">UPS modul za napajanje naponsko/frekventnog
</t>
    </r>
    <r>
      <rPr>
        <sz val="10"/>
        <rFont val="Calibri"/>
        <family val="1"/>
      </rPr>
      <t>zaštitnog releja</t>
    </r>
  </si>
  <si>
    <r>
      <rPr>
        <sz val="10"/>
        <rFont val="Calibri"/>
        <family val="1"/>
      </rPr>
      <t xml:space="preserve">Komunikacisjki modul za praćenje rada invertera i snimanje potrošnje s RS485 komunikacijskim šučeljem i mogućnošću spsjanja na vanjsku
</t>
    </r>
    <r>
      <rPr>
        <sz val="10"/>
        <rFont val="Calibri"/>
        <family val="1"/>
      </rPr>
      <t>širokopojasnu komunikacijsku mrežu  (Internet)</t>
    </r>
  </si>
  <si>
    <r>
      <rPr>
        <sz val="10"/>
        <rFont val="Calibri"/>
        <family val="1"/>
      </rPr>
      <t>Strujna zaštitna sklopka,2P,25A,30mA,tip A</t>
    </r>
  </si>
  <si>
    <r>
      <rPr>
        <sz val="10"/>
        <rFont val="Calibri"/>
        <family val="1"/>
      </rPr>
      <t>Minijaturni automatski prekidač,2P,2A, D</t>
    </r>
  </si>
  <si>
    <r>
      <rPr>
        <sz val="10"/>
        <rFont val="Calibri"/>
        <family val="1"/>
      </rPr>
      <t>Minijaturni automatski prekidač,1P,10A, C</t>
    </r>
  </si>
  <si>
    <r>
      <rPr>
        <sz val="10"/>
        <rFont val="Calibri"/>
        <family val="1"/>
      </rPr>
      <t>Minijaturni automatski prekidač,1P,6A, C</t>
    </r>
  </si>
  <si>
    <r>
      <rPr>
        <sz val="10"/>
        <rFont val="Calibri"/>
        <family val="1"/>
      </rPr>
      <t>Minijaturni automatski prekidač,1P,4A, C</t>
    </r>
  </si>
  <si>
    <r>
      <rPr>
        <sz val="10"/>
        <rFont val="Calibri"/>
        <family val="1"/>
      </rPr>
      <t>Minijaturni automatski prekidač,1P,2A, C</t>
    </r>
  </si>
  <si>
    <r>
      <rPr>
        <sz val="10"/>
        <rFont val="Calibri"/>
        <family val="1"/>
      </rPr>
      <t>Stabilizirani ispravljač 24V DC,5A</t>
    </r>
  </si>
  <si>
    <r>
      <rPr>
        <sz val="10"/>
        <rFont val="Calibri"/>
        <family val="1"/>
      </rPr>
      <t xml:space="preserve">Tipkalo za nužni isklop za ugradnju na vrata
</t>
    </r>
    <r>
      <rPr>
        <sz val="10"/>
        <rFont val="Calibri"/>
        <family val="1"/>
      </rPr>
      <t>ormara</t>
    </r>
  </si>
  <si>
    <r>
      <rPr>
        <sz val="10"/>
        <rFont val="Calibri"/>
        <family val="1"/>
      </rPr>
      <t>Atest ormara</t>
    </r>
  </si>
  <si>
    <r>
      <rPr>
        <sz val="10"/>
        <rFont val="Calibri"/>
        <family val="1"/>
      </rPr>
      <t>Ožičavanje i izrada razvodnog ormara</t>
    </r>
  </si>
  <si>
    <t>2.</t>
  </si>
  <si>
    <r>
      <rPr>
        <sz val="10"/>
        <rFont val="Calibri"/>
        <family val="1"/>
      </rPr>
      <t xml:space="preserve">Zidni ormar s temeljnom pločom
</t>
    </r>
    <r>
      <rPr>
        <sz val="10"/>
        <rFont val="Calibri"/>
        <family val="1"/>
      </rPr>
      <t>800x600x300mm, IP66</t>
    </r>
  </si>
  <si>
    <r>
      <rPr>
        <sz val="10"/>
        <rFont val="Calibri"/>
        <family val="1"/>
      </rPr>
      <t xml:space="preserve">Minijaturni automatski prekidač 3P,63A,C s
</t>
    </r>
    <r>
      <rPr>
        <sz val="10"/>
        <rFont val="Calibri"/>
        <family val="1"/>
      </rPr>
      <t>ugrađenim naponskim okidačem 230V AC i pomoćnim kontaktima</t>
    </r>
  </si>
  <si>
    <r>
      <rPr>
        <sz val="10"/>
        <rFont val="Calibri"/>
        <family val="1"/>
      </rPr>
      <t xml:space="preserve">Strujna zaštitna sklopka,4P,63A,300mA,tip A s
</t>
    </r>
    <r>
      <rPr>
        <sz val="10"/>
        <rFont val="Calibri"/>
        <family val="1"/>
      </rPr>
      <t>ugrađenim pomoćnim kontaktima</t>
    </r>
  </si>
  <si>
    <r>
      <rPr>
        <sz val="10"/>
        <rFont val="Calibri"/>
        <family val="1"/>
      </rPr>
      <t xml:space="preserve">Minijaturni automatski prekidač za DC
</t>
    </r>
    <r>
      <rPr>
        <sz val="10"/>
        <rFont val="Calibri"/>
        <family val="1"/>
      </rPr>
      <t>napon,1000V DC ,2P,16A,C s ugrađenim pomoćnim kontaktnim blokom</t>
    </r>
  </si>
  <si>
    <r>
      <rPr>
        <sz val="10"/>
        <rFont val="Calibri"/>
        <family val="1"/>
      </rPr>
      <t>Odvodnik prenapona 20kA, 2P</t>
    </r>
  </si>
  <si>
    <r>
      <rPr>
        <sz val="10"/>
        <rFont val="Calibri"/>
        <family val="1"/>
      </rPr>
      <t xml:space="preserve">Spojni i montažni materijal te materijal za označavanje (PE i N stezaljke, Cu sabirnice s nosačima,flesibilne bakrene sabirnice,izolatori, uvodnice, šine za montažu elemenata, redne stezaljke, spojni vodovi, plastične kanalice,
</t>
    </r>
    <r>
      <rPr>
        <sz val="10"/>
        <rFont val="Calibri"/>
        <family val="1"/>
      </rPr>
      <t>natpisne pločice itd.)</t>
    </r>
  </si>
  <si>
    <t>13.</t>
  </si>
  <si>
    <t>12.</t>
  </si>
  <si>
    <t>14.</t>
  </si>
  <si>
    <t>UPS modul za spajanje baterije</t>
  </si>
  <si>
    <t>Baterija 3,2Ah,24DC</t>
  </si>
  <si>
    <t>Tipkalo za nužni isklop za ugradnju na vrata</t>
  </si>
  <si>
    <t>Tipkalo za nužni isklop za vanjsku ugradnju</t>
  </si>
  <si>
    <t>PLC,s komunikacijskim sučeljima ethernet (RJ45)</t>
  </si>
  <si>
    <t>Operatorski panel veličine 7" s komunikacijskim sučeljima ethernet (RS485) i RS485,24V</t>
  </si>
  <si>
    <t>Industrijski mrežni preklopnik ,24V DC s 4 porta za spajanje oprema na ethernet komunikacijskom protokolu(RJ45) i port za spoj multimode optičkog kabela</t>
  </si>
  <si>
    <t>kpl</t>
  </si>
  <si>
    <t>Industrijski hub 24VDC s 4 porta za spajanje opreme na RS485 komunikacijskom protokolu</t>
  </si>
  <si>
    <t>Izrada  programske  aplikacije  za  programabilni logički kontroler i operatorski panel</t>
  </si>
  <si>
    <t>Atest ormara</t>
  </si>
  <si>
    <t>Ožičavanje i izrada razvodnog ormara</t>
  </si>
  <si>
    <t>Spojni i montažni materijal te materijal za označavanje (PE i N stezaljke, Cu sabirnice s nosačima,izolatori, uvodnice, šine za montažu elemenata, redne stezaljke,ethernet kabeli,kabeli za RS485 komunikaciju, spojni vodovi, plastične kanalice, natpisne pločice itd.)</t>
  </si>
  <si>
    <t>16.</t>
  </si>
  <si>
    <t>15.</t>
  </si>
  <si>
    <t>DC polje</t>
  </si>
  <si>
    <t>AC polje</t>
  </si>
  <si>
    <t>18.</t>
  </si>
  <si>
    <t>17.</t>
  </si>
  <si>
    <t>m</t>
  </si>
  <si>
    <t>paušal</t>
  </si>
  <si>
    <t>Ostali nepredviđeni radovi i materijal</t>
  </si>
  <si>
    <t>19.</t>
  </si>
  <si>
    <t>20.</t>
  </si>
  <si>
    <t>21.</t>
  </si>
  <si>
    <t xml:space="preserve"> Ishođenje dokumentacije za trajni pogon</t>
  </si>
  <si>
    <t>3.</t>
  </si>
  <si>
    <t>4.</t>
  </si>
  <si>
    <t>5.</t>
  </si>
  <si>
    <t>6.</t>
  </si>
  <si>
    <t>8.</t>
  </si>
  <si>
    <t>7.</t>
  </si>
  <si>
    <t>9.</t>
  </si>
  <si>
    <t>10.</t>
  </si>
  <si>
    <t>CIJENA (EUR)</t>
  </si>
  <si>
    <t>EUR</t>
  </si>
  <si>
    <t xml:space="preserve">Glavni razvodni ormar elektrane </t>
  </si>
  <si>
    <t>Broj nabave: 1/2023</t>
  </si>
  <si>
    <t xml:space="preserve">Nabava i ugradnja fotonaponske elektrane  </t>
  </si>
  <si>
    <t>BROJ NABAVE: 1/2023</t>
  </si>
  <si>
    <t xml:space="preserve">NAZIV NABAVE:Nabava i ugradnja fotonaponske elektrane  </t>
  </si>
  <si>
    <t xml:space="preserve">NARUČITELJ: IGMA industrija građevnog materijala, d.o.o., OIB: 43695070004, Ulica Ciglana 10, 48000 Koprivnica </t>
  </si>
  <si>
    <t>Mjera energetske obnove – FOTONAPONSKE ELEKTRANE U INDUSTRIJSKOM SEKTORU –  Postavljanje novih sustava za proizvodnju električne energije iz energije sunca - Ugradnja integrirane FN elektrane na sustav mobilnih transportera šljunka sa svrhom proizvodnje el. energije iz OIE za potrebe proizvodnog procesa</t>
  </si>
  <si>
    <t>Ponudom je potrebno obuhvatiti dobavu, izradu, dopremu i ugradnju materijala i opreme do stupnja puštanja u pogon (dovođenje u stanje pune funkcionalnosti), građevinsku sanaciju oštećenja prostora nastalih zbog demontaže i montaže elektro opreme, čišćenje gradilišta i vraćanja okoliša gradilišta u prvobitno stanje te obuku osoblja Investitora. Stavke obuhvaćaju sav potreban rad kao i rad opreme i mehanizacije. Sav materijal i oprema koji se ugrađuju moraju imati atestnu dokumentaciju prema važećem zakonu, izjave odnosno potvrde o sukladnosti. Obračun radova će se vršiti prema stvarno utrošenom i montiranom materijalu i prema jediničnim cijenama u ponudi.</t>
  </si>
  <si>
    <t>Prije davanja ponude ponuditelj može zatražiti na uvid Glavni projekt s ciljem lakšeg definiranja ponude.
Ponuditelj mora  uzeti u obzir, eventualne, najnovije propise za pojedine vrste instalacija.</t>
  </si>
  <si>
    <r>
      <rPr>
        <sz val="10"/>
        <rFont val="Calibri"/>
        <family val="1"/>
      </rPr>
      <t xml:space="preserve">Zidni ormar s temeljnom pločom
</t>
    </r>
    <r>
      <rPr>
        <sz val="10"/>
        <rFont val="Calibri"/>
        <family val="1"/>
      </rPr>
      <t>1000x1000x300mm, IP56</t>
    </r>
    <r>
      <rPr>
        <sz val="11"/>
        <color theme="1"/>
        <rFont val="Calibri"/>
        <family val="2"/>
        <charset val="238"/>
        <scheme val="minor"/>
      </rPr>
      <t/>
    </r>
  </si>
  <si>
    <t>Kontrolno brojilo električne energije, indirektno, jednotarifno,3x400/230V</t>
  </si>
  <si>
    <r>
      <rPr>
        <sz val="10"/>
        <rFont val="Calibri"/>
        <family val="1"/>
      </rPr>
      <t>Naponsko/frekventni zaštitni relej,3x400/230V s komunikacijskim sučeljem RS486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</si>
  <si>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10"/>
        <rFont val="Calibri"/>
        <family val="2"/>
        <charset val="238"/>
      </rPr>
      <t>Razvodni ormar DC/AC za napajanje i zaštitu
fotonaponskih pretvarača</t>
    </r>
  </si>
  <si>
    <r>
      <rPr>
        <sz val="10"/>
        <rFont val="Calibri"/>
        <family val="1"/>
      </rPr>
      <t>Razvodni ormar DC/AC za napajanje i zaštitu</t>
    </r>
    <r>
      <rPr>
        <sz val="10"/>
        <rFont val="Times New Roman"/>
        <family val="1"/>
      </rPr>
      <t> </t>
    </r>
    <r>
      <rPr>
        <sz val="10"/>
        <rFont val="Calibri"/>
        <family val="1"/>
      </rPr>
      <t>fotonaponskih pretvarača  </t>
    </r>
  </si>
  <si>
    <t>Dobava i ugradnja zaštitnih sjenica za fotonaponske pretvarače i DC/AC ormare</t>
  </si>
  <si>
    <t>Pripremni  i  završni  radovi,te  interni  operativni nadzor za vrijeme montaže na gradilištu</t>
  </si>
  <si>
    <t>Puštanje sunčane elektrane u rad, izrada prateće dokumentacije:  
 - izrada, usuglašenje i odobrenje Elaborata podešenja zaštite prema uvjetima iz elektronergetske suglasnosti
- izrada, usuglašenje i odobrenje Elaborata utjecaja elektrane na mrežu
- izrada, usuglašenje i odobrenje Operativnog plana i programa ispitivanja i puštanja elektrane u rad:   
 - mjerenje kvalitete električne energije 7 dana prije puštanja u rad
- konfiguracija izmjenjivača prema hrvatskim mrežnim pravilima i puštanje u rad
- probno praćenje rada elektrane, mjerenje kvalitete električne energije 7 dana
- konfiguracija komunikacijskih uređaja i
povezivanje na web portal
- instalacija aplikacija za praćenje rada sunčane
elektrane od strane korisnika</t>
  </si>
  <si>
    <t xml:space="preserve"> Ulica Ciglana 10, 48000 Koprivnica</t>
  </si>
  <si>
    <t>Za sve eventualne primjedbe u pogledu izvođenja i troškovnika obratiti se prije davanju ponude kontakt osobi.</t>
  </si>
  <si>
    <t xml:space="preserve">Pojašnjenje jednakovrijednosti </t>
  </si>
  <si>
    <t>22.</t>
  </si>
  <si>
    <t xml:space="preserve">kpl </t>
  </si>
  <si>
    <r>
      <t xml:space="preserve">Dobava,montaža i spajanje PVC razvodnog
ormara obojenog,RAL-7035,u zaštiti IP66 s dodatnim priborom (montažna ploča, džep za dokumentaciju),koji je tipski testiran prema </t>
    </r>
    <r>
      <rPr>
        <sz val="10"/>
        <color theme="1"/>
        <rFont val="Calibri"/>
        <family val="2"/>
        <charset val="238"/>
      </rPr>
      <t>IEC 60439-1/IEC 61439-1-2.</t>
    </r>
    <r>
      <rPr>
        <sz val="10"/>
        <rFont val="Calibri"/>
        <family val="1"/>
      </rPr>
      <t xml:space="preserve"> Ormar je zidne izvedbe PVC, s punim vratima,a koji će biti smješten na konstrukciji na mobilnom transporteru uz fotonaponski pretvarač
Dimenzije ormara su:šir.600x vis.800 x 300 mm. Ulaz svih kabela predviđen odozdo.                                           Sve komponenete trebaju biti navedenih karakteristika ili jednako vrijednih.
Stavka uključuje sav potreban montažni
materijal za potpunu funkcionalnost koji se sastoji od :</t>
    </r>
  </si>
  <si>
    <t>Dobava materijala za izvođenje instalacija za ostvarivanje komunikacije sunčane elektrane sa širokopojasnom mrežom (Internet), uključuje:                                                                                       - kabel tipa  Ethernet Cat6 S/FTP                                                                                                     -zaštitene cijevi - SAPA/UV stabilne , kanalice  i pribor za ugradnju ugradnju.                                                                Sve komponenete trebaju biti navedenih karakteristika ili jednako vrijednih</t>
  </si>
  <si>
    <r>
      <rPr>
        <sz val="10"/>
        <rFont val="Calibri"/>
        <family val="1"/>
      </rPr>
      <t>Ugrađeno komunikacijsko sučelje za pristup
komunikacijsko sučelje RS485</t>
    </r>
    <r>
      <rPr>
        <sz val="11"/>
        <color theme="1"/>
        <rFont val="Calibri"/>
        <family val="2"/>
        <charset val="238"/>
        <scheme val="minor"/>
      </rPr>
      <t>.                                 Sve komponenete trebaju biti navedenih karakteristika ili jednako vrijednih</t>
    </r>
  </si>
  <si>
    <r>
      <rPr>
        <sz val="10"/>
        <rFont val="Calibri"/>
        <family val="1"/>
      </rPr>
      <t>Dobava,polaganje i spajanje fotonaponskog kabela tip PV1-F,pokositreni, finožični, UV stabilizirani, dvostruko izolirani,2x6 mm²</t>
    </r>
    <r>
      <rPr>
        <sz val="10"/>
        <rFont val="Calibri"/>
        <family val="2"/>
        <charset val="238"/>
      </rPr>
      <t>.                                           Kabel treba biti  navedenih karakteristika ili jednako vrijednih</t>
    </r>
  </si>
  <si>
    <r>
      <rPr>
        <sz val="10"/>
        <rFont val="Calibri"/>
        <family val="1"/>
      </rPr>
      <t>Dobava i montaža spojnih konektorskih pločica i konektora (MC4) za razdvajanje instalacije po segmentima transportera</t>
    </r>
    <r>
      <rPr>
        <sz val="10"/>
        <rFont val="Calibri"/>
        <family val="2"/>
        <charset val="238"/>
      </rPr>
      <t>.                                                    Spojne konektorske pločice i konektori trebaju biti  navedenih karakteristika ili jednako vrijednih</t>
    </r>
  </si>
  <si>
    <t>Dobava,montaža i spajanje metalnog razvodnog
ormara obojenog,RAL-7035, s dodatnim priborom (montažna ploča, džep za dokumentaciju, lampa sa utičnicom,
mikroprekidač za paljenje rasvjete, ventilator, grijač, higrostat),koji je tipski testiran prema IEC 60439-1/IEC 61439-1-2. Ormar je zidne izvedbe metalni, s punim vratima, sa stupnjem zaštite
IP55 koji će biti smješten u prostoriji mobilne
transformatorske stanice
Dimenzije ormara su:šir.1000 x vis.1000 x dub.300 mm. Ulaz svih kabela predviđen odozdo.
Stavka uključuje sav potreban montažni.                        Sve komponenete trebaju biti navedenih karakteristika ili jednako vrijednih
materijal za potpunu funkcionalnost koji se satoji od:</t>
  </si>
  <si>
    <t>Dobava,polaganje i spajajanje komunikacijskog kabela za RS485 komunikaciju.                                                        Kabel treba biti  navedenih karakteristika ili jednako vrijednih</t>
  </si>
  <si>
    <t>Ispitivanja gotove električne instalacije prije
puštanja u rad- ispitivanje električne instalacije
prema normama HRNHD 60364-6: ispitivanja u
beznaponskom i naponskom stanju. Ispitivanja trebaju biti navedenih karakteristika ili jednakovrijedna.</t>
  </si>
  <si>
    <t>Dobava i ugradnja fotonaponskih panela koji
zadovoljavaju sljedeće tehničke karakteristike:</t>
  </si>
  <si>
    <r>
      <rPr>
        <sz val="10"/>
        <rFont val="Calibri"/>
        <family val="1"/>
      </rPr>
      <t xml:space="preserve">Nazivni napon Umpp maks: </t>
    </r>
    <r>
      <rPr>
        <strike/>
        <sz val="10"/>
        <rFont val="Calibri"/>
        <family val="2"/>
        <charset val="238"/>
      </rPr>
      <t>31,43 V</t>
    </r>
    <r>
      <rPr>
        <sz val="10"/>
        <rFont val="Calibri"/>
        <family val="2"/>
        <charset val="238"/>
      </rPr>
      <t xml:space="preserve">  </t>
    </r>
    <r>
      <rPr>
        <sz val="10"/>
        <color rgb="FFFF0000"/>
        <rFont val="Calibri"/>
        <family val="2"/>
        <charset val="238"/>
      </rPr>
      <t>30,83 V</t>
    </r>
  </si>
  <si>
    <r>
      <t xml:space="preserve">Nazivna struja Impp maks: </t>
    </r>
    <r>
      <rPr>
        <strike/>
        <sz val="10"/>
        <rFont val="Calibri"/>
        <family val="2"/>
        <charset val="238"/>
      </rPr>
      <t>13,04 A</t>
    </r>
    <r>
      <rPr>
        <sz val="10"/>
        <rFont val="Calibri"/>
        <family val="2"/>
        <charset val="238"/>
      </rPr>
      <t xml:space="preserve">  </t>
    </r>
    <r>
      <rPr>
        <sz val="10"/>
        <color rgb="FFFF0000"/>
        <rFont val="Calibri"/>
        <family val="2"/>
        <charset val="238"/>
      </rPr>
      <t>13,30 V</t>
    </r>
  </si>
  <si>
    <r>
      <t xml:space="preserve">Napon praznog hoda Udc max: </t>
    </r>
    <r>
      <rPr>
        <strike/>
        <sz val="10"/>
        <rFont val="Calibri"/>
        <family val="2"/>
        <charset val="238"/>
      </rPr>
      <t>37,21 V</t>
    </r>
    <r>
      <rPr>
        <sz val="10"/>
        <rFont val="Calibri"/>
        <family val="2"/>
        <charset val="238"/>
      </rPr>
      <t xml:space="preserve">  </t>
    </r>
    <r>
      <rPr>
        <sz val="10"/>
        <color rgb="FFFF0000"/>
        <rFont val="Calibri"/>
        <family val="2"/>
        <charset val="238"/>
      </rPr>
      <t>37,11 V</t>
    </r>
  </si>
  <si>
    <r>
      <t>Struja kratkog spoja Isc maks:</t>
    </r>
    <r>
      <rPr>
        <strike/>
        <sz val="10"/>
        <rFont val="Calibri"/>
        <family val="2"/>
        <charset val="238"/>
      </rPr>
      <t>13,61 A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13,95 A</t>
    </r>
  </si>
  <si>
    <r>
      <rPr>
        <sz val="10"/>
        <rFont val="Calibri"/>
        <family val="1"/>
      </rPr>
      <t>Stavka ukljucuje i nosivu konstrukciju s
antivibracijskim podloškama</t>
    </r>
    <r>
      <rPr>
        <sz val="11"/>
        <color theme="1"/>
        <rFont val="Calibri"/>
        <family val="2"/>
        <charset val="238"/>
        <scheme val="minor"/>
      </rPr>
      <t>.                                   Svi fotonaponski paneli trebaju biti navedenih karakteristika ili jednako vrijednih</t>
    </r>
  </si>
  <si>
    <r>
      <t xml:space="preserve">Maksimalne dimenzije dxš: </t>
    </r>
    <r>
      <rPr>
        <strike/>
        <sz val="10"/>
        <rFont val="Calibri"/>
        <family val="2"/>
        <charset val="238"/>
      </rPr>
      <t>1692x1134 mm</t>
    </r>
    <r>
      <rPr>
        <sz val="10"/>
        <rFont val="Calibri"/>
        <family val="2"/>
        <charset val="238"/>
      </rPr>
      <t xml:space="preserve">      </t>
    </r>
    <r>
      <rPr>
        <sz val="10"/>
        <color rgb="FFFF0000"/>
        <rFont val="Calibri"/>
        <family val="2"/>
        <charset val="238"/>
      </rPr>
      <t>1722x1134 mm</t>
    </r>
  </si>
  <si>
    <r>
      <t xml:space="preserve">Minimalna efikasnost modula: min </t>
    </r>
    <r>
      <rPr>
        <sz val="10"/>
        <rFont val="Calibri"/>
        <family val="2"/>
        <charset val="238"/>
      </rPr>
      <t>21%</t>
    </r>
    <r>
      <rPr>
        <sz val="10"/>
        <rFont val="Calibri"/>
        <family val="1"/>
      </rPr>
      <t xml:space="preserve"> ,dozvoljeno odstupanje napona i struje +- 5 %</t>
    </r>
  </si>
  <si>
    <t>IZMJENA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</si>
</sst>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30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</font>
    <font>
      <sz val="10"/>
      <name val="Calibri"/>
      <family val="1"/>
    </font>
    <font>
      <sz val="10"/>
      <name val="Calibri"/>
      <family val="2"/>
      <charset val="238"/>
    </font>
    <font>
      <sz val="10"/>
      <color rgb="FF000000"/>
      <name val="Calibri"/>
      <family val="2"/>
    </font>
    <font>
      <b/>
      <sz val="10"/>
      <name val="Calibri"/>
      <family val="1"/>
    </font>
    <font>
      <sz val="10"/>
      <name val="Arial MT"/>
      <family val="2"/>
    </font>
    <font>
      <b/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1"/>
      <charset val="238"/>
    </font>
    <font>
      <sz val="8"/>
      <name val="Calibri"/>
      <family val="2"/>
      <charset val="238"/>
      <scheme val="minor"/>
    </font>
    <font>
      <sz val="10"/>
      <name val="Times New Roman"/>
      <family val="1"/>
    </font>
    <font>
      <sz val="11"/>
      <color theme="1"/>
      <name val="Calibri"/>
      <family val="1"/>
      <scheme val="minor"/>
    </font>
    <font>
      <strike/>
      <sz val="1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16" fontId="1" fillId="2" borderId="10" xfId="0" quotePrefix="1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shrinkToFit="1"/>
    </xf>
    <xf numFmtId="4" fontId="16" fillId="0" borderId="15" xfId="0" applyNumberFormat="1" applyFont="1" applyBorder="1" applyAlignment="1">
      <alignment horizontal="center" vertical="center" shrinkToFit="1"/>
    </xf>
    <xf numFmtId="164" fontId="20" fillId="2" borderId="15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shrinkToFit="1"/>
    </xf>
    <xf numFmtId="4" fontId="15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9" fillId="0" borderId="3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14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4" fontId="0" fillId="0" borderId="5" xfId="0" applyNumberForma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20" fillId="2" borderId="16" xfId="0" applyNumberFormat="1" applyFont="1" applyFill="1" applyBorder="1" applyAlignment="1">
      <alignment horizontal="center" vertical="center" shrinkToFit="1"/>
    </xf>
    <xf numFmtId="164" fontId="20" fillId="2" borderId="8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64" fontId="20" fillId="2" borderId="3" xfId="0" applyNumberFormat="1" applyFont="1" applyFill="1" applyBorder="1" applyAlignment="1">
      <alignment horizontal="center" vertical="center" shrinkToFit="1"/>
    </xf>
    <xf numFmtId="164" fontId="20" fillId="2" borderId="5" xfId="0" applyNumberFormat="1" applyFont="1" applyFill="1" applyBorder="1" applyAlignment="1">
      <alignment horizontal="center" vertical="center" shrinkToFit="1"/>
    </xf>
    <xf numFmtId="164" fontId="20" fillId="2" borderId="4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shrinkToFit="1"/>
    </xf>
    <xf numFmtId="1" fontId="13" fillId="0" borderId="15" xfId="0" applyNumberFormat="1" applyFont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7365</xdr:colOff>
      <xdr:row>135</xdr:row>
      <xdr:rowOff>0</xdr:rowOff>
    </xdr:from>
    <xdr:ext cx="411480" cy="12700"/>
    <xdr:grpSp>
      <xdr:nvGrpSpPr>
        <xdr:cNvPr id="5" name="Group 2">
          <a:extLst>
            <a:ext uri="{FF2B5EF4-FFF2-40B4-BE49-F238E27FC236}">
              <a16:creationId xmlns:a16="http://schemas.microsoft.com/office/drawing/2014/main" id="{6096E86B-768D-4EAD-BCAF-DA17AD31C01D}"/>
            </a:ext>
          </a:extLst>
        </xdr:cNvPr>
        <xdr:cNvGrpSpPr/>
      </xdr:nvGrpSpPr>
      <xdr:grpSpPr>
        <a:xfrm>
          <a:off x="9270" y="56327386"/>
          <a:ext cx="411480" cy="12700"/>
          <a:chOff x="0" y="0"/>
          <a:chExt cx="411480" cy="12700"/>
        </a:xfrm>
      </xdr:grpSpPr>
      <xdr:sp macro="" textlink="">
        <xdr:nvSpPr>
          <xdr:cNvPr id="6" name="Shape 3">
            <a:extLst>
              <a:ext uri="{FF2B5EF4-FFF2-40B4-BE49-F238E27FC236}">
                <a16:creationId xmlns:a16="http://schemas.microsoft.com/office/drawing/2014/main" id="{EEA937B0-4517-40FB-8222-2B7A552A9392}"/>
              </a:ext>
            </a:extLst>
          </xdr:cNvPr>
          <xdr:cNvSpPr/>
        </xdr:nvSpPr>
        <xdr:spPr>
          <a:xfrm>
            <a:off x="761" y="889"/>
            <a:ext cx="410209" cy="0"/>
          </a:xfrm>
          <a:custGeom>
            <a:avLst/>
            <a:gdLst/>
            <a:ahLst/>
            <a:cxnLst/>
            <a:rect l="0" t="0" r="0" b="0"/>
            <a:pathLst>
              <a:path w="410209">
                <a:moveTo>
                  <a:pt x="0" y="0"/>
                </a:moveTo>
                <a:lnTo>
                  <a:pt x="409955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7" name="Shape 4">
            <a:extLst>
              <a:ext uri="{FF2B5EF4-FFF2-40B4-BE49-F238E27FC236}">
                <a16:creationId xmlns:a16="http://schemas.microsoft.com/office/drawing/2014/main" id="{0F7963E4-27C0-48F1-9089-7383B3C7F74D}"/>
              </a:ext>
            </a:extLst>
          </xdr:cNvPr>
          <xdr:cNvSpPr/>
        </xdr:nvSpPr>
        <xdr:spPr>
          <a:xfrm>
            <a:off x="0" y="126"/>
            <a:ext cx="411480" cy="12700"/>
          </a:xfrm>
          <a:custGeom>
            <a:avLst/>
            <a:gdLst/>
            <a:ahLst/>
            <a:cxnLst/>
            <a:rect l="0" t="0" r="0" b="0"/>
            <a:pathLst>
              <a:path w="411480" h="12700">
                <a:moveTo>
                  <a:pt x="411480" y="0"/>
                </a:moveTo>
                <a:lnTo>
                  <a:pt x="0" y="0"/>
                </a:lnTo>
                <a:lnTo>
                  <a:pt x="0" y="12192"/>
                </a:lnTo>
                <a:lnTo>
                  <a:pt x="411480" y="12192"/>
                </a:lnTo>
                <a:lnTo>
                  <a:pt x="41148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35"/>
  <sheetViews>
    <sheetView view="pageBreakPreview" zoomScale="90" zoomScaleNormal="100" zoomScaleSheetLayoutView="90" workbookViewId="0">
      <selection activeCell="A23" sqref="A23"/>
    </sheetView>
  </sheetViews>
  <sheetFormatPr defaultRowHeight="14.4"/>
  <cols>
    <col min="1" max="1" width="99.5546875" style="8" customWidth="1"/>
    <col min="2" max="2" width="29.109375" customWidth="1"/>
  </cols>
  <sheetData>
    <row r="8" spans="1:1" ht="15.6">
      <c r="A8" s="2" t="s">
        <v>23</v>
      </c>
    </row>
    <row r="9" spans="1:1" s="4" customFormat="1" ht="15.6">
      <c r="A9" s="3" t="s">
        <v>24</v>
      </c>
    </row>
    <row r="10" spans="1:1" s="4" customFormat="1" ht="15.6">
      <c r="A10" s="3" t="s">
        <v>160</v>
      </c>
    </row>
    <row r="11" spans="1:1" s="4" customFormat="1" ht="15.6">
      <c r="A11" s="3" t="s">
        <v>25</v>
      </c>
    </row>
    <row r="12" spans="1:1" s="4" customFormat="1" ht="15.6">
      <c r="A12" s="3"/>
    </row>
    <row r="13" spans="1:1" s="4" customFormat="1" ht="15.6">
      <c r="A13" s="3"/>
    </row>
    <row r="14" spans="1:1" s="4" customFormat="1" ht="15.6">
      <c r="A14" s="3"/>
    </row>
    <row r="15" spans="1:1" s="4" customFormat="1" ht="15.6">
      <c r="A15" s="3"/>
    </row>
    <row r="16" spans="1:1" s="4" customFormat="1" ht="15.6">
      <c r="A16" s="3"/>
    </row>
    <row r="18" spans="1:1" ht="15.6">
      <c r="A18" s="2" t="s">
        <v>26</v>
      </c>
    </row>
    <row r="19" spans="1:1" s="6" customFormat="1" ht="18">
      <c r="A19" s="5" t="s">
        <v>145</v>
      </c>
    </row>
    <row r="20" spans="1:1" s="6" customFormat="1" ht="18">
      <c r="A20" s="5"/>
    </row>
    <row r="21" spans="1:1" s="4" customFormat="1" ht="15.6">
      <c r="A21" s="3" t="s">
        <v>144</v>
      </c>
    </row>
    <row r="22" spans="1:1" s="4" customFormat="1" ht="15.6">
      <c r="A22" s="3"/>
    </row>
    <row r="23" spans="1:1" s="4" customFormat="1" ht="15.6">
      <c r="A23" s="153" t="s">
        <v>181</v>
      </c>
    </row>
    <row r="24" spans="1:1" ht="18">
      <c r="A24" s="5" t="s">
        <v>27</v>
      </c>
    </row>
    <row r="25" spans="1:1" s="7" customFormat="1" ht="18">
      <c r="A25" s="5" t="s">
        <v>145</v>
      </c>
    </row>
    <row r="26" spans="1:1" s="7" customFormat="1" ht="18">
      <c r="A26" s="5"/>
    </row>
    <row r="27" spans="1:1" s="7" customFormat="1" ht="18">
      <c r="A27" s="5"/>
    </row>
    <row r="28" spans="1:1" s="7" customFormat="1" ht="18">
      <c r="A28" s="5"/>
    </row>
    <row r="33" spans="1:1" s="9" customFormat="1" ht="15.6">
      <c r="A33" s="2" t="s">
        <v>28</v>
      </c>
    </row>
    <row r="34" spans="1:1" s="9" customFormat="1" ht="15.6">
      <c r="A34" s="3" t="s">
        <v>29</v>
      </c>
    </row>
    <row r="35" spans="1:1">
      <c r="A35" s="10" t="s">
        <v>30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1"/>
  <sheetViews>
    <sheetView tabSelected="1" topLeftCell="A31" zoomScale="110" zoomScaleNormal="110" zoomScaleSheetLayoutView="100" workbookViewId="0">
      <selection activeCell="B112" sqref="B112"/>
    </sheetView>
  </sheetViews>
  <sheetFormatPr defaultColWidth="8.6640625" defaultRowHeight="14.4"/>
  <cols>
    <col min="1" max="1" width="5.33203125" style="13" customWidth="1"/>
    <col min="2" max="2" width="44" style="13" customWidth="1"/>
    <col min="3" max="3" width="8.33203125" style="54" customWidth="1"/>
    <col min="4" max="4" width="7.44140625" style="54" customWidth="1"/>
    <col min="5" max="5" width="16" style="37" customWidth="1"/>
    <col min="6" max="6" width="22.5546875" style="37" customWidth="1"/>
    <col min="7" max="7" width="4.33203125" style="1" customWidth="1"/>
    <col min="8" max="8" width="29.88671875" style="1" customWidth="1"/>
    <col min="9" max="9" width="21.5546875" style="1" bestFit="1" customWidth="1"/>
    <col min="10" max="10" width="11" style="1" bestFit="1" customWidth="1"/>
    <col min="11" max="16384" width="8.6640625" style="1"/>
  </cols>
  <sheetData>
    <row r="1" spans="1:7" s="11" customFormat="1" ht="17.399999999999999" customHeight="1">
      <c r="A1" s="20" t="s">
        <v>31</v>
      </c>
      <c r="B1" s="21"/>
      <c r="C1" s="51"/>
      <c r="D1" s="51"/>
      <c r="E1" s="31"/>
      <c r="F1" s="32"/>
      <c r="G1" s="12"/>
    </row>
    <row r="2" spans="1:7" s="11" customFormat="1" ht="17.399999999999999" customHeight="1">
      <c r="A2" s="22" t="s">
        <v>148</v>
      </c>
      <c r="B2" s="93"/>
      <c r="C2" s="94"/>
      <c r="D2" s="94"/>
      <c r="E2" s="95"/>
      <c r="F2" s="33"/>
      <c r="G2" s="12"/>
    </row>
    <row r="3" spans="1:7" s="11" customFormat="1" ht="17.399999999999999" customHeight="1">
      <c r="A3" s="22" t="s">
        <v>32</v>
      </c>
      <c r="B3" s="93"/>
      <c r="C3" s="94"/>
      <c r="D3" s="94"/>
      <c r="E3" s="95"/>
      <c r="F3" s="33"/>
      <c r="G3" s="12"/>
    </row>
    <row r="4" spans="1:7" s="11" customFormat="1" ht="17.399999999999999" customHeight="1">
      <c r="A4" s="22" t="s">
        <v>147</v>
      </c>
      <c r="B4" s="93"/>
      <c r="C4" s="94"/>
      <c r="D4" s="94"/>
      <c r="E4" s="95"/>
      <c r="F4" s="33"/>
      <c r="G4" s="12"/>
    </row>
    <row r="5" spans="1:7" s="11" customFormat="1" ht="17.399999999999999" customHeight="1">
      <c r="A5" s="22" t="s">
        <v>146</v>
      </c>
      <c r="B5" s="93"/>
      <c r="C5" s="94"/>
      <c r="D5" s="94"/>
      <c r="E5" s="95"/>
      <c r="F5" s="33"/>
      <c r="G5" s="12"/>
    </row>
    <row r="6" spans="1:7" s="11" customFormat="1" ht="17.399999999999999" customHeight="1">
      <c r="A6" s="23"/>
      <c r="B6" s="19"/>
      <c r="C6" s="52"/>
      <c r="D6" s="52"/>
      <c r="E6" s="34"/>
      <c r="F6" s="35"/>
      <c r="G6" s="12"/>
    </row>
    <row r="7" spans="1:7" s="11" customFormat="1" ht="17.399999999999999" customHeight="1">
      <c r="A7" s="24"/>
      <c r="C7" s="96"/>
      <c r="D7" s="96"/>
      <c r="E7" s="97"/>
      <c r="F7" s="36"/>
      <c r="G7" s="12"/>
    </row>
    <row r="8" spans="1:7" ht="28.95" customHeight="1">
      <c r="A8" s="25"/>
      <c r="B8" s="151" t="s">
        <v>16</v>
      </c>
      <c r="C8" s="151"/>
      <c r="D8" s="151"/>
      <c r="E8" s="151"/>
      <c r="F8" s="152"/>
    </row>
    <row r="9" spans="1:7">
      <c r="A9" s="25"/>
      <c r="B9" s="151" t="s">
        <v>0</v>
      </c>
      <c r="C9" s="151"/>
      <c r="D9" s="151"/>
      <c r="E9" s="151"/>
      <c r="F9" s="152"/>
    </row>
    <row r="10" spans="1:7" ht="49.95" customHeight="1">
      <c r="A10" s="26" t="s">
        <v>15</v>
      </c>
      <c r="B10" s="151" t="s">
        <v>149</v>
      </c>
      <c r="C10" s="151"/>
      <c r="D10" s="151"/>
      <c r="E10" s="151"/>
      <c r="F10" s="152"/>
    </row>
    <row r="11" spans="1:7">
      <c r="A11" s="25"/>
      <c r="B11" s="98" t="s">
        <v>2</v>
      </c>
      <c r="C11" s="99"/>
      <c r="D11" s="99"/>
      <c r="F11" s="38"/>
    </row>
    <row r="12" spans="1:7" ht="34.950000000000003" customHeight="1">
      <c r="A12" s="25"/>
      <c r="B12" s="113" t="s">
        <v>35</v>
      </c>
      <c r="C12" s="113"/>
      <c r="D12" s="113"/>
      <c r="E12" s="113"/>
      <c r="F12" s="114"/>
    </row>
    <row r="13" spans="1:7" ht="102.6" customHeight="1">
      <c r="A13" s="25"/>
      <c r="B13" s="113" t="s">
        <v>150</v>
      </c>
      <c r="C13" s="113"/>
      <c r="D13" s="113"/>
      <c r="E13" s="113"/>
      <c r="F13" s="114"/>
    </row>
    <row r="14" spans="1:7" ht="36" customHeight="1">
      <c r="A14" s="25"/>
      <c r="B14" s="113" t="s">
        <v>3</v>
      </c>
      <c r="C14" s="113"/>
      <c r="D14" s="113"/>
      <c r="E14" s="113"/>
      <c r="F14" s="114"/>
    </row>
    <row r="15" spans="1:7">
      <c r="A15" s="25"/>
      <c r="B15" s="113" t="s">
        <v>4</v>
      </c>
      <c r="C15" s="113"/>
      <c r="D15" s="113"/>
      <c r="E15" s="113"/>
      <c r="F15" s="114"/>
    </row>
    <row r="16" spans="1:7" ht="32.4" customHeight="1">
      <c r="A16" s="27" t="s">
        <v>5</v>
      </c>
      <c r="B16" s="113" t="s">
        <v>6</v>
      </c>
      <c r="C16" s="113"/>
      <c r="D16" s="113"/>
      <c r="E16" s="113"/>
      <c r="F16" s="114"/>
    </row>
    <row r="17" spans="1:8" ht="20.399999999999999" customHeight="1">
      <c r="A17" s="27" t="s">
        <v>5</v>
      </c>
      <c r="B17" s="113" t="s">
        <v>7</v>
      </c>
      <c r="C17" s="113"/>
      <c r="D17" s="113"/>
      <c r="E17" s="113"/>
      <c r="F17" s="114"/>
    </row>
    <row r="18" spans="1:8" ht="20.399999999999999" customHeight="1">
      <c r="A18" s="28"/>
      <c r="B18" s="113" t="s">
        <v>8</v>
      </c>
      <c r="C18" s="113"/>
      <c r="D18" s="113"/>
      <c r="E18" s="113"/>
      <c r="F18" s="114"/>
    </row>
    <row r="19" spans="1:8" ht="21.6" customHeight="1">
      <c r="A19" s="28"/>
      <c r="B19" s="113" t="s">
        <v>9</v>
      </c>
      <c r="C19" s="113"/>
      <c r="D19" s="113"/>
      <c r="E19" s="113"/>
      <c r="F19" s="114"/>
    </row>
    <row r="20" spans="1:8" ht="20.399999999999999" customHeight="1">
      <c r="A20" s="28"/>
      <c r="B20" s="113" t="s">
        <v>10</v>
      </c>
      <c r="C20" s="113"/>
      <c r="D20" s="113"/>
      <c r="E20" s="113"/>
      <c r="F20" s="114"/>
    </row>
    <row r="21" spans="1:8" ht="17.7" customHeight="1">
      <c r="A21" s="28"/>
      <c r="B21" s="113" t="s">
        <v>11</v>
      </c>
      <c r="C21" s="113"/>
      <c r="D21" s="113"/>
      <c r="E21" s="113"/>
      <c r="F21" s="114"/>
    </row>
    <row r="22" spans="1:8" ht="18.45" customHeight="1">
      <c r="A22" s="28"/>
      <c r="B22" s="113" t="s">
        <v>12</v>
      </c>
      <c r="C22" s="113"/>
      <c r="D22" s="113"/>
      <c r="E22" s="113"/>
      <c r="F22" s="114"/>
    </row>
    <row r="23" spans="1:8" ht="17.399999999999999" customHeight="1">
      <c r="A23" s="27" t="s">
        <v>5</v>
      </c>
      <c r="B23" s="113" t="s">
        <v>13</v>
      </c>
      <c r="C23" s="113"/>
      <c r="D23" s="113"/>
      <c r="E23" s="113"/>
      <c r="F23" s="114"/>
    </row>
    <row r="24" spans="1:8" ht="37.950000000000003" customHeight="1">
      <c r="A24" s="25"/>
      <c r="B24" s="113" t="s">
        <v>36</v>
      </c>
      <c r="C24" s="113"/>
      <c r="D24" s="113"/>
      <c r="E24" s="113"/>
      <c r="F24" s="114"/>
    </row>
    <row r="25" spans="1:8" ht="35.4" customHeight="1">
      <c r="A25" s="25"/>
      <c r="B25" s="113" t="s">
        <v>151</v>
      </c>
      <c r="C25" s="113"/>
      <c r="D25" s="113"/>
      <c r="E25" s="113"/>
      <c r="F25" s="114"/>
    </row>
    <row r="26" spans="1:8" ht="32.4" customHeight="1">
      <c r="A26" s="25"/>
      <c r="B26" s="113" t="s">
        <v>161</v>
      </c>
      <c r="C26" s="113"/>
      <c r="D26" s="113"/>
      <c r="E26" s="113"/>
      <c r="F26" s="114"/>
    </row>
    <row r="27" spans="1:8" ht="30" customHeight="1">
      <c r="A27" s="25"/>
      <c r="B27" s="131" t="s">
        <v>37</v>
      </c>
      <c r="C27" s="131"/>
      <c r="D27" s="131"/>
      <c r="E27" s="131"/>
      <c r="F27" s="132"/>
    </row>
    <row r="28" spans="1:8" ht="24" customHeight="1">
      <c r="A28" s="29"/>
      <c r="B28" s="138" t="s">
        <v>49</v>
      </c>
      <c r="C28" s="138"/>
      <c r="D28" s="138"/>
      <c r="E28" s="138"/>
      <c r="F28" s="139"/>
    </row>
    <row r="29" spans="1:8" s="13" customFormat="1" ht="24.6" customHeight="1">
      <c r="A29" s="126" t="s">
        <v>17</v>
      </c>
      <c r="B29" s="128" t="s">
        <v>33</v>
      </c>
      <c r="C29" s="14" t="s">
        <v>18</v>
      </c>
      <c r="D29" s="126" t="s">
        <v>19</v>
      </c>
      <c r="E29" s="15" t="s">
        <v>18</v>
      </c>
      <c r="F29" s="15" t="s">
        <v>20</v>
      </c>
      <c r="H29" s="149" t="s">
        <v>162</v>
      </c>
    </row>
    <row r="30" spans="1:8" s="13" customFormat="1">
      <c r="A30" s="127"/>
      <c r="B30" s="129"/>
      <c r="C30" s="16" t="s">
        <v>21</v>
      </c>
      <c r="D30" s="130"/>
      <c r="E30" s="17" t="s">
        <v>141</v>
      </c>
      <c r="F30" s="17" t="s">
        <v>142</v>
      </c>
      <c r="H30" s="150"/>
    </row>
    <row r="31" spans="1:8" s="30" customFormat="1" ht="30" customHeight="1">
      <c r="A31" s="100" t="s">
        <v>1</v>
      </c>
      <c r="B31" s="55" t="s">
        <v>38</v>
      </c>
      <c r="C31" s="39" t="s">
        <v>39</v>
      </c>
      <c r="D31" s="40">
        <v>1</v>
      </c>
      <c r="E31" s="41"/>
      <c r="F31" s="41">
        <f>D31*E31</f>
        <v>0</v>
      </c>
      <c r="H31" s="102"/>
    </row>
    <row r="32" spans="1:8" s="30" customFormat="1" ht="35.25" customHeight="1">
      <c r="A32" s="143" t="s">
        <v>97</v>
      </c>
      <c r="B32" s="56" t="s">
        <v>173</v>
      </c>
      <c r="C32" s="145" t="s">
        <v>14</v>
      </c>
      <c r="D32" s="148">
        <v>304</v>
      </c>
      <c r="E32" s="146"/>
      <c r="F32" s="146">
        <f>E32*D32</f>
        <v>0</v>
      </c>
      <c r="H32" s="103"/>
    </row>
    <row r="33" spans="1:8" s="30" customFormat="1" ht="26.25" customHeight="1">
      <c r="A33" s="143"/>
      <c r="B33" s="112" t="s">
        <v>179</v>
      </c>
      <c r="C33" s="145"/>
      <c r="D33" s="148"/>
      <c r="E33" s="146"/>
      <c r="F33" s="146"/>
      <c r="H33" s="104"/>
    </row>
    <row r="34" spans="1:8" s="30" customFormat="1" ht="15" customHeight="1">
      <c r="A34" s="143"/>
      <c r="B34" s="43" t="s">
        <v>40</v>
      </c>
      <c r="C34" s="145"/>
      <c r="D34" s="148"/>
      <c r="E34" s="146"/>
      <c r="F34" s="146"/>
      <c r="H34" s="104"/>
    </row>
    <row r="35" spans="1:8" s="30" customFormat="1" ht="15" customHeight="1">
      <c r="A35" s="143"/>
      <c r="B35" s="43" t="s">
        <v>41</v>
      </c>
      <c r="C35" s="145"/>
      <c r="D35" s="148"/>
      <c r="E35" s="146"/>
      <c r="F35" s="146"/>
      <c r="H35" s="104"/>
    </row>
    <row r="36" spans="1:8" s="30" customFormat="1" ht="30" customHeight="1">
      <c r="A36" s="143"/>
      <c r="B36" s="44" t="s">
        <v>42</v>
      </c>
      <c r="C36" s="145"/>
      <c r="D36" s="148"/>
      <c r="E36" s="146"/>
      <c r="F36" s="146"/>
      <c r="H36" s="104"/>
    </row>
    <row r="37" spans="1:8" s="30" customFormat="1" ht="30" customHeight="1">
      <c r="A37" s="143"/>
      <c r="B37" s="44" t="s">
        <v>43</v>
      </c>
      <c r="C37" s="145"/>
      <c r="D37" s="148"/>
      <c r="E37" s="146"/>
      <c r="F37" s="146"/>
      <c r="H37" s="104"/>
    </row>
    <row r="38" spans="1:8" s="30" customFormat="1" ht="16.5" customHeight="1">
      <c r="A38" s="143"/>
      <c r="B38" s="43" t="s">
        <v>44</v>
      </c>
      <c r="C38" s="145"/>
      <c r="D38" s="148"/>
      <c r="E38" s="146"/>
      <c r="F38" s="146"/>
      <c r="H38" s="104"/>
    </row>
    <row r="39" spans="1:8" s="30" customFormat="1" ht="15" customHeight="1">
      <c r="A39" s="143"/>
      <c r="B39" s="43" t="s">
        <v>45</v>
      </c>
      <c r="C39" s="145"/>
      <c r="D39" s="148"/>
      <c r="E39" s="146"/>
      <c r="F39" s="146"/>
      <c r="H39" s="104"/>
    </row>
    <row r="40" spans="1:8" s="30" customFormat="1" ht="15" customHeight="1">
      <c r="A40" s="143"/>
      <c r="B40" s="112" t="s">
        <v>177</v>
      </c>
      <c r="C40" s="145"/>
      <c r="D40" s="148"/>
      <c r="E40" s="146"/>
      <c r="F40" s="146"/>
      <c r="H40" s="104"/>
    </row>
    <row r="41" spans="1:8" s="30" customFormat="1" ht="15" customHeight="1">
      <c r="A41" s="143"/>
      <c r="B41" s="112" t="s">
        <v>176</v>
      </c>
      <c r="C41" s="145"/>
      <c r="D41" s="148"/>
      <c r="E41" s="146"/>
      <c r="F41" s="146"/>
      <c r="H41" s="104"/>
    </row>
    <row r="42" spans="1:8" s="30" customFormat="1" ht="15" customHeight="1">
      <c r="A42" s="143"/>
      <c r="B42" s="112" t="s">
        <v>175</v>
      </c>
      <c r="C42" s="145"/>
      <c r="D42" s="148"/>
      <c r="E42" s="146"/>
      <c r="F42" s="146"/>
      <c r="H42" s="104"/>
    </row>
    <row r="43" spans="1:8" s="30" customFormat="1" ht="16.95" customHeight="1">
      <c r="A43" s="143"/>
      <c r="B43" s="112" t="s">
        <v>174</v>
      </c>
      <c r="C43" s="145"/>
      <c r="D43" s="148"/>
      <c r="E43" s="146"/>
      <c r="F43" s="146"/>
      <c r="H43" s="104"/>
    </row>
    <row r="44" spans="1:8" s="30" customFormat="1" ht="31.5" customHeight="1">
      <c r="A44" s="143"/>
      <c r="B44" s="112" t="s">
        <v>180</v>
      </c>
      <c r="C44" s="145"/>
      <c r="D44" s="148"/>
      <c r="E44" s="146"/>
      <c r="F44" s="146"/>
      <c r="H44" s="104"/>
    </row>
    <row r="45" spans="1:8" s="30" customFormat="1" ht="64.2" customHeight="1">
      <c r="A45" s="143"/>
      <c r="B45" s="110" t="s">
        <v>178</v>
      </c>
      <c r="C45" s="145"/>
      <c r="D45" s="148"/>
      <c r="E45" s="146"/>
      <c r="F45" s="146"/>
      <c r="H45" s="105"/>
    </row>
    <row r="46" spans="1:8" s="30" customFormat="1" ht="48.6" customHeight="1">
      <c r="A46" s="42" t="s">
        <v>133</v>
      </c>
      <c r="B46" s="45" t="s">
        <v>46</v>
      </c>
      <c r="C46" s="39" t="s">
        <v>47</v>
      </c>
      <c r="D46" s="40">
        <v>1500</v>
      </c>
      <c r="E46" s="46"/>
      <c r="F46" s="46">
        <f t="shared" ref="F46:F54" si="0">E46*D46</f>
        <v>0</v>
      </c>
      <c r="H46" s="102"/>
    </row>
    <row r="47" spans="1:8" s="30" customFormat="1" ht="66" customHeight="1">
      <c r="A47" s="101" t="s">
        <v>134</v>
      </c>
      <c r="B47" s="56" t="s">
        <v>168</v>
      </c>
      <c r="C47" s="48" t="s">
        <v>47</v>
      </c>
      <c r="D47" s="49">
        <v>100</v>
      </c>
      <c r="E47" s="50"/>
      <c r="F47" s="50">
        <f t="shared" si="0"/>
        <v>0</v>
      </c>
      <c r="H47" s="102"/>
    </row>
    <row r="48" spans="1:8" s="30" customFormat="1" ht="45" customHeight="1">
      <c r="A48" s="42" t="s">
        <v>135</v>
      </c>
      <c r="B48" s="45" t="s">
        <v>48</v>
      </c>
      <c r="C48" s="39" t="s">
        <v>47</v>
      </c>
      <c r="D48" s="40">
        <v>500</v>
      </c>
      <c r="E48" s="46"/>
      <c r="F48" s="46">
        <f t="shared" si="0"/>
        <v>0</v>
      </c>
      <c r="H48" s="102"/>
    </row>
    <row r="49" spans="1:8" s="30" customFormat="1" ht="69" customHeight="1">
      <c r="A49" s="42" t="s">
        <v>136</v>
      </c>
      <c r="B49" s="89" t="s">
        <v>169</v>
      </c>
      <c r="C49" s="39" t="s">
        <v>51</v>
      </c>
      <c r="D49" s="40">
        <v>32</v>
      </c>
      <c r="E49" s="46"/>
      <c r="F49" s="46">
        <f t="shared" si="0"/>
        <v>0</v>
      </c>
      <c r="H49" s="102"/>
    </row>
    <row r="50" spans="1:8" s="30" customFormat="1" ht="37.200000000000003" customHeight="1">
      <c r="A50" s="42" t="s">
        <v>138</v>
      </c>
      <c r="B50" s="55" t="s">
        <v>52</v>
      </c>
      <c r="C50" s="39" t="s">
        <v>47</v>
      </c>
      <c r="D50" s="40">
        <v>550</v>
      </c>
      <c r="E50" s="46"/>
      <c r="F50" s="46">
        <f t="shared" si="0"/>
        <v>0</v>
      </c>
      <c r="H50" s="102"/>
    </row>
    <row r="51" spans="1:8" s="30" customFormat="1" ht="37.200000000000003" customHeight="1">
      <c r="A51" s="42" t="s">
        <v>137</v>
      </c>
      <c r="B51" s="55" t="s">
        <v>53</v>
      </c>
      <c r="C51" s="39" t="s">
        <v>47</v>
      </c>
      <c r="D51" s="40">
        <v>50</v>
      </c>
      <c r="E51" s="46"/>
      <c r="F51" s="46">
        <f t="shared" si="0"/>
        <v>0</v>
      </c>
      <c r="H51" s="102"/>
    </row>
    <row r="52" spans="1:8" s="30" customFormat="1" ht="30" customHeight="1">
      <c r="A52" s="42" t="s">
        <v>139</v>
      </c>
      <c r="B52" s="55" t="s">
        <v>54</v>
      </c>
      <c r="C52" s="39" t="s">
        <v>47</v>
      </c>
      <c r="D52" s="40">
        <v>50</v>
      </c>
      <c r="E52" s="46"/>
      <c r="F52" s="46">
        <f t="shared" si="0"/>
        <v>0</v>
      </c>
      <c r="H52" s="102"/>
    </row>
    <row r="53" spans="1:8" s="30" customFormat="1" ht="30" customHeight="1">
      <c r="A53" s="42" t="s">
        <v>140</v>
      </c>
      <c r="B53" s="55" t="s">
        <v>55</v>
      </c>
      <c r="C53" s="39" t="s">
        <v>47</v>
      </c>
      <c r="D53" s="40">
        <v>100</v>
      </c>
      <c r="E53" s="46"/>
      <c r="F53" s="46">
        <f t="shared" si="0"/>
        <v>0</v>
      </c>
      <c r="H53" s="102"/>
    </row>
    <row r="54" spans="1:8" s="30" customFormat="1" ht="68.400000000000006" customHeight="1">
      <c r="A54" s="42" t="s">
        <v>50</v>
      </c>
      <c r="B54" s="55" t="s">
        <v>56</v>
      </c>
      <c r="C54" s="39" t="s">
        <v>39</v>
      </c>
      <c r="D54" s="40">
        <v>4</v>
      </c>
      <c r="E54" s="46"/>
      <c r="F54" s="46">
        <f t="shared" si="0"/>
        <v>0</v>
      </c>
      <c r="H54" s="102"/>
    </row>
    <row r="55" spans="1:8" s="30" customFormat="1" ht="42.6" customHeight="1">
      <c r="A55" s="143" t="s">
        <v>105</v>
      </c>
      <c r="B55" s="47" t="s">
        <v>57</v>
      </c>
      <c r="C55" s="145" t="s">
        <v>51</v>
      </c>
      <c r="D55" s="147">
        <v>4</v>
      </c>
      <c r="E55" s="146"/>
      <c r="F55" s="115">
        <f>E55*D55</f>
        <v>0</v>
      </c>
      <c r="H55" s="103"/>
    </row>
    <row r="56" spans="1:8" s="30" customFormat="1" ht="16.95" customHeight="1">
      <c r="A56" s="143"/>
      <c r="B56" s="57" t="s">
        <v>58</v>
      </c>
      <c r="C56" s="145"/>
      <c r="D56" s="147"/>
      <c r="E56" s="146"/>
      <c r="F56" s="115"/>
      <c r="H56" s="104"/>
    </row>
    <row r="57" spans="1:8" s="30" customFormat="1" ht="15" customHeight="1">
      <c r="A57" s="143"/>
      <c r="B57" s="43" t="s">
        <v>59</v>
      </c>
      <c r="C57" s="145"/>
      <c r="D57" s="147"/>
      <c r="E57" s="146"/>
      <c r="F57" s="115"/>
      <c r="H57" s="104"/>
    </row>
    <row r="58" spans="1:8" s="30" customFormat="1" ht="15" customHeight="1">
      <c r="A58" s="143"/>
      <c r="B58" s="43" t="s">
        <v>60</v>
      </c>
      <c r="C58" s="145"/>
      <c r="D58" s="147"/>
      <c r="E58" s="146"/>
      <c r="F58" s="115"/>
      <c r="H58" s="104"/>
    </row>
    <row r="59" spans="1:8" s="30" customFormat="1" ht="21.75" customHeight="1">
      <c r="A59" s="143"/>
      <c r="B59" s="43" t="s">
        <v>61</v>
      </c>
      <c r="C59" s="145"/>
      <c r="D59" s="147"/>
      <c r="E59" s="146"/>
      <c r="F59" s="115"/>
      <c r="H59" s="104"/>
    </row>
    <row r="60" spans="1:8" s="30" customFormat="1" ht="21.6" customHeight="1">
      <c r="A60" s="143"/>
      <c r="B60" s="57" t="s">
        <v>62</v>
      </c>
      <c r="C60" s="145"/>
      <c r="D60" s="147"/>
      <c r="E60" s="146"/>
      <c r="F60" s="115"/>
      <c r="H60" s="104"/>
    </row>
    <row r="61" spans="1:8" s="30" customFormat="1" ht="15" customHeight="1">
      <c r="A61" s="143"/>
      <c r="B61" s="43" t="s">
        <v>63</v>
      </c>
      <c r="C61" s="145"/>
      <c r="D61" s="147"/>
      <c r="E61" s="146"/>
      <c r="F61" s="115"/>
      <c r="H61" s="104"/>
    </row>
    <row r="62" spans="1:8" s="30" customFormat="1" ht="16.5" customHeight="1">
      <c r="A62" s="143"/>
      <c r="B62" s="43" t="s">
        <v>64</v>
      </c>
      <c r="C62" s="145"/>
      <c r="D62" s="147"/>
      <c r="E62" s="146"/>
      <c r="F62" s="115"/>
      <c r="H62" s="104"/>
    </row>
    <row r="63" spans="1:8" s="30" customFormat="1" ht="15" customHeight="1">
      <c r="A63" s="143"/>
      <c r="B63" s="43" t="s">
        <v>65</v>
      </c>
      <c r="C63" s="145"/>
      <c r="D63" s="147"/>
      <c r="E63" s="146"/>
      <c r="F63" s="115"/>
      <c r="H63" s="104"/>
    </row>
    <row r="64" spans="1:8" s="30" customFormat="1" ht="15" customHeight="1">
      <c r="A64" s="143"/>
      <c r="B64" s="43" t="s">
        <v>66</v>
      </c>
      <c r="C64" s="145"/>
      <c r="D64" s="147"/>
      <c r="E64" s="146"/>
      <c r="F64" s="115"/>
      <c r="H64" s="104"/>
    </row>
    <row r="65" spans="1:8" s="30" customFormat="1" ht="15" customHeight="1">
      <c r="A65" s="143"/>
      <c r="B65" s="43" t="s">
        <v>67</v>
      </c>
      <c r="C65" s="145"/>
      <c r="D65" s="147"/>
      <c r="E65" s="146"/>
      <c r="F65" s="115"/>
      <c r="H65" s="104"/>
    </row>
    <row r="66" spans="1:8" s="30" customFormat="1" ht="15" customHeight="1">
      <c r="A66" s="143"/>
      <c r="B66" s="43" t="s">
        <v>68</v>
      </c>
      <c r="C66" s="145"/>
      <c r="D66" s="147"/>
      <c r="E66" s="146"/>
      <c r="F66" s="115"/>
      <c r="H66" s="104"/>
    </row>
    <row r="67" spans="1:8" s="30" customFormat="1" ht="15" customHeight="1">
      <c r="A67" s="143"/>
      <c r="B67" s="43" t="s">
        <v>69</v>
      </c>
      <c r="C67" s="145"/>
      <c r="D67" s="147"/>
      <c r="E67" s="146"/>
      <c r="F67" s="115"/>
      <c r="H67" s="104"/>
    </row>
    <row r="68" spans="1:8" s="30" customFormat="1" ht="15" customHeight="1">
      <c r="A68" s="143"/>
      <c r="B68" s="43" t="s">
        <v>70</v>
      </c>
      <c r="C68" s="145"/>
      <c r="D68" s="147"/>
      <c r="E68" s="146"/>
      <c r="F68" s="115"/>
      <c r="H68" s="104"/>
    </row>
    <row r="69" spans="1:8" s="30" customFormat="1" ht="30" customHeight="1">
      <c r="A69" s="143"/>
      <c r="B69" s="44" t="s">
        <v>71</v>
      </c>
      <c r="C69" s="145"/>
      <c r="D69" s="147"/>
      <c r="E69" s="146"/>
      <c r="F69" s="115"/>
      <c r="H69" s="104"/>
    </row>
    <row r="70" spans="1:8" s="30" customFormat="1" ht="60" customHeight="1">
      <c r="A70" s="143"/>
      <c r="B70" s="110" t="s">
        <v>167</v>
      </c>
      <c r="C70" s="145"/>
      <c r="D70" s="147"/>
      <c r="E70" s="146"/>
      <c r="F70" s="115"/>
      <c r="H70" s="105"/>
    </row>
    <row r="71" spans="1:8" s="30" customFormat="1" ht="16.95" customHeight="1">
      <c r="A71" s="144" t="s">
        <v>104</v>
      </c>
      <c r="B71" s="60" t="s">
        <v>143</v>
      </c>
      <c r="C71" s="70"/>
      <c r="D71" s="48"/>
      <c r="E71" s="66"/>
      <c r="F71" s="66"/>
      <c r="H71" s="103"/>
    </row>
    <row r="72" spans="1:8" s="30" customFormat="1" ht="217.5" customHeight="1">
      <c r="A72" s="144"/>
      <c r="B72" s="61" t="s">
        <v>170</v>
      </c>
      <c r="C72" s="71"/>
      <c r="D72" s="75"/>
      <c r="E72" s="76"/>
      <c r="F72" s="76"/>
      <c r="H72" s="104"/>
    </row>
    <row r="73" spans="1:8" s="30" customFormat="1" ht="31.2" customHeight="1">
      <c r="A73" s="144"/>
      <c r="B73" s="62" t="s">
        <v>152</v>
      </c>
      <c r="C73" s="68" t="s">
        <v>51</v>
      </c>
      <c r="D73" s="69">
        <v>1</v>
      </c>
      <c r="E73" s="77"/>
      <c r="F73" s="77"/>
      <c r="H73" s="104"/>
    </row>
    <row r="74" spans="1:8" s="30" customFormat="1" ht="15" customHeight="1">
      <c r="A74" s="144"/>
      <c r="B74" s="63" t="s">
        <v>72</v>
      </c>
      <c r="C74" s="68" t="s">
        <v>51</v>
      </c>
      <c r="D74" s="69">
        <v>1</v>
      </c>
      <c r="E74" s="77"/>
      <c r="F74" s="77"/>
      <c r="H74" s="104"/>
    </row>
    <row r="75" spans="1:8" s="30" customFormat="1" ht="15" customHeight="1">
      <c r="A75" s="144"/>
      <c r="B75" s="63" t="s">
        <v>73</v>
      </c>
      <c r="C75" s="68" t="s">
        <v>51</v>
      </c>
      <c r="D75" s="69">
        <v>1</v>
      </c>
      <c r="E75" s="77"/>
      <c r="F75" s="77"/>
      <c r="H75" s="104"/>
    </row>
    <row r="76" spans="1:8" s="30" customFormat="1" ht="15" customHeight="1">
      <c r="A76" s="144"/>
      <c r="B76" s="63" t="s">
        <v>74</v>
      </c>
      <c r="C76" s="68" t="s">
        <v>51</v>
      </c>
      <c r="D76" s="69">
        <v>1</v>
      </c>
      <c r="E76" s="77"/>
      <c r="F76" s="77"/>
      <c r="H76" s="104"/>
    </row>
    <row r="77" spans="1:8" s="30" customFormat="1" ht="15" customHeight="1">
      <c r="A77" s="144"/>
      <c r="B77" s="63" t="s">
        <v>75</v>
      </c>
      <c r="C77" s="68" t="s">
        <v>51</v>
      </c>
      <c r="D77" s="69">
        <v>1</v>
      </c>
      <c r="E77" s="77"/>
      <c r="F77" s="77"/>
      <c r="H77" s="104"/>
    </row>
    <row r="78" spans="1:8" s="30" customFormat="1" ht="15" customHeight="1">
      <c r="A78" s="144"/>
      <c r="B78" s="63" t="s">
        <v>76</v>
      </c>
      <c r="C78" s="68" t="s">
        <v>51</v>
      </c>
      <c r="D78" s="69">
        <v>1</v>
      </c>
      <c r="E78" s="77"/>
      <c r="F78" s="77"/>
      <c r="H78" s="104"/>
    </row>
    <row r="79" spans="1:8" s="30" customFormat="1" ht="15" customHeight="1">
      <c r="A79" s="144"/>
      <c r="B79" s="63" t="s">
        <v>77</v>
      </c>
      <c r="C79" s="68" t="s">
        <v>51</v>
      </c>
      <c r="D79" s="69">
        <v>1</v>
      </c>
      <c r="E79" s="77"/>
      <c r="F79" s="77"/>
      <c r="H79" s="104"/>
    </row>
    <row r="80" spans="1:8" s="30" customFormat="1" ht="15" customHeight="1">
      <c r="A80" s="144"/>
      <c r="B80" s="63" t="s">
        <v>78</v>
      </c>
      <c r="C80" s="68" t="s">
        <v>51</v>
      </c>
      <c r="D80" s="69">
        <v>1</v>
      </c>
      <c r="E80" s="77"/>
      <c r="F80" s="77"/>
      <c r="H80" s="104"/>
    </row>
    <row r="81" spans="1:8" s="30" customFormat="1" ht="30" customHeight="1">
      <c r="A81" s="144"/>
      <c r="B81" s="62" t="s">
        <v>79</v>
      </c>
      <c r="C81" s="72"/>
      <c r="D81" s="72"/>
      <c r="E81" s="77"/>
      <c r="F81" s="77"/>
      <c r="H81" s="104"/>
    </row>
    <row r="82" spans="1:8" s="30" customFormat="1" ht="83.4" customHeight="1">
      <c r="A82" s="144"/>
      <c r="B82" s="62" t="s">
        <v>80</v>
      </c>
      <c r="C82" s="68" t="s">
        <v>51</v>
      </c>
      <c r="D82" s="69">
        <v>1</v>
      </c>
      <c r="E82" s="77"/>
      <c r="F82" s="77"/>
      <c r="H82" s="104"/>
    </row>
    <row r="83" spans="1:8" s="30" customFormat="1" ht="30" customHeight="1">
      <c r="A83" s="144"/>
      <c r="B83" s="62" t="s">
        <v>81</v>
      </c>
      <c r="C83" s="68" t="s">
        <v>51</v>
      </c>
      <c r="D83" s="69">
        <v>1</v>
      </c>
      <c r="E83" s="77"/>
      <c r="F83" s="77"/>
      <c r="H83" s="104"/>
    </row>
    <row r="84" spans="1:8" s="30" customFormat="1" ht="15" customHeight="1">
      <c r="A84" s="144"/>
      <c r="B84" s="63" t="s">
        <v>82</v>
      </c>
      <c r="C84" s="68" t="s">
        <v>51</v>
      </c>
      <c r="D84" s="69">
        <v>1</v>
      </c>
      <c r="E84" s="77"/>
      <c r="F84" s="77"/>
      <c r="H84" s="104"/>
    </row>
    <row r="85" spans="1:8" s="30" customFormat="1" ht="15" customHeight="1">
      <c r="A85" s="144"/>
      <c r="B85" s="63" t="s">
        <v>83</v>
      </c>
      <c r="C85" s="68" t="s">
        <v>51</v>
      </c>
      <c r="D85" s="69">
        <v>1</v>
      </c>
      <c r="E85" s="77"/>
      <c r="F85" s="77"/>
      <c r="H85" s="104"/>
    </row>
    <row r="86" spans="1:8" s="30" customFormat="1" ht="15" customHeight="1">
      <c r="A86" s="144"/>
      <c r="B86" s="63" t="s">
        <v>84</v>
      </c>
      <c r="C86" s="68" t="s">
        <v>51</v>
      </c>
      <c r="D86" s="69">
        <v>3</v>
      </c>
      <c r="E86" s="77"/>
      <c r="F86" s="77"/>
      <c r="H86" s="104"/>
    </row>
    <row r="87" spans="1:8" s="30" customFormat="1" ht="30" customHeight="1">
      <c r="A87" s="144"/>
      <c r="B87" s="64" t="s">
        <v>153</v>
      </c>
      <c r="C87" s="68" t="s">
        <v>51</v>
      </c>
      <c r="D87" s="69">
        <v>1</v>
      </c>
      <c r="E87" s="77"/>
      <c r="F87" s="77"/>
      <c r="H87" s="104"/>
    </row>
    <row r="88" spans="1:8" s="30" customFormat="1" ht="30" customHeight="1">
      <c r="A88" s="144"/>
      <c r="B88" s="62" t="s">
        <v>85</v>
      </c>
      <c r="C88" s="68" t="s">
        <v>51</v>
      </c>
      <c r="D88" s="69">
        <v>1</v>
      </c>
      <c r="E88" s="76"/>
      <c r="F88" s="77"/>
      <c r="H88" s="104"/>
    </row>
    <row r="89" spans="1:8" s="30" customFormat="1" ht="26.7" customHeight="1">
      <c r="A89" s="144"/>
      <c r="B89" s="63" t="s">
        <v>154</v>
      </c>
      <c r="C89" s="68" t="s">
        <v>51</v>
      </c>
      <c r="D89" s="69">
        <v>1</v>
      </c>
      <c r="E89" s="77"/>
      <c r="F89" s="77"/>
      <c r="H89" s="104"/>
    </row>
    <row r="90" spans="1:8" s="30" customFormat="1" ht="53.25" customHeight="1">
      <c r="A90" s="144"/>
      <c r="B90" s="62" t="s">
        <v>86</v>
      </c>
      <c r="C90" s="68" t="s">
        <v>51</v>
      </c>
      <c r="D90" s="69">
        <v>1</v>
      </c>
      <c r="E90" s="77"/>
      <c r="F90" s="77"/>
      <c r="H90" s="104"/>
    </row>
    <row r="91" spans="1:8" s="30" customFormat="1" ht="18" customHeight="1">
      <c r="A91" s="144"/>
      <c r="B91" s="63" t="s">
        <v>87</v>
      </c>
      <c r="C91" s="68" t="s">
        <v>51</v>
      </c>
      <c r="D91" s="69">
        <v>2</v>
      </c>
      <c r="E91" s="77"/>
      <c r="F91" s="77"/>
      <c r="H91" s="104"/>
    </row>
    <row r="92" spans="1:8" s="30" customFormat="1" ht="15" customHeight="1">
      <c r="A92" s="144"/>
      <c r="B92" s="63" t="s">
        <v>88</v>
      </c>
      <c r="C92" s="68" t="s">
        <v>51</v>
      </c>
      <c r="D92" s="69">
        <v>1</v>
      </c>
      <c r="E92" s="77"/>
      <c r="F92" s="77"/>
      <c r="H92" s="104"/>
    </row>
    <row r="93" spans="1:8" s="30" customFormat="1" ht="15" customHeight="1">
      <c r="A93" s="144"/>
      <c r="B93" s="63" t="s">
        <v>89</v>
      </c>
      <c r="C93" s="68" t="s">
        <v>51</v>
      </c>
      <c r="D93" s="69">
        <v>1</v>
      </c>
      <c r="E93" s="77"/>
      <c r="F93" s="77"/>
      <c r="H93" s="104"/>
    </row>
    <row r="94" spans="1:8" s="30" customFormat="1" ht="15" customHeight="1">
      <c r="A94" s="144"/>
      <c r="B94" s="63" t="s">
        <v>90</v>
      </c>
      <c r="C94" s="68" t="s">
        <v>51</v>
      </c>
      <c r="D94" s="69">
        <v>4</v>
      </c>
      <c r="E94" s="77"/>
      <c r="F94" s="77"/>
      <c r="H94" s="104"/>
    </row>
    <row r="95" spans="1:8" s="30" customFormat="1" ht="15" customHeight="1">
      <c r="A95" s="144"/>
      <c r="B95" s="63" t="s">
        <v>91</v>
      </c>
      <c r="C95" s="68" t="s">
        <v>51</v>
      </c>
      <c r="D95" s="69">
        <v>3</v>
      </c>
      <c r="E95" s="77"/>
      <c r="F95" s="77"/>
      <c r="H95" s="104"/>
    </row>
    <row r="96" spans="1:8" s="30" customFormat="1" ht="15" customHeight="1">
      <c r="A96" s="144"/>
      <c r="B96" s="63" t="s">
        <v>92</v>
      </c>
      <c r="C96" s="68" t="s">
        <v>51</v>
      </c>
      <c r="D96" s="69">
        <v>4</v>
      </c>
      <c r="E96" s="77"/>
      <c r="F96" s="77"/>
      <c r="H96" s="104"/>
    </row>
    <row r="97" spans="1:8" s="30" customFormat="1" ht="15" customHeight="1">
      <c r="A97" s="144"/>
      <c r="B97" s="63" t="s">
        <v>93</v>
      </c>
      <c r="C97" s="68" t="s">
        <v>51</v>
      </c>
      <c r="D97" s="69">
        <v>1</v>
      </c>
      <c r="E97" s="77"/>
      <c r="F97" s="77"/>
      <c r="H97" s="104"/>
    </row>
    <row r="98" spans="1:8" s="30" customFormat="1" ht="15" customHeight="1">
      <c r="A98" s="144"/>
      <c r="B98" s="43" t="s">
        <v>107</v>
      </c>
      <c r="C98" s="68" t="s">
        <v>51</v>
      </c>
      <c r="D98" s="69">
        <v>1</v>
      </c>
      <c r="E98" s="77"/>
      <c r="F98" s="77"/>
      <c r="H98" s="104"/>
    </row>
    <row r="99" spans="1:8" s="30" customFormat="1" ht="15" customHeight="1">
      <c r="A99" s="144"/>
      <c r="B99" s="43" t="s">
        <v>108</v>
      </c>
      <c r="C99" s="68" t="s">
        <v>51</v>
      </c>
      <c r="D99" s="69">
        <v>1</v>
      </c>
      <c r="E99" s="77"/>
      <c r="F99" s="77"/>
      <c r="H99" s="104"/>
    </row>
    <row r="100" spans="1:8" s="30" customFormat="1" ht="19.95" customHeight="1">
      <c r="A100" s="144"/>
      <c r="B100" s="43" t="s">
        <v>109</v>
      </c>
      <c r="C100" s="68" t="s">
        <v>51</v>
      </c>
      <c r="D100" s="69">
        <v>1</v>
      </c>
      <c r="E100" s="77"/>
      <c r="F100" s="77"/>
      <c r="H100" s="104"/>
    </row>
    <row r="101" spans="1:8" s="30" customFormat="1" ht="18" customHeight="1">
      <c r="A101" s="144"/>
      <c r="B101" s="43" t="s">
        <v>110</v>
      </c>
      <c r="C101" s="68" t="s">
        <v>51</v>
      </c>
      <c r="D101" s="69">
        <v>1</v>
      </c>
      <c r="E101" s="77"/>
      <c r="F101" s="77"/>
      <c r="H101" s="104"/>
    </row>
    <row r="102" spans="1:8" s="30" customFormat="1" ht="22.95" customHeight="1">
      <c r="A102" s="144"/>
      <c r="B102" s="43" t="s">
        <v>111</v>
      </c>
      <c r="C102" s="68" t="s">
        <v>51</v>
      </c>
      <c r="D102" s="69">
        <v>1</v>
      </c>
      <c r="E102" s="77"/>
      <c r="F102" s="77"/>
      <c r="H102" s="104"/>
    </row>
    <row r="103" spans="1:8" s="30" customFormat="1" ht="33.6" customHeight="1">
      <c r="A103" s="144"/>
      <c r="B103" s="43" t="s">
        <v>112</v>
      </c>
      <c r="C103" s="68" t="s">
        <v>51</v>
      </c>
      <c r="D103" s="69">
        <v>1</v>
      </c>
      <c r="E103" s="77"/>
      <c r="F103" s="77"/>
      <c r="H103" s="104"/>
    </row>
    <row r="104" spans="1:8" s="30" customFormat="1" ht="59.4" customHeight="1">
      <c r="A104" s="144"/>
      <c r="B104" s="43" t="s">
        <v>113</v>
      </c>
      <c r="C104" s="68" t="s">
        <v>51</v>
      </c>
      <c r="D104" s="69">
        <v>1</v>
      </c>
      <c r="E104" s="77"/>
      <c r="F104" s="77"/>
      <c r="H104" s="104"/>
    </row>
    <row r="105" spans="1:8" s="30" customFormat="1" ht="34.5" customHeight="1">
      <c r="A105" s="144"/>
      <c r="B105" s="43" t="s">
        <v>115</v>
      </c>
      <c r="C105" s="68" t="s">
        <v>51</v>
      </c>
      <c r="D105" s="69">
        <v>1</v>
      </c>
      <c r="E105" s="77"/>
      <c r="F105" s="77"/>
      <c r="H105" s="104"/>
    </row>
    <row r="106" spans="1:8" s="30" customFormat="1" ht="43.2" customHeight="1">
      <c r="A106" s="144"/>
      <c r="B106" s="43" t="s">
        <v>116</v>
      </c>
      <c r="C106" s="69" t="s">
        <v>114</v>
      </c>
      <c r="D106" s="69">
        <v>1</v>
      </c>
      <c r="E106" s="77"/>
      <c r="F106" s="77"/>
      <c r="H106" s="104"/>
    </row>
    <row r="107" spans="1:8" s="30" customFormat="1" ht="15" customHeight="1">
      <c r="A107" s="144"/>
      <c r="B107" s="43" t="s">
        <v>117</v>
      </c>
      <c r="C107" s="69" t="s">
        <v>114</v>
      </c>
      <c r="D107" s="69">
        <v>1</v>
      </c>
      <c r="E107" s="77"/>
      <c r="F107" s="77"/>
      <c r="H107" s="104"/>
    </row>
    <row r="108" spans="1:8" s="30" customFormat="1" ht="15" customHeight="1">
      <c r="A108" s="144"/>
      <c r="B108" s="43" t="s">
        <v>118</v>
      </c>
      <c r="C108" s="69" t="s">
        <v>114</v>
      </c>
      <c r="D108" s="69">
        <v>1</v>
      </c>
      <c r="E108" s="77"/>
      <c r="F108" s="77"/>
      <c r="H108" s="104"/>
    </row>
    <row r="109" spans="1:8" s="30" customFormat="1" ht="94.2" customHeight="1">
      <c r="A109" s="144"/>
      <c r="B109" s="43" t="s">
        <v>119</v>
      </c>
      <c r="C109" s="69" t="s">
        <v>114</v>
      </c>
      <c r="D109" s="69">
        <v>1</v>
      </c>
      <c r="E109" s="77"/>
      <c r="F109" s="77"/>
      <c r="H109" s="104"/>
    </row>
    <row r="110" spans="1:8" s="59" customFormat="1" ht="20.399999999999999" customHeight="1">
      <c r="A110" s="144"/>
      <c r="B110" s="65" t="s">
        <v>20</v>
      </c>
      <c r="C110" s="79" t="s">
        <v>164</v>
      </c>
      <c r="D110" s="73">
        <v>1</v>
      </c>
      <c r="E110" s="78"/>
      <c r="F110" s="78">
        <f>D110*E110</f>
        <v>0</v>
      </c>
      <c r="H110" s="106"/>
    </row>
    <row r="111" spans="1:8" s="30" customFormat="1" ht="31.95" customHeight="1">
      <c r="A111" s="140" t="s">
        <v>106</v>
      </c>
      <c r="B111" s="81" t="s">
        <v>155</v>
      </c>
      <c r="C111" s="84"/>
      <c r="D111" s="84"/>
      <c r="E111" s="84"/>
      <c r="F111" s="84"/>
      <c r="G111" s="67"/>
      <c r="H111" s="103"/>
    </row>
    <row r="112" spans="1:8" s="30" customFormat="1" ht="178.95" customHeight="1">
      <c r="A112" s="141"/>
      <c r="B112" s="82" t="s">
        <v>165</v>
      </c>
      <c r="C112" s="72"/>
      <c r="D112" s="72"/>
      <c r="E112" s="85"/>
      <c r="F112" s="85"/>
      <c r="H112" s="104"/>
    </row>
    <row r="113" spans="1:8" s="30" customFormat="1" ht="31.2" customHeight="1">
      <c r="A113" s="141"/>
      <c r="B113" s="74" t="s">
        <v>98</v>
      </c>
      <c r="C113" s="72" t="s">
        <v>14</v>
      </c>
      <c r="D113" s="68">
        <v>1</v>
      </c>
      <c r="E113" s="86"/>
      <c r="F113" s="77"/>
      <c r="H113" s="104"/>
    </row>
    <row r="114" spans="1:8" s="30" customFormat="1" ht="31.5" customHeight="1">
      <c r="A114" s="141"/>
      <c r="B114" s="74" t="s">
        <v>79</v>
      </c>
      <c r="C114" s="72"/>
      <c r="D114" s="68"/>
      <c r="E114" s="85"/>
      <c r="F114" s="77"/>
      <c r="H114" s="104"/>
    </row>
    <row r="115" spans="1:8" s="30" customFormat="1" ht="19.2" customHeight="1">
      <c r="A115" s="141"/>
      <c r="B115" s="83" t="s">
        <v>123</v>
      </c>
      <c r="C115" s="72"/>
      <c r="D115" s="68"/>
      <c r="E115" s="85"/>
      <c r="F115" s="85"/>
      <c r="H115" s="104"/>
    </row>
    <row r="116" spans="1:8" s="30" customFormat="1" ht="47.4" customHeight="1">
      <c r="A116" s="141"/>
      <c r="B116" s="74" t="s">
        <v>99</v>
      </c>
      <c r="C116" s="72" t="s">
        <v>14</v>
      </c>
      <c r="D116" s="68">
        <v>1</v>
      </c>
      <c r="E116" s="86"/>
      <c r="F116" s="77"/>
      <c r="H116" s="104"/>
    </row>
    <row r="117" spans="1:8" s="30" customFormat="1" ht="34.5" customHeight="1">
      <c r="A117" s="141"/>
      <c r="B117" s="74" t="s">
        <v>100</v>
      </c>
      <c r="C117" s="68" t="s">
        <v>51</v>
      </c>
      <c r="D117" s="68">
        <v>1</v>
      </c>
      <c r="E117" s="86"/>
      <c r="F117" s="77"/>
      <c r="H117" s="104"/>
    </row>
    <row r="118" spans="1:8" s="30" customFormat="1" ht="24" customHeight="1">
      <c r="A118" s="141"/>
      <c r="B118" s="80" t="s">
        <v>82</v>
      </c>
      <c r="C118" s="68" t="s">
        <v>14</v>
      </c>
      <c r="D118" s="68">
        <v>1</v>
      </c>
      <c r="E118" s="86"/>
      <c r="F118" s="77"/>
      <c r="H118" s="104"/>
    </row>
    <row r="119" spans="1:8" s="30" customFormat="1" ht="15" customHeight="1">
      <c r="A119" s="141"/>
      <c r="B119" s="80" t="s">
        <v>83</v>
      </c>
      <c r="C119" s="68" t="s">
        <v>14</v>
      </c>
      <c r="D119" s="68">
        <v>1</v>
      </c>
      <c r="E119" s="86"/>
      <c r="F119" s="77"/>
      <c r="H119" s="104"/>
    </row>
    <row r="120" spans="1:8" s="30" customFormat="1" ht="15" customHeight="1">
      <c r="A120" s="141"/>
      <c r="B120" s="83" t="s">
        <v>122</v>
      </c>
      <c r="C120" s="68"/>
      <c r="D120" s="72"/>
      <c r="E120" s="85"/>
      <c r="F120" s="77"/>
      <c r="H120" s="104"/>
    </row>
    <row r="121" spans="1:8" s="30" customFormat="1" ht="49.2" customHeight="1">
      <c r="A121" s="141"/>
      <c r="B121" s="74" t="s">
        <v>101</v>
      </c>
      <c r="C121" s="72" t="s">
        <v>14</v>
      </c>
      <c r="D121" s="68">
        <v>4</v>
      </c>
      <c r="E121" s="86"/>
      <c r="F121" s="77"/>
      <c r="H121" s="104"/>
    </row>
    <row r="122" spans="1:8" s="30" customFormat="1" ht="19.95" customHeight="1">
      <c r="A122" s="141"/>
      <c r="B122" s="80" t="s">
        <v>102</v>
      </c>
      <c r="C122" s="68" t="s">
        <v>14</v>
      </c>
      <c r="D122" s="68">
        <v>4</v>
      </c>
      <c r="E122" s="86"/>
      <c r="F122" s="77"/>
      <c r="H122" s="104"/>
    </row>
    <row r="123" spans="1:8" s="30" customFormat="1" ht="24.6" customHeight="1">
      <c r="A123" s="141"/>
      <c r="B123" s="74" t="s">
        <v>94</v>
      </c>
      <c r="C123" s="72" t="s">
        <v>14</v>
      </c>
      <c r="D123" s="68">
        <v>1</v>
      </c>
      <c r="E123" s="86"/>
      <c r="F123" s="77"/>
      <c r="H123" s="104"/>
    </row>
    <row r="124" spans="1:8" s="30" customFormat="1" ht="15" customHeight="1">
      <c r="A124" s="141"/>
      <c r="B124" s="80" t="s">
        <v>95</v>
      </c>
      <c r="C124" s="68" t="s">
        <v>114</v>
      </c>
      <c r="D124" s="68">
        <v>1</v>
      </c>
      <c r="E124" s="86"/>
      <c r="F124" s="77"/>
      <c r="H124" s="104"/>
    </row>
    <row r="125" spans="1:8" s="30" customFormat="1" ht="15" customHeight="1">
      <c r="A125" s="141"/>
      <c r="B125" s="80" t="s">
        <v>96</v>
      </c>
      <c r="C125" s="68" t="s">
        <v>114</v>
      </c>
      <c r="D125" s="68">
        <v>1</v>
      </c>
      <c r="E125" s="86"/>
      <c r="F125" s="77"/>
      <c r="H125" s="104"/>
    </row>
    <row r="126" spans="1:8" s="30" customFormat="1" ht="88.2" customHeight="1">
      <c r="A126" s="141"/>
      <c r="B126" s="74" t="s">
        <v>103</v>
      </c>
      <c r="C126" s="72" t="s">
        <v>114</v>
      </c>
      <c r="D126" s="72">
        <v>1</v>
      </c>
      <c r="E126" s="85"/>
      <c r="F126" s="77"/>
      <c r="H126" s="104"/>
    </row>
    <row r="127" spans="1:8" s="30" customFormat="1" ht="32.4" customHeight="1">
      <c r="A127" s="142"/>
      <c r="B127" s="107" t="s">
        <v>156</v>
      </c>
      <c r="C127" s="108" t="s">
        <v>39</v>
      </c>
      <c r="D127" s="108">
        <v>4</v>
      </c>
      <c r="E127" s="109"/>
      <c r="F127" s="78">
        <f>D127*E127</f>
        <v>0</v>
      </c>
      <c r="H127" s="105"/>
    </row>
    <row r="128" spans="1:8" s="30" customFormat="1" ht="36.6" customHeight="1">
      <c r="A128" s="87" t="s">
        <v>121</v>
      </c>
      <c r="B128" s="88" t="s">
        <v>157</v>
      </c>
      <c r="C128" s="39" t="s">
        <v>51</v>
      </c>
      <c r="D128" s="39">
        <v>8</v>
      </c>
      <c r="E128" s="46"/>
      <c r="F128" s="58">
        <f t="shared" ref="F128:F135" si="1">E128*D128</f>
        <v>0</v>
      </c>
      <c r="H128" s="102"/>
    </row>
    <row r="129" spans="1:8" s="30" customFormat="1" ht="104.25" customHeight="1">
      <c r="A129" s="87" t="s">
        <v>120</v>
      </c>
      <c r="B129" s="88" t="s">
        <v>166</v>
      </c>
      <c r="C129" s="39" t="s">
        <v>114</v>
      </c>
      <c r="D129" s="39">
        <v>1</v>
      </c>
      <c r="E129" s="46"/>
      <c r="F129" s="58">
        <f t="shared" si="1"/>
        <v>0</v>
      </c>
      <c r="H129" s="102"/>
    </row>
    <row r="130" spans="1:8" s="30" customFormat="1" ht="51.75" customHeight="1">
      <c r="A130" s="87" t="s">
        <v>125</v>
      </c>
      <c r="B130" s="89" t="s">
        <v>171</v>
      </c>
      <c r="C130" s="40" t="s">
        <v>126</v>
      </c>
      <c r="D130" s="39">
        <v>550</v>
      </c>
      <c r="E130" s="58"/>
      <c r="F130" s="58">
        <f>E130*D130</f>
        <v>0</v>
      </c>
      <c r="H130" s="102"/>
    </row>
    <row r="131" spans="1:8" s="30" customFormat="1" ht="45" customHeight="1">
      <c r="A131" s="87" t="s">
        <v>124</v>
      </c>
      <c r="B131" s="90" t="s">
        <v>158</v>
      </c>
      <c r="C131" s="91" t="s">
        <v>127</v>
      </c>
      <c r="D131" s="48">
        <v>1</v>
      </c>
      <c r="E131" s="66"/>
      <c r="F131" s="66">
        <f>E131*D131</f>
        <v>0</v>
      </c>
      <c r="H131" s="102"/>
    </row>
    <row r="132" spans="1:8" s="30" customFormat="1" ht="19.95" customHeight="1">
      <c r="A132" s="87" t="s">
        <v>129</v>
      </c>
      <c r="B132" s="45" t="s">
        <v>128</v>
      </c>
      <c r="C132" s="40" t="s">
        <v>127</v>
      </c>
      <c r="D132" s="39">
        <v>1</v>
      </c>
      <c r="E132" s="58"/>
      <c r="F132" s="58">
        <f>E132*D132</f>
        <v>0</v>
      </c>
      <c r="H132" s="102"/>
    </row>
    <row r="133" spans="1:8" s="30" customFormat="1" ht="74.400000000000006" customHeight="1">
      <c r="A133" s="87" t="s">
        <v>130</v>
      </c>
      <c r="B133" s="111" t="s">
        <v>172</v>
      </c>
      <c r="C133" s="49" t="s">
        <v>114</v>
      </c>
      <c r="D133" s="48">
        <v>1</v>
      </c>
      <c r="E133" s="92"/>
      <c r="F133" s="66">
        <f>E133*D133</f>
        <v>0</v>
      </c>
      <c r="H133" s="102"/>
    </row>
    <row r="134" spans="1:8" s="30" customFormat="1" ht="271.2" customHeight="1">
      <c r="A134" s="87" t="s">
        <v>131</v>
      </c>
      <c r="B134" s="89" t="s">
        <v>159</v>
      </c>
      <c r="C134" s="40" t="s">
        <v>114</v>
      </c>
      <c r="D134" s="39">
        <v>1</v>
      </c>
      <c r="E134" s="58"/>
      <c r="F134" s="58">
        <f t="shared" si="1"/>
        <v>0</v>
      </c>
      <c r="H134" s="102"/>
    </row>
    <row r="135" spans="1:8" s="30" customFormat="1" ht="22.5" customHeight="1">
      <c r="A135" s="87" t="s">
        <v>163</v>
      </c>
      <c r="B135" s="55" t="s">
        <v>132</v>
      </c>
      <c r="C135" s="40" t="s">
        <v>114</v>
      </c>
      <c r="D135" s="39">
        <v>1</v>
      </c>
      <c r="E135" s="58"/>
      <c r="F135" s="58">
        <f t="shared" si="1"/>
        <v>0</v>
      </c>
      <c r="H135" s="102"/>
    </row>
    <row r="136" spans="1:8" ht="28.95" customHeight="1">
      <c r="A136" s="133" t="s">
        <v>20</v>
      </c>
      <c r="B136" s="134"/>
      <c r="C136" s="134"/>
      <c r="D136" s="135"/>
      <c r="E136" s="136">
        <f>SUM(F127:F135,F110,F31:F70)</f>
        <v>0</v>
      </c>
      <c r="F136" s="137"/>
      <c r="G136"/>
      <c r="H136"/>
    </row>
    <row r="137" spans="1:8" ht="15" customHeight="1">
      <c r="A137" s="116" t="s">
        <v>22</v>
      </c>
      <c r="B137" s="117"/>
      <c r="C137" s="117"/>
      <c r="D137" s="118"/>
      <c r="E137" s="119">
        <f>E136*0.25</f>
        <v>0</v>
      </c>
      <c r="F137" s="120"/>
      <c r="G137"/>
      <c r="H137"/>
    </row>
    <row r="138" spans="1:8" ht="15" customHeight="1">
      <c r="A138" s="121" t="s">
        <v>34</v>
      </c>
      <c r="B138" s="122"/>
      <c r="C138" s="122"/>
      <c r="D138" s="123"/>
      <c r="E138" s="124">
        <f>E136+E137</f>
        <v>0</v>
      </c>
      <c r="F138" s="125"/>
      <c r="G138"/>
      <c r="H138"/>
    </row>
    <row r="140" spans="1:8" ht="15" customHeight="1">
      <c r="A140" s="18"/>
      <c r="B140" s="18"/>
      <c r="C140" s="53"/>
      <c r="D140" s="53"/>
    </row>
    <row r="141" spans="1:8" ht="15" customHeight="1">
      <c r="A141" s="18"/>
      <c r="B141" s="18"/>
      <c r="C141" s="53"/>
      <c r="D141" s="53"/>
    </row>
  </sheetData>
  <mergeCells count="42">
    <mergeCell ref="E32:E45"/>
    <mergeCell ref="D32:D45"/>
    <mergeCell ref="H29:H30"/>
    <mergeCell ref="B8:F8"/>
    <mergeCell ref="B9:F9"/>
    <mergeCell ref="B10:F10"/>
    <mergeCell ref="B24:F24"/>
    <mergeCell ref="B25:F25"/>
    <mergeCell ref="B26:F26"/>
    <mergeCell ref="B12:F12"/>
    <mergeCell ref="B13:F13"/>
    <mergeCell ref="B14:F14"/>
    <mergeCell ref="B15:F15"/>
    <mergeCell ref="B16:F16"/>
    <mergeCell ref="B17:F17"/>
    <mergeCell ref="B18:F18"/>
    <mergeCell ref="A29:A30"/>
    <mergeCell ref="B29:B30"/>
    <mergeCell ref="D29:D30"/>
    <mergeCell ref="B27:F27"/>
    <mergeCell ref="A136:D136"/>
    <mergeCell ref="E136:F136"/>
    <mergeCell ref="B28:F28"/>
    <mergeCell ref="A111:A127"/>
    <mergeCell ref="A32:A45"/>
    <mergeCell ref="A55:A70"/>
    <mergeCell ref="A71:A110"/>
    <mergeCell ref="C32:C45"/>
    <mergeCell ref="F32:F45"/>
    <mergeCell ref="C55:C70"/>
    <mergeCell ref="D55:D70"/>
    <mergeCell ref="E55:E70"/>
    <mergeCell ref="F55:F70"/>
    <mergeCell ref="A137:D137"/>
    <mergeCell ref="E137:F137"/>
    <mergeCell ref="A138:D138"/>
    <mergeCell ref="E138:F138"/>
    <mergeCell ref="B19:F19"/>
    <mergeCell ref="B20:F20"/>
    <mergeCell ref="B21:F21"/>
    <mergeCell ref="B22:F22"/>
    <mergeCell ref="B23:F23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Naslovna </vt:lpstr>
      <vt:lpstr>Troškovnik </vt:lpstr>
      <vt:lpstr>'Troškovnik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Richpe</dc:creator>
  <cp:lastModifiedBy>Sandra Nikolić</cp:lastModifiedBy>
  <cp:lastPrinted>2023-09-12T07:54:07Z</cp:lastPrinted>
  <dcterms:created xsi:type="dcterms:W3CDTF">2015-02-23T17:48:13Z</dcterms:created>
  <dcterms:modified xsi:type="dcterms:W3CDTF">2023-10-19T14:32:37Z</dcterms:modified>
</cp:coreProperties>
</file>