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D:\POS'O\_MURO\PROJEKTI\FABRIKA ARHITEKTURA\PLEŠIVICA\KAPELA SV FRANJO PLEŠIVICA\TROŠKOVNIK\"/>
    </mc:Choice>
  </mc:AlternateContent>
  <xr:revisionPtr revIDLastSave="0" documentId="13_ncr:1_{4FCDFEC6-D7EC-4526-B2AB-BE37CC30B4CF}" xr6:coauthVersionLast="47" xr6:coauthVersionMax="47" xr10:uidLastSave="{00000000-0000-0000-0000-000000000000}"/>
  <workbookProtection workbookAlgorithmName="SHA-512" workbookHashValue="3wZNGOTikwlzob5qxqoF2Xn7rUhfhyj0S8YmNipDLu0TzBjbp/a5pXGrrYp0pH3zXIXBJGyNBG3OVTQ/uYJcwA==" workbookSaltValue="Ty4X4fEyIH1q9OQ6pw80Hg==" workbookSpinCount="100000" lockStructure="1"/>
  <bookViews>
    <workbookView xWindow="28680" yWindow="-120" windowWidth="28110" windowHeight="16440" tabRatio="619" xr2:uid="{C2CC63CF-662F-441F-8C5E-E9620F92C783}"/>
  </bookViews>
  <sheets>
    <sheet name="Naslovnica" sheetId="3" r:id="rId1"/>
    <sheet name="POSEBNE NAPOMENE" sheetId="16" r:id="rId2"/>
    <sheet name="1.PRIP I SKELA" sheetId="6" r:id="rId3"/>
    <sheet name="2. RUŠ I DEM" sheetId="7" r:id="rId4"/>
    <sheet name="3. ZEM" sheetId="13" r:id="rId5"/>
    <sheet name="4. AB" sheetId="10" r:id="rId6"/>
    <sheet name="5. ZID-SAN." sheetId="21" r:id="rId7"/>
    <sheet name="6. ČELIK" sheetId="28" r:id="rId8"/>
    <sheet name="7. IZO" sheetId="22" r:id="rId9"/>
    <sheet name="8. TES I KROV" sheetId="23" r:id="rId10"/>
    <sheet name="9. LIM" sheetId="24" r:id="rId11"/>
    <sheet name="10. KAMEN" sheetId="27" r:id="rId12"/>
    <sheet name="11. STOL BRAV" sheetId="14" r:id="rId13"/>
    <sheet name="A REKAP" sheetId="25" r:id="rId14"/>
    <sheet name="B KONZ-REST" sheetId="26" r:id="rId15"/>
    <sheet name="C GROMOBRAN" sheetId="20" r:id="rId16"/>
    <sheet name="REKAPITULACIJA" sheetId="1" r:id="rId17"/>
  </sheets>
  <externalReferences>
    <externalReference r:id="rId18"/>
  </externalReferences>
  <definedNames>
    <definedName name="aaa" localSheetId="6">#REF!</definedName>
    <definedName name="aaa" localSheetId="7">#REF!</definedName>
    <definedName name="aaa" localSheetId="8">#REF!</definedName>
    <definedName name="aaa" localSheetId="9">#REF!</definedName>
    <definedName name="aaa" localSheetId="10">#REF!</definedName>
    <definedName name="aaa">#REF!</definedName>
    <definedName name="BETONSKI_I_ARM.BETONSKI_RADOVI" localSheetId="6">#REF!</definedName>
    <definedName name="BETONSKI_I_ARM.BETONSKI_RADOVI" localSheetId="7">#REF!</definedName>
    <definedName name="BETONSKI_I_ARM.BETONSKI_RADOVI" localSheetId="8">#REF!</definedName>
    <definedName name="BETONSKI_I_ARM.BETONSKI_RADOVI" localSheetId="9">#REF!</definedName>
    <definedName name="BETONSKI_I_ARM.BETONSKI_RADOVI" localSheetId="10">#REF!</definedName>
    <definedName name="BETONSKI_I_ARM.BETONSKI_RADOVI">#REF!</definedName>
    <definedName name="BRAVARIJA_SKLONIŠTA" localSheetId="6">#REF!</definedName>
    <definedName name="BRAVARIJA_SKLONIŠTA" localSheetId="7">#REF!</definedName>
    <definedName name="BRAVARIJA_SKLONIŠTA" localSheetId="8">#REF!</definedName>
    <definedName name="BRAVARIJA_SKLONIŠTA" localSheetId="9">#REF!</definedName>
    <definedName name="BRAVARIJA_SKLONIŠTA" localSheetId="10">#REF!</definedName>
    <definedName name="BRAVARIJA_SKLONIŠTA">#REF!</definedName>
    <definedName name="CRNA_BRAVARIJA" localSheetId="6">#REF!</definedName>
    <definedName name="CRNA_BRAVARIJA" localSheetId="7">#REF!</definedName>
    <definedName name="CRNA_BRAVARIJA" localSheetId="8">#REF!</definedName>
    <definedName name="CRNA_BRAVARIJA" localSheetId="9">#REF!</definedName>
    <definedName name="CRNA_BRAVARIJA" localSheetId="10">#REF!</definedName>
    <definedName name="CRNA_BRAVARIJA">#REF!</definedName>
    <definedName name="DDSF" localSheetId="6">#REF!</definedName>
    <definedName name="DDSF" localSheetId="7">#REF!</definedName>
    <definedName name="DDSF" localSheetId="8">#REF!</definedName>
    <definedName name="DDSF" localSheetId="9">#REF!</definedName>
    <definedName name="DDSF" localSheetId="10">#REF!</definedName>
    <definedName name="DDSF">#REF!</definedName>
    <definedName name="DFDGFDF" localSheetId="6">#REF!</definedName>
    <definedName name="DFDGFDF" localSheetId="7">#REF!</definedName>
    <definedName name="DFDGFDF" localSheetId="8">#REF!</definedName>
    <definedName name="DFDGFDF" localSheetId="9">#REF!</definedName>
    <definedName name="DFDGFDF" localSheetId="10">#REF!</definedName>
    <definedName name="DFDGFDF">#REF!</definedName>
    <definedName name="DIMNJACI">#REF!</definedName>
    <definedName name="DIZ">[1]Troskovnik!#REF!</definedName>
    <definedName name="DIZALA">[1]Troskovnik!#REF!</definedName>
    <definedName name="ERTERTR" localSheetId="6">#REF!</definedName>
    <definedName name="ERTERTR" localSheetId="7">#REF!</definedName>
    <definedName name="ERTERTR" localSheetId="8">#REF!</definedName>
    <definedName name="ERTERTR" localSheetId="9">#REF!</definedName>
    <definedName name="ERTERTR" localSheetId="10">#REF!</definedName>
    <definedName name="ERTERTR">#REF!</definedName>
    <definedName name="FASADERSKI_RADOVI" localSheetId="6">#REF!</definedName>
    <definedName name="FASADERSKI_RADOVI" localSheetId="7">#REF!</definedName>
    <definedName name="FASADERSKI_RADOVI" localSheetId="8">#REF!</definedName>
    <definedName name="FASADERSKI_RADOVI" localSheetId="9">#REF!</definedName>
    <definedName name="FASADERSKI_RADOVI" localSheetId="10">#REF!</definedName>
    <definedName name="FASADERSKI_RADOVI">#REF!</definedName>
    <definedName name="GO" localSheetId="6">#REF!</definedName>
    <definedName name="GO" localSheetId="7">#REF!</definedName>
    <definedName name="GO" localSheetId="8">#REF!</definedName>
    <definedName name="GO" localSheetId="9">#REF!</definedName>
    <definedName name="GO" localSheetId="10">#REF!</definedName>
    <definedName name="GO">#REF!</definedName>
    <definedName name="GROM" localSheetId="6">#REF!</definedName>
    <definedName name="GROM" localSheetId="7">#REF!</definedName>
    <definedName name="GROM" localSheetId="8">#REF!</definedName>
    <definedName name="GROM" localSheetId="9">#REF!</definedName>
    <definedName name="GROM" localSheetId="10">#REF!</definedName>
    <definedName name="GROM">#REF!</definedName>
    <definedName name="INOX_BRAVARIJA" localSheetId="6">#REF!</definedName>
    <definedName name="INOX_BRAVARIJA" localSheetId="7">#REF!</definedName>
    <definedName name="INOX_BRAVARIJA" localSheetId="8">#REF!</definedName>
    <definedName name="INOX_BRAVARIJA" localSheetId="9">#REF!</definedName>
    <definedName name="INOX_BRAVARIJA" localSheetId="10">#REF!</definedName>
    <definedName name="INOX_BRAVARIJA">#REF!</definedName>
    <definedName name="IZOLATERSKI_RADOVI" localSheetId="6">#REF!</definedName>
    <definedName name="IZOLATERSKI_RADOVI" localSheetId="7">#REF!</definedName>
    <definedName name="IZOLATERSKI_RADOVI" localSheetId="8">#REF!</definedName>
    <definedName name="IZOLATERSKI_RADOVI" localSheetId="9">#REF!</definedName>
    <definedName name="IZOLATERSKI_RADOVI" localSheetId="10">#REF!</definedName>
    <definedName name="IZOLATERSKI_RADOVI">#REF!</definedName>
    <definedName name="KAMENARSKI_RADOVI" localSheetId="6">#REF!</definedName>
    <definedName name="KAMENARSKI_RADOVI" localSheetId="7">#REF!</definedName>
    <definedName name="KAMENARSKI_RADOVI" localSheetId="8">#REF!</definedName>
    <definedName name="KAMENARSKI_RADOVI" localSheetId="9">#REF!</definedName>
    <definedName name="KAMENARSKI_RADOVI" localSheetId="10">#REF!</definedName>
    <definedName name="KAMENARSKI_RADOVI">#REF!</definedName>
    <definedName name="KERAMIČARSKI_I_KAMENARSKI_RADOVI">#REF!</definedName>
    <definedName name="KK">#REF!</definedName>
    <definedName name="KO">#REF!</definedName>
    <definedName name="KROVOPOKRIVAČKI_RADOVI">#REF!</definedName>
    <definedName name="LIMARSKI_RADOVI">[1]Troskovnik!#REF!</definedName>
    <definedName name="NEHRĐAJUĆA_BRAVARIJA" localSheetId="6">#REF!</definedName>
    <definedName name="NEHRĐAJUĆA_BRAVARIJA" localSheetId="7">#REF!</definedName>
    <definedName name="NEHRĐAJUĆA_BRAVARIJA" localSheetId="8">#REF!</definedName>
    <definedName name="NEHRĐAJUĆA_BRAVARIJA" localSheetId="9">#REF!</definedName>
    <definedName name="NEHRĐAJUĆA_BRAVARIJA" localSheetId="10">#REF!</definedName>
    <definedName name="NEHRĐAJUĆA_BRAVARIJA">#REF!</definedName>
    <definedName name="PILOTI" localSheetId="6">#REF!</definedName>
    <definedName name="PILOTI" localSheetId="7">#REF!</definedName>
    <definedName name="PILOTI" localSheetId="8">#REF!</definedName>
    <definedName name="PILOTI" localSheetId="9">#REF!</definedName>
    <definedName name="PILOTI" localSheetId="10">#REF!</definedName>
    <definedName name="PILOTI">#REF!</definedName>
    <definedName name="PREGRADNE_STIJENE" localSheetId="6">#REF!</definedName>
    <definedName name="PREGRADNE_STIJENE" localSheetId="7">#REF!</definedName>
    <definedName name="PREGRADNE_STIJENE" localSheetId="8">#REF!</definedName>
    <definedName name="PREGRADNE_STIJENE" localSheetId="9">#REF!</definedName>
    <definedName name="PREGRADNE_STIJENE" localSheetId="10">#REF!</definedName>
    <definedName name="PREGRADNE_STIJENE">#REF!</definedName>
    <definedName name="PRIKLJUCNICE" localSheetId="6">#REF!</definedName>
    <definedName name="PRIKLJUCNICE" localSheetId="7">#REF!</definedName>
    <definedName name="PRIKLJUCNICE" localSheetId="8">#REF!</definedName>
    <definedName name="PRIKLJUCNICE" localSheetId="9">#REF!</definedName>
    <definedName name="PRIKLJUCNICE" localSheetId="10">#REF!</definedName>
    <definedName name="PRIKLJUCNICE">#REF!</definedName>
    <definedName name="PRIKLUČNICE">#REF!</definedName>
    <definedName name="_xlnm.Print_Area" localSheetId="2">'1.PRIP I SKELA'!$A$1:$F$197</definedName>
    <definedName name="_xlnm.Print_Area" localSheetId="11">'10. KAMEN'!$A$1:$F$41</definedName>
    <definedName name="_xlnm.Print_Area" localSheetId="12">'11. STOL BRAV'!$A$1:$F$120</definedName>
    <definedName name="_xlnm.Print_Area" localSheetId="4">'3. ZEM'!$A$1:$F$49</definedName>
    <definedName name="_xlnm.Print_Area" localSheetId="6">'5. ZID-SAN.'!$A$1:$F$306</definedName>
    <definedName name="_xlnm.Print_Area" localSheetId="8">'7. IZO'!$A$1:$F$40</definedName>
    <definedName name="_xlnm.Print_Area" localSheetId="9">'8. TES I KROV'!$A$1:$F$145</definedName>
    <definedName name="_xlnm.Print_Area" localSheetId="10">'9. LIM'!$A$1:$F$103</definedName>
    <definedName name="_xlnm.Print_Area" localSheetId="14">'B KONZ-REST'!$A$1:$F$143</definedName>
    <definedName name="_xlnm.Print_Area" localSheetId="15">'C GROMOBRAN'!$A$1:$F$89</definedName>
    <definedName name="_xlnm.Print_Area" localSheetId="0">Naslovnica!$A$1:$G$36</definedName>
    <definedName name="_xlnm.Print_Titles" localSheetId="2">'1.PRIP I SKELA'!$1:$1</definedName>
    <definedName name="_xlnm.Print_Titles" localSheetId="11">'10. KAMEN'!$1:$1</definedName>
    <definedName name="_xlnm.Print_Titles" localSheetId="12">'11. STOL BRAV'!$1:$1</definedName>
    <definedName name="_xlnm.Print_Titles" localSheetId="3">'2. RUŠ I DEM'!$1:$1</definedName>
    <definedName name="_xlnm.Print_Titles" localSheetId="4">'3. ZEM'!$1:$1</definedName>
    <definedName name="_xlnm.Print_Titles" localSheetId="5">'4. AB'!$1:$1</definedName>
    <definedName name="_xlnm.Print_Titles" localSheetId="6">'5. ZID-SAN.'!$1:$1</definedName>
    <definedName name="_xlnm.Print_Titles" localSheetId="7">'6. ČELIK'!$1:$1</definedName>
    <definedName name="_xlnm.Print_Titles" localSheetId="8">'7. IZO'!$1:$1</definedName>
    <definedName name="_xlnm.Print_Titles" localSheetId="9">'8. TES I KROV'!$1:$1</definedName>
    <definedName name="_xlnm.Print_Titles" localSheetId="10">'9. LIM'!$1:$1</definedName>
    <definedName name="_xlnm.Print_Titles" localSheetId="14">'B KONZ-REST'!$1:$1</definedName>
    <definedName name="_xlnm.Print_Titles" localSheetId="15">'C GROMOBRAN'!$1:$1</definedName>
    <definedName name="_xlnm.Print_Titles" localSheetId="0">Naslovnica!#REF!</definedName>
    <definedName name="PRNNM" localSheetId="6">#REF!</definedName>
    <definedName name="PRNNM" localSheetId="7">#REF!</definedName>
    <definedName name="PRNNM" localSheetId="8">#REF!</definedName>
    <definedName name="PRNNM" localSheetId="9">#REF!</definedName>
    <definedName name="PRNNM" localSheetId="10">#REF!</definedName>
    <definedName name="PRNNM">#REF!</definedName>
    <definedName name="PROTUPOŽARNA_BRAVARIJA" localSheetId="6">#REF!</definedName>
    <definedName name="PROTUPOŽARNA_BRAVARIJA" localSheetId="7">#REF!</definedName>
    <definedName name="PROTUPOŽARNA_BRAVARIJA" localSheetId="8">#REF!</definedName>
    <definedName name="PROTUPOŽARNA_BRAVARIJA" localSheetId="9">#REF!</definedName>
    <definedName name="PROTUPOŽARNA_BRAVARIJA" localSheetId="10">#REF!</definedName>
    <definedName name="PROTUPOŽARNA_BRAVARIJA">#REF!</definedName>
    <definedName name="R_E_K_A_P_I_T_U_L_A_C_I_J_A" localSheetId="6">#REF!</definedName>
    <definedName name="R_E_K_A_P_I_T_U_L_A_C_I_J_A" localSheetId="7">#REF!</definedName>
    <definedName name="R_E_K_A_P_I_T_U_L_A_C_I_J_A" localSheetId="8">#REF!</definedName>
    <definedName name="R_E_K_A_P_I_T_U_L_A_C_I_J_A" localSheetId="9">#REF!</definedName>
    <definedName name="R_E_K_A_P_I_T_U_L_A_C_I_J_A" localSheetId="10">#REF!</definedName>
    <definedName name="R_E_K_A_P_I_T_U_L_A_C_I_J_A">#REF!</definedName>
    <definedName name="RAS" localSheetId="6">#REF!</definedName>
    <definedName name="RAS" localSheetId="7">#REF!</definedName>
    <definedName name="RAS" localSheetId="8">#REF!</definedName>
    <definedName name="RAS" localSheetId="9">#REF!</definedName>
    <definedName name="RAS" localSheetId="10">#REF!</definedName>
    <definedName name="RAS">#REF!</definedName>
    <definedName name="REKAPITULACIJA" localSheetId="6">#REF!</definedName>
    <definedName name="REKAPITULACIJA" localSheetId="7">#REF!</definedName>
    <definedName name="REKAPITULACIJA" localSheetId="8">#REF!</definedName>
    <definedName name="REKAPITULACIJA" localSheetId="9">#REF!</definedName>
    <definedName name="REKAPITULACIJA" localSheetId="10">#REF!</definedName>
    <definedName name="REKAPITULACIJA">#REF!</definedName>
    <definedName name="RO">#REF!</definedName>
    <definedName name="RTG_BRAVARIJA">#REF!</definedName>
    <definedName name="RUŠENJA_I_PRILAGODBE_GRAĐEVINSKIH_ELEMENATA_POSTOJEĆIH_GRAĐEVINA" localSheetId="6">#REF!</definedName>
    <definedName name="RUŠENJA_I_PRILAGODBE_GRAĐEVINSKIH_ELEMENATA_POSTOJEĆIH_GRAĐEVINA" localSheetId="7">#REF!</definedName>
    <definedName name="RUŠENJA_I_PRILAGODBE_GRAĐEVINSKIH_ELEMENATA_POSTOJEĆIH_GRAĐEVINA" localSheetId="8">#REF!</definedName>
    <definedName name="RUŠENJA_I_PRILAGODBE_GRAĐEVINSKIH_ELEMENATA_POSTOJEĆIH_GRAĐEVINA" localSheetId="9">#REF!</definedName>
    <definedName name="RUŠENJA_I_PRILAGODBE_GRAĐEVINSKIH_ELEMENATA_POSTOJEĆIH_GRAĐEVINA" localSheetId="10">#REF!</definedName>
    <definedName name="RUŠENJA_I_PRILAGODBE_GRAĐEVINSKIH_ELEMENATA_POSTOJEĆIH_GRAĐEVINA">#REF!</definedName>
    <definedName name="SOBOSLIKARSKI_RADOVI" localSheetId="6">#REF!</definedName>
    <definedName name="SOBOSLIKARSKI_RADOVI" localSheetId="7">#REF!</definedName>
    <definedName name="SOBOSLIKARSKI_RADOVI" localSheetId="8">#REF!</definedName>
    <definedName name="SOBOSLIKARSKI_RADOVI" localSheetId="9">#REF!</definedName>
    <definedName name="SOBOSLIKARSKI_RADOVI" localSheetId="10">#REF!</definedName>
    <definedName name="SOBOSLIKARSKI_RADOVI">#REF!</definedName>
    <definedName name="SPUŠTENI_STROPOVI" localSheetId="6">#REF!</definedName>
    <definedName name="SPUŠTENI_STROPOVI" localSheetId="7">#REF!</definedName>
    <definedName name="SPUŠTENI_STROPOVI" localSheetId="8">#REF!</definedName>
    <definedName name="SPUŠTENI_STROPOVI" localSheetId="9">#REF!</definedName>
    <definedName name="SPUŠTENI_STROPOVI" localSheetId="10">#REF!</definedName>
    <definedName name="SPUŠTENI_STROPOVI">#REF!</definedName>
    <definedName name="SS">#REF!</definedName>
    <definedName name="UKLANJANJE_OBJEKATA_I_IZGRADNJA_PRIVREMENE_SAOBRAČAJNICE">#REF!</definedName>
    <definedName name="UNUTARNJA_ALUMINIJSKA__BRAVARIJA">[1]Troskovnik!#REF!</definedName>
    <definedName name="UNUTARNJA_ALUMINIJSKA_BRAVARIJA" localSheetId="6">#REF!</definedName>
    <definedName name="UNUTARNJA_ALUMINIJSKA_BRAVARIJA" localSheetId="7">#REF!</definedName>
    <definedName name="UNUTARNJA_ALUMINIJSKA_BRAVARIJA" localSheetId="8">#REF!</definedName>
    <definedName name="UNUTARNJA_ALUMINIJSKA_BRAVARIJA" localSheetId="9">#REF!</definedName>
    <definedName name="UNUTARNJA_ALUMINIJSKA_BRAVARIJA" localSheetId="10">#REF!</definedName>
    <definedName name="UNUTARNJA_ALUMINIJSKA_BRAVARIJA">#REF!</definedName>
    <definedName name="VANJSKA_ALUMINIJSKA__BRAVARIJA" localSheetId="6">[1]Troskovnik!#REF!</definedName>
    <definedName name="VANJSKA_ALUMINIJSKA__BRAVARIJA" localSheetId="8">[1]Troskovnik!#REF!</definedName>
    <definedName name="VANJSKA_ALUMINIJSKA__BRAVARIJA" localSheetId="9">[1]Troskovnik!#REF!</definedName>
    <definedName name="VANJSKA_ALUMINIJSKA__BRAVARIJA" localSheetId="10">[1]Troskovnik!#REF!</definedName>
    <definedName name="VANJSKA_ALUMINIJSKA__BRAVARIJA">[1]Troskovnik!#REF!</definedName>
    <definedName name="VANJSKA_ALUMINIJSKA_BRAVARIJA" localSheetId="6">#REF!</definedName>
    <definedName name="VANJSKA_ALUMINIJSKA_BRAVARIJA" localSheetId="7">#REF!</definedName>
    <definedName name="VANJSKA_ALUMINIJSKA_BRAVARIJA" localSheetId="8">#REF!</definedName>
    <definedName name="VANJSKA_ALUMINIJSKA_BRAVARIJA" localSheetId="9">#REF!</definedName>
    <definedName name="VANJSKA_ALUMINIJSKA_BRAVARIJA" localSheetId="10">#REF!</definedName>
    <definedName name="VANJSKA_ALUMINIJSKA_BRAVARIJA">#REF!</definedName>
    <definedName name="ZEMLJANI_RADOVI" localSheetId="6">[1]Troskovnik!#REF!</definedName>
    <definedName name="ZEMLJANI_RADOVI" localSheetId="8">[1]Troskovnik!#REF!</definedName>
    <definedName name="ZEMLJANI_RADOVI" localSheetId="9">[1]Troskovnik!#REF!</definedName>
    <definedName name="ZEMLJANI_RADOVI" localSheetId="10">[1]Troskovnik!#REF!</definedName>
    <definedName name="ZEMLJANI_RADOVI">[1]Troskovnik!#REF!</definedName>
    <definedName name="ZIDARSKI_RADOVI" localSheetId="6">#REF!</definedName>
    <definedName name="ZIDARSKI_RADOVI" localSheetId="7">#REF!</definedName>
    <definedName name="ZIDARSKI_RADOVI" localSheetId="8">#REF!</definedName>
    <definedName name="ZIDARSKI_RADOVI" localSheetId="9">#REF!</definedName>
    <definedName name="ZIDARSKI_RADOVI" localSheetId="10">#REF!</definedName>
    <definedName name="ZIDARSKI_RADOVI">#REF!</definedName>
  </definedNames>
  <calcPr calcId="181029"/>
  <customWorkbookViews>
    <customWorkbookView name="L - Personal View" guid="{607AC9DB-C90C-4694-A492-A979992186C4}" mergeInterval="0" personalView="1" maximized="1" windowWidth="1362" windowHeight="543" tabRatio="905"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42" i="7" l="1"/>
  <c r="F52" i="24"/>
  <c r="F51" i="24"/>
  <c r="F183" i="6"/>
  <c r="F181" i="6"/>
  <c r="F191" i="6"/>
  <c r="F190" i="6"/>
  <c r="F75" i="7" l="1"/>
  <c r="F74" i="7"/>
  <c r="F45" i="24"/>
  <c r="F44" i="24"/>
  <c r="F38" i="24"/>
  <c r="F37" i="24"/>
  <c r="F31" i="24"/>
  <c r="F83" i="23" l="1"/>
  <c r="F82" i="23"/>
  <c r="F58" i="23"/>
  <c r="F57" i="23"/>
  <c r="F114" i="21"/>
  <c r="F115" i="21"/>
  <c r="F116" i="21"/>
  <c r="F113" i="21"/>
  <c r="F64" i="21"/>
  <c r="F42" i="21"/>
  <c r="F104" i="10" l="1"/>
  <c r="F103" i="10"/>
  <c r="F51" i="21"/>
  <c r="A31" i="21"/>
  <c r="A66" i="21" s="1"/>
  <c r="F89" i="10" l="1"/>
  <c r="F252" i="21" l="1"/>
  <c r="F256" i="21"/>
  <c r="F254" i="21"/>
  <c r="F250" i="21"/>
  <c r="F77" i="6"/>
  <c r="F75" i="6"/>
  <c r="F76" i="6"/>
  <c r="A60" i="14" l="1"/>
  <c r="A69" i="14" s="1"/>
  <c r="F67" i="14"/>
  <c r="F105" i="7"/>
  <c r="F107" i="14"/>
  <c r="F106" i="14"/>
  <c r="F117" i="14"/>
  <c r="F116" i="14"/>
  <c r="D140" i="26"/>
  <c r="F132" i="26"/>
  <c r="F131" i="26"/>
  <c r="F129" i="26"/>
  <c r="F128" i="26"/>
  <c r="F94" i="23" l="1"/>
  <c r="F64" i="7"/>
  <c r="F55" i="7"/>
  <c r="F185" i="6" l="1"/>
  <c r="F184" i="6"/>
  <c r="F182" i="6"/>
  <c r="F87" i="23" l="1"/>
  <c r="F70" i="23"/>
  <c r="F69" i="23"/>
  <c r="F44" i="23"/>
  <c r="F43" i="23"/>
  <c r="D100" i="24" l="1"/>
  <c r="D94" i="24"/>
  <c r="D82" i="24" l="1"/>
  <c r="F82" i="24" s="1"/>
  <c r="F81" i="24"/>
  <c r="F127" i="7"/>
  <c r="F128" i="7"/>
  <c r="D96" i="23"/>
  <c r="F96" i="23" s="1"/>
  <c r="F95" i="23"/>
  <c r="F234" i="7"/>
  <c r="F161" i="7"/>
  <c r="F154" i="7"/>
  <c r="F88" i="28" l="1"/>
  <c r="F84" i="28"/>
  <c r="F77" i="28"/>
  <c r="F73" i="28"/>
  <c r="F90" i="28" s="1"/>
  <c r="A70" i="28"/>
  <c r="A75" i="28" s="1"/>
  <c r="F195" i="21"/>
  <c r="F194" i="21"/>
  <c r="F193" i="21"/>
  <c r="F192" i="21"/>
  <c r="F190" i="21"/>
  <c r="F189" i="21"/>
  <c r="F188" i="21"/>
  <c r="F187" i="21"/>
  <c r="A79" i="28" l="1"/>
  <c r="A86" i="28" s="1"/>
  <c r="F166" i="21" l="1"/>
  <c r="F162" i="21"/>
  <c r="F157" i="21"/>
  <c r="F153" i="21"/>
  <c r="F152" i="21"/>
  <c r="F139" i="21"/>
  <c r="F138" i="21"/>
  <c r="F126" i="21"/>
  <c r="F121" i="21"/>
  <c r="F70" i="21"/>
  <c r="F134" i="10"/>
  <c r="F133" i="10"/>
  <c r="F124" i="10"/>
  <c r="F123" i="10"/>
  <c r="F114" i="10"/>
  <c r="F113" i="10"/>
  <c r="F88" i="10"/>
  <c r="F87" i="10"/>
  <c r="F86" i="10"/>
  <c r="F75" i="10"/>
  <c r="F74" i="10"/>
  <c r="D216" i="21" l="1"/>
  <c r="F216" i="21" s="1"/>
  <c r="F215" i="21"/>
  <c r="F246" i="21"/>
  <c r="F244" i="21"/>
  <c r="F248" i="21"/>
  <c r="A32" i="27"/>
  <c r="F38" i="27"/>
  <c r="F117" i="26"/>
  <c r="F116" i="26"/>
  <c r="F107" i="26"/>
  <c r="F106" i="26"/>
  <c r="F105" i="26"/>
  <c r="D289" i="21" l="1"/>
  <c r="F289" i="21" s="1"/>
  <c r="F288" i="21"/>
  <c r="D279" i="21"/>
  <c r="F279" i="21" s="1"/>
  <c r="F278" i="21"/>
  <c r="D70" i="24" l="1"/>
  <c r="F70" i="24" s="1"/>
  <c r="F69" i="24"/>
  <c r="F100" i="24"/>
  <c r="F99" i="24"/>
  <c r="A103" i="24"/>
  <c r="B103" i="24"/>
  <c r="F94" i="24"/>
  <c r="F93" i="24"/>
  <c r="D88" i="24"/>
  <c r="F88" i="24" s="1"/>
  <c r="F87" i="24"/>
  <c r="D76" i="24"/>
  <c r="F76" i="24" s="1"/>
  <c r="F75" i="24"/>
  <c r="D143" i="23"/>
  <c r="F143" i="23" s="1"/>
  <c r="F142" i="23"/>
  <c r="D29" i="22"/>
  <c r="F29" i="22" s="1"/>
  <c r="F28" i="22"/>
  <c r="F220" i="7"/>
  <c r="F219" i="7"/>
  <c r="F218" i="7"/>
  <c r="F82" i="21"/>
  <c r="F46" i="13"/>
  <c r="F41" i="13"/>
  <c r="F36" i="13"/>
  <c r="F171" i="21"/>
  <c r="F135" i="6" l="1"/>
  <c r="F97" i="14"/>
  <c r="F96" i="14"/>
  <c r="F87" i="14"/>
  <c r="F86" i="14"/>
  <c r="D37" i="22"/>
  <c r="F37" i="22" s="1"/>
  <c r="F36" i="22"/>
  <c r="D35" i="22"/>
  <c r="F35" i="22" s="1"/>
  <c r="F34" i="22"/>
  <c r="F31" i="13" l="1"/>
  <c r="A47" i="20"/>
  <c r="A49" i="20" s="1"/>
  <c r="F47" i="20"/>
  <c r="F49" i="20"/>
  <c r="F51" i="20"/>
  <c r="F53" i="20"/>
  <c r="F55" i="20"/>
  <c r="F57" i="20"/>
  <c r="F59" i="20"/>
  <c r="F61" i="20"/>
  <c r="F63" i="20"/>
  <c r="F65" i="20"/>
  <c r="F67" i="20"/>
  <c r="F69" i="20"/>
  <c r="F71" i="20"/>
  <c r="F73" i="20"/>
  <c r="F75" i="20"/>
  <c r="F77" i="20"/>
  <c r="F79" i="20"/>
  <c r="F81" i="20"/>
  <c r="F83" i="20"/>
  <c r="F85" i="20"/>
  <c r="F87" i="20"/>
  <c r="B13" i="25"/>
  <c r="B12" i="25"/>
  <c r="B11" i="25"/>
  <c r="B10" i="25"/>
  <c r="B8" i="25"/>
  <c r="B9" i="25"/>
  <c r="B90" i="28"/>
  <c r="A90" i="28"/>
  <c r="F89" i="20" l="1"/>
  <c r="A51" i="20"/>
  <c r="F9" i="25"/>
  <c r="A53" i="20" l="1"/>
  <c r="A55" i="20" s="1"/>
  <c r="A57" i="20" l="1"/>
  <c r="A59" i="20" l="1"/>
  <c r="A61" i="20" l="1"/>
  <c r="A63" i="20"/>
  <c r="A65" i="20" l="1"/>
  <c r="A67" i="20" s="1"/>
  <c r="A69" i="20" s="1"/>
  <c r="A71" i="20" s="1"/>
  <c r="A73" i="20" s="1"/>
  <c r="A75" i="20" s="1"/>
  <c r="A77" i="20" s="1"/>
  <c r="A79" i="20" s="1"/>
  <c r="A81" i="20" s="1"/>
  <c r="A83" i="20" s="1"/>
  <c r="A85" i="20" s="1"/>
  <c r="A87" i="20" s="1"/>
  <c r="A41" i="27" l="1"/>
  <c r="F140" i="26"/>
  <c r="F139" i="26"/>
  <c r="F98" i="26"/>
  <c r="B143" i="26"/>
  <c r="A143" i="26"/>
  <c r="F91" i="26"/>
  <c r="F86" i="26"/>
  <c r="F85" i="26"/>
  <c r="F83" i="26"/>
  <c r="F82" i="26"/>
  <c r="F80" i="26"/>
  <c r="F79" i="26"/>
  <c r="F74" i="26"/>
  <c r="F73" i="26"/>
  <c r="F71" i="26"/>
  <c r="F70" i="26"/>
  <c r="F68" i="26"/>
  <c r="F67" i="26"/>
  <c r="F62" i="26"/>
  <c r="F61" i="26"/>
  <c r="F60" i="26"/>
  <c r="F59" i="26"/>
  <c r="F58" i="26"/>
  <c r="F51" i="26"/>
  <c r="F50" i="26"/>
  <c r="F43" i="26"/>
  <c r="F36" i="26"/>
  <c r="F35" i="26"/>
  <c r="F34" i="26"/>
  <c r="F33" i="26"/>
  <c r="F32" i="26"/>
  <c r="F31" i="26"/>
  <c r="F30" i="26"/>
  <c r="F29" i="26"/>
  <c r="F28" i="26"/>
  <c r="F27" i="26"/>
  <c r="B14" i="25"/>
  <c r="B7" i="25"/>
  <c r="B6" i="25"/>
  <c r="B5" i="25"/>
  <c r="B4" i="25"/>
  <c r="F41" i="27" l="1"/>
  <c r="F13" i="25" s="1"/>
  <c r="F143" i="26"/>
  <c r="F4" i="1" s="1"/>
  <c r="A21" i="26" l="1"/>
  <c r="A38" i="26" l="1"/>
  <c r="A45" i="26" l="1"/>
  <c r="A53" i="26" l="1"/>
  <c r="A64" i="26" l="1"/>
  <c r="A76" i="26" s="1"/>
  <c r="A88" i="26" s="1"/>
  <c r="A93" i="26" s="1"/>
  <c r="A100" i="26" s="1"/>
  <c r="A109" i="26" s="1"/>
  <c r="A119" i="26" l="1"/>
  <c r="A134" i="26" s="1"/>
  <c r="F253" i="7"/>
  <c r="F140" i="7"/>
  <c r="F87" i="7"/>
  <c r="F85" i="7"/>
  <c r="F52" i="7" l="1"/>
  <c r="F58" i="7"/>
  <c r="F134" i="6"/>
  <c r="F93" i="7"/>
  <c r="F133" i="6" l="1"/>
  <c r="F69" i="7"/>
  <c r="F132" i="6"/>
  <c r="F131" i="6"/>
  <c r="F130" i="6"/>
  <c r="F129" i="6"/>
  <c r="F104" i="6"/>
  <c r="F101" i="6"/>
  <c r="F100" i="6"/>
  <c r="F98" i="6"/>
  <c r="D58" i="24" l="1"/>
  <c r="F58" i="24" s="1"/>
  <c r="F57" i="24"/>
  <c r="D64" i="24"/>
  <c r="F64" i="24" s="1"/>
  <c r="F63" i="24"/>
  <c r="F30" i="24"/>
  <c r="A26" i="24"/>
  <c r="A145" i="23"/>
  <c r="D141" i="23"/>
  <c r="F141" i="23" s="1"/>
  <c r="F140" i="23"/>
  <c r="D135" i="23"/>
  <c r="F135" i="23" s="1"/>
  <c r="F134" i="23"/>
  <c r="D126" i="23"/>
  <c r="F126" i="23" s="1"/>
  <c r="F125" i="23"/>
  <c r="F121" i="23"/>
  <c r="F120" i="23"/>
  <c r="F119" i="23"/>
  <c r="F114" i="23"/>
  <c r="D110" i="23"/>
  <c r="F110" i="23" s="1"/>
  <c r="F109" i="23"/>
  <c r="D103" i="23"/>
  <c r="F103" i="23" s="1"/>
  <c r="F102" i="23"/>
  <c r="A40" i="22"/>
  <c r="D22" i="22"/>
  <c r="F22" i="22" s="1"/>
  <c r="F21" i="22"/>
  <c r="D20" i="22"/>
  <c r="F20" i="22" s="1"/>
  <c r="F19" i="22"/>
  <c r="F78" i="21"/>
  <c r="F74" i="21"/>
  <c r="B306" i="21"/>
  <c r="A306" i="21"/>
  <c r="F303" i="21"/>
  <c r="F296" i="21"/>
  <c r="F295" i="21"/>
  <c r="F294" i="21"/>
  <c r="D269" i="21"/>
  <c r="F269" i="21" s="1"/>
  <c r="F268" i="21"/>
  <c r="F240" i="21"/>
  <c r="F242" i="21"/>
  <c r="F238" i="21"/>
  <c r="D229" i="21"/>
  <c r="F229" i="21" s="1"/>
  <c r="F228" i="21"/>
  <c r="D205" i="21"/>
  <c r="F205" i="21" s="1"/>
  <c r="F204" i="21"/>
  <c r="F145" i="23" l="1"/>
  <c r="A33" i="24"/>
  <c r="A33" i="23"/>
  <c r="F306" i="21"/>
  <c r="F8" i="25" s="1"/>
  <c r="F103" i="24"/>
  <c r="F12" i="25" s="1"/>
  <c r="F11" i="25"/>
  <c r="A72" i="21"/>
  <c r="A40" i="24" l="1"/>
  <c r="A47" i="24" s="1"/>
  <c r="A46" i="23"/>
  <c r="A60" i="23" s="1"/>
  <c r="A76" i="21"/>
  <c r="A80" i="21" s="1"/>
  <c r="F40" i="22"/>
  <c r="A15" i="22"/>
  <c r="A54" i="24" l="1"/>
  <c r="A60" i="24" s="1"/>
  <c r="A66" i="24" s="1"/>
  <c r="A72" i="24" s="1"/>
  <c r="A72" i="23"/>
  <c r="A85" i="23" s="1"/>
  <c r="A108" i="21"/>
  <c r="A118" i="21" s="1"/>
  <c r="A123" i="21" s="1"/>
  <c r="F10" i="25"/>
  <c r="A78" i="24" l="1"/>
  <c r="A84" i="24"/>
  <c r="A90" i="24" s="1"/>
  <c r="A128" i="21"/>
  <c r="A141" i="21" s="1"/>
  <c r="A155" i="21" s="1"/>
  <c r="A24" i="22" l="1"/>
  <c r="A96" i="24"/>
  <c r="A89" i="23"/>
  <c r="A98" i="23" s="1"/>
  <c r="A159" i="21"/>
  <c r="A164" i="21" s="1"/>
  <c r="A168" i="21" s="1"/>
  <c r="A31" i="22"/>
  <c r="A105" i="23" l="1"/>
  <c r="A112" i="23" s="1"/>
  <c r="A116" i="23" s="1"/>
  <c r="A173" i="21"/>
  <c r="A123" i="23" l="1"/>
  <c r="A128" i="23" s="1"/>
  <c r="A137" i="23" s="1"/>
  <c r="A197" i="21"/>
  <c r="A207" i="21" s="1"/>
  <c r="A218" i="21" l="1"/>
  <c r="A231" i="21"/>
  <c r="A260" i="21" l="1"/>
  <c r="A271" i="21" s="1"/>
  <c r="A281" i="21" s="1"/>
  <c r="A291" i="21" s="1"/>
  <c r="A298" i="21" l="1"/>
  <c r="F100" i="7" l="1"/>
  <c r="F112" i="7"/>
  <c r="F98" i="7"/>
  <c r="F97" i="7"/>
  <c r="F202" i="7"/>
  <c r="F187" i="7"/>
  <c r="F192" i="7"/>
  <c r="F207" i="7"/>
  <c r="F197" i="7"/>
  <c r="F42" i="7"/>
  <c r="A36" i="7"/>
  <c r="F225" i="7"/>
  <c r="F213" i="7"/>
  <c r="F212" i="7"/>
  <c r="F96" i="6"/>
  <c r="F95" i="6"/>
  <c r="F93" i="6"/>
  <c r="F252" i="7"/>
  <c r="F134" i="7"/>
  <c r="F147" i="7"/>
  <c r="F86" i="7"/>
  <c r="F80" i="7"/>
  <c r="F79" i="7"/>
  <c r="F68" i="7"/>
  <c r="F176" i="6"/>
  <c r="F97" i="6"/>
  <c r="F94" i="6"/>
  <c r="F92" i="6"/>
  <c r="F88" i="6"/>
  <c r="F85" i="6"/>
  <c r="F84" i="6"/>
  <c r="F60" i="6"/>
  <c r="A44" i="7" l="1"/>
  <c r="A50" i="7" l="1"/>
  <c r="F52" i="6"/>
  <c r="F51" i="6"/>
  <c r="F50" i="6"/>
  <c r="A54" i="7" l="1"/>
  <c r="B5" i="1"/>
  <c r="B89" i="20"/>
  <c r="A89" i="20"/>
  <c r="F121" i="7"/>
  <c r="A57" i="7" l="1"/>
  <c r="F5" i="1"/>
  <c r="F260" i="7" l="1"/>
  <c r="F242" i="7" l="1"/>
  <c r="F241" i="7"/>
  <c r="F109" i="6"/>
  <c r="F63" i="7" l="1"/>
  <c r="F62" i="7"/>
  <c r="F259" i="7" l="1"/>
  <c r="F258" i="7"/>
  <c r="F167" i="7"/>
  <c r="F168" i="7"/>
  <c r="F166" i="7"/>
  <c r="F265" i="7"/>
  <c r="F264" i="7"/>
  <c r="F195" i="6"/>
  <c r="F171" i="6"/>
  <c r="F119" i="6"/>
  <c r="F114" i="6"/>
  <c r="F56" i="6"/>
  <c r="F77" i="14" l="1"/>
  <c r="F76" i="14"/>
  <c r="F120" i="14" s="1"/>
  <c r="F178" i="7" l="1"/>
  <c r="F177" i="7"/>
  <c r="F14" i="25"/>
  <c r="A120" i="14"/>
  <c r="A49" i="13"/>
  <c r="F49" i="13" l="1"/>
  <c r="F6" i="25" s="1"/>
  <c r="A64" i="10"/>
  <c r="A77" i="10" l="1"/>
  <c r="A79" i="14"/>
  <c r="A91" i="10" l="1"/>
  <c r="A89" i="14"/>
  <c r="A99" i="14" s="1"/>
  <c r="A106" i="10"/>
  <c r="A109" i="14" l="1"/>
  <c r="A116" i="10"/>
  <c r="A128" i="10" l="1"/>
  <c r="F183" i="7" l="1"/>
  <c r="F48" i="7"/>
  <c r="F47" i="7"/>
  <c r="F176" i="7" l="1"/>
  <c r="F167" i="6" l="1"/>
  <c r="F166" i="6"/>
  <c r="F151" i="6"/>
  <c r="A137" i="10"/>
  <c r="B267" i="7"/>
  <c r="A267" i="7"/>
  <c r="B197" i="6"/>
  <c r="A197" i="6"/>
  <c r="F124" i="6"/>
  <c r="F125" i="6"/>
  <c r="F70" i="6"/>
  <c r="F64" i="6"/>
  <c r="F49" i="6"/>
  <c r="F48" i="6"/>
  <c r="F38" i="6"/>
  <c r="A33" i="6"/>
  <c r="F267" i="7" l="1"/>
  <c r="F5" i="25" s="1"/>
  <c r="F197" i="6"/>
  <c r="F4" i="25" s="1"/>
  <c r="A40" i="6"/>
  <c r="F137" i="10"/>
  <c r="F7" i="25" s="1"/>
  <c r="F15" i="25" l="1"/>
  <c r="F3" i="1" s="1"/>
  <c r="F6" i="1" s="1"/>
  <c r="A54" i="6"/>
  <c r="A58" i="6" l="1"/>
  <c r="A62" i="6" l="1"/>
  <c r="A66" i="6" l="1"/>
  <c r="A72" i="6" s="1"/>
  <c r="A79" i="6" s="1"/>
  <c r="A87" i="6" l="1"/>
  <c r="F7" i="1"/>
  <c r="F8" i="1" s="1"/>
  <c r="A60" i="7" l="1"/>
  <c r="A66" i="7" l="1"/>
  <c r="A71" i="7" s="1"/>
  <c r="A77" i="7" s="1"/>
  <c r="A82" i="7" l="1"/>
  <c r="A89" i="7" l="1"/>
  <c r="A95" i="7" l="1"/>
  <c r="A102" i="7" l="1"/>
  <c r="A107" i="7" s="1"/>
  <c r="A114" i="7" l="1"/>
  <c r="A123" i="7" s="1"/>
  <c r="A130" i="7" s="1"/>
  <c r="A90" i="6"/>
  <c r="A103" i="6" s="1"/>
  <c r="A136" i="7" l="1"/>
  <c r="A106" i="6"/>
  <c r="A111" i="6" s="1"/>
  <c r="A116" i="6" s="1"/>
  <c r="A149" i="7" l="1"/>
  <c r="A156" i="7" s="1"/>
  <c r="A163" i="7" s="1"/>
  <c r="A121" i="6"/>
  <c r="A127" i="6" l="1"/>
  <c r="A137" i="6" l="1"/>
  <c r="A153" i="6" s="1"/>
  <c r="A169" i="6" s="1"/>
  <c r="A173" i="6" s="1"/>
  <c r="A178" i="6" s="1"/>
  <c r="A187" i="6" s="1"/>
  <c r="A193" i="6" s="1"/>
  <c r="A170" i="7"/>
  <c r="A180" i="7" l="1"/>
  <c r="A185" i="7" s="1"/>
  <c r="A189" i="7" s="1"/>
  <c r="A194" i="7" s="1"/>
  <c r="A199" i="7" l="1"/>
  <c r="A204" i="7" s="1"/>
  <c r="A209" i="7" s="1"/>
  <c r="A215" i="7" s="1"/>
  <c r="A222" i="7" s="1"/>
  <c r="A227" i="7" s="1"/>
  <c r="A236" i="7" s="1"/>
  <c r="A244" i="7" l="1"/>
  <c r="A255" i="7" l="1"/>
  <c r="A262" i="7" s="1"/>
  <c r="A26" i="13" l="1"/>
  <c r="A33" i="13" l="1"/>
  <c r="A38" i="13" s="1"/>
  <c r="A43" i="13" s="1"/>
</calcChain>
</file>

<file path=xl/sharedStrings.xml><?xml version="1.0" encoding="utf-8"?>
<sst xmlns="http://schemas.openxmlformats.org/spreadsheetml/2006/main" count="2247" uniqueCount="1348">
  <si>
    <t>U  ___________________ , _____________________</t>
  </si>
  <si>
    <t>ZA PONUĐAČA:</t>
  </si>
  <si>
    <t>(potpis i pečat ovlaštene osobe)</t>
  </si>
  <si>
    <t>1.</t>
  </si>
  <si>
    <t>2.</t>
  </si>
  <si>
    <t>kom</t>
  </si>
  <si>
    <t>m'</t>
  </si>
  <si>
    <t>LIMARSKI RADOVI</t>
  </si>
  <si>
    <t xml:space="preserve">REKAPITULACIJA </t>
  </si>
  <si>
    <t>-</t>
  </si>
  <si>
    <t>3.</t>
  </si>
  <si>
    <t>4.</t>
  </si>
  <si>
    <t>5.</t>
  </si>
  <si>
    <t>7.</t>
  </si>
  <si>
    <t>II.</t>
  </si>
  <si>
    <t>III.</t>
  </si>
  <si>
    <t>9.</t>
  </si>
  <si>
    <t>IV.</t>
  </si>
  <si>
    <t>V.</t>
  </si>
  <si>
    <t>Pravilnik o zaštiti na radu u građevinarstvu</t>
  </si>
  <si>
    <t>Pravilnik o tehničkim mjerama i uvjetima za završne radove u građevinarstvu</t>
  </si>
  <si>
    <t>Tehnički uvjeti za izvođenje limarskih radova</t>
  </si>
  <si>
    <t>HR norme:</t>
  </si>
  <si>
    <t>U jediničnim cijenama uračunato je:</t>
  </si>
  <si>
    <t>materijal</t>
  </si>
  <si>
    <t>svi vanjski i unutarnji, horizontalni i vertikalni transporti</t>
  </si>
  <si>
    <t>premazivanja asfalt lakom, podlaganje krovne Ijepenke</t>
  </si>
  <si>
    <t>sav sitni i spojni materijal i matrijal za učvršćenje (kuke, plosna željeza, žica za učvršćenje, vijci, zakovice i sl.)</t>
  </si>
  <si>
    <t>naknada za kompletni rad (izrada i montaža)</t>
  </si>
  <si>
    <t>VI.</t>
  </si>
  <si>
    <t>I.</t>
  </si>
  <si>
    <t>NAPOMENA:</t>
  </si>
  <si>
    <t>PROJEKT  IZRADIO:</t>
  </si>
  <si>
    <t>FABRIKA ARHITEKTI d.o.o.</t>
  </si>
  <si>
    <t>ZA PROJEKTIRANJE</t>
  </si>
  <si>
    <t>Kačićeva 6a, 10000 Zagreb</t>
  </si>
  <si>
    <t>tel: 00 385 1 3907042; mob: 00 385 91 5021163</t>
  </si>
  <si>
    <t xml:space="preserve">e-mail: lovro.bauer@fabrika-arhitekti.com </t>
  </si>
  <si>
    <t>GRAĐEVINA:</t>
  </si>
  <si>
    <t>INVESTITOR:</t>
  </si>
  <si>
    <t>TROŠKOVNIK IZRADIO:</t>
  </si>
  <si>
    <t>SURADNICI:</t>
  </si>
  <si>
    <t>DIREKTOR:</t>
  </si>
  <si>
    <t>OZNAKA PROJEKTA:</t>
  </si>
  <si>
    <t>NAPOMENA:
OBAVEZNO PROVJERITI FORMULE PRIJE IZDAVANJA PONUDE.</t>
  </si>
  <si>
    <t>Izmjere je potrebno izvršiti na gradilištu, nakon izvedbe, obračunato prema građevinskim normama. Obračun se vrši po m ili m², ovisno o vrsti elementa, prema važećim građevinskim normama za ojedine radove, stoje i naznačeno u pojedinim stavkama troškovnika. Eventualne nejasnoće oko načina izvedbe ili obračuna izvoditelj je dužan razjasniti sa nadzornim inženjerom prije samog pristupanja izvođenju.</t>
  </si>
  <si>
    <t xml:space="preserve">                    (mjesto)                        (datum)</t>
  </si>
  <si>
    <t>Sve radove obavezno izvesti u svemu prema važećem pravilniku ZNR i ZOP, uz obavezno poštivanje svih mjera propisanih istim.</t>
  </si>
  <si>
    <t>Prije početka radova, izvođač je obavezan postaviti i instalirati sve privremene objekte, zaštitne ograde, opremu i instalacije potrebne za normalno izvođenje radova te iste ukloniti s gradilišta nakon završetka radova.</t>
  </si>
  <si>
    <t>BETONSKI I ARMIRANO-BETONSKI RADOVI</t>
  </si>
  <si>
    <t>IZOLATERSKI RADOVI</t>
  </si>
  <si>
    <t>VII.</t>
  </si>
  <si>
    <t>VIII.</t>
  </si>
  <si>
    <t>IX.</t>
  </si>
  <si>
    <t>X.</t>
  </si>
  <si>
    <t>Izvođač je dužan izvesti sav rad oko iskopa (ručnog ili mehaničkog) i to do bilo koje potebne dubine, sa svim potrebnim pomoćnim radovima, kao što je niveliranje i planiranje, nabijanje površine, obrubljivanje stranica, osiguranje od urušavanja, postava potrebne ograde, crpljenje i odstranivanje oborinske ili procjedne vode.</t>
  </si>
  <si>
    <t>Zabranjeno je popunjavanje prekopa nasipom šljunka.</t>
  </si>
  <si>
    <t>Po završetku gradnje ukloniti sve nepotrebno sa gradilišta. Ovo uključiti u faktor u okviru režije gradilišta, te se ne plaća posebno.</t>
  </si>
  <si>
    <t xml:space="preserve">Sav iskopani materijal koji nije adekvatne kvalitete za naknadnu ugradnju utovaruje se neposredno nakon iskopa u prijevozno sredstvo i odvozi na gradsku planirku. </t>
  </si>
  <si>
    <t xml:space="preserve">Faktor rastresitosti uključiti u jediničnu cijenu. </t>
  </si>
  <si>
    <t>Jedinična cijena mora sadržavati:</t>
  </si>
  <si>
    <t>* sav rad, uključujući prijenose, prijevoze po gradilištu i pri dobavi</t>
  </si>
  <si>
    <t>* sav materijal, glavni i pomoćni</t>
  </si>
  <si>
    <t>* sva pomagala pri radu, te dovoz i odvoz istih</t>
  </si>
  <si>
    <t>* čišćenje po završenom radu, jer izvođač mora ostaviti sve čisto i uredno</t>
  </si>
  <si>
    <t>* popravak, tj. naknadu štete učinjene pri radu na svojim ili tuđim radovima</t>
  </si>
  <si>
    <t>Ovi uvjeti se mjenjaju ili nadopunjuju pojedinim stavkama troškovnika.</t>
  </si>
  <si>
    <t>Planiranje dna iskopa izvesti sa točnošću od ±3 cm, što je uključeno u jediničnu cijenu.</t>
  </si>
  <si>
    <t>Posebnu pozornost treba obratiti na provođenje mjera zaštite na radu prilikom izvođenja zaštite građevinske jame, zemljanih radova i iskopa, a u jediničnu cijenu obvezno ukalkulirati i zaštitu iskopanih rovova, ukoliko im dubina prelazi jedan metar.</t>
  </si>
  <si>
    <t>BR.ST.</t>
  </si>
  <si>
    <t>STAVKA / GRUPA / OPĆI UVJETI</t>
  </si>
  <si>
    <t>Pod unesenim cijenama podrazumijevaju se također i sva zakonska davanja, kao i pripomoć kod izvedbe obrtničkih radova (zaštita obrtničkih proizvoda: stolarije, bravarije, limarije, restauratorskih elemenata i slično), zaštitu elemenata konstrukcije od štetnih atmosferskih utjecaja i sva potrebna ispitivanja građevinskog i drugih ugrađenih materijala zbog podizanja kvalitete i čvrstoće pojedinih proizvoda. Jediničnim cijenama također potrebno obuhvatiti i sve pomoćne radove kao skupljanje rasutog materijala koji je nastao građenjem i održavanje čistoće gradilišta u toku izvođenja radova.</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</si>
  <si>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</si>
  <si>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MATERIJAL</t>
  </si>
  <si>
    <t>RAD</t>
  </si>
  <si>
    <t>STAVKA</t>
  </si>
  <si>
    <t>MJERA</t>
  </si>
  <si>
    <t>KOLIČINA</t>
  </si>
  <si>
    <t>JED.CIJENA</t>
  </si>
  <si>
    <t>UKUPNA CIJENA</t>
  </si>
  <si>
    <t>Također svi djelatnici se moraju pridržavati svih gore navedenih mjera, uz zadovoljenje svih traženih mjera prema KOORDINATORU 2 u fazi izvođenja radova.</t>
  </si>
  <si>
    <t>Privremeni objekti, ograde, zaštita i oprema pored ostalog obuhvaća uređenje pristupa, privremeno ograđivanje prostora koji mogu poslužiti za odlaganje materijala, doprema i postava građevinskih dizala, ljestvi i penjalice, ograde, zaštitne ograde, skele, platforme, oznake, protupožarnu opremu i sve ostalo potrebno za brzo i sigurno odvijanje radova rušenja i demontaža, odnosno svih drugih grupa radova.</t>
  </si>
  <si>
    <t>Ove napomene mijenjaju se ili nadopunjuju opisom pojedine stavke troškovnika, te zajedno uz POSEBNE - OPĆE NAPOMENE čine sastavni dio troškovnika i osnovu formiranja svake jedinične cijene.</t>
  </si>
  <si>
    <t>Natpisna ploče mora sadržavati sve podatke propisane Pravilnikom o sadržaju i izgledu ploče kojom se označava gradilište (NN 42/2014).</t>
  </si>
  <si>
    <t>Izrada ploče gradilišta s obaveznim sadržajem koji je propisan Pravilnikom, uz dodatak natpisa kojim se ističe da se operacija financira sredstvima FSEU, amblemom EU i tekstom "EUROPSKA UNIJA".</t>
  </si>
  <si>
    <r>
      <rPr>
        <b/>
        <sz val="8"/>
        <rFont val="Calibri"/>
        <family val="2"/>
        <scheme val="minor"/>
      </rPr>
      <t>NAPOMENA:</t>
    </r>
    <r>
      <rPr>
        <sz val="8"/>
        <rFont val="Calibri"/>
        <family val="2"/>
        <scheme val="minor"/>
      </rPr>
      <t xml:space="preserve">
Preostale ploče i natpisi prema smjernicama ZNR, sastavni su dio stavke ORGANIZACIJE GRADILIŠTA. </t>
    </r>
  </si>
  <si>
    <t>Izvedba pripremnih radova - elaborat organizacije gradilišta.</t>
  </si>
  <si>
    <t>Prije uređenja gradilišta treba  napraviti nacrt (plan) uređenja gradilišta i predočiti investitoru na odobrenje. Pri tom treba uzeti u obzir da se ne sprečavaju eventualni radovi izmjere, posebice iskolčenja i provjere granica ulica, puteva i građevine.</t>
  </si>
  <si>
    <t>U nacrtu uređenja treba uzeti u obzir i skladištenje zemljane mase. Površine, skladišne površine, slobodne površine i slično, koje će se koristiti za uređenje gradilišta, trebaju se umetnuti u nacrt uređenja gradilišta s podatkom svrhe korištenja. Uređenje gradilišta na tratini ili humusu nije dopušteno.</t>
  </si>
  <si>
    <t>Prije početka radova izvođač se mora informirati o prolazu vodova, kablove itd. (nadzemno i podzemno), te pravodobno zatražiti sva potrebna premještanja. U slučaju dvojbe izvođač je u obvezi zatražiti utvrđivanje točnih trasa instalacija.</t>
  </si>
  <si>
    <t>Radove je obvezan izvršiti izvoditelj radova prije nego pristupi izvođenju, a isti mora imati posebno istaknute pozicije kranovi i kranski uređaji (osim mobilnih kranova), miješalica i silosa, odnosno transportnih uređaja, uključivo i tehničke parametre vezane uz iste - maksimalnu visinu, istak (krak) i potporno opterećenje.</t>
  </si>
  <si>
    <t>Također nevezano na terminski plan izvođenja radova, izvođač je u obvezi pravovremeno informirati investitora o namjeravanom micanju uređenja gradilišta ili bitnih dijelova istog.</t>
  </si>
  <si>
    <t>Gradilište mora biti uređeno sukladno odredbama Zakona o zaštiti na radu sukladno elaboratu uređenja gradilišta.</t>
  </si>
  <si>
    <t>a</t>
  </si>
  <si>
    <t>b</t>
  </si>
  <si>
    <t>U stavku uključiti dobavu i postavu svih elemenata potrebnih za ispravno funkcioniranje razvodnog ormara jake struje. Izvesti u svemu prema pravilima struke i važećim propisima.</t>
  </si>
  <si>
    <t>c</t>
  </si>
  <si>
    <t>Obračun prema broju kompletnih priključaka na infrastrukturu; stavka uključuje dovođenje građevine u beznaponsko stanje prije početka izvođenja radova, i naknadno dovođenje u stanje napona po završetku izvođenja svih radova.</t>
  </si>
  <si>
    <r>
      <rPr>
        <b/>
        <sz val="8"/>
        <rFont val="Calibri"/>
        <family val="2"/>
        <scheme val="minor"/>
      </rPr>
      <t>NAPOMENA:</t>
    </r>
    <r>
      <rPr>
        <sz val="8"/>
        <rFont val="Calibri"/>
        <family val="2"/>
        <scheme val="minor"/>
      </rPr>
      <t xml:space="preserve">
Prije demontaže obavezno provesti i očitanje brojila.</t>
    </r>
  </si>
  <si>
    <t>Stavku izvodi ovlašteni restaurator s odgovarajućim dopuštenjem za rad na spomenicima kulture.</t>
  </si>
  <si>
    <t>U stavku je uključeno dokumentiranje te izvještaj o izvedenim radovima s ucrtanim i opisanim nalazima i fotodokumentacijom.</t>
  </si>
  <si>
    <t>d</t>
  </si>
  <si>
    <t>e</t>
  </si>
  <si>
    <t>IZVJEŠTAJ O PROVEDENIM RADOVIMA UZ FOTODOKUMENTACIJU</t>
  </si>
  <si>
    <t>m2</t>
  </si>
  <si>
    <t>Stavka obuhvaća lijepljenje dvostrukog sloja transparentne PVC folije debljine 0,2mm na postojeće doprozornike/dovratnike putem kvadratnih letvica dim.20/20mm, fiksiranih na okvir od štafli, uz osiguranje od provlaživanja uz stavke u fazi uklanjanja žbuke sa pročelja.</t>
  </si>
  <si>
    <t>Snimanje vučenih profilacija i izrada šablona</t>
  </si>
  <si>
    <t>Stavka obuhvaća uslugu ovlaštenog restauratora s odgovarajućim dopuštenjem za rad na spomenicima kulture.</t>
  </si>
  <si>
    <t>Postupak snimanja profilacija uključuje čišćenje najsačuvanije profilacije, eventualnu rekonstrukciju do izvorne forme i retuš te uzimanje uzorka profilacije na takvom pripremljenom profilu.</t>
  </si>
  <si>
    <t>U stavku je uključeno kompletno snimanje profilacija te izrada kompleta svih potrebnih šablona i vodilica za pojedinu profilaciju. Jedinična cijena kompleta šablona uključuje sve elemente za izvedbu grube i fine žbuke bez obzira na broj dijelova i duljinu pojedine profilacije.</t>
  </si>
  <si>
    <t>RADOVI RUŠENJA I DEMONTAŽA</t>
  </si>
  <si>
    <t>U postupku rušenja – uklanjanja postojećih materijala, dijelova građevine i sl. rad mora biti organiziran tako da se poštuju svi propisi zaštite na radu, a izvršioci – djelatnici moraju biti upoznati s njima i primjenjivati ih u potpunost.</t>
  </si>
  <si>
    <t>Također nastavno na prethodnu grupu radova, sav materijal nastao kao posljedica rušenja sortirati će se na parceli prema vrsti materijala, i odvoziti na dnevnoj bazi sa gradilišta.</t>
  </si>
  <si>
    <t>Posebno će se odvojiti ambalažni otpad (papir, plastika, staklo, drvo i sl.) od šute i otpada građevinskog materijala (cigla, beton, crijep, ker. pločice i sl.). Sav otpadni materijal će se učestalo odvoziti sa lokacije na mjesta predviđena za odlaganje pojedine vrste otpada i u reciklažna dvorišta.</t>
  </si>
  <si>
    <t>Zabranjeno je odvoziti otpad na mjesta koja za to nisu dozvoljena ili koja nisu zakonski pokrivena ("divlje deponije").</t>
  </si>
  <si>
    <t>Nakon rušenja i odvoza otpada i građevinske šute, parcela i zemljište se mora dovesti u uredno stanje, a sa ulične strane javna prometna površina se mora očistiti i dovesti u prvobitno stanje.</t>
  </si>
  <si>
    <t>Sav otpad prevozi se i odlaže sukladno propisima o otpadu i komunalnom redu.</t>
  </si>
  <si>
    <t>Investitor i nadzorna služba imaju pravo zahtijevati dokaz o urednom zbrinjavanju odvezenog otpada.</t>
  </si>
  <si>
    <t>Sva rušenja, probijanja, bušenja, dubljenja i sl. treba izvoditi sa osobitom pozornošću i pri tome, u pravilu, treba koristiti ručni alat. Žbuka se otucava ručno do zdrave podloge, a podloga se čisti od prašine uz stalno kvašenje vodom zbog manjeg prašenja. Sljubnice je potrebno očistiti skobama, što je uračunato u cijenu stavke.</t>
  </si>
  <si>
    <t>Na određenim mjestima potrebno je ostaviti repere. Vijenci se ne otucavaju prije no što se detaljno snime profilacije i izrade šablone, koje je potrebno uračunati u cijenu. Izmjere i otisci se uzimaju sa očuvanih profila, sa kojih prethodno treba ukloniti sve slojeve prašine, smoga i drugih nečistoća, slojeve starih naliča, a u pojedinim slučajevima i slojeve naknadno nanesene žbuke.</t>
  </si>
  <si>
    <t>Nastavno na grupu pripremnih radova - prije početka radova rušenja i demontaže, treba ispitati sve instalacije koje se nalaze na pročelju te ih, po stručnoj osobi, treba zaštititi u skladu sa propisima.</t>
  </si>
  <si>
    <t xml:space="preserve">Radove razgradnje i demontaže potrebno je izvoditi pažljivo, da ne dođe do oštećenja konstrukcija koje nisu predmet radova ovog troškovnika. </t>
  </si>
  <si>
    <t>Jedinična cijena radova rušenja i demontaža treba obuhvatiti:</t>
  </si>
  <si>
    <t>sav potrebni rad i materijal,</t>
  </si>
  <si>
    <t>sve transporte,</t>
  </si>
  <si>
    <t>sve društvene obveze vezane za radnu snagu i materijal, kao i troškove prema komunalnim tijelima,</t>
  </si>
  <si>
    <t>troškove pripremno-završnih radova,</t>
  </si>
  <si>
    <t>troškove koordinacije i ZNR.</t>
  </si>
  <si>
    <t>Točne količine radova obračunat će se prema građevinskoj knjizi koju ovjerava nadzorni inženjer.</t>
  </si>
  <si>
    <t>m3</t>
  </si>
  <si>
    <t>U cijenu stavke je uključen sav materijal, rad i potrebna sredstva i pribor, te radne građevinske platforme i skela.</t>
  </si>
  <si>
    <t>ZIDARSKI RADOVI - SANACIJA</t>
  </si>
  <si>
    <t>U cijenu stavke je uključen sav rad, materijal, transport, te radna skela, bez posebnog naplaćivanja i potraživanja za mjesta sidrenja pribora za injektiranje, pakera i pripadnog stroja za tlačenje injekcijske mase.</t>
  </si>
  <si>
    <t>Sav materijal upotrijebljen za zidarske radove mora odgovarati Tehničkim propisima za zidane konstrukcije (NN 01/07) i pripadajućim normativima.</t>
  </si>
  <si>
    <t>Jedinična cijena radova injektiranja mora sadržavati:</t>
  </si>
  <si>
    <t>pomagala pri radu (skela) osim fasadne skele koje je obračunata u fasaderskim radovima,</t>
  </si>
  <si>
    <t>troškove rada, uključivo prijenos, alata i strojeva,</t>
  </si>
  <si>
    <t>sva priručna pomagala potrebna prema propisima zaštite na radu,</t>
  </si>
  <si>
    <t>cijenu kompletnog materijala, uključivo veznog,</t>
  </si>
  <si>
    <t>cijenu svih potrebnih skela, bez obzira na visinu i vrstu sa prolazima,</t>
  </si>
  <si>
    <t>izrada eventualnih uzoraka, ukoliko je to za koji rad potrebno,</t>
  </si>
  <si>
    <t>transportne troškove materijala,</t>
  </si>
  <si>
    <t>troškove zaštite zidova od utjecaja vrućine, hladnoće, atmosferskih nepogoda,</t>
  </si>
  <si>
    <t>troškove provođenja mjera po HTZ i drugim postojećim propisima,</t>
  </si>
  <si>
    <t>čišćenje prostorija za vrijeme i nakon završetka rada, uključivo odvoz preostalog materijala, šute i smeća sa svim plaćanjem svih komunalnih pristojbi i davanja,</t>
  </si>
  <si>
    <t>zaštitu već ugrađenih elemenata ili opreme pri izvođenju radova (prozori, vrata i sl.).</t>
  </si>
  <si>
    <t>Laka pokretna skela bez obzira na visinu ulazi u jedinične cijene stavaka i ne naplaćuje se posebno. Skela mora biti na vrijeme postavljena.</t>
  </si>
  <si>
    <t>Ovi opći uvjeti mijenjaju se ili nadopunjuju opisom pojedine stavke troškovnika.</t>
  </si>
  <si>
    <t>m1</t>
  </si>
  <si>
    <t>Posebnu pažnju obratiti na pravilnu izvedbu obrata s jasnim i oštrim bridovima.</t>
  </si>
  <si>
    <t>Obračun vučenih profilacija po m1 srednje linije profilacije bez ikakvih drugih dodataka na rubove unutar profilacija, promjene smjera i završetke.</t>
  </si>
  <si>
    <t>Obračun po m1.</t>
  </si>
  <si>
    <t>Prije početka izvođenja betonskih radova Izvođač je dužan izraditi "Projekt betona". Izvođač na izrađeni Projekt betona u skladu s propisima, obavezno mora ishoditi suglasnost projektanta konstrukcije.</t>
  </si>
  <si>
    <t>U cijenu je uključena i kontinuirana geodetska kontrola stanja:</t>
  </si>
  <si>
    <t>prije betoniranja (položaji ankera, oplate-vertikalne i horizontalne) što također potvrđuje nadzorni inženjer upisom u građevinski dnevnik</t>
  </si>
  <si>
    <t>snimka izvedenog stanja elemenata konstrukcije po konstruktivnim elementima po etažama</t>
  </si>
  <si>
    <t>Prije same ugradnje betona obavezna je kontrola ugrađenih elemenata i građevinskih proizvoda u oplatu.</t>
  </si>
  <si>
    <t>Dobava, sječenje, savijanje i postava armature prema planovima savijanja armature i statičkom proračunu, je sastavni dio svake stavke betonskih radova.</t>
  </si>
  <si>
    <t>Prilikom izvođenja konstrukcije, obavezno voditi računa o eventualnim čel. Elementima prihvata lameliranog nosača, odnosno ploča za sidrenje dijelova prednapregnute konstrukcije, uz ostavljanje odgovarajućih ušteda na pozicijama ugradnje istih, odnosno uz ostavljanje odgovarajućih ušteda na pozicijama ugradnje elastomernih ležajeva.</t>
  </si>
  <si>
    <t>Za nanošenje rastavnog sredstva u postupku raspršivanja nakon umetanja armature potrebna je dozvola voditelja građenja; a treba i predočiti smjernice primjene proizvođača. Ne postoji nikakav prigovor protiv primjene atestiranih ulja za oplatu, ukoliko ne nastaju štete, promjena boje i slično. Dopušteno je da druga poduzeća ulažu cjevovode u oplatu, npr. čelične oklopne cijevi električnih vodova, cijevi za sanitarne instalacije itd. kao i sidra i druga učvršćenja.</t>
  </si>
  <si>
    <t>Rupe za držače razmaka oplate moraju se zatvoriti nakon što se oplata skine. Drvene oplate moraju se održavati jednako vlažnim, da zbog utezanja ne bi nastao zijev u reškama i da se daske oplate ne bacaju. Prije betoniranja treba odgovarajuće oblikovane oplate očistiti od stranih tijela. Prodiranje snijega treba prikladnim mjerama isključiti. Iz oplate spremnika treba odvesti vodu.</t>
  </si>
  <si>
    <t>Obračunom obuhvaćen m2 oplate sa polaganjem, adekvatnim učvršćivanjem i podupiranjem, eventualno dodatno potrebnom bandažom spojeva, prilagodbama oko pozicije ugradnji sidrenih ploča, instalacijskih kanala i sl. Površine otvora u ploči se odbijaju, a u m2 oplate ulazi i oplata pobočki otvora i špaleta, izuzev ukoliko veličina otvora prelazi 2m2, odnosno širinu od 40cm.</t>
  </si>
  <si>
    <t>OBRAČUN BETON:</t>
  </si>
  <si>
    <t>Jedinična cijena BETONA treba sadržavati:</t>
  </si>
  <si>
    <t>troškove rada i transporta,</t>
  </si>
  <si>
    <t>troškove materijala uključujući i vezni,</t>
  </si>
  <si>
    <t>cijenu pomagala pri radu (skela, pumpe za beton, vibratori),</t>
  </si>
  <si>
    <t>troškove izrada eventualnih uzoraka, ukoliko je to za koji rad potrebno,</t>
  </si>
  <si>
    <t>cijenu priručnih pomagala potrebnih prema propisima zaštite na radu,</t>
  </si>
  <si>
    <t>troškove čišćenja prostorija za vrijeme i nakon završetka rada,</t>
  </si>
  <si>
    <t>troškove zaštite od nepovoljnih atmosferskih utjecaja,</t>
  </si>
  <si>
    <t>troškove zaštite već ugrađenih elemenata ili opreme pri izvođenju radova,</t>
  </si>
  <si>
    <t>svo potrebno podupiranje bez obzira na visinu podupiranja, kao i naknadna obrada spojeva i curaka od betona (ukoliko je glatka oplata),</t>
  </si>
  <si>
    <t>zapunjavanje rupa od juvidur cijevi (čepovi+mort ili pur pjena),</t>
  </si>
  <si>
    <t>troškove štete kao i popravka uzrokovanih nepažnjom tijekom izvedbe,</t>
  </si>
  <si>
    <t>troškove zaštite na radu,</t>
  </si>
  <si>
    <t>troškove atesta.</t>
  </si>
  <si>
    <t>Jedinična cijena ARMATURE treba sadržavati:</t>
  </si>
  <si>
    <t>doprema betonskog željeza na savijalište,</t>
  </si>
  <si>
    <t>doprema na gradilište gotove armature iz centralnog savijališta,</t>
  </si>
  <si>
    <t>sav materijal, alat i uskladištenje, odnosno cijene svih elemenata (mreža, šipki i vezne žice) kao i svih drugih proizvoda (distanceri, prekidne mrežice tzv "štreh metal" među taktovima betoniranja, kao i troškove ugradnje VDP čepova na prvi red rupa u oplati vanjskih zidove -2 etaže garaže) koji se ugrađuju, odnosno potrebna podrezivanja prije izvedbe pojedinih taktova i sl.),</t>
  </si>
  <si>
    <t>uzimanje potrebnih izmjera na objektu,</t>
  </si>
  <si>
    <t>troškove radne snage za kompletan rad, opisan u troškovniku,</t>
  </si>
  <si>
    <t>sve horizontalne i vertikalne transporte do mjesta ugradnje,</t>
  </si>
  <si>
    <t>potrebnu radnu skelu (izuzima se fasadna skela),</t>
  </si>
  <si>
    <t>čišćenje nakon završetka radova,</t>
  </si>
  <si>
    <t>svu štetu kao i troškove popravka kao posljedica nepažnje u toku izvedbe,</t>
  </si>
  <si>
    <t>U obračunu će biti priznata armatura prema nacrtima armature i iskazu armature definiranom statičkim proračunom!</t>
  </si>
  <si>
    <t>OBRAČUN OPLATA:</t>
  </si>
  <si>
    <t>Jedinična cijena OPLATE treba obuhvatiti:</t>
  </si>
  <si>
    <t>dobava svog materijala, sav vanjski i unutrašnji transport do mjesta ugradbe, kao i sve pomoćne skele, zatege, podupirači i razupore,</t>
  </si>
  <si>
    <t>sva potrebna podupiranje bez obzira na visinu podupiranja, kao i naknadna obrada spojeva, curaka od betona (ukoliko je glatka oplata),</t>
  </si>
  <si>
    <t>eventualno polaganje,</t>
  </si>
  <si>
    <t>sva drvena građa, premazana zaštitnim fungicidnim premazom,</t>
  </si>
  <si>
    <t>sav metalni okov i spojni elementi kao i njihova zaštita,</t>
  </si>
  <si>
    <t>oplata serklaža se obračunava priznaje se samo sa stvarno postavljene strane,</t>
  </si>
  <si>
    <t>zapunjavanje rupa od juvidur cijevi (čepovi u mortu ili pur pjena) - bitno je zbog zvuka,</t>
  </si>
  <si>
    <t>ugradnju trokutaste lajsne na vidljivim rubovima stupova, i zidova koji se ne oblažu toplinskom izolacijom ili ne žbukaju</t>
  </si>
  <si>
    <t>kg</t>
  </si>
  <si>
    <t>OBRAČUN:</t>
  </si>
  <si>
    <t xml:space="preserve">Investitor stavlja, sukladno projektnoj dokumentaciji I PRIPADNIM SUGLASNOSTIMA glavnom izvođaču radova bez naknade privremeno na raspolaganje teren za uređenje gradilišta u potrebnom obimu ili shodno lokalnim uvjetima, čije uređenje izvođač provodi u svemu prema istom, odnosno prema stavkama u nastavku. </t>
  </si>
  <si>
    <t>Ovo se posebno odnosi na adekvatno obilježavanje i zaštitu skele, dijela pješačkog prolaza i tunela u fazi izvođenja radova sanacije pročelja i zamjene dijela pročeljne stolarije i sl., odnosno na održavanje i odgovarajuću signalizaciju svih privremenih transportnih i komunikacijskih pravaca gradilišta, kao i spoja na javno-prometnu površinu, uključivo i sve komunikacijske pravce pješaka, odvojene odgovarajućim pješačkim ogradama, tunelima i sl.</t>
  </si>
  <si>
    <t>Skela se izvodi u svemu prema projektu skele, koji je obuhvaćen jediničnom cijenom skele.</t>
  </si>
  <si>
    <t>Skelu je potrebno uzemljiti i osigurati od udara groma.</t>
  </si>
  <si>
    <t>Svi materijali za izradu skele moraju odgovarati važećim propisima i normama:</t>
  </si>
  <si>
    <t>Jedinična cijena izvedbe skelarskih radova mora obuhvaćati:</t>
  </si>
  <si>
    <t>izradu kompletne skele, sa svim tipskim elementima, prihvatnicima za konzolne prihvatnike dizalica i transportnih kolutura, sa kompletnim uzemljenjem iste i odgovarajućim sidrenim elementima, u svemu prema projektu skele, koji je uključen u cijenu,</t>
  </si>
  <si>
    <t>vanjsku zaštitu skele odgovarajućim jutenim platnom,</t>
  </si>
  <si>
    <t>nadsvođenje zadnje platforme i privremenu odvodnju oborinske vode sa iste, kao i zaštitu bočnim elementima uz podnice, kao zaštitu od padanja alata ili materijala,</t>
  </si>
  <si>
    <t>sve horizontalne i vertikalne transporte do mjesta montaže, uključivo sve spojnice, mosne i međuelemente, kao i podne elemente sa vratnim okvirom i sistemom sigurnosnog zatvaranja u slučaju da isti ne služe kao otvor</t>
  </si>
  <si>
    <t>Skela se odnosi na radove kao specijalne zaštitne skele, dok radne skele za unutrašnje radove (žbukanje soboslikarski radovi…) trebaju biti uključene u jedinične cjene tih radova. TAKOĐER IZVOĐAČ JE U OBVEZI NAPRAVITI PROJEKT SKELE, KOJI JE UKLJUČEN U JED.CIJENU STAVKI.
SVA SKELA I ZAŠTITA MORA IMATI OSIGURANU PRIVREMENU ODVODNJU, ŠTO JE SASTAVNI DIO STAVKE.</t>
  </si>
  <si>
    <t>SKELA</t>
  </si>
  <si>
    <t>Natpisna ploča s podacima o građevini.</t>
  </si>
  <si>
    <r>
      <t xml:space="preserve">Montirati ploču s podacima o građevini, investitoru, odobrenju za građenje, projektantu, nadzoru i izvođačima radova. Uklanjanje ploče po dovršetku radova uključeno u cijenu. </t>
    </r>
    <r>
      <rPr>
        <b/>
        <sz val="8"/>
        <rFont val="Arial"/>
        <family val="2"/>
      </rPr>
      <t/>
    </r>
  </si>
  <si>
    <t>Nastavno na sve radove transporta i mobilizacije opreme (a posebno izvedbe i ugradnje građ. krana, kao i transporta djela elemenata opreme u fazi rušenja i ugradnje za koje će se nužno koristiti autokranovi), obavezno voditi računa o otežanom pristupu i manipulativnim mogućnostima i specifičnoj lokaciji projekta.</t>
  </si>
  <si>
    <t>ELABORAT ORGANIZACIJE GRADILIŠTA S PRIPADNIM SHEMAMA</t>
  </si>
  <si>
    <t>TERMINSKI PLAN IZVOĐENJA RADOVA USKLAĐEN S PROJEKTOM, IZVIDOM IN SITU, TROŠKOVNIKOM I PONUDOM</t>
  </si>
  <si>
    <t>PRIPREMNI RADOVI I SKELA</t>
  </si>
  <si>
    <t>Doprema, postava, skidanje i otprema cijevne fasadne skele od bešavnih cijevi.</t>
  </si>
  <si>
    <t>Skelu je potrebno osigurati od prevrtanja sidrenjem u objekt I PRAVILNIM RAZUPIRANJEM, uz minimalno oštećivanje zidne konstrukcije u koju se skela sidri. Obrada rupa nakon skidanja skele uključeno u stavku.</t>
  </si>
  <si>
    <t>Izvedba prema statičkom proračunu sa svim elementima prema HT mjerama zaštite.</t>
  </si>
  <si>
    <t xml:space="preserve">Oslanjanje skele na nosivu podlogu izvesti preko metalnih podložnih papuča, površine nalijeganja minimalno 250cm2. </t>
  </si>
  <si>
    <t>Prilikom dobave i montaže (i kasnije demontaže) skele, obavezno voditi računa o otežanom pristupu i manipulativnim mogućnostima i specifičnoj lokaciji projekta.</t>
  </si>
  <si>
    <t xml:space="preserve">Minimalna širina skele iznosi 80cm. </t>
  </si>
  <si>
    <t>Radne platforme postaviti tako da se omogući siguran rad, a visinski razmak između platformi prilagoditi pozicijama izvođenja radova.</t>
  </si>
  <si>
    <t>Skelu treba od podnožja do vrha, kao i na krajevima, dijagonalno ukrutiti kosnicima pod kutom od 45°.</t>
  </si>
  <si>
    <t xml:space="preserve">Obračun prema ortogonalnoj projekciji pročelja.  </t>
  </si>
  <si>
    <t xml:space="preserve">Prije izvedbe skele izvođač je dužan izraditi projekt skele što je u cijeni stavke, kao i čitavi obuhvat izvedbe privremenih nadsvođenja u zoni prolaska ljudi i trećih osoba, odnosno uz zaštite (posebno ulaznog i zabatnog dijela, odnosno istočnog ulaza). Cijenom obuhvatiti i naknadu za zauzimanje javnih površina. </t>
  </si>
  <si>
    <t xml:space="preserve">U cijenu stavke je uključen sav rad, materijal i transport.  </t>
  </si>
  <si>
    <t>kompl</t>
  </si>
  <si>
    <t>Cijevna zaštitna skela - ZVONIK.</t>
  </si>
  <si>
    <t>Visina zaštitne ograde iznosi 100cm, a elemente ograde postaviti na maksimalni razmak od 35cm. U razini radne platforme uz zaštitnu ogradu potrebno je postaviti dasku minimalne visine 20cm. Radnu platformu izvesti mosnicama od zdrave piljene crnogorične građe II. klase, minimalne širine 25cm i minimalne debljine 4,8cm, ili od odgovarajuće čelične oplate. Također, potrebno je izvesti pomične željezne ili drvene ljestve - penjalice u svrhu osiguranja vertikalne komunikacije po skeli</t>
  </si>
  <si>
    <t>OBRAČUN SKELE DO ZAVRŠETKA RADOVA  PO m2</t>
  </si>
  <si>
    <t>Posebnu pažnju obratiti na izvođenje radova na visini, koji moraju biti izvedeni da se u potpunosti provede zaštita radnika, kao i zaštita tereta i materijala koji se uklanja od padanja i sl., uz posebnu pažnju na osiguranje i provođenje svih mjera ZNR.</t>
  </si>
  <si>
    <t>Uklanjanje drvenih međukatnih konstrukcija i stubišta zvonika.</t>
  </si>
  <si>
    <t>Prije obijanja detaljno snimiti profilacije na mjestima radova, uzeti otiske i izraditi gipsane odljeve, te izraditi nacrte u mjerilu 1-1 i dati ih na ovjeru nadležnom konzervatoru i nadzornom inženjeru, što je uključeno u jediničnu cijenu ove stavke.</t>
  </si>
  <si>
    <t>Stavka obuhvaća sve radove na privremenom izmještanju el.energetskog kabela, spoja građevine sa glavnim napojnim kabelom, kao i sav izmještaj svih instalacija, uključivo i koordinaciju sa nadležnim distributivnim poduzećem.</t>
  </si>
  <si>
    <t>Izvesti otpajanje elektroenergetskog priključka prije početka radova. Uključivo prilikom ovih radova obavezno konzultiranje s ovlaštenim predstavnikom HEP-a.</t>
  </si>
  <si>
    <t>Dovođenje građevine u beznaponsko stanje i naknadno puštanje napona po završetku izvedbe svih radova.</t>
  </si>
  <si>
    <t>Prije izvedbe skele izvođač je dužan izraditi projekt skele što je u cijeni stavke.</t>
  </si>
  <si>
    <t>a.</t>
  </si>
  <si>
    <t>b.</t>
  </si>
  <si>
    <t>c.</t>
  </si>
  <si>
    <t>Stavkom predvidjeti i eventualno potrebno premještanje pojedinih elemenata podnica i fosni sa postavljene skele, te pripadno čišćenje površine ziđa sa kojega se žbuka uklanja.</t>
  </si>
  <si>
    <r>
      <rPr>
        <b/>
        <sz val="8"/>
        <rFont val="Calibri"/>
        <family val="2"/>
        <scheme val="minor"/>
      </rPr>
      <t>NAPOMENE:</t>
    </r>
    <r>
      <rPr>
        <sz val="8"/>
        <rFont val="Calibri"/>
        <family val="2"/>
        <scheme val="minor"/>
      </rPr>
      <t xml:space="preserve">
Radove izvoditi u svemu prema dogovoru sa nadležnom konzervatorskom službom. U blizini konzervatorsko-restauratorskih nalaza žbuku obijati izuzetno pažljivo da se nalazi ne oštete.</t>
    </r>
  </si>
  <si>
    <t>Stavka obuhvaća uklanjanje elemenata stolarije na pozicijama radova, koji se privremeno deponiraju na sigurnom deponiju, prema odredbama naručitelja, te se nakon završetka izvođenja svih radova ponovno ugrađuju na pozicije prethodne ugradnje.</t>
  </si>
  <si>
    <t>Stavkom obuhvaćeno obijanje ukupne površine svih vanjskih zidova crkve.</t>
  </si>
  <si>
    <t>Metodu i sve planirane radnje ovlašteni restaurator dužan je prije izvođenja uskladiti s predstavnikom konzervatorskog zavoda, što je sve uključeno u stavku.</t>
  </si>
  <si>
    <t>Potrebno je napraviti fotodokumentaciju tijeka izvođenja radova te izvješće o izvedenim radovima, što je uključeno u stavku.</t>
  </si>
  <si>
    <t>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t>
  </si>
  <si>
    <t>Stavka obuhvaća izradu vapnene žbuke u 2 sloja na vučenim profilacijama pročelja.</t>
  </si>
  <si>
    <t>Jednokomponentni elastomerni mikroarmirani premaz je na bazi polimer-bitumenske emulzije. Premaz se nanosi u dva sloja ukupne potrošnje oko 4-5 kg/m2. Premaz se armira sa slojem poliesterskog pletiva 100 g/m2 u sustavu. Proizvod treba biti kompatibilan sa podlogom. Na mjestima kuteva ugrađuju se namjenske trake (obostrano obložene tkaninom). Na mjestu prodora cjevi ugrađuju se namjenske manžete. Radove treba izvesti prema uputama proizvođača materijala. Obračun po m² obrađene površine.</t>
  </si>
  <si>
    <t>MATERIJAL - elastomerni polimerbitumenski premaz</t>
  </si>
  <si>
    <t>RAD - ugradnja elastomernog polimerbitumenskog premaza</t>
  </si>
  <si>
    <t>MATERIJAL - vapneni mort</t>
  </si>
  <si>
    <t>RAD - izravnanje zida vapnenim mortom</t>
  </si>
  <si>
    <t xml:space="preserve">Hidroizolaciju, toplinsku ili zvučnu izolaciju treba izvoditi točno prema specifikaciji radova, uputama i preporukama proizvođača kao i tehničkim uvjetima izvođenja. 
Površine na koje se polaže izolacija trebaju biti posve ravne, očišćene od prašine ili drugih nečistoća, dovoljno glatke da izolacija dobro prione uz podlogu.
Horizontalna ili vertikalna izolacija podova ili zidova treba prilegnuti na površinu ravno i bez nabora ili mjehura. Izolacione ljepenke i ostale vrste izolacionih traka i ploča rezati ravno i pravokutno. Zaderani ili krpani komadi elemenata izolacije isključeni su od ugradbe. 
Svi preklopi izolacionih traka protiv vlage moraju biti najmanje 10 cm široki i ljepljeni bitumenom (hladnom bitumenskom masom ili vrućom bitumenskom izolacijskom masom) ili međusobno zavareni vrućim postupkom ovisno o vrsti traka izolacije. Pri polaganju dvaju ili više slojeva izolacijskih traka ili ploča preklopi ne smiju ležati jedan na drugom, već moraju biti pomaknuti. 
Kod horizontalne izolacije zidova ljepenka treba na svaku stranu zida imati prehvat širine 10 cm, koji treba spojiti s horizontalnom izolacijom podova. 
</t>
  </si>
  <si>
    <t>U jediničnu cijenu radova potrebno je obračunati:
- sve pripremne i završne radove,
- sav rad i materijal potreban za izvođenje pojedine stavke opisa,
- sav potrebni transport
- primjena svih mjera zaštite na radu,
- sve društvene obaveze.</t>
  </si>
  <si>
    <r>
      <t>Obračun iskopanog i odveženog materijala izvršiti po m</t>
    </r>
    <r>
      <rPr>
        <vertAlign val="superscript"/>
        <sz val="8"/>
        <rFont val="Calibri"/>
        <family val="2"/>
        <scheme val="minor"/>
      </rPr>
      <t>3</t>
    </r>
    <r>
      <rPr>
        <sz val="8"/>
        <rFont val="Calibri"/>
        <family val="2"/>
        <scheme val="minor"/>
      </rPr>
      <t xml:space="preserve"> u sraslom stanju. </t>
    </r>
  </si>
  <si>
    <t>Prilikom izvedbe limarskih radova treba se u svemu pridržavati slijedećih propisa i normi:</t>
  </si>
  <si>
    <t>Različite vrste metala, koje se uslijed elektroiitskih pojava međusobno razaraju, ne smiju se izravno dodirivati. Sve željezne dijelove koji dolaze u dodir s cinkom ili ocinčanim limom treba preličitt asfaltnim lakom, ili odgovarajućim sredstvom. Kod polaganja lima na masivne podloge, potrebno je podloge prije oblaganja obložiti slojem krovne Ijepenke br 120 radi sprečavanja štetnih kemijskih uticaja na lim. Sva se učvršćenja i povezivanja limova moraju izvesti tako da konstrukcija bude osigurana od nevremena, atmosferiiija i prodora vode u objekt, i da pojedini dijelovi mogu nesmetano raditi kod temperaturnih promjena bez štete po ispravnost konstrukcije.</t>
  </si>
  <si>
    <t>KOORDINACIJA S ELEKTROM</t>
  </si>
  <si>
    <t>Troškovi koordinacije s elektrom.</t>
  </si>
  <si>
    <t>ZAŠTITA PROZORSKIH OTVORA I DOPROZORNIKA S VANJSKE STRANE</t>
  </si>
  <si>
    <t>ZAŠTITA PROZORSKIH OTVORA I DOPROZORNIKA S UNUTARNJE STRANE</t>
  </si>
  <si>
    <t>Prije ponovne montaže potrebno je izraditi radionički nacrt kojeg treba odobriti glavni projektant i nadležni konzervator.</t>
  </si>
  <si>
    <t>DEMONTAŽA</t>
  </si>
  <si>
    <t>IZRADA RADIONIČKOG NACRTA</t>
  </si>
  <si>
    <t>PONOVNA MONTAŽA</t>
  </si>
  <si>
    <t xml:space="preserve">Obračun po m²  krovišta mjereno po kosoj površini krova. </t>
  </si>
  <si>
    <t xml:space="preserve">
</t>
  </si>
  <si>
    <t>Lovro Bauer, dipl.ing.arh.</t>
  </si>
  <si>
    <t>Izrada žbuke uz sačuvane oslike.</t>
  </si>
  <si>
    <t>POSEBNE NAPOMENE</t>
  </si>
  <si>
    <t>Uvod</t>
  </si>
  <si>
    <t>Prilikom izvođenja radova obvezno se treba pridržavati slijedećih zakona i propisa, normativa i standarda:</t>
  </si>
  <si>
    <t>Zakon o gradnji</t>
  </si>
  <si>
    <t>Zakon o standardima</t>
  </si>
  <si>
    <t>Zakon o zaštiti od požara</t>
  </si>
  <si>
    <t>Zakon o zaštiti na radu</t>
  </si>
  <si>
    <t>Zakon o zaštiti i očuvanju kulturnih dobara</t>
  </si>
  <si>
    <t>Tehnički propis za građevinske konstrukcije</t>
  </si>
  <si>
    <t xml:space="preserve">Izvoditelj radova mora posebno voditi brigu tijekom same izvedbe da sanacija konstrukcije bude vjerno izvedena prema postojećoj mehaničkoj shemi nosive konstrukcije.
Izvoditelj radova za izvođenje radova treba biti upoznat s posebnostima izvedbe na obnovi nepokretnog kulturnog dobra te izvesti projektirane radove uz sve neophodne mjere zaštite od oštećivanja ostalih dijelova u građevini kao i okoliša.
</t>
  </si>
  <si>
    <t>Sve privremene pristupne putove, odlagališta materijala, pomoćne skele i druge zaštitne mjere mora izvesti, održavati i ukloniti ih tako, da ne ugrozi živote susjeda i odvijanje ostalih radova u građevini. Izvoditelj mora održavati čistoću gradilišta i privremenih puteva gradilišta tijekom izvođenja radova, posebno tijekom izvedbe radova rušenja, sve u smislu Zakona o zaštiti na radu i Planu uređenja gradilišta.
Ove pripremne i završne radove mora izvoditelj radova obuhvatiti u cijeni svojih radova bez posebne naknade. 
Ostale radove mora izvesti sukladno dolje navedenim stavkama.</t>
  </si>
  <si>
    <t>OPĆI, POSEBNI I TEHNIČKI UVIJETI ZA KALKULACIJE I  IZVOĐENJE SVIH RADOVA OBUHVAĆENIH TROŠKOVNIKOM</t>
  </si>
  <si>
    <t>A) OPĆI TEHNIČKI UVJETI</t>
  </si>
  <si>
    <t>Sve odredbe ovih uvjeta smatraju se sastavnim dijelom opisa svake pojedine stavke ovog troškovnika. Ponuditelj je dužan da pored svake količine upiše svoju jediničnu cijenu za svaku vrstu radova, ukupnu cijenu i ukupnu cijenu u rekapitulaciji za cijeli objekt.</t>
  </si>
  <si>
    <t xml:space="preserve">Specifikacije (tekstualni dio) i grafički prikazi predstavljaju cjelinu i što je makar jednom od njih naznačeno obaveza je za izvoditelja. </t>
  </si>
  <si>
    <t>Svi troškovi proizišli iz formiranja gradilišta kao i troškovi osiguranja istog su obaveza izvoditelja.</t>
  </si>
  <si>
    <t>Izvoditelj je dužan o svom trošku izvesti ili provoditi:</t>
  </si>
  <si>
    <t>a) podmirivanje komunalnih troškova (privremene priključke i potrošnju vode, električne energije i sl.).</t>
  </si>
  <si>
    <t>b) zbrinjavanje otpada sa gradilišta</t>
  </si>
  <si>
    <t>c) mjere zaštite na radu</t>
  </si>
  <si>
    <t>Eventualne utvrđene štete proizišle gradnjom snosi izvoditelj.</t>
  </si>
  <si>
    <t>Izvoditelj je dužan pribaviti sve potrebne ateste, a tokom gradnje dužan je izvršiti sva potrebna ispitivanja kvalitete izvršenih radova o svojem trošku što je propisano Zakonom o gradnji.</t>
  </si>
  <si>
    <t>Obaveze i dužnosti prema nadzoru i inspekciji određene su Zakonom o gradnji.</t>
  </si>
  <si>
    <t>B) POSEBNI UVJETI ZA NUĐENE RADOVE I IZVEDBU</t>
  </si>
  <si>
    <t>Općenito:</t>
  </si>
  <si>
    <t>Svi izvedeni radovi moraju biti unutar dopuštenih granica definiranih Zakonom o normizaciji (NN br. 55/96), odnosno Pravilnicima o tehničkim mjerama za izvođenje pojedinih vrsta radova, navedenih uz pojedine grupe radova.</t>
  </si>
  <si>
    <t>Za sve radove treba primjenjivati tehničke propise, građ. norme, a upotrjebljeni materijal, koji izvođač dobavlja i ugrađuje, mora odgovarati standardima (HRN) ili jednakovrijednima.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 Sav materijal koji se upotrebljava mora odgovarati postojećim tehničkim propisima i normama. Ukoliko se upotrebljava materijal za koji ne postoji odgovarajući standard, njegovu kvalitetu treba dokazati atestima, odnosno provođenjem ispitivanja od strane ovlaštenog tijela.</t>
  </si>
  <si>
    <t>Sve radove treba kalkulirati prema opisu troškovničkih stavki i uvodnih opisa pojedinih grupa radova vezanih za izvođenja po HRN normama, ili jednakovrijednim normama.</t>
  </si>
  <si>
    <t>Jediničnom cijenom treba obuhvatiti sve elemente navedene kako slijedi:</t>
  </si>
  <si>
    <t>Materijal</t>
  </si>
  <si>
    <t>Pod tim se podrazumijeva samo cijena materijala, tj. dobavna cijena i to kako glavnog materijala tako i pomoćnog, veznog i slično. Uključuje se i davanje potrebnih uzoraka za pojedine vrste materijala.</t>
  </si>
  <si>
    <t>Rad</t>
  </si>
  <si>
    <t>U kalkulaciji rada uključuje se sav rad, kako glavni tako i pomoćni, sav unutarnji transport, zaštita gotovih konstrukcija i dijelova objekta od štetnog utjecaja vrućine, hladnoće i slično, sav rad vezan za ugradnju, postavu, proboje i zaštitu instalacija (svi pomoćni radovi vezani za radove na postavi instalacija).</t>
  </si>
  <si>
    <t>Posebna obaveza izvoditelja je uključivanje u svoje kalkulacije i svih prelaznih, spojnih konstrukcija ili elemenata neophodnih za uspostavu sigurnosnih i stručno korektnih detalja na svim vanjskim i unutarnjim spojevima različitih elemenata konstrukcija, obloga ili završnih radova. U cijenu su uključeni transportni troškovi bez obzira na prijevozno sredstvo, sa svim prijenosima, utovarima i istovarima, te uskladištenje i čuvanje na gradilištu od uništenja (prebacivanje, zaštita i slično).</t>
  </si>
  <si>
    <t>Skele</t>
  </si>
  <si>
    <t>Skela mora biti na vrijeme postavljena kako ne bi nastao zastoj u radu. Pod pojmom skele podrazumijevaju se i prilazi istoj te ograda. 
Sve lake, pokretne, pomoćne  skele,  bez obzira na visinu, ulaze u jediničnu cijenu dotičnog rada.</t>
  </si>
  <si>
    <t>Beton</t>
  </si>
  <si>
    <t>Tehnička svojstva betona moraju ispunjavati opće i posebne zahtjeve bitne za krajnju namjenu betona i moraju biti specificirana po odredbama HRN EN 206 ili jednakovrijedno, normama na koje ta norma upućuje i odredbama priloga tehničkog propisa.</t>
  </si>
  <si>
    <t>Oplata</t>
  </si>
  <si>
    <t>Kod oplate su uključena podupiranja bez obzira na visinu, uklještenja te montaža i demontaža. U cijenu ulazi kvašenje oplate prije betoniranja, odnosno premazivanjem odgovarajućim sredstvima za smanjenje prionjivosti betona na površinu oplate u određenim temperaturnim uvjetima ili pri određenim estetsko-tehnološkim zahtjevima konstrukcije (vidljivi betoni primjerice), kao i mazanje limenih kalupa. Po završetku betoniranja, sva se oplata nakon određenog vremena mora očistiti i sortirati, odnosno transportirati sa gradilišta, što je sastavni dio stavke.</t>
  </si>
  <si>
    <t>Izmjere</t>
  </si>
  <si>
    <t>Ako u stavci nije dat način obračuna radova u svemu se pridržavati prosječnih normi u građevinarstvu.</t>
  </si>
  <si>
    <t>Zimski i ljetni rad i ostale otežavajuće okolnosti</t>
  </si>
  <si>
    <t>Za vrijeme niskih zimskih ili visokih ljetnih temperatura izvođač radova treba zaštititi izvedene radove, jer se ponavljani rad uslijed smrzavanja ili prebrzog sušenja neće priznati, već mora biti uključen u jediničnu cijenu.</t>
  </si>
  <si>
    <t>Naknadni rad neće se priznati zbog štete nastale uslijed atmosferskih nepogoda ili podzemne vode.</t>
  </si>
  <si>
    <t>Posebne uzance vezane za nuđenje</t>
  </si>
  <si>
    <t>Ukoliko investitor u toku građenja odluči da neki rad ne izvodi, izvođač nema pravo na odštetu ako mu je investitor pravovremeno o tome dao obavijest (prije nabavke materijala ili izvedbe).
Jedinične cijene primijenit će se na izvedene količine, bez obzira u kojem postotku iste odstupaju od količina u troškovniku.
Nikakve režijske sate neće biti moguće priznati jer sve otežavajuće okolnosti moraju biti ukalkulirane u ponudi uz radove kojima pripadaju.
Rizik nekvalitetno izvedenih radova snosi isključivo izvoditelj, i dužan je otkloniti nedostatke (izmjene materijala, ponovljen rad i slično).</t>
  </si>
  <si>
    <t>Tehnički uvjeti za grupe radova, bilo građevinskih ili obrtničkih, dani su posebno uz svaku grupu gdje su naznačeni uvjeti za nuđenje i izradu propisanih radova u troškovniku.</t>
  </si>
  <si>
    <t>Formiranje jediničnih cijena</t>
  </si>
  <si>
    <t>Iz prethodno navedenog slijedi da jedinične cijene obuhvaćaju sve potrebne radove, pribor, vezna sredstva, brtvila, prelazne sokle, sav okov i pribor, te ugradbeni materijal.</t>
  </si>
  <si>
    <t>Jedinična cijena po jedinici mjere obuhvaća:</t>
  </si>
  <si>
    <t>a) dobavu, odnosno izradu na gradilištu ili radionici</t>
  </si>
  <si>
    <t>b) transport vanjski i na gradilištu</t>
  </si>
  <si>
    <t>c) ugradnju i testiranje</t>
  </si>
  <si>
    <t>d) preuzimanje od strane nadzora</t>
  </si>
  <si>
    <t xml:space="preserve">e) pribavljanje važećih atesta i uvjerenja </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</si>
  <si>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</si>
  <si>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zahtijevati da se ti radovi posebno naplaćuju.</t>
  </si>
  <si>
    <t>Po završetku svih radova i instalacija na zgradi izvođač je dužan ukloniti privremene objekte i priključke, zajedno sa svim alatom, inventarom i skelama, očistiti gradilište i o svom trošku, odgovarajućim sredstvima čišćenjem, pranjem, i sl. dovesti cijeli pogođeni objekt s instalacijama u potpuno čisto i ispravno stanje i u tom stanju ih održavati do predaje na korištenje.</t>
  </si>
  <si>
    <t>Opća napomena uz sve stavke troškovnika:</t>
  </si>
  <si>
    <t>Ponuđena cijena je konačna cijena za realizaciju pojedine troškovničke stavka te obuhvaća i sve radnje koje u stavci nisu posebno navedene, a nužne su za izvedbu stavke do potpune funkcionalne i uporabne gotovosti.</t>
  </si>
  <si>
    <t>U pozicijama nalijeganja papučica skele i kotača za pomične platforme i slično predvidjeti postavu dodatne daščane oplate, prije početka izvođenja radova.</t>
  </si>
  <si>
    <r>
      <t>Obračun po m</t>
    </r>
    <r>
      <rPr>
        <vertAlign val="superscript"/>
        <sz val="8"/>
        <rFont val="Calibri"/>
        <family val="2"/>
        <scheme val="minor"/>
      </rPr>
      <t>2</t>
    </r>
    <r>
      <rPr>
        <sz val="8"/>
        <rFont val="Calibri"/>
        <family val="2"/>
        <scheme val="minor"/>
      </rPr>
      <t xml:space="preserve"> površine poda.</t>
    </r>
  </si>
  <si>
    <t>stubište pjevališta</t>
  </si>
  <si>
    <r>
      <t>Obračun po m</t>
    </r>
    <r>
      <rPr>
        <vertAlign val="superscript"/>
        <sz val="8"/>
        <rFont val="Calibri"/>
        <family val="2"/>
      </rPr>
      <t>2</t>
    </r>
    <r>
      <rPr>
        <sz val="8"/>
        <rFont val="Calibri"/>
        <family val="2"/>
      </rPr>
      <t xml:space="preserve"> tlocrtne površine stubišta.</t>
    </r>
  </si>
  <si>
    <t>prostorna skela</t>
  </si>
  <si>
    <t>Obračun po kompletu.</t>
  </si>
  <si>
    <t>ISTRAŽNE SONDE NA PROČELJU</t>
  </si>
  <si>
    <t>ISTRAŽNE SONDE NA MJESTIMA SANIRANJA PUKOTINA</t>
  </si>
  <si>
    <t>Na osnovu izvedenih sondi definirat će se u dogovoru s nadležnim konzervatorom pozicije potencijalnih nalaza za prezentaciju povijesnih slojeva i oslika koje će trebati otvoriti u cjelovitom formatu za prezentaciju, te ih, ukoliko je nalaz prezentabilan, primjereno zaštititi prije početka izvođenja građevinskih radova i opšiti obodnu žbuku, što je sve uključeno u stavku.</t>
  </si>
  <si>
    <t>Dodatni konzervatorsko-restauratorski istražni radovi.</t>
  </si>
  <si>
    <t>Stavka se izvodi isključivo po nalogu konzervatorske službe, a obuhvaća dodatne istražne radove.</t>
  </si>
  <si>
    <t>O potrebi za istima odlučuju projektant i nadležni konzervator, a potvrđuje ih nadzorni inženjer.</t>
  </si>
  <si>
    <t>Obračun po sondi.</t>
  </si>
  <si>
    <t>Konzervatorsko-restauratorski istražni radovi.</t>
  </si>
  <si>
    <t>Stavka uključuje privremenu zaštitu stubišta tijekom izvođenja radova. Površinu stubišta prekriti slojem gustog tkanog zaštitnog tekstila, preko kojeg se postavlja sloj utorenih OSB ploča min debljine 18mm koji prati geometriju stubišta. Stavka uključuje i uklanjanje zaštite po završetku radova.</t>
  </si>
  <si>
    <t>Ručni utovar i odvoz viška građevinskog materijala.</t>
  </si>
  <si>
    <t>Obračun po m3 u sraslom stanju.</t>
  </si>
  <si>
    <t>ŠUTA</t>
  </si>
  <si>
    <t>DRVENA GRAĐA</t>
  </si>
  <si>
    <t>Obračun po komadu pažljivo deponirane i arhivirane stavke, te ponovnu montažu uz nužne popravke na originalnu lokaciju po završetku izvedbe svih ostalih radova.</t>
  </si>
  <si>
    <t>Za razne radove koji nisu obračunati na drugačiji način, već će se obračunati u norma satima uz suglasnost nadzornog inženjera i temeljem upisa u građevinski dnevnik, predviđa se:</t>
  </si>
  <si>
    <t>a) NKV</t>
  </si>
  <si>
    <t>sati</t>
  </si>
  <si>
    <t>b) KV</t>
  </si>
  <si>
    <t>Pripomoći kod radova rušenja i demontaže</t>
  </si>
  <si>
    <t>U stavku uključiti i eventualnu potrebnu skelu, te prijenos i odlaganje demontirane građe na gradilišnu deponiju.</t>
  </si>
  <si>
    <t>HRN C.B3.021. ili jednakovrijedno - čelik</t>
  </si>
  <si>
    <t>HRN C.B5.021. ili jednakovrijedno - valjani čelični profili</t>
  </si>
  <si>
    <t>HRN D.C1.021-041. ili jednakovrijedno - rezana građa</t>
  </si>
  <si>
    <t>HRN M.B4.020-100. ili jednakovrijedno - čavli</t>
  </si>
  <si>
    <t xml:space="preserve">HRN G.D9.220. ili jednakovrijedno - čavli za pištolj. </t>
  </si>
  <si>
    <t>Stavka uključuje sve vertikalne i horizontalne transporte, utovar i odvoz na odlagalište (deponij) trenutnog otpadnog materijala, uključivo sve takse.</t>
  </si>
  <si>
    <t>Pažljiva demontaža i ponovna montaža rasvjetnih tijela na mjestima intervencija.</t>
  </si>
  <si>
    <t>Rasvjetna tijela se predaju investitoru na čuvanje.</t>
  </si>
  <si>
    <t>RAZVODNE KUTIJE</t>
  </si>
  <si>
    <t>ELEKTROINSTALACIJE</t>
  </si>
  <si>
    <t>U stavku uključena ugradnja drvene građe te sav potrebni materijal za spajanje - tipke spojnice, vijke i čavle.</t>
  </si>
  <si>
    <t>PDV 25%:</t>
  </si>
  <si>
    <t>SVEUKUPNO:</t>
  </si>
  <si>
    <t>OPĆI UVJETI:</t>
  </si>
  <si>
    <t>Sav upotrebljeni materijal i finalni građevinski proizvodi moraju odgovarati postojećim tehničkim propisima i HR normama ili jednakovrijednim normama.</t>
  </si>
  <si>
    <r>
      <t xml:space="preserve">Prilikom izvedbe tesarskih radova treba se u svemu pridržavati svih važećih propisa i standarda za </t>
    </r>
    <r>
      <rPr>
        <strike/>
        <sz val="8"/>
        <rFont val="Calibri"/>
        <family val="2"/>
        <scheme val="minor"/>
      </rPr>
      <t xml:space="preserve"> </t>
    </r>
    <r>
      <rPr>
        <sz val="8"/>
        <rFont val="Calibri"/>
        <family val="2"/>
        <scheme val="minor"/>
      </rPr>
      <t>građevinske konstrukcije, koje prije početka izvođenja mora odobriti nadzorni inženjer investitora.</t>
    </r>
  </si>
  <si>
    <t xml:space="preserve">  - Pravilnik o zaštiti na radu u građevinarstvu</t>
  </si>
  <si>
    <t xml:space="preserve"> - rezana građa, ispitivanje oplate i skele  HRN D.C1.040.,041. i 042 ili jednakovrijedno ___________. </t>
  </si>
  <si>
    <t xml:space="preserve"> (izvođenje drvenih skela i oplata)  HRN U.C9.400 ili jednakovrijedno ___________. </t>
  </si>
  <si>
    <t xml:space="preserve"> - ispitivanje ploča vlaknatica i iverica HRN D.D8.100.do 114 ili jednakovrijedno ___________. </t>
  </si>
  <si>
    <t xml:space="preserve"> - slojevito drvo, terminologija i definicije HRN D.10.060-1969 ili jednakovrijedno ___________. </t>
  </si>
  <si>
    <t xml:space="preserve"> - ispitivanje drveta, opći dio  HRN D.A1.020-1957 ili jednakovrijedno ___________. </t>
  </si>
  <si>
    <t xml:space="preserve"> - ispitivanje drveta, održavanje sadržaja vlage  HRN D.A1.043-1979 ili jednakovrijedno ___________. </t>
  </si>
  <si>
    <t xml:space="preserve"> - ispitivanje drveta, određivanje zatezne čvrstoće u pravcu vlakana  HRN D.A1.048-1979 ili jednakovrijedno ___________. </t>
  </si>
  <si>
    <t xml:space="preserve"> - ispitivanje drveta, zatezna čvrstoća okomito na drvna vlakna HRN D.A1.052-1958 ili jednakovrijedno ___________. </t>
  </si>
  <si>
    <t xml:space="preserve"> - zaštita drveta, ispitivanje otpornosti prema gljivama, usporedna otpornost različitih vrsta drveta HRN D.A1.058-1971 ili jednakovrijedno ___________. </t>
  </si>
  <si>
    <t xml:space="preserve"> - furnirske i stolarske ploče, određivanje stupnja slijepljenosti  HRN D.A1.072.1972 ili jednakovrijedno ___________. </t>
  </si>
  <si>
    <t xml:space="preserve"> - tesana građa četinara  HRN D.B7.020-1955 ili jednakovrijedno ___________. </t>
  </si>
  <si>
    <t xml:space="preserve"> - ploče vlaknatice (lesonit ploče), tehnički uvjeti za izradu i isporuku HRN D.C5.022-1968 ili jednakovrijedno ___________. </t>
  </si>
  <si>
    <t>Oplata mora biti sposobna da preuzme potrebno opterećenje, mora biti stabilna, otporna, ukrućena i dovoljno poduprta da se ne bi izvila, povila ili popustila u bilo kojem smjeru.</t>
  </si>
  <si>
    <t>Jedničnom cijenom obuhvaćen je sav rad s potrebnim premazima, sav materijal, pomoćna skela, svi pomoćni radovi, donošenje i držanje alata i sitnog pribora, sva uskladištenja i svi transporti, dobava pogonskog materijala, osiguranje radova od vjetra, odstranjivanje svih otpada u toku radova i nakon dovršenja radova, popravak šteta učinjenih nepažnjom.</t>
  </si>
  <si>
    <t>Norme za tesarske radove:
- HRN S.D.B7.020 ili jednakovrijedno ___________  – tesano crnogorično drvo
- HRN S.D.C1.040. i 041 ili jednakovrijedno ___________ – rezano crnogorično drvo</t>
  </si>
  <si>
    <t>NAPOMENE:</t>
  </si>
  <si>
    <t xml:space="preserve">Rogovi i sve grede krovišta iz drvene građe klase C24 sukladno EN338 ili jednakovrijedno ___________. </t>
  </si>
  <si>
    <r>
      <t>U stavkama je uključen i premaz drvene građe</t>
    </r>
    <r>
      <rPr>
        <b/>
        <sz val="8"/>
        <rFont val="Calibri"/>
        <family val="2"/>
        <scheme val="minor"/>
      </rPr>
      <t xml:space="preserve"> </t>
    </r>
    <r>
      <rPr>
        <sz val="8"/>
        <rFont val="Calibri"/>
        <family val="2"/>
        <scheme val="minor"/>
      </rPr>
      <t>zaštitnim sredstvom protiv crvotočine. Zaštićuje se sva drvena građa.</t>
    </r>
  </si>
  <si>
    <t>Uključen sav pričvrsni materijal.</t>
  </si>
  <si>
    <t>Obavezno je izraditi radioničko tehnološku dokumentaciju za povezivanje prethodno navedenih elemenata!</t>
  </si>
  <si>
    <t>TESARSKI I KROVOPOKRIVAČKI RADOVI</t>
  </si>
  <si>
    <t>Stavka uključuje dobavu, zaštitu i ugradnju drvene građe, uključujući sve potrebne spojeve.</t>
  </si>
  <si>
    <t>Nove drvene penjalice između etaža zvonika.</t>
  </si>
  <si>
    <t>Drvene grede fiksirati na krajevima u betonske ploče na etažama.</t>
  </si>
  <si>
    <t>Penjalice se izvode od 1. do 5. etaže zvonika, ukupno 4 kom.</t>
  </si>
  <si>
    <t>U stavku uključena dobava i ugradnja drvene građe te sav potrebni materijal za spajanje - tipke spojnice, vijke i čavle.</t>
  </si>
  <si>
    <r>
      <t>Obračun po m</t>
    </r>
    <r>
      <rPr>
        <vertAlign val="superscript"/>
        <sz val="8"/>
        <rFont val="Calibri"/>
        <family val="2"/>
      </rPr>
      <t>3</t>
    </r>
    <r>
      <rPr>
        <sz val="8"/>
        <rFont val="Calibri"/>
        <family val="2"/>
      </rPr>
      <t xml:space="preserve"> drvene građe.</t>
    </r>
  </si>
  <si>
    <t>Ponuđač je dužan nuditi solidan i ispravan rad, na temelju shema i troškovnika, ako koja stavka nije ponuđaču jasna treba prije davanja ponude od naručitelja tražiti pojašnjenje, naknadno pozivanje na eventualno nerazumjevanje ili manjkavosti opisa ili nacrta se neće uzeti u obzir.</t>
  </si>
  <si>
    <t>Svi definitivno izrađeni izvedbeni nacrti i detalji, predočeni uzorci okova odnosno predočeni prospekti tipiziranih elemenata moraju biti potpisani od strane projektanta i investitora.</t>
  </si>
  <si>
    <t>Svi radovi moraju se izvoditi prema podacima iz projektne dokumentacije i u skladu s važećim propisima. Kvaliteta materijala i izvedba temelji se na važećim propisima i normama ili jednakovrijednima koje izvoditelj treba ispoštivati.</t>
  </si>
  <si>
    <t>Svi bravarski radovi moraju se izvesti prema shemama, nacrtima, opisu troškovnika i uputama projektanta ili nadzornog inženjera.</t>
  </si>
  <si>
    <t>Izvođač je dužan uzeti na gradilištu sve mjere otvora u koje se treba ugraditi bravarija te nakon toga pristupiti izradi iste. Prije početka izrade obavezno se moraju uskladiti mjere i količine na objektu s onima u projektima.</t>
  </si>
  <si>
    <t>Izvođač treba ponuditi kompletnu cijenu proizvoda s ugradnjom na gradilištu, tj. kompletnu izvedbu bravarije, završnu obradu - ličenje, ustakljenje ili druge ispune ako je isto u dotičnoj poziciji traženo.</t>
  </si>
  <si>
    <t xml:space="preserve">U tom slučaju izvođač bravarskih radova je pred investitorom nosilac posla i odgovoran za kvalitet ukupnog rada. </t>
  </si>
  <si>
    <t>Izvođač radova dužan je dobaviti i montirati te u cijenu ukalkulirati sav potreban okov za besprijekornu upotrebu pojedinog bravarskog elementa bez obzira da li je u pojedinim stavkama sve iskazano.</t>
  </si>
  <si>
    <t>Izrada</t>
  </si>
  <si>
    <t>Izrada bravarskih elemnata može započeti po ovjeri radioničke dokumentacije od strane nadzornog inženjera, izrada radioničke dokumentacije uključena je u cijenu stavke.</t>
  </si>
  <si>
    <t>Sve nosive dijelove bravarskih elemenata treba statički proračunati što je u obvezi izvođača.</t>
  </si>
  <si>
    <t>Okov</t>
  </si>
  <si>
    <t xml:space="preserve">Sav okov, zajedno sa detaljima bravarije, treba biti predočen nadzornom inženjeru i projektantu na odobrenje. </t>
  </si>
  <si>
    <t>Ugradba</t>
  </si>
  <si>
    <t>Svi bravarski elementi ugrađuju se varenjem na prethodno ostavljena sidra odnosno pomoću sidrenih vijaka. Sve reške između bravarskog elementa i okolnih konstrukcija moraju biti brtvljene ili kitane silikonskim kitom. Kod suhog postupka bravarija se ugrađuje na slijepi okvir koji je u načelu od pocinčanih ČN profila i ulazi u cijenu stavke.</t>
  </si>
  <si>
    <t>Svi gotovi ugrađeni elementi moraju biti zaštićeni folijom, na način da ne dođe do njihovog oštećenja.</t>
  </si>
  <si>
    <t>Atesti: Za sve radove predviđene troškovnikom izvoditelj je dužan pribaviti ateste od odgovarajućih instituta, za kvalitetu materijala, površinske obrade kao i antikorozivne zaštite.</t>
  </si>
  <si>
    <t>Antikorozivna zaštita čelika i željeza bojom obuhvaća:</t>
  </si>
  <si>
    <t>1. ČIŠĆENJE - uklanjanje rđe, nečistoće, masnoće i sl., otprašivanje</t>
  </si>
  <si>
    <t>Izvodi se: 
* ručnim temeljnim čiščenjem (struganje, četkanje, brušenje) do stupnja čistoće S,5 ili jednakovrijedno očišćena površina treba imati metalni sjaj
* strojnim postupkom, mlazom abraziva (pijesak), voda pod tlakom i sl. do stupnja čistoće Sa 2 1/2 ili jednakovrijedno, očiščena površina treba imati metalni sjaj</t>
  </si>
  <si>
    <t>2.  ANTIKOROZIJSKU TEMELJNU BOJU</t>
  </si>
  <si>
    <t>Izvodi se u radionici neposredno nakon čišćenja u dva sloja debljine 40μ (ukupno 80μ)</t>
  </si>
  <si>
    <t xml:space="preserve">Temeljni sloj se na gradilištu na oštećenim mjestima obnavlja a cijela površina prije slijedećeg naliča čisti i-odmaščuje. </t>
  </si>
  <si>
    <t>3. POKROVNI NALIČ</t>
  </si>
  <si>
    <t>Izvodi se lak bojom u dva sloja debljine 30μ (ukupno 60μ)</t>
  </si>
  <si>
    <t>Antikorozivna zaštita bravarije pocinčavanjem obuhvaća:</t>
  </si>
  <si>
    <t>1. ČIŠĆENJE - uklanjanje rđe, nećistoće, masnoće i sl., otprašivanje</t>
  </si>
  <si>
    <t>Izvodi se strojnim postupkom, mlazom abraziva (pijesak), voda pod tlakom i sl. do stupnja čistoće Sa 2 1/2 ili jednakovrijedno</t>
  </si>
  <si>
    <t>2. VRUĆE POCINČAVANJE</t>
  </si>
  <si>
    <t>Izvodi se neposredno nakon čiščenja</t>
  </si>
  <si>
    <t>3. Brušenje viška cinka, po potrebi hladno premazno pocinčavanje oštećenih površina</t>
  </si>
  <si>
    <t>Zaštita obojenih metala (pocinčane bravarije, aluminija i sl.) obuhvaća:</t>
  </si>
  <si>
    <t xml:space="preserve">1. ČIŠĆENJE- uklanjanje nećistoće, masnoće i sl.,  otprašivanje </t>
  </si>
  <si>
    <t>2. REAKTIVNU BOJU -izvodi se u jednom sloju d= 10μ</t>
  </si>
  <si>
    <t>3. TEMELJNU BOJU - izvodi se u jednom sloju d= 30μ</t>
  </si>
  <si>
    <t>4. POKROVNI NALIČ</t>
  </si>
  <si>
    <t>Izvodi se poliuretanskom bojom u dva sloja (ukupno 60μ)</t>
  </si>
  <si>
    <t>Jedinična cijena treba obuhvatiti:</t>
  </si>
  <si>
    <t xml:space="preserve">* izrada, dobavu i ugradnju elementa </t>
  </si>
  <si>
    <t>* uzimanje potrebnih izmjera na objektu</t>
  </si>
  <si>
    <t>* izrada radioničkih nacrta i detalja i ovjeru od strane projektanta</t>
  </si>
  <si>
    <t>* predočenje uzoraka materijala</t>
  </si>
  <si>
    <t>* antikorozivnu zaštitu i završnu obradu u tonu prema RAL-u ili jednakovrijedno, ličenjem, plastificiranjem prema opisu u stavci</t>
  </si>
  <si>
    <t>* slijepe okvire potrebne za montažu elemenata</t>
  </si>
  <si>
    <t xml:space="preserve">* sav potreban okov, spojni i pričvrsni materijal </t>
  </si>
  <si>
    <t>* potrebnu radnu skelu, osim fasadne</t>
  </si>
  <si>
    <t>* čišćenje nakon završetka radova</t>
  </si>
  <si>
    <t>* popravci štete na vlastitom ili drugim radovima učinjeni iz nepažnje</t>
  </si>
  <si>
    <t>* troškove zaštite na radu, troškove atesta</t>
  </si>
  <si>
    <t>Sav upotrebljeni materijal i finalni građevinski proizvodi moraju odgovarati postojećim tehničkim propisima i HR normama  ili jednakovrijednim normama.</t>
  </si>
  <si>
    <t>pocinčani lim HRN C.E4.020  ili jednakovrijedno</t>
  </si>
  <si>
    <t>bakarni lim HRN C.D4.500., HRN C.D4.020  ili jednakovrijedno</t>
  </si>
  <si>
    <t>Bitumenska vrpca s uloškom od sirovog krovnog kartona mora udovoljavati HRN U.M3-230 ili jednakovrijedno. 
Bitumenska vrpca s uloškom od aluminijske folije mora udovoljavati HRN U.M3.230 ili jednakovrijedno.
Bitumenska vrpca s uloškom od staklenog voala mora udovoljavati HRN U.M3.321 ili jednakovrijedno.
Bitumenizirani perforirani stakleni voal mora udovoljavati HRN U.M3.298 ili jednakovrijedno.
Hidroizolacijski materijal na osnovi bitumenskih emulzija za hladni postupak mora udovoljavati HRN U.M3.242 ili jednakovrijedno.
Hidroizolacijski materijal za topli postupak mora udovoljavati HRN U.M3.244 ili jednakovrijedno.
Pri izvedbi izolacija drugim sustavima npr. Extrubit, Rhepanol ili jednakovrijedno, u svemu se treba pridržavati proizvođačko tehnoloških uputstava i potrebnih količina, a radove treba izvoditi za to obučen i ovlašten izvođač. 
Svi materijali moraju biti ispitani, a dokumentacija o tome mora biti pohranjena na gradilištu. 
Kod sanacija treba prije izvedbe sanacije sa stručnim osobama izvršiti pregled i ispitivanje postojećeg stanja da bi se mogla primijeniti ispravna metoda sanacije.</t>
  </si>
  <si>
    <t>U cijeni stavke su sve potrebne predradnje koje je potrebno izvršiti na pročeljnim zidovima (čišćenje površina, premaz, impregnacija, umetanje pocinčane ili sintetičke antialkalne mreže kao nosača žbuke), kao i sav potreban rad, materijal i radna skela.</t>
  </si>
  <si>
    <t>Radove izvoditi prema uputstvu proizvođača i uvjetima nadležnog konzervatorskog odjela.</t>
  </si>
  <si>
    <t>Obrada špaleta vrata i prozora ne iskazuje se zasebno već je ukalkulirana u ovu stavku!</t>
  </si>
  <si>
    <t>Površinska žbuka se završno gleta vapnenom masom ojačanom siloksanima, koja se impregnira za završni premaz, i boja dekorativnom žbukom.</t>
  </si>
  <si>
    <t>Slojevi koji se nanose na osnovnu žbuku su:</t>
  </si>
  <si>
    <t>glet masa - vapnena glet masa ojačana siloksanima, 1 mm debljine</t>
  </si>
  <si>
    <t>impregnacija za završni premaz</t>
  </si>
  <si>
    <t>boja -  dekorativna žbuka, siloksan boje</t>
  </si>
  <si>
    <t>Boje će odrediti projektant u suradnji s nadležnim konzervatorom. Za svaku boju potrebno je izraditi po tri uzorka završne žbuke, dimenzija 1x1 m. Boju potvrđuje projektant i nadležni konzervator.</t>
  </si>
  <si>
    <t>Radove izvoditi prema uputstvu proizvođača i uvjetima nadležnog konzervatorskog odjela.
Stavka se izvodi u obimu po odluci nadzornog inženjera.</t>
  </si>
  <si>
    <t>Obračun po m2 ožbukanog zida</t>
  </si>
  <si>
    <t>11.</t>
  </si>
  <si>
    <t>XI.</t>
  </si>
  <si>
    <r>
      <t>Obračun po m</t>
    </r>
    <r>
      <rPr>
        <vertAlign val="superscript"/>
        <sz val="8"/>
        <rFont val="Calibri"/>
        <family val="2"/>
        <scheme val="minor"/>
      </rPr>
      <t>2</t>
    </r>
    <r>
      <rPr>
        <sz val="8"/>
        <rFont val="Calibri"/>
        <family val="2"/>
        <scheme val="minor"/>
      </rPr>
      <t xml:space="preserve"> oslika koji se štiti.</t>
    </r>
  </si>
  <si>
    <t>obračun po m2</t>
  </si>
  <si>
    <t xml:space="preserve">preventivna konzervacija i konsolidacija žbuke  s oslikom za kasniju restauraciju; ovlašteni restaurator treba u koordinaciji s nadležnim konzervatorom predložiti metodu i postupke konzervacije, te ih treba izvesti pod nadzorom i uz odobrenje nadležnog konz. –u jediničnu cijenu uključene sve potrebne radnje i predradnje, materijal i pribor, poput čišćenja i opšivanja fragmenata, mikroinjektiranja pukotina, površinska konsolidacija preko japan-papira i slično, sve spremno za kasniju restauraciju oslika </t>
  </si>
  <si>
    <t xml:space="preserve">transferiranje izuzetno vrijednih dijelova oslika po nalogu nadležnog konzervatora te vraćanje na izvornu poziciju, uključivo sve potrebne radnje i predradnje poput uklanjanja obodne žbuke, injektiranja i izrade “facinga” (japan-papir, gaze i sl.), podjele na segmente, izrade i postavljanja sfernih nositelja i kalupa, odvajanja od svodne plohe, stanjivanja žbukanog nositelja strapiranih oslika, impregniranja, izrade sfernih nositelja i slično, uključivo završno čišćenje oslika i postavljanje na svodnu plohu, saniranje oštećenja i raspuklina, podljepljivanja te retuširanje oštećenja; uključuje sve materijalne i putne troškove, pribor i materijal, fotodokumentaciju i izradu izvještaja </t>
  </si>
  <si>
    <t xml:space="preserve">istraživanje, čišćenje i dokumentiranje nalaza za kasniju restituciju oslika - jedinična cijena uključuje sve evt. potrebne pripremne radnje poput opšivanja, injektiranja i privremene konsolidacije; dokumentiranje uključuje sve radnje potrebne za kasniju restituciju oslika prema dogovoru s nadležnim konzervatorom, poput presnimavanja na paus-papir, izrade šablona i ton-karti, uzimanje karakterističnih uzoraka, postavljanja repera, fotodokumentacija </t>
  </si>
  <si>
    <t>Debljina žbuke je 3-4cm.</t>
  </si>
  <si>
    <t>Restauratorski radovi u slučaju pronalaska oslika na svodovima.</t>
  </si>
  <si>
    <t>Ako se nakon otvaranja kontrolnih sondi na svodovima pronađu nalazi potrebno je osigurati stručni pregled od strane projektanta i nadležnog konzervatora te ovisno o odluci nadležnog konzervatora provesti sljedeće radove:</t>
  </si>
  <si>
    <t>Restauratorski radovi u slučaju pronalaska oslika na zidovima</t>
  </si>
  <si>
    <t>OBIJANJE ŽBUKE NA ZIDU</t>
  </si>
  <si>
    <t>OBIJANJE ŽBUKE NA SVODU</t>
  </si>
  <si>
    <t>komplet</t>
  </si>
  <si>
    <t>MAPA:</t>
  </si>
  <si>
    <t>f</t>
  </si>
  <si>
    <t>Stavka podrazumijeva ručni utovar materijala, te transport i odvoz na deponij do 35km uz plaćanje svih zakonskih taksi.</t>
  </si>
  <si>
    <t>U cijenu uključiti i strojni utovar, te potpuno otklanjanje viška materijala i odvoz na deponij udaljen do 35km od gradilišta, uključivo i plaćanje svih zakonskih pristojbi.</t>
  </si>
  <si>
    <t>U cijenu svih radova uključen je odvoz šute i materijala na za to predviđenu deponiju (do 35km od gradilišta), te čišćenje nakon završetka rada pažljive razgradnje i demontaže.</t>
  </si>
  <si>
    <t>SVA RUŠENJA I DEMONTAŽA OBUHVAĆAJU TROŠAK ODVOZA SVIH TRANSPORTA I MATERIJALA NA DEPONIJ UDALJEN DO 35km OD GRADILIŠTA.</t>
  </si>
  <si>
    <t>izvještaj s fotodokumentacijom</t>
  </si>
  <si>
    <t xml:space="preserve">transferiranje izuzetno vrijednih dijelova oslika po nalogu nadležnog konzervatora te vraćanje na izvornu poziciju, uključivo sve potrebne radnje i predradnje poput uklanjanja obodne žbuke, injektiranja i izrade “facinga” (japan-papir, gaze i sl.), podjele na segmente, izrade i postavljanja nositelja i kalupa, odvajanja od svodne plohe, stanjivanja žbukanog nositelja strapiranih oslika, impregniranja, izrade nositelja i slično, uključivo završno čišćenje oslika i postavljanje na svodnu plohu, saniranje oštećenja i raspuklina, podljepljivanja te retuširanje oštećenja; uključuje sve materijalne i putne troškove, pribor i materijal, fotodokumentaciju i izradu izvještaja </t>
  </si>
  <si>
    <t>LIMARIJA (4,25kg/m2)</t>
  </si>
  <si>
    <r>
      <t>Sve stavke izložene mogućem padanju žbuke, prašine i ostataka materijala iz rušenja i demontaža (</t>
    </r>
    <r>
      <rPr>
        <u/>
        <sz val="8"/>
        <rFont val="Calibri"/>
        <family val="2"/>
        <scheme val="minor"/>
      </rPr>
      <t>a posebno prozori s vitrajem</t>
    </r>
    <r>
      <rPr>
        <sz val="8"/>
        <rFont val="Calibri"/>
        <family val="2"/>
        <scheme val="minor"/>
      </rPr>
      <t xml:space="preserve">), uz osnovnu zaštiitu moraju imati i mehaničku zaštitu od dasaka ili OSB ploča debljine min 12mm, koja je fiksirana na okvir štafli. </t>
    </r>
  </si>
  <si>
    <t>Kompletna demontaža postojeće gromobranske instalacije na krovu i pročeljima.</t>
  </si>
  <si>
    <t>Instalacija se sastoji od:</t>
  </si>
  <si>
    <t>- trake krovnih vodova sa nosačima</t>
  </si>
  <si>
    <t xml:space="preserve">- trake odvodnih vodova sa zidnim nosačima </t>
  </si>
  <si>
    <t>- mehaničke zaštite trake odvoda od mjernog spoja do tla</t>
  </si>
  <si>
    <t>- demontaža ostalih instalacija gromobrana na objektu</t>
  </si>
  <si>
    <t>Napomena: Gromobransku traku i sl. zbrinuti kao korisni otpad.</t>
  </si>
  <si>
    <t>Sve komplet.</t>
  </si>
  <si>
    <t>INSTALACIJA SUSTAVA ZAŠTITE OD MUNJE</t>
  </si>
  <si>
    <t>Ukoliko je izvođač izveo otkop ispod projektom predviđene temeljne ravnine obavezan je bez naknade popuniti tako nastale šupljine betonom tlačne čvrstoće C12/15 do projektirane kote.</t>
  </si>
  <si>
    <t>Prilikom izvedbe betonskih i armirano-betonskih radova treba se u svemu pridržavati postojećih propisa, standarda i "tehničkog propisa za betonske konstrukcije" (NN 101/05 i 85/06), "tehničkog propisa za cement za betonske konstrukcije" (NN 64/05), propisanih normi u navedenim propisima ili jednakovrijednih normi, i projektne dokumentacije (glavni projekt - arhitektonski dio, glavni projekt - projekt konstrukcije, izvedbeni projekt - planovi oplate, planovi savijanja armature). Prije početka izvedbe betonskih radova treba pregledati i zapisnički konstatirati podatke o agregatu, cementu i vodi, odnosno o faktorima koji će utjecati na kvalitetu radova i ugrađenog betona.</t>
  </si>
  <si>
    <t>Izvesti u svemu prema pravilima struke i važećim propisima, posebice propisima zaštite na radu.</t>
  </si>
  <si>
    <t>Izvesti u skladu s važećim propisima zaštite na radu.</t>
  </si>
  <si>
    <t xml:space="preserve">ŽUPA PLEŠIVICA </t>
  </si>
  <si>
    <t>Plešivica 48, 10450 Jastrebarsko</t>
  </si>
  <si>
    <t>OIB: 13220081676</t>
  </si>
  <si>
    <t>6/6 -  TROŠKOVNIK GRAĐEVINSKO-OBRTNIČKIH RADOVA KONSTRUKCIJE</t>
  </si>
  <si>
    <t>TD: 7/22 GP</t>
  </si>
  <si>
    <t xml:space="preserve">Jurana Hraste, dipl.ing.arh.
Petra Špilj, mag.ing.arch.
Krešimir Tarnik, dipl.ing.građ.
Vladimir Šilhard, dipl.ing.grad.
Ivan Sović, ing.el.
Irena Borošak, struč.spec.ing.aedif.
</t>
  </si>
  <si>
    <t>PROSTORI PRIVREMENIH DEPONIJA</t>
  </si>
  <si>
    <t>DOBAVA, ODRŽAVANJE I ODVOZ KEMIJSKOG WC-a</t>
  </si>
  <si>
    <t xml:space="preserve">Izvedba i uklanjanje privremenog gradilišnog razvodnog ormara i instalacija jake struje. </t>
  </si>
  <si>
    <t>Obračun komplet.</t>
  </si>
  <si>
    <t>Izvedba privremenog gradilišnog priključka vode.</t>
  </si>
  <si>
    <t>Stavku u svemu izvesti u dogovoru sa investitorom  privremeni gradilišni priključak sa kontrolnim vodomjerom na dogovorenoj poziciji, u svemu prema zatečenom stanju i uvjetima distributivnog poduzeća uključivo i koordinaciju sa istim.</t>
  </si>
  <si>
    <t>Zaštita oslika kapele na svodovima.</t>
  </si>
  <si>
    <t>Stavka uključuje privremenu zaštitu oslika kapele na svodovima (sferna površina!) te kasnije uklanjanje zaštite, u svemu prema dogovoru s nadležnim konzervatorom i projektantom. Postojeći oslici se zaštićuju od prljanja, prašine i oštećenja za vrijeme izvođenja radova. Zaštita se sastoji od folije i drvenih letvica.</t>
  </si>
  <si>
    <t>Stavka obuhvaća konzervatorsko-restauratorska istraživanja na svodovima, nadvojima i zidovima kapele i zvonika gdje se planira saniranje i ojačanje postojeće konstrukcije injektiranjem pukotina, izvođenjem CRM sustava ojačane žbuke zidova i svodova, povezivanjem zidova sidrenim šipkama, pojačanje nadvoja navojnim šipkama. Istraživanja se provode  s ciljem otkrivanja povijesnih slojeva.</t>
  </si>
  <si>
    <t>Prostorna skela u unutrašnjosti kapele.</t>
  </si>
  <si>
    <t>Obijanje unutarnje žbuke kapele na mjestima većih pukotina radi injektiranja.</t>
  </si>
  <si>
    <t>U zonama pukotina u unutrašnjosti kapele uklanja se minimalna oštećena žbuka.</t>
  </si>
  <si>
    <t>Stavka uključuje izradu privremene zaštite poda svetišta u svemu prema dogovoru s nadležnom konzervatorskom službom. Stavka se izvodi prije početka izvođenja radova, a po iznošenju svih klupa i elemenata opreme interijera koji se privremeno uklanja, na način da se kompletna podna površina svetišta prekrije slojem gustog tkanog zaštitnog tekstila, preko kojeg se postavlja sloj utorenih OSB ploča min debljine 18mm, te sloj dvostrukog zaštitnog kartona, a završno se ugrađuje sloj DVOSTRUKE PVC folije, uz obavezno lijepljenje rubova UV stabilnom trakom uz završetke bočnih zidova.</t>
  </si>
  <si>
    <t>Zaštita podova broda i svetišta kapele, pjevališta te sakristije.</t>
  </si>
  <si>
    <t>Zaštita stubišta pjevališta.</t>
  </si>
  <si>
    <t>Uklanjanje klupa iz kapele.</t>
  </si>
  <si>
    <t>Pažljiva demontaža i ponovna montaža sakralnog inventara.</t>
  </si>
  <si>
    <t>Stavku izvodi ovlašteni restaurator s odgovarajućim dopuštenjem za rad na spomenicima kulture. Demontaža se izvodi prije početka izvođenja radova.</t>
  </si>
  <si>
    <t>Radi izvođenja radova sanacije i ojačanja konstrukcije potrebno je demontirati dio sakralnog inventara koji se nalazi u zonama radova, pohraniti ga na mjesto koje će osigurat investitor te ponovno montirati po završetku radova.</t>
  </si>
  <si>
    <t>g</t>
  </si>
  <si>
    <t>IZRADA FOTODOKUMENTACIJE I ZAVRŠNOG IZVJEŠĆA O IZVEDENIM RADOVIMA</t>
  </si>
  <si>
    <t>Stavka uključuje izradu privremene zaštite sakralnog inventara koji se zadržava u crkvi tijekom izvođenja radova. Stavka se izvodi prije početka izvođenja radova, izradom sanduka od OSB ploča min debljine 18mm, te sloja geotekstila.</t>
  </si>
  <si>
    <t>Cijevna zaštitna skela - KAPELA.</t>
  </si>
  <si>
    <t xml:space="preserve">Ispitivanje vertikalnosti pročelja </t>
  </si>
  <si>
    <t>Ispitivanje vertikalnosti pročelja, nakon postave skele uz prisutnost nadzornog inženjera.</t>
  </si>
  <si>
    <t>Na crtežu pročelja označiti ustanovljene neravnine i kotirati njihove veličine.</t>
  </si>
  <si>
    <t>Obračun po satu.</t>
  </si>
  <si>
    <t>h</t>
  </si>
  <si>
    <t>OBNOVA KAPELE</t>
  </si>
  <si>
    <t>Pažljiva demontaža i ponovna izvedba  elektroinstalacija na mjestima intervencija.</t>
  </si>
  <si>
    <t>Pažljiva demontaža limenih žlijebova i olučnih cijevi za odvodnju oborinske vode.</t>
  </si>
  <si>
    <t>Pažljiva demontaža sve krovne limarije kosog krova.</t>
  </si>
  <si>
    <t>U stavku je uključena pažljiva demontaža limenog opšava krova broda crkve, svetišta i sakristije te opšava dimnjaka na krovu sakristije.</t>
  </si>
  <si>
    <t>Uključivo sav transport i prijenos - odlaganje na gradilišnu deponiju.</t>
  </si>
  <si>
    <t>Obračun po m² stvarne površine kosog krova.</t>
  </si>
  <si>
    <t>Važno je nakon i za vrijeme izrade ovog rada zaštititi građevinu za slučaj iznenadnih oborina, zaštita je izražena u posebnoj stavci.</t>
  </si>
  <si>
    <t>Obračun po m3 razgrađenog materijala.</t>
  </si>
  <si>
    <t>Pažljiva razgradnja nadozida krova kapele.</t>
  </si>
  <si>
    <t>Pažljiva razgradnja nadozida krova zvonika.</t>
  </si>
  <si>
    <t>Pažljiva razgradnja vrha zapadnog zabata kapele.</t>
  </si>
  <si>
    <t>Obija se vanjska žbuka do zidane građe. Debljina žbuke od 5-8cm. Nakon obijanja žbuke očistiti čeličnim četkama, a reške skobama do dubine 1,5 cm. Potom cijelu površinu otprašiti i isprati vodom.</t>
  </si>
  <si>
    <t>Lokacija depoa (čuvaonice) je u župnoj kući, udaljenoj 1km od lokacije kapele.</t>
  </si>
  <si>
    <t>Radove izvesti u dogovoru s investitorom i nadzornim inženjerom.</t>
  </si>
  <si>
    <t>Prilikom transporta i skladištenja klupe zaštititi od oštećenja. Sav pričvrsni materijal također sačuvati i koristiti za povezivanje prilikom ponovnog sastavljanja klupa.</t>
  </si>
  <si>
    <t>Demontaža, transport (1km udaljenosti) i skladištenje.</t>
  </si>
  <si>
    <t>Vraćanje izmještenih klupa u kapelu - transport i montaža.</t>
  </si>
  <si>
    <t>RETABL SJEVERNOG OLTARA DIM. 290x42x328cm  - DEMONTAŽA</t>
  </si>
  <si>
    <t>RETABL SJEVERNOG OLTARA DIM. 290x42x328cm  - PONOVNA MONTAŽA</t>
  </si>
  <si>
    <t>RETABL GLAVNOG OLTARA DIM. 433x130x460cm  - DEMONTAŽA</t>
  </si>
  <si>
    <t>RETABL GLAVNOG OLTARA DIM. 433x130x460cm  - PONOVNA MONTAŽA</t>
  </si>
  <si>
    <t>RETABL JUŽNOG OLTARA DIM. 270x110x315cm  - DEMONTAŽA</t>
  </si>
  <si>
    <t>RETABL JUŽNOG OLTARA DIM. 270x110x315cm  - PONOVNA MONTAŽA</t>
  </si>
  <si>
    <t>Evakuacija preostalog inventara sa zidova kapele.</t>
  </si>
  <si>
    <t xml:space="preserve">SLIKA SA SJEVEROZAPADNOG PILASTRA KAPELE DIM. 110X190 cm - DEMONTAŽA </t>
  </si>
  <si>
    <t>i</t>
  </si>
  <si>
    <t>SLIKA SA SJEVEROZAPADNOG PILASTRA KAPELE DIM. 110X190 cm - PONOVNA MONTAŽA</t>
  </si>
  <si>
    <t>SVIRAONIK ORGULJA SMJEŠTEN U ZIDANOJ OGRADI PJEVALIŠTA DIM. 113x80x125cm</t>
  </si>
  <si>
    <t>OLTARNA MENZA GLAVNOG OLTARA DIM. 313x138x105cm</t>
  </si>
  <si>
    <t>OLTARNA MENZA SJEVERNOG OLTARA DIM. 216x98x97cm</t>
  </si>
  <si>
    <t>OLTARNA MENZA JUŽNOG OLTARA DIM. 216x98x93cm</t>
  </si>
  <si>
    <t>KAMENA ŠKROPIONICA UZ JUŽNA VRATA DIM. 35x21x20cm</t>
  </si>
  <si>
    <t>KAMENA ŠKROPIONICA UZ SJEVERNA VRATA DIM. 26x20x20cm</t>
  </si>
  <si>
    <t>MEDALJONI NA PANDANTIVIMA KUPOLE - 4 kom</t>
  </si>
  <si>
    <t>RAZDJELNI VIJENAC ZAPADNOG PROČELJA</t>
  </si>
  <si>
    <t>Pažljiva razgradnja zazidanih prozora zvonika.</t>
  </si>
  <si>
    <t>Stavka ne obuhvaća smeće, šutu i sl. koje je posljedica radova  izvođača građevinskih ili obrtničkih radova jer je izvođač na sanaciji dužan odstraniti vlastiti otpad u cijeni stavki.</t>
  </si>
  <si>
    <t>Odvoz otpadnog materijala, svi troškovi deponije i sve naknade zbrinjavanja otpada uključeni su u cijenu stavke.</t>
  </si>
  <si>
    <t xml:space="preserve">Pažljiva razgradnja do razine novog vijenca prema projektu. </t>
  </si>
  <si>
    <t>U cijenu stavke uključiti prijenos i odlaganje šute na gradilišnu deponiju.</t>
  </si>
  <si>
    <t xml:space="preserve">Pažljiva razgradnja do razine novog vrha zabata prema projektu. </t>
  </si>
  <si>
    <t xml:space="preserve">Pažljiva razgradnja do razine novog nadozida prema projektu. </t>
  </si>
  <si>
    <t>Pažljiva razgradnja nadozida krova sakristije.</t>
  </si>
  <si>
    <t>Demontaža i uklanjanje postojećeg drvenog jednostrešnog krovišta sakristije.</t>
  </si>
  <si>
    <t xml:space="preserve">Nadozid (zabat) je od kamena, tlocrtno konkavan te debljine 66 cm. </t>
  </si>
  <si>
    <t xml:space="preserve">Nadozid je od kamena, debljine 48 cm. </t>
  </si>
  <si>
    <t xml:space="preserve">Nadozidi su od opeke, debljine 20 cm. </t>
  </si>
  <si>
    <t>Pažljivo skidanje postojećeg limenog pokrova iznad kapele i sakristije.</t>
  </si>
  <si>
    <t>Demontaža i uklanjanje postojećeg drvenog krovišta zvonika.</t>
  </si>
  <si>
    <t>Pažljiva razgradnja i ponovna ugradnja kamene klupčice prozora na 1.katu zvonika.</t>
  </si>
  <si>
    <t>KAMENA KLUPČICA dim. 90x17x25cm</t>
  </si>
  <si>
    <t>Donja kamena klupčica prozora 1. kata zvonika se vraća na originalnu poziciju 17 cm ispod postojeće pozicije. U stavku uključeno pažljivo vađenje postojeće kamene klupčice, razgradnja 17cm kamenog zida ispod klupčice te ponovna ugradnja kamene klupčice na nižu, originalnu kotu.</t>
  </si>
  <si>
    <t xml:space="preserve">Pažljiva razgradnja zazida do originalnog otvora kako je prikazano u projektu. </t>
  </si>
  <si>
    <t>U cijenu stavke je uključen sav materijal, rad i potrebna sredstva i pribor, te podupore.</t>
  </si>
  <si>
    <t>Pažljiva demontaža postojećeg zvona, ovjesa zvona i mehanizma te servis, popravak i vraćanje istog.</t>
  </si>
  <si>
    <t>U cijenu stavke je uključen sav materijal, rad i potrebna sredstva i pribor te transport.</t>
  </si>
  <si>
    <t xml:space="preserve">DEMONTAŽA </t>
  </si>
  <si>
    <t>SERVIS, POPRAVAK I ODRŽAVANJE MEHANIZMA</t>
  </si>
  <si>
    <t>Stavka obuhvaća sve radove koje nije moguće normirati, a odnose se na sitne pripomoći i sl., a iskazane su putem radnih sati kvalificiranog radnika i pomoćnog radnika.</t>
  </si>
  <si>
    <t>Kompletan rad i materijal.</t>
  </si>
  <si>
    <t>VKV RADNIK</t>
  </si>
  <si>
    <t>KV RADNIK</t>
  </si>
  <si>
    <t>NKV RADNIK</t>
  </si>
  <si>
    <t>Kvalitetu žbuke izvoditelj je dužan dokazati pribavljanjem stručnih nalaza i mišljenja ovlaštenog laboratorija. Spojeve stare i nove žbuke izvesti kvalitetno, tako da se nakon završne obrade ne primjećuju razlike između ploha ožbukanih starom i ploha ožbukanih novom žbukom, već da se nakon završnog sloja dobije jednoliki izgled površine. Za sve završne obrade na pročelju potrebno je izraditi uzorke koje prije početka izvođenja mora odobriti predstavnik nadležnog konzervatorskog odjela i nadzorni inženjer investitora. Izrada uzoraka završne obrade uračunata je u jediničnu cijenu pojedine stavke i ne obračunava se posebno.</t>
  </si>
  <si>
    <t>Sve detalje izvedbe na pročelju potrebno je dogovoriti i na njih ishoditi suglasnost predstavnika nadležnog konzervatorskog odjela i nadzornog inženjera, a prije pristupanja izvedbi radova. Obračun svih radova vršiti kako je to naznačeno u opisu stavaka.</t>
  </si>
  <si>
    <t>U jediničnu cijenu radova potrebno je obračunati:
- sve pripremne i završne radove,
- sav rad i materijal potreban za izvođenje pojedine stavke opisa,
- ispiranje i kvašenje površine zida,
- sav otežani rad na izvedbi profilacije,
- zaštita izvedenog dijela obrade pročelja,
- sav potrebni horizontalni i vertikalni transport, kao i transport do gradilišta,
- primjena svih mjera zaštite na radu,
- sve društvene obaveze</t>
  </si>
  <si>
    <t>Popis normativa za materijale koji se treba pridržavati:
- HRN B.C1. 030, B.C8.030 ili jednakovrijedno ___________ – građevinski gips
- HRN B.C1. 020, B.C8.042 ili jednakovrijedno ___________ – građevinsko vapno
- HRN B.C8.015, 022-026 ili jednakovrijedno ___________– cement
- HRN B.C8.011 ili jednakovrijedno ___________– portland cement
- HRN B.C8.030 ili jednakovrijedno ___________– pijesak
- HRN U.M2.010., U.M2.012 ili jednakovrijedno ___________- mortovi
- HRN U.F2.010 ili jednakovrijedno ___________– tehnički normativi za izvođenje fasaderskih radova.</t>
  </si>
  <si>
    <t>Armatura obračunata u ukupnom iskazu armature građevine.</t>
  </si>
  <si>
    <t xml:space="preserve">Sva potrebna podupiranja i radna skela uključeni u cijenu stavke.   </t>
  </si>
  <si>
    <t>Obračun po m3</t>
  </si>
  <si>
    <t>Ugradnja horizontalnih zatega</t>
  </si>
  <si>
    <t>ZIDARSKI RADOVI - KONSTRUKTIVNA SANACIJA</t>
  </si>
  <si>
    <t>Injektiranja se izvode po završetku popunjavanja sljubnica i fuga, kako injekcijski materijal ne bi ispadao iz zone zidova koja se popunjava.</t>
  </si>
  <si>
    <t>NAPOMENA:
Ukoliko se obijanjem žbuke utvrdi da odrađene pozicije zidova nemaju zadovoljavajuće nosive parametra, isti će se kampadno ukloniti (te se u tom slučaju neće obračunavati kroz sanacijske, nego kroz grupu zidarskih radova, uključujući i završnu obradu, do pune gotovosti).</t>
  </si>
  <si>
    <t>Čišćenje i priprema svodova koji se zadržavaju s gornje strane</t>
  </si>
  <si>
    <t>Površine se iskazuju tlocrtnom projekcijom svodova, realna površina svodova je 5-10% veća, razliku u površini potrebno je uračunati u jediničnu cijenu stavaka.</t>
  </si>
  <si>
    <t xml:space="preserve">Obračun po m2 obrađene površine. </t>
  </si>
  <si>
    <t>Popunjavanje očišćenih sljubnica i pukotina mortom - prije injektiranja.</t>
  </si>
  <si>
    <t>Sanacija manjih pukotina te svih dostupnih sljubnica fugiranjem u dubini 5cm.</t>
  </si>
  <si>
    <t>Stavka obuhvaća ugrađivanje novog morta visoke duktilnosti na osnovi hidrauličkog vapna i eko-pucolana, maksimalne veličine zrna 0-1,5mm.</t>
  </si>
  <si>
    <t>Mort se nanosi između elemenata ziđa lopaticom, lagano pritiskajući kako bi poboljšali prionjivost. Višak morta treba ukloniti odmah nakon ugradnje, te ako je potrebno očistiti sljubnice vlažnom spužvom ili četkom.</t>
  </si>
  <si>
    <t>Podložna žbuke je granulacije 0-1,5 mm, gustoće suhog morta pribl. 1100 kg/m3 (EN 1015-10 ili jednakovrijedno), paropropusnosti 12-15, pH vrijednosti pribl. 13, tlačne čvrstoće (nakon 28d) ≤ 6 N/mm2 (EN 1015-11 ili jednakovrijedno), prionjivosti ≥ 0,08 N/mm2 (EN1015-12 ili jednakovrijedno), vodoupojnosti ≥ 1 kg/m2 te sa E-modulom pribl. 4000 N/mm2 i sa reakcijom na požar A1. Mort za sanacije R prema EN 998-1 ili jednakovrijedno.</t>
  </si>
  <si>
    <t>Stavka se izvodi podložnom žbukom s porama,  mort na bazi hidrauličkog vapna.</t>
  </si>
  <si>
    <t>Obračun po m2 saniranog zida, a prema prethodnom pregledu i upisu nadzornog inženjera u građevinski dnevnik.</t>
  </si>
  <si>
    <t>NAPOMENA:
Prilikom ugradnje proizvoda potrebno je obratiti pozornost na važeće tehničke listove. Prema WTA smjernici 2-9-04/D za sanacije podložnih žbuka prema Önorm 3345 ili jednakovrijedno.</t>
  </si>
  <si>
    <t>a) POPUNJAVANJE SLJUBNICA ZIDOVI</t>
  </si>
  <si>
    <t>b) POPUNJAVANJE SLJUBNICA SVODOVI</t>
  </si>
  <si>
    <t xml:space="preserve">Raditi s prekidima, kako bi injekcijska masa postigla određenu čvrstoću, čime se izbjegava pojava jačeg tlaka u praznom prostoru. </t>
  </si>
  <si>
    <t>Obračun po m2 injektiranog zida, uključivo pripremu, izvedbu injekcijskih bušotina i ugradnju pakera.</t>
  </si>
  <si>
    <t>a) ZIDOVI</t>
  </si>
  <si>
    <t>b) SVODOVI</t>
  </si>
  <si>
    <t>Ispitivanja injekcijske smjese za injektiranje ziđa - prije izvođenja radova i svakodnevno tijekom izvedbe radova injektiranja.</t>
  </si>
  <si>
    <t>Prije početka izvođenja radova sanacije pukotina injekcijskom smjesom izvršiti prethodna laboratorijska ispitivanja sukladno normi HRN EN 445:2000 ili jednakovrijedno, od strane ispitnog laboratorija akreditiranog prema HRN EN ISO/IEC 17025:2007 ili jednakovrijedno.</t>
  </si>
  <si>
    <t>Ispitivanje</t>
  </si>
  <si>
    <t>Izrada dokumentacije i vođenje evidencije  o injektiranju nezavisno od građevinskog dnevnika.</t>
  </si>
  <si>
    <t>Vođenje evidencije injektiranja s navođenjem broja svake pozicije, dokumentiranjem iste u tlocrtima/nacrtima zgrade, evidentiranjem vrste injekcijske smjese, utroška smjese i tlaka injektiranja.</t>
  </si>
  <si>
    <t>Uključivo svakodnevno fotodokumentiranje.</t>
  </si>
  <si>
    <t>Stavka uključuje izradu dokumentacije sa svim potrebnim evidencijama.</t>
  </si>
  <si>
    <t>Izrada pojačanja konstrukcije sustavom CRM MREŽA, na pozicijama prema specifikaciji.</t>
  </si>
  <si>
    <t>Izvedba jednostranog ojačanja konstrukcije postojećih vanjskih zidova od pune opeke i kamena te svodova sustavom armirane žbuke debljine 35 mm, koji koristi prethodno oblikovane mreže, konektore i pribor od GFRP-a (polimera ojačanog staklenim vlaknima), oznake CE ili jednakovrijedno, u kombinaciji s mortovima na bazi vapna, za stvaranje tanke armirane žbuke, reverzibilne i poprečno povezane, koji poboljšavaju otpornost zida na posmik, savijanje i tlak.
Žbuka se nanosi na ravne površine pročelja gdje je postojeća žbuka prethodno otučena, reške očišćene, a podloga otprašena i natopljena vodom. Sustav čine:</t>
  </si>
  <si>
    <r>
      <rPr>
        <b/>
        <sz val="8"/>
        <rFont val="Calibri"/>
        <family val="2"/>
        <scheme val="minor"/>
      </rPr>
      <t>C) KONEKTOR + PODLOŽNA MREŽICA + KEMIJSKO SIDRO (EPOKSIDNA SMOLA)</t>
    </r>
    <r>
      <rPr>
        <sz val="8"/>
        <rFont val="Calibri"/>
        <family val="2"/>
        <scheme val="minor"/>
      </rPr>
      <t xml:space="preserve">
Preformirani GFRP ("Glass Fiber Reinforced Polymer") konektor u obliku slova L za spajanje mreže i kutnika na zidove, izrađen od AR (alkalno otpornog) staklenog vlakna, prethodno prednapeti i impregnirani termoreaktivnom smolom epoksidnog tipa vinilestera.
Duljina konektora iznosi 2/3 debljine zida. Raspoređuju prema "quincunx" uzorku, 4-6 kom/m2, nakon bušenja rupa promjera 14-18 mm u zidu. Rupe moraju biti ispunjene epoksidnom smolom na bazi vinil-estera (kemijsko sidro), specifičnom za primjenu. Zajedno sa konektorom ugrađuje se i podložna mrežica 33x33 mm, dimenzija 15x15 cm, za distibuciju naprezanja oko konektora.</t>
    </r>
  </si>
  <si>
    <t>Veličina konektora: 
dulja strana: 10-65 cm 
kraća strana:10 cm</t>
  </si>
  <si>
    <t xml:space="preserve">Za kvalitetu žbuke izvoditelj je dužan pribaviti stručni nalaz i mišljenje ovlaštene ustanove za ispitivanje kvalitete žbuke.
</t>
  </si>
  <si>
    <r>
      <rPr>
        <b/>
        <sz val="8"/>
        <rFont val="Calibri"/>
        <family val="2"/>
        <scheme val="minor"/>
      </rPr>
      <t>E) INOX SIDRA ZA POVEZIVANJE CRM SUSTAVA SA NOVIM TEMELJEM I POSTOJEĆIM ZIDOVIMA</t>
    </r>
    <r>
      <rPr>
        <sz val="8"/>
        <rFont val="Calibri"/>
        <family val="2"/>
        <scheme val="minor"/>
      </rPr>
      <t xml:space="preserve">
Kod povezivanja vanjskog sustava CRM-a s novim torkretbetonom po oplošju crkve potrebno je osigurati kvalitetnu vezi sidrenja preko INOX šipki Φ10/50cm. Duljina sidrenja šipke u beton je min 60cm te isto toliko u sustav ojačanje žbuke, čime je ukupna duljina šipke minimalno Lmin=120cm. Šipke se postavljaju na cijelom oplošju crkve svakih 50cm dužine. Povezivanje CRM sustava ojačanja s gornje strane svodova sa postojećim zidovima se vrši također preko INOX šipki Φ8/50cm koji se ugrađuju u peti luka pod kutem ±45°na razmaku cca 50 cm po obodu svoda. Na dijelu svoda gdje se s vanjske strane nalazi sustav ojačanje žbuke sidra moraju proći skroz do vanjskog dijela te se moraju povezati s vanjskim sustavom, dok je na dijelu svoda koji se nalazi u unutrašnjosti crkve duljina sidrenja min 2/3 debljine zida. Stavka uključuje bušenje rupa Φ10 (12) mm u postojećim kamenim zidovima i ugradnju sidara Φ8. Nakon ugradnje sidara, bušotine injektirati epoxy ljepilom uz brtvljenje ušća bušotine. </t>
    </r>
  </si>
  <si>
    <t>U cijenu su uključeni rad i sav materijal.</t>
  </si>
  <si>
    <t>IZVOĐENJE SANACIJE ZIDOVA UGRADNJOM CRM MREŽE TIPA 66x66T96, UKLJUČIVO UGRADNJU KUTNIKA, KONEKTORA I SIDRENIH ŠIPKA OD NEHRĐAJUĆEG ČELIKA</t>
  </si>
  <si>
    <t>SVODOVI</t>
  </si>
  <si>
    <t>a) CRM MREŽA 
Obračun po m2</t>
  </si>
  <si>
    <t>c) KONEKTOR + PODLOŽNA MREŽICA + KEMIJSKO SIDRO (EPOKSIDNA SMOLA) Obračun po kom</t>
  </si>
  <si>
    <t>e) INOX SIDRA
Obračun po kom</t>
  </si>
  <si>
    <t>ZIDOVI</t>
  </si>
  <si>
    <t>b) CRM KUTNIK
Obračun po kom</t>
  </si>
  <si>
    <t>Žbuka se nanosi na prethodno naneseni mort za konsolidaciju na bazi NHL-a. Gornji fini sloj izvodi se vapnenom žbukom, omjera vapno : fini pijesak 1:3, frakcija pijeska 0-2 mm, debljina sloja 0,5-1 cm. Fini sloj se mora zagladiti. Sve izvesti prema pravilima zanata te u dogovoru i prema uputama konzervatora. Obračun po razvijenoj površini plašta pročelja s odbitkom otvora većih od 3m2. U stavku je uključeno i iscrtavanje mjesta za vijence, prozorske okvire, lezene, parapete, uklade, medaljone, te završno žbukanje. Izrada profilacija obračunata je u posebnim stavkama. Obračun po m2. U cijenu je uključena dobava materijala,  spravljanje, nanošenje i zaglađivanje žbuke, te svi pomoćni materijali, alati, radovi i transporti.</t>
  </si>
  <si>
    <t>KROVNI VIJENAC ZVONIKA</t>
  </si>
  <si>
    <t>Zidarske pripomoći - pripomoći kod sanacije.</t>
  </si>
  <si>
    <t>Stavka obuhvaća sve radove koje nije moguće normirati, a odnose se na sitne pripomoći, obrade detalja i sl., a iskazane su putem radnih sati kvalificiranog zidara i pomoćnog radnika.</t>
  </si>
  <si>
    <t>VKV ZIDAR</t>
  </si>
  <si>
    <t>KV ZIDAR</t>
  </si>
  <si>
    <t>Višekratna čiščenje i odvoz otpadnog i viška materijala u tijeku izvođenja građevinskih radova ulaze u jedinične cijene pojedinog rada!</t>
  </si>
  <si>
    <t>Stavka obuhvaća čiščenje i pranje podova, zidnog opločenja, vrata, prozora, sanitarnih uređaja.</t>
  </si>
  <si>
    <t>Obračun po m2 netto površine prostora koji se čisti.</t>
  </si>
  <si>
    <t>izrada šablona</t>
  </si>
  <si>
    <t>Zazid južnog prozora ulaznog dijela kapele.</t>
  </si>
  <si>
    <t>U stavci je obuhvaćen sav rad, materijal, alati i strojevi potrebni za potpuno dovršenje stavke kao i svi ostali radovi nužni za potpunu izvedbu opisanog zazida.</t>
  </si>
  <si>
    <t>Zazid niše na zapadnom zabatu kapele.</t>
  </si>
  <si>
    <t>Dobava i ugradnja hidroizolacijskog elastomernog polimerbitumenskog premaza na vanjski zid.</t>
  </si>
  <si>
    <t>Za betonske elemente koji se samo dorađuju i boje oplata mora biti glatka, a za ostale dijelove obična. Sva oplata svih betonskih elemenata objekta uzeta je u cijeni za pojedine betonske i armiranobetonske radove.</t>
  </si>
  <si>
    <t>Lake fasadne skele izrađivati od metala i drveta, a prema projektu radne organizacije izvoditelj, tj. nije dat tip skele, već se to prepušta izvoditelju.</t>
  </si>
  <si>
    <t xml:space="preserve">Prije izrade potrebno je napraviti geodetski smimak oslonaca, te prema tome napraviti radioničku dokumentaciju. </t>
  </si>
  <si>
    <t>Obaveza izvođača je i pribavljanje ovjere izrađene radioničke dokumentacije od strane projektanta konstrukcije ili ovlaštenog revidenta za drvene konstrukcije ukoliko konstrukcija podliježe kontroli projekta.</t>
  </si>
  <si>
    <t>Transport i montaža predhodno navedenih elemenata uključena u jediničnu cijenu.</t>
  </si>
  <si>
    <t>Krovna građa:</t>
  </si>
  <si>
    <t>Obračun po m3 kompl. ugrađene, učvršćene i zaštićene drvene građe.</t>
  </si>
  <si>
    <t>a) volumen drvene građe:</t>
  </si>
  <si>
    <t>b) čelik za spojeve</t>
  </si>
  <si>
    <t>Drvena konstrukcija krovišta sakristije.</t>
  </si>
  <si>
    <t>Međusobne spojeve drvene građe izvesti s čeličnim limovima i pločicama, sve prema uputama iz projekta konstrukcije i pravilima struke. 
Stavka uključuje sav pričvrsni materijal i rad.</t>
  </si>
  <si>
    <t>Obaveza izvođača je  i ovjera radioničke dokumentacije od strane glavnog projektanta konstrukcije i ovlaštenog revidenta.</t>
  </si>
  <si>
    <t>Izrada radioničke dokumentacije</t>
  </si>
  <si>
    <t>Izrada radioničke dokumentacije za radove na izvedbi  nove primarne drvene konstrukcije krovišta crkve, opisane u prethodnim stavkama, kao:
- elektronički zapis u PDF i CAD formatu, snimljen na USB mediju: kom. 1;
- ispis elektroničkog zapisa uvezan u mapu formatu papira A4: kom. 4.
Obaveza izvođača je i pribavljanje ovjere izrađene radioničke dokumentacije od strane projektanta konstrukcije, te ovlaštenog revidenta za drvene konstrukcije.</t>
  </si>
  <si>
    <t>Obračun po kompletu izrađene dokument.</t>
  </si>
  <si>
    <t>kompl.</t>
  </si>
  <si>
    <t>U jediničnu cijenu uključen sav potreban rad, materijal i pribor.</t>
  </si>
  <si>
    <t>Daščana oplata krovišta</t>
  </si>
  <si>
    <t xml:space="preserve">Dobava i izrada daščane oplate krovišta. Daske su jelove, širine 10-12 cm, debljine 24 mm. Pribijaju se čavlima na krovnu konstrukciju, odnosno rogove. </t>
  </si>
  <si>
    <t>Obračun po m2 izvedene kose krovne plohe.</t>
  </si>
  <si>
    <t>Letvanje krova letvama od jelovog drveta</t>
  </si>
  <si>
    <t>Pripomoći kod tesarskih radova</t>
  </si>
  <si>
    <t>Folija se postavlja preko daščane oplate, te se preko nje pričvršćuju drvene letve (obračunate u zasebnoj stavci). Folija je paropropusna, otporna na prodor oborina i trganje te sa samoljepivim trakama. Minimalni preklop među pojedinim trakama folije 10 cm. Postojeći proboji kroz krov moraju se izvesti nepropusno.</t>
  </si>
  <si>
    <t>Obračun po m' dužnom postave.</t>
  </si>
  <si>
    <t>Cijenom je obuhvaćen kompletan rad, materijal zajedno sa svim fazonskim komadima za priključak na vertikalnu odvodnu cijev.</t>
  </si>
  <si>
    <t>Obračun po m1 izvedenog žlijeba.</t>
  </si>
  <si>
    <t>Opšav spoja krova i zida zvonika.</t>
  </si>
  <si>
    <t>Obračun po m1 opšava.</t>
  </si>
  <si>
    <t>Vertikalne odvodne cijevi.</t>
  </si>
  <si>
    <t>Obračun po m1 izvedene vertikale.</t>
  </si>
  <si>
    <t>Dobava, izrada i postava novog visećeg žlijeba od pocinčanog lima na krovu kapele i sakristije.</t>
  </si>
  <si>
    <t>j</t>
  </si>
  <si>
    <t>Pažljivo uklanjanje i ponovno vraćanje kamenog ulomka "Klobučar L." na centralnu kupolu.</t>
  </si>
  <si>
    <t>Metodu i sve planirane radnje izvođač je dužan prije izvođenja uskladiti s nadzornim inženjerom.</t>
  </si>
  <si>
    <t>U stavci je obuhvaćen sav rad, materijal, alati i strojevi potrebni za potpuno dovršenje stavke kao i svi ostali radovi nužni za potpunu izvedbu opisanog zahvata.</t>
  </si>
  <si>
    <t>UKLANJANJE</t>
  </si>
  <si>
    <t>NAPOMENA: radi izvođenja zatega ispod propovjedaonice izvesti zaštitu na način da se ostavi pristup SI pilastru kupole</t>
  </si>
  <si>
    <t>DONJI DIO PROPOVJEDAONICE DIM. 185x160x160 cm</t>
  </si>
  <si>
    <t>GORNJI DIO PROPOVJEDAONICE DIM. 185x160x170 cm</t>
  </si>
  <si>
    <t>STUBIŠTE PROPOVJEDAONICE DIM. 320x70x90</t>
  </si>
  <si>
    <t>Zaštita sakralnog inventara kapele OSB pločama.</t>
  </si>
  <si>
    <t>Snimanje profilacija kamenih elemenata.</t>
  </si>
  <si>
    <t>U stavku je uključeno kompletno snimanje profilacija te izrada nacrta prema kojima će se izvesti novi elementi.</t>
  </si>
  <si>
    <t>Ako se nakon otvaranja kontrolnih sondi na zidovima pronađu nalazi potrebno je osigurati stručni pregled od strane projektanta i nadležnog konzervatora te ovisno o odluci nadležnog konzervatora provesti sljedeće radove:</t>
  </si>
  <si>
    <t>VANJSKA SKELA - ZAPADNO, JUŽNO I ISTOČNO PROČELJE ZVONIKA - MONTAŽA SA NIVOA ZAVRŠNOG TERENA DO KOTE +17,0m</t>
  </si>
  <si>
    <t>VANJSKA SKELA -SJEVERNO PROČELJE ZVONIKA - MONTAŽA SA NIVOA KROVA S IZRADOM PODNOŽNOG PREMOŠĆENJA - IZVOĐENJE ODGOVARAJUĆE PREMOSNICE U NIVOU PODNICE SKELE I U NIVOU SPOJEVA SA POSTOJEĆIM KROVIŠTIMA TLOCRTNA PROJEKCIJA DIJELA KOJI SE PREMOŠĆUJE DO 10,00m2; SKELA SE IZVODI PRIBLIŽNO OD KOTE +10,0 do KOTE +17,0m</t>
  </si>
  <si>
    <t>Zaštita postojećih prozorskih otvora u zoni zahvata PVC folijom.</t>
  </si>
  <si>
    <t>ZAŠTITA PROZORA NA ZAPADNOM PROČELJU IZNAD GLAVNOG PORTALA - ZAŠTITA PROZORA I ŠEMBRANA S VANJSKE I UNUTARNJE STRANE</t>
  </si>
  <si>
    <t>VIJENAC IZNAD PROZORA ZVONIKA NA ETAŽI ZVONIŠTA - r.š. 26,5cm</t>
  </si>
  <si>
    <t>KLUPČICA PROZORA ZVONIKA NA ETAŽI ZVONIŠTA - r.š. 22,5cm</t>
  </si>
  <si>
    <t>UNUTARNJA JEDNOKRILNA DRVENA VRATA PJEVALIŠTA dim 75x160cm</t>
  </si>
  <si>
    <t>VANJSKA JEDNOKRILNA DRVENA VRATA DIM. 100x190cm - SJEVERNI PORTAL</t>
  </si>
  <si>
    <r>
      <t xml:space="preserve">CENTRALNI LUSTER DIM. </t>
    </r>
    <r>
      <rPr>
        <b/>
        <sz val="8"/>
        <rFont val="Calibri"/>
        <family val="2"/>
      </rPr>
      <t>Ø100cm, visine 125cm</t>
    </r>
  </si>
  <si>
    <t>METALNI KRIŽ NA KROVOVIMA JUŽNE I SJEVERNE APSIDE - dim. 100x55cm</t>
  </si>
  <si>
    <t>METALNI KRIŽ NA KROVU SVETIŠTA - dim. 175x55cm</t>
  </si>
  <si>
    <t>ISTRAŽNE SONDE NA MJESTIMA UGRADNJE INOX SIDARA I ZATEGA</t>
  </si>
  <si>
    <t>Zaštita pokretnog sakralnog inventara kapele.</t>
  </si>
  <si>
    <t>Stavka uključuje izradu privremene zaštite pokretnog sakralnog inventara koji se zadržava u crkvi tijekom izvođenja radova te nije naveden u prethodnim stavkama kao ormari u sakristiji, ispovjedaonice u južnoj kapeli i ostali inventar. 
Sav inventar grupirati na mjesto gdje će najmanje smetati te biti najviše zaštićeno od planiranih radova. Točnu poziciju dogovoriti s nadzornim inženjerom. 
Stavka se izvodi prije početka izvođenja radova.
Zaštita se sastoji od OSB ploča i geotekstila.</t>
  </si>
  <si>
    <t>ZAŠTITA KAMENE ŠKROPIONICE UZ GLAVNI PORTAL NA ZAPADNOM PROČELJU - DIM. 52x28x45 cm</t>
  </si>
  <si>
    <t>Obračun po komadu.</t>
  </si>
  <si>
    <t>Pažljiva demontaža metalnih rešetki prizemlja zvonika.</t>
  </si>
  <si>
    <t>Uključivo sav transport i prijenos te odvoz na deponij do 35km udaljenosti.</t>
  </si>
  <si>
    <t>Stavka obuhvaća pažljivu demontažu svih dijelova metalnih rešetki s lukova prizemlja zvonika. Rešetke se uklanjaju jer nisu izvorno postojale.</t>
  </si>
  <si>
    <t>REŠETKA dim. 130x300 cm</t>
  </si>
  <si>
    <t>Postojeći prozor će se zazidati kamenom od razgradnje povezanim vaneno-cementnim mortom. 
Prije je potrebno napraviti restauratorsku sondu kako bi se utvrdilo jesu li prozori probijeni prije ili poslije oslikavanja interijera 1887. godine te će se prema tome donijeti odluka da se zazida u punom profilu ili ostavi kao nišu. 
Restauratorska sonda obrađena u pripremnim radovima.
Debljina zida je 79 cm.</t>
  </si>
  <si>
    <t>Postojeća niša će se zazidati kamenom od razgradnje povezanim vaneno-cementnim mortom. 
Dubina niše je 40 cm.</t>
  </si>
  <si>
    <t>Izrada privremenih vrata od OSB ploča.</t>
  </si>
  <si>
    <t>Stavka obuhvaća izradu privremenih vrata od OSB ploča na sjevernom ulazu kapele koji će služiti kao glavni ulaz za vrijeme radova.</t>
  </si>
  <si>
    <t>JEDNOKRILNA VRATA DIM. 100x190cm - SJEVERNI PORTAL</t>
  </si>
  <si>
    <t xml:space="preserve">DUPLI PROZOR I ŽELJEZNA REŠETKA JUŽNOG PROZORA ULAZNOG DIJELA KAPELE dim. 106x178 cm </t>
  </si>
  <si>
    <r>
      <t xml:space="preserve">PROZOR I LIMENI POKROV ISTOČNOG OKULUSA dim. </t>
    </r>
    <r>
      <rPr>
        <b/>
        <sz val="8"/>
        <rFont val="Calibri"/>
        <family val="2"/>
      </rPr>
      <t>Ø72 cm</t>
    </r>
  </si>
  <si>
    <t>NAPOMENA: Postojeća željezna rešetka se čuva na gradilištu radi izmjene i ponovnog vraćanja, obrađeno u drugoj stavci.</t>
  </si>
  <si>
    <t xml:space="preserve">PROZOR I REŠETKA ZAPADNOG PROZORA 1. KATA ZVONIKA dim. 81x102 cm </t>
  </si>
  <si>
    <t>Pažljiva demontaža drvenih prozora i doprozornika te željeznih rešetki.</t>
  </si>
  <si>
    <t>ZAŠTITA KAMENE NATPISNE PLOČE UZIDANE U FASADU JUŽNOG ZIDA ULAZNOG DIJELA KAPELE - DIM. 130x100 cm</t>
  </si>
  <si>
    <t>Pažljiva demontaža sistema oborinske odvodnje od pocinčanog lima - olučnih cijevi, žljebova, spojnih elemenata, zajedno sa svim nosačima, kukama i ostalim dijelovima. 
Deponirati na gradilišnu deponiju.</t>
  </si>
  <si>
    <r>
      <t>VISEĆI ŽLIJEB Ø</t>
    </r>
    <r>
      <rPr>
        <b/>
        <sz val="8.8000000000000007"/>
        <rFont val="Calibri"/>
        <family val="2"/>
        <scheme val="minor"/>
      </rPr>
      <t>160 SA SVIM PODLOŽNIM LIMOVIMA I KUKAMA</t>
    </r>
  </si>
  <si>
    <t>OLUČNE CIJEVI Ø110 S LABUĐIM VRATOVIMA I SVIM KOLJENIMA</t>
  </si>
  <si>
    <t>RAZDIJELNI VIJENAC NA ZAPADNOM PROČELJU r.š. 40cm</t>
  </si>
  <si>
    <r>
      <t>Krovište je dvostrešno iznad ulaznog dijela i kupole te se poligonalno zaključuje na svetištu i bočnim apsidama. Nagib krova je od 56</t>
    </r>
    <r>
      <rPr>
        <sz val="8"/>
        <rFont val="Calibri"/>
        <family val="2"/>
      </rPr>
      <t>° do 64°.</t>
    </r>
  </si>
  <si>
    <t>Pažljivo skidanje postojećeg limenog pokrova kape zvonika.</t>
  </si>
  <si>
    <r>
      <t>Kapa zvonika sastoji se od uže osmostrane piramide uglavljene u dva niža ukrižena dvostrešna krova. Nagib ploha piramide je</t>
    </r>
    <r>
      <rPr>
        <sz val="8"/>
        <rFont val="Calibri"/>
        <family val="2"/>
      </rPr>
      <t xml:space="preserve"> 79°, a nižih ukriženih krovova 31°.</t>
    </r>
  </si>
  <si>
    <t xml:space="preserve">Uklanjaju se svi slojevi krova do slojeva nosivih greda (rogova). </t>
  </si>
  <si>
    <t>Pažljivo rušenje krovnog vijenca kapele i sakristije.</t>
  </si>
  <si>
    <t>Pažljivo rušenje vijenca do ravnine zidne plohe radi izvođenja novog krovnog vijenca.
Ukupna duljina vijenca je 89m, a visina je 45-65 cm.</t>
  </si>
  <si>
    <t xml:space="preserve">Nadozidi su većim dijelom od kamena s mjestimičnim ispunama od opeke, debljine 30-70 cm. </t>
  </si>
  <si>
    <t>SJEVERNI PROZOR ZVONIŠTA - zazid debljine 56cm</t>
  </si>
  <si>
    <t>PROZOR NA 2. KATU ZVONIKA - zazid debljine 30cm</t>
  </si>
  <si>
    <r>
      <rPr>
        <b/>
        <sz val="8"/>
        <rFont val="Calibri"/>
        <family val="2"/>
        <scheme val="minor"/>
      </rPr>
      <t>NAPOMENE:</t>
    </r>
    <r>
      <rPr>
        <sz val="8"/>
        <rFont val="Calibri"/>
        <family val="2"/>
        <scheme val="minor"/>
      </rPr>
      <t xml:space="preserve">
Obijanje se izvodi nakon što ovlašteni restaurator otvori kontrolne restauratorske sonde i izvede potrebne preventivne radove u slučaju pronalaska oslika. Radove izvoditi u svemu prema dogovoru sa nadležnom konzervatorskom službom. </t>
    </r>
  </si>
  <si>
    <t>Stavkom obuhvaćeno obijanje žbuke u pojasu od 20 cm oko kamenih šembrana prozora i vrata, kamene škropionice na zapadnom pročelju, kamene natpisne ploče na južnom pročelju te medaljona s natpisima na vrhu zapadnog i južnog pročelja zvonika.</t>
  </si>
  <si>
    <t>Pažljivo obijanje vanjske, fasadne, žbuke kapele i zvonika oko kamenih šembrana prozora i vrata, kamene škropionice, kamene natpisne ploče i medaljona s natpisima na vrhu pročelja zvonika.</t>
  </si>
  <si>
    <t>U stavku je uključeno čišćenje gradilišta i deponiranje šute na gradilišnu deponiju. Obračun po m2 ortogonalne projekcije pročelja ne računajući površine prozorskih otvora koji prelaze 2 m2.</t>
  </si>
  <si>
    <t>Obijanje vanjske, fasadne, žbuke kapele i zvonika</t>
  </si>
  <si>
    <t>OBIJANJE ŽBUKE KAPELE</t>
  </si>
  <si>
    <t>OBIJANJE ŽBUKE ZVONIKA</t>
  </si>
  <si>
    <t xml:space="preserve">Uklanjaju se svi slojevi krova do slojeva nosivih greda (rogova) zajedno sa snjegobranima i ostalim elementima. </t>
  </si>
  <si>
    <t>GRAĐEVINSKO - OBRTNIČKI RADOVI</t>
  </si>
  <si>
    <t>A</t>
  </si>
  <si>
    <t>B</t>
  </si>
  <si>
    <t>KONZERVATORSKO - RESTAURATORSKI RADOVI</t>
  </si>
  <si>
    <t>C</t>
  </si>
  <si>
    <t>GRAĐEVINSKO - OBRTNIČKI RADOVI UKUPNO</t>
  </si>
  <si>
    <t>Prije otucanja žbuke potrebno je izvesti konzervatorsko-restauratorske istražne radove pročelja koje provodi ovlašteni restaurator te snimiti sve profilacije. Obrađeno u konzervatorsko-restauratorskim radovima.</t>
  </si>
  <si>
    <t>STOLARSKI I BRAVARSKI RADOVI</t>
  </si>
  <si>
    <t>KAMENARSKI RADOVI</t>
  </si>
  <si>
    <t>6.</t>
  </si>
  <si>
    <t>ČELIČNE KONSTRUKCIJE</t>
  </si>
  <si>
    <t>Kako bi se osigurala  tražena kvaliteta, izrada i montaža konstrukcije mora se povjeriti  izvoditelju koji je poznat po već izvedenim sličnim građevinama, i koji posjeduje opremu i stručni kadar za kvalitetnu izradu i certificirane zavarivače. Izvoditelj mora imati kvalifikaciju prema HRN EN 1090-1(2) ili jednakovrijedno________________.</t>
  </si>
  <si>
    <t>Cijenom moraju biti obuhvaćeni svi troškovi vezani na nabavu i izradu (u skladu s projektnom dokumentacijom) kao i svi ostali potrebni (direktni i indirektni) radovi, postupci i materijali neophodni za ispravnu izvedbu i montažu konstrukcije.</t>
  </si>
  <si>
    <t>Tehničkom dokumentacijom - nacrtima i statičkim proračunom predviđena je vrsta i kvaliteta materijala za izradu konstrukcije i veznih sredstava što izvoditelj mora strogo poštovati. Izvođač  radova (izrada konstrukcije i montaža) dužan je prije početka radova na izradi (montaži) predočiti nadzornom inženjeru:</t>
  </si>
  <si>
    <t>plan kontrole kvalitete proizvođača - QUALITY INSPECTION PLAN (QCP)</t>
  </si>
  <si>
    <t>plan montaže konstrukcije s detaljno razrađenim načinom i slijedom montaže,</t>
  </si>
  <si>
    <t>plan montaže mora biti prihvaćen i ovjeren od strane projektanta.</t>
  </si>
  <si>
    <t>Izvedba čelične konstrukcije treba biti u skladu sa statičkim proračunom, zahtjevima i uvjetima iz Tehničkog opisa i Programa kontrole te osiguranja kvalitete, kao i u skladu sa svim važećim zakonima, propisima i normama za čelične konstrukcije:</t>
  </si>
  <si>
    <t xml:space="preserve">HRN EN 10025-1:2006  ili jednakovrijedno ___________ . </t>
  </si>
  <si>
    <t xml:space="preserve">HRN EN 10025-2  ili jednakovrijedno ___________ . </t>
  </si>
  <si>
    <t xml:space="preserve">HRN EN 10025-3  ili jednakovrijedno ___________ . </t>
  </si>
  <si>
    <t xml:space="preserve">HRN EN 10210-1  ili jednakovrijedno ___________ . </t>
  </si>
  <si>
    <t xml:space="preserve">HRN EN 10210 – 2  ili jednakovrijedno ___________ . </t>
  </si>
  <si>
    <t xml:space="preserve">HRN EN 439  ili jednakovrijedno ___________ . </t>
  </si>
  <si>
    <t xml:space="preserve">HRN EN 440  ili jednakovrijedno ___________ . </t>
  </si>
  <si>
    <t xml:space="preserve">HRN EN 499  ili jednakovrijedno ___________ . </t>
  </si>
  <si>
    <t xml:space="preserve">HRN EN 1011-1  ili jednakovrijedno ___________ . </t>
  </si>
  <si>
    <t xml:space="preserve">HRN EN 1011-2 EN 29692  ili jednakovrijedno ___________ . </t>
  </si>
  <si>
    <t xml:space="preserve">HRN EN 287-1, EN 288-1  ili jednakovrijedno ___________ . </t>
  </si>
  <si>
    <t xml:space="preserve">HRN EN 288-3  ili jednakovrijedno ___________ . </t>
  </si>
  <si>
    <t xml:space="preserve">HRN EN 288-8  ili jednakovrijedno ___________ . </t>
  </si>
  <si>
    <t xml:space="preserve">HRN EN 970  ili jednakovrijedno ___________ . </t>
  </si>
  <si>
    <t xml:space="preserve">HRN EN 1290  ili jednakovrijedno ___________ . </t>
  </si>
  <si>
    <t xml:space="preserve">HRN EN 1714  ili jednakovrijedno ___________ . </t>
  </si>
  <si>
    <t xml:space="preserve">HRN EN 12062  ili jednakovrijedno ___________ . </t>
  </si>
  <si>
    <t xml:space="preserve">HRN EN ISO 5817  ili jednakovrijedno ___________ . </t>
  </si>
  <si>
    <t xml:space="preserve">DIN EN ISO 13918: 1998  ili jednakovrijedno ___________ . </t>
  </si>
  <si>
    <t xml:space="preserve">DIN EN ISO 14555: 1998  ili jednakovrijedno ___________ . </t>
  </si>
  <si>
    <t xml:space="preserve">DIN 6914, 6915, 6916  ili jednakovrijedno ___________ . </t>
  </si>
  <si>
    <t xml:space="preserve">HRN. C.BO. 500  ili jednakovrijedno ___________ . </t>
  </si>
  <si>
    <t xml:space="preserve">oblici i mjere za osnovni materijal -   HRN C.B3. 025,030,101,111,131,141  ili jednakovrijedno ___________ . </t>
  </si>
  <si>
    <t xml:space="preserve">zavarivanje, označavanje  HRN C.T3. 012  ili jednakovrijedno ___________ . </t>
  </si>
  <si>
    <t xml:space="preserve">zavarene nosive čelicne konstrukcije  HRN U.E7.150  ili jednakovrijedno ___________ . </t>
  </si>
  <si>
    <t xml:space="preserve">nosive čelične konstrukcije spojene vijcima i zakovicama   HRN U.E7.150  ili jednakovrijedno ___________ . </t>
  </si>
  <si>
    <t xml:space="preserve">zavareni spojevi, postupci kontrole   HRN C.T3. 035  ili jednakovrijedno ___________ . </t>
  </si>
  <si>
    <t xml:space="preserve">spojevi vijcima visoke klase čvrstoće  HRN U.E7.140  ili jednakovrijedno ___________ . </t>
  </si>
  <si>
    <t xml:space="preserve">kvaliteta dodatnog materijala  HRN C.H3. 011 i 051  ili jednakovrijedno ___________ . </t>
  </si>
  <si>
    <t xml:space="preserve">slaganje i obilježavanje na gradilištu  HRN C.BO. 003  ili jednakovrijedno ___________ . </t>
  </si>
  <si>
    <t>Antikorozivna zaštita</t>
  </si>
  <si>
    <t>Konstrukcija se isporučuje antikorozivno zaštićena</t>
  </si>
  <si>
    <t>Antikorozivna zaštita mora biti usklađena s Zakonom o građevnim proizvodima (NN 76/13, 30/14, 130/17, 39/19 i 118/20) .</t>
  </si>
  <si>
    <t>Antikorozivnu zaštitu čelične konstrukcije izvesti u svemu prema projektu.</t>
  </si>
  <si>
    <t>Završni premaz izvesti u boji koju odredi investitor</t>
  </si>
  <si>
    <t>Površinu čelične konstrukcije prije nanošenja antikorozivne zašite, pripremiti pjeskarenjem do stupnja čistoće Sa ½.</t>
  </si>
  <si>
    <t>Montaža č.k.</t>
  </si>
  <si>
    <t>Izvođač montažnih radova je obvezan izraditi projekt montaže, koji mora biti ovjeren od strane projektanta i nadzornog inženjera.</t>
  </si>
  <si>
    <t>Za sve montažne nastavke važe opći uvjeti za izradu konstrukcije.</t>
  </si>
  <si>
    <t>Svakodnevno se mora voditi građevinski dnevnik. Mora biti osiguran brz i siguran transport svih elemenata do mjesta rada.</t>
  </si>
  <si>
    <t>Izvođač montažnih radova je dužan da pri organiziranju radova preuzme sve potrebne mjere za zaštitu postojećih  uređaja, objekata i postrojenja koji se nalaze na gradilištu, kao i zaštitu radnika.</t>
  </si>
  <si>
    <t>Tehnički pregled i ispitivanje č.k.</t>
  </si>
  <si>
    <r>
      <t>Tehnički pregled i ispitivanje čelične konstrukcije obavlja se poslije završene montaže prema</t>
    </r>
    <r>
      <rPr>
        <b/>
        <sz val="8"/>
        <rFont val="Calibri"/>
        <family val="2"/>
        <scheme val="minor"/>
      </rPr>
      <t xml:space="preserve"> </t>
    </r>
    <r>
      <rPr>
        <sz val="8"/>
        <rFont val="Calibri"/>
        <family val="2"/>
        <scheme val="minor"/>
      </rPr>
      <t>važećim propisima i Zakonu o građevnim proizvodima (NN 76/13, 30/14, 130/17, 39/19 i 118/20)</t>
    </r>
  </si>
  <si>
    <t>NAPOMENE</t>
  </si>
  <si>
    <t>Ponuđač je dužan nuditi solidan i ispravan rad, na temelju shema i troškovnika. U obzir se neće uzimati naknadno pozivanje na eventualno nerazumijevanje ili manjkavosti opisa ili nacrta. Davanjem ponude ponuđač usvaja u cijelosti ove uvjete.</t>
  </si>
  <si>
    <t>Sve površine čelika vruće cinčane: sloj cinka iznosi 50-85 μm, ovisno o tome da li je materijal obrađen cinkom na neki drugi način. Ukoliko vruće cinčani materijal ide na daljnu obradu bojanjem, obavezno primijeniti sloj reaktivne boje i pripremu za daljnu završnu obradu.</t>
  </si>
  <si>
    <t>Ukoliko u popisu radova nije posebno navedeno, potrebno je nuditi sve funkcionalno potrebne priključke (pločevine, sidrene pričvrsnice ili stope, odnosno pričvrsna sredstva i materijale, podkonstrukcije i pomoćne izolacijske i brtvene materijale).</t>
  </si>
  <si>
    <t>Priključci na građevinsku konstrukciju moraju biti izvedeni od najmanje 5mm debele čel. pločevine. Pločevina mora biti mehanički obrađena prije završne površinske obrade.</t>
  </si>
  <si>
    <t>Također je potrebno predvidjeti izradu odgovarajućih rupa, kao prihvata za zaštitu elemenata od groma ili za uzemljenje.</t>
  </si>
  <si>
    <t>SVA SPOJNA MJESTA PROFILA IZVESTI PUTEM ODGOVARAJUĆIH PRIHVATNIH I SPOJNIH PLOČEVINA, U SVEMU PREMA DETALJU STATIČKOG PRORAČUNA. SVI SPOJEVI VIJČANI. ODVAJANJE PLOČEVINA OD AB KONSTRUKCIJE PREKO ELASTOMERNOG LEŽAJA.</t>
  </si>
  <si>
    <t xml:space="preserve">RADIONIČKU DOKUMENTACIJU DOSTAVITI NA OVJERU PROJEKTANTU KONSTRUKCIJE. </t>
  </si>
  <si>
    <t>SVI ELEMENTI DO SE UGRAĐUJU DO PUNE GOTOVOSTI, UKLJUČIVO SVE MEĐUVEZE, I SAV PRIČVRSNO-SPOJNI PRIBOR.</t>
  </si>
  <si>
    <t>U SVEMU PREMA NACRTIMA.</t>
  </si>
  <si>
    <t>Sva konstrukcija obrađuje se vrućim cinčanjem i ličenjem, što je uračunato u jediničnu cijenu stavke.
Nakon cinčanja nije dozvoljeno naknadno zavarivanje.</t>
  </si>
  <si>
    <t>Cijena uključuje sav rad, materijal, radnu skelu i pripomoć.
Radove izvesti po izvedbenoj dokumentaciji, tehničkom opisu i specifikaciji materijala. 
Obračun po komadu ugrađenog sidra.</t>
  </si>
  <si>
    <t>kom.</t>
  </si>
  <si>
    <t>Prije čelične konstrukcije potrebno je sve mjere provjeriti u naravi i napraviti geodetski snimak oslonaca, te prema tome napraviti radioničku dokumentaciju. Sve uključeno u jediničnu cijenu.</t>
  </si>
  <si>
    <t>Obračun po kg ugrađenog čelika.</t>
  </si>
  <si>
    <t>8.</t>
  </si>
  <si>
    <t>10.</t>
  </si>
  <si>
    <t>Iskop rova dubine 80 cm i širine 40 cm, te zatrpavanje nakon polaganja Fe-Zn trake, te sanacija terena. Komplet završeno.</t>
  </si>
  <si>
    <t>m</t>
  </si>
  <si>
    <t xml:space="preserve">Dobava,  postavljanje i spajanje pocinčane željezne trake 30x4 mm u  gotov rov. Komplet završeno.  </t>
  </si>
  <si>
    <t>Dobava,  postavljanje i spajanje pocinčane željezne trake 30x4 mm za dozemne vodove od  uzemljivača do mjernih spojeva, prosječne dužine 3 m. Komplet završeno.</t>
  </si>
  <si>
    <t>Dobava i postavljanje  križnih spojnica 60x60 mm, traka - traka, inox. Komplet završeno.</t>
  </si>
  <si>
    <t xml:space="preserve">Dobava i postavljanje mjernih spojeva, križna spojnica 60x60 mm, traka - žica, inox, postavlja se na visini 1,5 m. Komplet završeno.   </t>
  </si>
  <si>
    <t>Dobava i postavljanjem mehaničke zaštite dozemnih vodova , U profil Rf 50x50 mm dužine 1,5 m, sa tiplama i vijcima, komplet postavljeno. Komplet završeno.</t>
  </si>
  <si>
    <t>Dobava,  postavljanje i spajanje žice od nehrđajućeg čelika D8 mm  , sa uporabom križnih spojnica 60x60 mm, za hvataljke i odvode. Poduzeti sve mjere zaštite na radu za rad na visini. Komplet završeno.</t>
  </si>
  <si>
    <t>Dobava,  postavljanje i spajanje žice od nehrđajućeg čelika D10 mm  , sa uporabom križnih spojnica 60x60 mm, za hvataljke i odvode. Poduzeti sve mjere zaštite na radu za rad na visini. Komplet završeno.</t>
  </si>
  <si>
    <t>Dobava i postavljanje distancera štapne hvataljke na križ.   Komplet završeno.</t>
  </si>
  <si>
    <t>Dobava i postavljanje nosača žice za   krov , za drvene pokrove, nosač izrađen od hrastovine, dužina 400 mm. Poduzeti sve mjere zaštite na radu za rad na visini.  Komplet završeno.</t>
  </si>
  <si>
    <t>Dobava i postavljanje nosača žice za   zid, sa tiplama i vijcima. Poduzeti sve mjere zaštite na radu za rad na visini.  Komplet završeno.</t>
  </si>
  <si>
    <t>Dobava i postavljanje inox spojnica za okapne limove. Poduzeti sve mjere zaštite na radu za rad na visini.  Komplet završeno.</t>
  </si>
  <si>
    <t xml:space="preserve">Dobava i postavljanje   križne spojnice 60x60 mm,žica - žica, inox. Komplet završeno.   </t>
  </si>
  <si>
    <t>Dobava i postavljanje štapne hvataljke na krajevima sljemenskih hvataljki, visine 0,5 m. Poduzeti sve mjere zaštite na radu za rad na visini.  Komplet završeno.</t>
  </si>
  <si>
    <t>Dobava i postavljanje štapne hvataljke uz križi, visine 2 m. Poduzeti sve mjere zaštite na radu za rad na visini.  Komplet završeno.</t>
  </si>
  <si>
    <t>Dobava i postavljanje štapne hvataljke uz križi, visine 4 m. Poduzeti sve mjere zaštite na radu za rad na visini.  Komplet završeno.</t>
  </si>
  <si>
    <t>Izrada spoja inox žice 10 mm na metalni križ na vrhu tornja, sa inox spojnicom. Poduzeti sve mjere zaštite na radu za rad na visini.  Komplet završeno.</t>
  </si>
  <si>
    <t>Izrada spoja inox žice 8 mm na metalni križ na krovu, sa inox spojnicom. Poduzeti sve mjere zaštite na radu za rad na visini.  Komplet završeno.</t>
  </si>
  <si>
    <t>Antikorozivna zaštita spojeva uporabom korocink boje na vanjskim spojevima i bitumena u zemlji.  Komplet završeno.</t>
  </si>
  <si>
    <t>Ispitivanje sustava zaštite od munje, te izdavanje zapisnika o ispitivanju.</t>
  </si>
  <si>
    <t>Mjerenje otpora uzemljenja, te izdavanje zapisnika o ispitivanju.</t>
  </si>
  <si>
    <t>C.</t>
  </si>
  <si>
    <t>NAPUTAK:</t>
  </si>
  <si>
    <t>U svaku stavku ovog troskovnika, bez posebne napomene treba uračunati:</t>
  </si>
  <si>
    <t>dobavu, montažu te spajanje komplet sa svim potrebnim spojnim i montažnim radom i materijalom.</t>
  </si>
  <si>
    <t>Opći pogodbeni i tehnički uvjeti</t>
  </si>
  <si>
    <t xml:space="preserve">Građenje građevine u koju se ugrađuje električna instalacija mora biti takvo da električna instalacija ima odgovarajuća tehnička svojstva i da ispunjava druge zahtjeve propisane ovim Propisom u skladu s tehničkim rješenjem građevine i uvjetima za građenje danih projektom te da se osigura očuvanje tih svojstava i uporabljivost građevine tijekom njezina trajanja.
Pri izvođenju električne instalacije izvođač je dužan pridržavati se dijela projekta građevine koji se odnosi na električnu instalaciju i tehničkih uputa za ugradnju i upotrebu građevnih proizvoda koji se ugrađuju u električnu instalaciju.
</t>
  </si>
  <si>
    <t>Kod preuzimanja proizvoda za električne instalacije izvođač električne instalacije mora utvrditi:</t>
  </si>
  <si>
    <t>1. je li proizvod za električne instalacije isporučen s oznakom sukladnosti i ima li isprave o sukladnosti u skladu s posebnim propisom kojim se uređuje označivanje proizvoda za električne instalacije i odgovaraju li podaci na dokumentaciji s kojom je proizvod za električne instalacije isporučen s podacima u propisanoj oznaci,</t>
  </si>
  <si>
    <t>2. je li proizvod za električne instalacije isporučen s tehničkim uputama za ugradnju i uporabu na hrvatskom jeziku,</t>
  </si>
  <si>
    <t>3. jesu li svojstva, uključivo i rok uporabe proizvoda za električne instalacije te podaci značajni za njezinu ugradnju, uporabu i utjecaj na svojstva i trajnost električne instalacije sukladni svojstvima i podacima određenim glavnim elektrotehničkim projektom.</t>
  </si>
  <si>
    <t>Utvrđeno se  zapisuje u skladu s posebnim propisom o vođenju građevinskog dnevnika, a dokumentacija s kojom je proizvod za električne instalacije isporučena pohranjuje se među dokaze o sukladnosti proizvoda za električne instalacije koje izvođač mora imati na gradilištu.</t>
  </si>
  <si>
    <t>Propisana svojstva i uporabljivost razdjelnika (razvodnog ormara) za električnu instalaciju izrađenog na gradilištu utvrđuju se na način određen projektom.</t>
  </si>
  <si>
    <t>Podatke o dokazivanju uporabljivosti i postignutim svojstvima razdjelnika (razvodnog ormara) za električnu instalaciju izvođač zapisuje u skladu s posebnim propisom o vođenju građevinskog dnevnika.</t>
  </si>
  <si>
    <t>Zabranjena je ugradnja proizvoda za električne instalacije koji:</t>
  </si>
  <si>
    <t>– je isporučen bez oznake sukladnosti odnosno isprave o sukladnosti u skladu s posebnim propisom,</t>
  </si>
  <si>
    <t>– je isporučen bez tehničke upute za ugradnju i uporabu na hrvatskom jeziku,</t>
  </si>
  <si>
    <t>– nema svojstva zahtijevana projektom ili joj je istekao rok uporabe, odnosno čiji podaci značajni za ugradnju, uporabu i utjecaj na svojstva i trajnost električne instalacije nisu sukladni s podacima određenim glavnim projektom.</t>
  </si>
  <si>
    <t>Ugradnju proizvoda za električne instalacije odnosno nastavak radova mora odobriti nadzorni inženjer upisom u građevinski dnevnik u skladu s posebnim propisom o vođenju građevinskog dnevnika.</t>
  </si>
  <si>
    <t>Smatra se da električna instalacija ima projektom predviđena tehnička svojstva i da je uporabljiva ako su:</t>
  </si>
  <si>
    <t>1. svi proizvodi za električne instalacije ugrađeni u električnu instalaciju na propisani način i imaju ispravu o sukladnosti izdanu u skladu s posebnim propisom,</t>
  </si>
  <si>
    <t>2. proizvodi za električne instalacije ugrađeni u električnu instalaciju imaju tehnička svojstva određena projektom električne instalacije,</t>
  </si>
  <si>
    <t>3. uvjeti građenja i druge okolnosti, koje mogu biti od utjecaja na tehnička svojstva električne instalacije bili sukladni zahtjevima iz projekta,</t>
  </si>
  <si>
    <t>4. rezultati završnog pregleda i ispitivanja električne instalacije tijekom izvođenja radova i nakon završetka radova sukladni propisanim vrijednostima ili vrijednostima koje su određene elektrotehničkim projektom, te ako o činjenicama postoje propisani zapisi i/ili dokumentacija.</t>
  </si>
  <si>
    <t>Svi radovi iz ovog troškovnika moraju biti izvedeni stručno, precizno i veoma savjesno prema datom troškovničkom opisu i projektu, te moraju odgovarati važećim tehničkim propisima i normativima.</t>
  </si>
  <si>
    <t>U cijeni pojedinih stavaka obuhvaćeni su svi troškovi za puno dovršenje stavke, sav rad, materijal, sve   pripomoći, svi prijevozi i prijenosi, razni doprinosi, dodaci i režijski troškovi, sva potrebna ispitivanja i funkcionalne probe do potpune funkcionalnosti, izdavanje atesta, izrada svih projekata izvedenog stanja, izrada katastra svih vanjskih instalacija, obučavanja korisnika opreme, sitni spojni, montažni i brtveni materijal, tehnička dokumentacija sustava, tehnički listovi i certifikati ugrađene opreme, dokumentacija za rukovanje i održavanje sustava, tehnički listovi i certifikati ugrađene opreme, dokumentacije za rukovanje i održavanje sustava, certifikati o protokolarnim mjerenjima, te svi ini troškovi izvoditelja vezani na organizaciju gradilišta.</t>
  </si>
  <si>
    <t xml:space="preserve">Sav upotrijebljeni materijal mora biti kvalitetan i odgovarati odredbama odgovarajućih normi i propisa. Nekvalitetan materijal ne smije se upotrebljavati. Za sav materijal koji će se upotrijebiti za građenje, izvoditelj radova mora pribaviti uvjerenje o kvaliteti materijala koji se mora priložiti primopredaji izvedenih radova. </t>
  </si>
  <si>
    <t xml:space="preserve">Radovi moraju biti izvedeni prema projektu, te izvoditelj ne smije vršiti nikakve promjene ili odstupanja od projekta bez odobrenja stručnog nadzora, investitora i projektanta. Sva eventualna odstupanja od projekta moraju se upisati u građevinski dnevnik od strane nadzornog inženjera i moraju biti usuglašena od strane investitora. Bez odobrenja investitora izvoditelj ne smije upotrebljavati materijale koji nisu predviđeni projektom. </t>
  </si>
  <si>
    <t xml:space="preserve">Ukoliko investitor utvrdi da neki materijal ne odgovara kvaliteti i važećim propisima izvoditelj je dužan isti materijal ukloniti sa gradilišta o svom trošku i zamijeniti ga sa propisanim. </t>
  </si>
  <si>
    <t xml:space="preserve">Obračun radova vršiti će se prema odredbama iz ugovora između izvoditelja i investitora. </t>
  </si>
  <si>
    <t>Za čitavo vrijeme građenja izvoditelj je dužan održavati potrebnu čistoću na gradilištu. Nakon završetka izgradnje odnosno primopredaje radova, izvoditelj je dužan s gradilišta ukloniti o svom trošku sve privremene objekte, deponije materijala i sl. Za vrijeme izvođenja radova izvoditelj mora primjenjivati sva potrebna sredstva zaštite na radu kako bi osigurao izvođenje radova na siguran način, a u  svrhu zaštite života i zdravlja svojih i inih djelatnika, slučajnih prolaznika i sl. , te osiguranja uvjeta da ne dođe do oštećenja susjednih objekata. Izvoditelj se u tijeku gradnje mora pridržavati odredaba zakona o gradnji, Zakona o zaštiti na radu i drugih važećih   propisa  .</t>
  </si>
  <si>
    <t>Imenovanje pojedinog proizvoda i proizvođača ima samo značenje tehničko - tehnoloških i približno oblikovnih osobitosti proizvoda koji će se ugraditi, a nikako naredbodavnu obaveznu dobavu, proizvodnju i ugradbu imenovanog proizvoda.  Ugradnjom drugih proizvoda, od onih specificiranih u troškovniku, treba dokazati njihovu kvalitetu i funkcionalnost atestima, tehničkim podacima proizvođača, proračunima ( rasvjeta ).</t>
  </si>
  <si>
    <t>ISTOČNI OKULUS dim. Ø72 cm</t>
  </si>
  <si>
    <t>Novi prozor se ugrađuje u postojeći kameni zid kapele.
U stavku je uključeno nanošenje temeljnog premaza za drvo i nanošenje završnog laka (prekrivajuće boje za drvo). Završna boja prozora identična postojećoj.</t>
  </si>
  <si>
    <t>Postojeći prozor je oštećen te prokišnjava zbog čega je stavljen lim s vanjske strane prozora.
Izrada novog fiksnog prozora istočnog okulusa od ariša I. klase ili jednakovrijedno vlažnosti do max. 18% u svemu prema postojećim izvornim prozorima okulusa. Ostaklenje jednostrukim staklom prema postojećem.</t>
  </si>
  <si>
    <t>Uključena izrada radioničkih nacrta te ovjera od strane nadzornog inženjera i predstavnika konzervatorskog zavoda.</t>
  </si>
  <si>
    <t>Točne mjere provjeriti u naravi.</t>
  </si>
  <si>
    <t>U stavku uključen sav potreban rad i materijal te pomoćne skele i svi potrebni radovi do potpune gotovosti.</t>
  </si>
  <si>
    <t>OKOLIŠ</t>
  </si>
  <si>
    <t>Habajući sloj od asfaltbetona debljine d = 5,0 cm</t>
  </si>
  <si>
    <t>Ovaj rad obuhvaća nabavu, polaganje i komprimiranje materijala, prijevoze, opremu i sve što je potrebno za dovršenje rada.</t>
  </si>
  <si>
    <t>U pogledu broja tekućih i kontrolnih ispitivanja, izvođač ih je dužan obaviti u svemu prema odredbama standarda vezanih za ovaj rad ili jednakovrijednih.</t>
  </si>
  <si>
    <t>Kamena smjesa za izradu asfaltbetona za habajuće slojeve sastoji se od frakcija plemenite kamene sitneži, plemenitog pijeska i kamenog brašna veličine zrna 0 - 11 mm.  Kao vezivo služi bitumen.</t>
  </si>
  <si>
    <t>Obračun se vrši po m2 gornje površine habajućeg sloja.</t>
  </si>
  <si>
    <t>Izrada, doprema i ugradnja asfaltne mješavine za kolnički zastor na principu asfaltbetona - habajući sloj  - izrađen od mješavine kamenog brašna, kamenog  materijala i bitumena kao veziva, gdje je granulometrijski sastav kamene smjese sastavljen po načelu najgušće složenog kamenog materijala, debljine d = 5,0 cm.
Stavka se izvodi ispred zapadnog pročelja kapele kao popravak kolnog prilaza oštećenog iskopima za podbetoniranje temelja.</t>
  </si>
  <si>
    <t xml:space="preserve">Dobava i ugradnja jednokomponentnog mikroarmiranog polimer-cementnog premaza, sa visokim modulom elastičnosti, na bazi cementa sa specijalnim alkalno otpornim polimerima, i sadržajem sitnog agregata, prema EN 1504-2 i EN 1504-9 (Principi 1, 2 i 8) ili jednakovrijedno. Proizvod se na podlogu nanosi postupkom špricanja / ručno u ukupnoj suhoj debljini 2.0-3.0 mm. Proizvod se armira sa alkalno-otpornom mrežicom od staklenih vlakana u sustavu proizvođača materijala. 
Minimalne tehničke karakteristike: specifična gustoća: min. 2,00 kg/L, maksimalno zrno agregata: Dmax: 0,5 mm, statički modul elastičnosti: min. 8800 N/mm, paropropusnost: maks. 0,2 m(  (EN ISO 7783 ili jednakovrijedan__________________), kapilarno upijanje: maks. 0,017 kg m-2 h-0,5 (EN 1062-3 ili jednakovrijedan___________________)        </t>
  </si>
  <si>
    <t>Stavka uključuje i dobavu i ugradnju specijalne samoljepljive trake koja se postavlja na spoju klupčice i prozora preko koje ide H.I. premaz. Karakteristike:traka na bazi butila obložena polipropilenskim filcom, širina trake: 10 cm, debljina trake : 1.0 mm, vlačna čvrstoća: min. 100 N/15 mm (EN 12311-1 ili jednakovrijedan), izduženje pri slomu, poprečno: min. 70% (EN 12311-1 ili jednakovrijedna). Podloga se priprema brušenjem i aplikacijom temeljnog premaza u sustavu proizvođača hidroizolacije.  Obračun po m1.</t>
  </si>
  <si>
    <t>MATERIJAL - H.I. premaz</t>
  </si>
  <si>
    <t>RAD - H.I. premaz</t>
  </si>
  <si>
    <t>MATERIJAL - H.I. samoljepiva traka</t>
  </si>
  <si>
    <t>RAD - H.I. samoljepiva traka</t>
  </si>
  <si>
    <t>Dobava i ugradnja hidroizolacijskog premaza na klupčice prozora koje se žbukaju.</t>
  </si>
  <si>
    <t>PROZOR 1.KATA ZVONIKA dim. 81x119cm</t>
  </si>
  <si>
    <t>Postojećem prozorskom otvoru se vraćaju izvorne dimenzije spuštanjem klupčice prozora za 17cm zbog čega se izrađuje novi prozor u svemu prema postojećem.
Izrada novog jednostrukog dvokrilnog prozora na 1.katu zvonika od ariša I. klase ili jednakovrijedno vlažnosti do max. 18% u svemu prema postojećem prozoru. Ostaklenje jednostrukim staklom prema postojećem te podjela svakog krila drvenim letvicama na 3 polja.</t>
  </si>
  <si>
    <t>REŠETKA PROZORA 1.KATA ZVONIKA dim. 81x119cm</t>
  </si>
  <si>
    <t>Postojećem prozorskom otvoru se vraćaju izvorne dimenzije spuštanjem klupčice prozora za 17cm zbog čega se radi izmjena postojeće rešetke od kovanog željeza.
Potrebno je prema postojećoj rešetci napraviti nove vertikalne šipke, ukupno 3 kom te jednu horizontalnu šipku, u svemu prema postojećoj.</t>
  </si>
  <si>
    <t>UKUPNO ZA KAPELU I ZVONIK</t>
  </si>
  <si>
    <t>ZAŠTITA GLAVNOG PORTALA KAPELE NA ZAPADNOM PROČELJU - ZAŠTITA VRATA I ŠEMBRANA S VANJSKE I UNUTARNJE STRANE</t>
  </si>
  <si>
    <t>ZAŠTITA JUŽNOG PORTALA KAPELE - ZAŠTITA VRATA I ŠEMBRANA S VANJSKE I UNUTARNJE STRANE</t>
  </si>
  <si>
    <t>ZAŠTITA ŠEMBRANA SJEVERNOG PORTALA KAPELE S VANJSKE I UNUTARNJE STRANE</t>
  </si>
  <si>
    <t>UVALA SPOJ ZVONIKA I KROVA KAPELE r.š. 120cm</t>
  </si>
  <si>
    <t>OPŠAV VRHA ZAPADNOG ZABATNOG ZIDA KAPELE r.š. 100cm</t>
  </si>
  <si>
    <t>ISTRAŽNE SONDE S UNUTRAŠNJE STRANE JUŽNOG PROZORA ULAZNOG DIJELA KAPELE - kako bi se utvrdilo jesu li prozori probijeni prije ili poslije oslikavanja interijera 1887. godine</t>
  </si>
  <si>
    <t>Obijanje žbuke oko kamenih šembrana prozora i vrata, kamene škropionice na zapadnom pročelju, kamene natpisne ploče na južnom pročelju te medaljona s natpisima na vrhu zapadnog i južnog pročelja zvonika izvodi ovlašteni restaurator te je obrađeno u konzervatorsko-restauratorskim radovima!</t>
  </si>
  <si>
    <t>ZAŠTITA MEDALJONA S NATPISIMA NA VRHU ZAPADNOG I JUŽNOG PROČELJA ZVONIKA  - DIM. 60x100 cm I 50x70cm</t>
  </si>
  <si>
    <t>Dobava materijala, izrada, doprema i ugradnja novog drvenog prozora istočnog okulusa.</t>
  </si>
  <si>
    <t>Dobava materijala, izrada, doprema i ugradnja novog jednostrukog dvokrilnog drvenog prozora zvonika, 1.kat, zapadno pročelje.</t>
  </si>
  <si>
    <t>Dobava materijala, izmjena postojeće rešetke od kovanog željeza, doprema te ponovna ugradnja na prozoru 1. kata zvonika, zapadno pročelje.</t>
  </si>
  <si>
    <t xml:space="preserve">Radovi moraju biti izvedeni u skadu s “Pravilnikom o tehničkim mjerama i uvijetima za završne radove u zgradarstvu” i standardima ili jednakovrijednima. </t>
  </si>
  <si>
    <t>Prije izvođenja radova izvoditelj je dužan pregledati i premjeriti podlogu i zatražiti da se eventualni propusti isprave.</t>
  </si>
  <si>
    <t xml:space="preserve">Svi uzorci izabranog kamena, te pričvrsni pribor moraju biti dostavljeni na uvid projektantu koji ih mora pismeno potvrditi. </t>
  </si>
  <si>
    <t>Za sav upotrebljeni materijal moraju se pribaviti odgovarajući atesti.</t>
  </si>
  <si>
    <t>Sve nejasnoće ili promjene od projekta izvoditelj je dužan pismeno dostaviti projektantu.</t>
  </si>
  <si>
    <t>Ploče koje su okrhnute, ljepljene ili nepravilno brušene ne će se preuzimati, a ukoliko ih izvoditelj ugradi morati će ih zamijeniti na vlastiti trošak.</t>
  </si>
  <si>
    <t>Izvođač treba mjere za rezanje kamenih elemenata uzimati na licu mjesta, tj. gdje je to potrebno izrađivati šablone prema nacrtima i situaciji na licu mjesta što ulazi u jed. cijene.</t>
  </si>
  <si>
    <t>Potrebno je također izvršiti sve provjere dužina, širina i visina u naravi i ukazati nadzornom inžinjeru na eventualna odstupanja od projekta, odnosno na probleme prije oblaganja.</t>
  </si>
  <si>
    <t>*donošenje uzoraka na uvid</t>
  </si>
  <si>
    <t>*kontrola i uzimanje mjera na objektu</t>
  </si>
  <si>
    <t>*sav potreban materijal; kamene ploče, ljepilo, metalne sponke itd.</t>
  </si>
  <si>
    <t>*brtvljenje sudara kamenog opločenja ili elementa s oblogom druge vrste i sl. trajnoelastičnim adekvatnim kitom,</t>
  </si>
  <si>
    <t>*sav potreban rad,</t>
  </si>
  <si>
    <t>*troškove pomoćnih konstrukcija (skele i dr.),</t>
  </si>
  <si>
    <t>*transportne troškove,</t>
  </si>
  <si>
    <t>*obrada ploha prema opisu stavke,</t>
  </si>
  <si>
    <t>*čišćenje prostorija po završenom radu sa uklanjanjem šute i svih  otpadaka,</t>
  </si>
  <si>
    <t>*trošak zaštite izvedenog rada,</t>
  </si>
  <si>
    <t>*popravak štete učinjene na svojim ili tuđim radovima pri radu iz nepažnje.</t>
  </si>
  <si>
    <t>Kamen izložen atmosferskim utjecajima mora biti postojan na vremenu. Kvaliteta kamenih elemenata kao i samo izvođenje radova trebaju biti u skladu sa standardima HRN. U.77.010. ili jednakovrijedno. Isporučilac kamenih elemenata ili izvođač radova mora pribaviti atest kojim se dokazuje da ugrađeni kamen udovoljava zahtjevima u pogledu fizičkih i kemijskih svojstava (gustoća, poroznost, upijanje vode, kapilarnost, kristalizacija soli, smrzavanje).</t>
  </si>
  <si>
    <t>Isporuka, polaganje i ugradnja PVC bužira te obujmica.</t>
  </si>
  <si>
    <t>Bužir se izvodi djelomično podžbukno, a djelomično nadgradno kroz krovište sakristije preko sjevernog zida svetišta i nadozida svetišta do centralne kupole za centralni luster kapele. 
Izvesti prije postavljanja ojačanja na sjevernom, fasadnom, zidu svetišta.</t>
  </si>
  <si>
    <t>Uključivo sav potreban rad i materijal.</t>
  </si>
  <si>
    <t>Obračun po m1 trase bužira</t>
  </si>
  <si>
    <r>
      <t>Obračun po m</t>
    </r>
    <r>
      <rPr>
        <vertAlign val="superscript"/>
        <sz val="10"/>
        <rFont val="Arial"/>
        <family val="2"/>
      </rPr>
      <t>3</t>
    </r>
    <r>
      <rPr>
        <sz val="10"/>
        <rFont val="Arial"/>
        <family val="2"/>
      </rPr>
      <t>.</t>
    </r>
  </si>
  <si>
    <r>
      <t>Izvedba ispune podesta lakoagregatnim betonom gustoće 1200kg/m</t>
    </r>
    <r>
      <rPr>
        <vertAlign val="superscript"/>
        <sz val="8"/>
        <rFont val="Calibri"/>
        <family val="2"/>
      </rPr>
      <t>3</t>
    </r>
    <r>
      <rPr>
        <sz val="8"/>
        <rFont val="Calibri"/>
        <family val="2"/>
      </rPr>
      <t xml:space="preserve"> u okviru zidanom od opeke NF.</t>
    </r>
  </si>
  <si>
    <t>U cijenu je uključen sav potreban rad i materijal.</t>
  </si>
  <si>
    <t>Stavka obuhvaća dobavu i ugradnju opeke, vapneno cementnog morta za zidanje, kao i spravljanje i ugradnju vapneno cementnog morta i opeke. U stavci je obuhvaćen sav rad, materijal, alati i strojevi potrebni za potpuno dovršenje stavke.</t>
  </si>
  <si>
    <t>Dobava materijala i izvedba ispune podesta ispred glavnog portala kapele lakoagregatnim betonom.</t>
  </si>
  <si>
    <t>Stavka obuhvaća dobavu i ugradnju opeke, vapneno cementnog morta za zidanje i fugiranje, kao i spravljanje i ugradnju vapneno cementnog morta i opeke. U stavci je obuhvaćen sav rad, materijal, alati i strojevi potrebni za potpuno dovršenje stavke.</t>
  </si>
  <si>
    <r>
      <t>Obračun po m2</t>
    </r>
    <r>
      <rPr>
        <sz val="10"/>
        <rFont val="Arial"/>
        <family val="2"/>
      </rPr>
      <t>.</t>
    </r>
  </si>
  <si>
    <t>Zazid između rogova krovišta sakristije.</t>
  </si>
  <si>
    <t xml:space="preserve">Prostor između AB serklaža i rogova sakristije će se zazidati kamenom od razgradnje povezanim vaneno-cementnim mortom. </t>
  </si>
  <si>
    <t>Pažljivo vađenje oštećenih kamenih elemenata istočnog i sjevernog prozora zvoništa.</t>
  </si>
  <si>
    <t>KAMENA KLUPČICA - DIM. 125x25x15cm</t>
  </si>
  <si>
    <t>KAMENI PROFILIRANI VIJENAC IZNAD PROZORA - DIM. 130x30x15cm</t>
  </si>
  <si>
    <t>Pažljivo vađenje oštećenih kamenih elemenata radi zamjene novima i izvođenja ojačanja AB okvirom.</t>
  </si>
  <si>
    <t>Stropna drvena vrata za pristup krovištu iznad sakristije.</t>
  </si>
  <si>
    <t>Stavka uključuje dobavu i montažu drvenih otklopnih vrata ukupne dim. 65x56cm koja se postavljaju u postojeći drveni okvir. 
U stavku uključeni i potrebni okovi.</t>
  </si>
  <si>
    <t>Dobava i ugradnja hidroizolacijskog elastomernog polimerbitumenskog premaza na podestu ispred glavnog portala na zapadnom pročelju kapele.</t>
  </si>
  <si>
    <t>Hidroizolacija se postavlja na prethodno izvedenu lagano armiranu betonsku podlogu završno zaravnatu.</t>
  </si>
  <si>
    <t>Stavka uključuje ugradnju elastomernog polimerbitumenskog premaza i holkera te sav potreban alat i materijal za dovršenje stavke.</t>
  </si>
  <si>
    <t>U stavku je uključen prijenos drvene šindre od pristupnog mjesta s ulice do krovišta.</t>
  </si>
  <si>
    <t>Nagib krovnih ploha 48°-63°; gusto pokrivanje  (48 kom/m²).  Uključena postava svih ostalih tipskih elemenata. Komplet izvedeno.</t>
  </si>
  <si>
    <r>
      <t xml:space="preserve">Drvena šindra od jele i/ili smreke ručno kalana i blanjana u radijalu, odstupanje +/- 10% po širini i debljini. Dimenzije šindre su 60x12,5x1,2 cm. Potrošnja 48 elemenata/m2 krova. 
Impregnacija Remers Adolit BQ1, koncentrat 7:1 
ili jednakovrijedno </t>
    </r>
    <r>
      <rPr>
        <b/>
        <u/>
        <sz val="10"/>
        <rFont val="Calibri"/>
        <family val="2"/>
        <scheme val="minor"/>
      </rPr>
      <t xml:space="preserve">                                                 </t>
    </r>
    <r>
      <rPr>
        <b/>
        <sz val="10"/>
        <rFont val="Calibri"/>
        <family val="2"/>
        <scheme val="minor"/>
      </rPr>
      <t xml:space="preserve">.
</t>
    </r>
    <r>
      <rPr>
        <sz val="8"/>
        <rFont val="Calibri"/>
        <family val="2"/>
        <scheme val="minor"/>
      </rPr>
      <t xml:space="preserve">Sve izvesti prema pravilima zanata. </t>
    </r>
  </si>
  <si>
    <t>Dobava materijala i izvođenje sljemenjaka i grebenjaka od drvene šindre. U stavku je uključen prijenos drvene šindre od pristupnog mjesta s ulice do krovišta. Sve izvesti prema pravilima zanata. Sve detalje izvedbe potrebno prethodno dogovoriti s projektantom i nadzornim inženjerom.</t>
  </si>
  <si>
    <t>SLJEMENJACI - MATERIJAL</t>
  </si>
  <si>
    <t>SLJEMENJACI - RAD</t>
  </si>
  <si>
    <t>GREBENJACI - MATERIJAL</t>
  </si>
  <si>
    <t>GREBENJACI - RAD</t>
  </si>
  <si>
    <t>Dobava materijala, izrada i montaža limenog opšava na spoju krova i zida zvonika. Izvesti pocinčanim limom debljine 0.55 mm, razvijene širine do 120 cm. Kompletan rad i materijal. Izvesti prema dogovoru s projektantom.</t>
  </si>
  <si>
    <t>Dobava materijala, izrada i montaža limenog opšava ispod zadnjeg sloja krovne šindre na grebenima i sljemenu. Izvesti pocinčanim limom debljine 0.55 mm, razvijene širine do 20 cm. Kompletan rad i materijal. 
Izvesti prema dogovoru s projektantom.</t>
  </si>
  <si>
    <t>Dobava materijala, izrada i montaža limenog opšava i kanala na uvalama krova. Kanal izvesti približnog presjeka od 5x5cm te fiksirati lim na letve. Izvesti pocinčanim limom debljine 0.55 mm, razvijene širine do 30 cm. Kompletan rad i materijal. 
Izvesti prema dogovoru s projektantom.</t>
  </si>
  <si>
    <t>Izvesti prema dogovoru s projektantom.
S konačnim izgledom drvene šindre mora se prije postave usaglasiti predstavnik nadležni konzervator.</t>
  </si>
  <si>
    <t>Dobava, izrada i postava limenog fasadnog opšava razdijelnog vijenca na zapadnom pročelju kapele.</t>
  </si>
  <si>
    <t>Dobava materijala, izrada i montaža limenog opšava sa okapom. Izvesti pocinčanim limom debljine 0.55 mm, razvijene širine do 45 cm. Kompletan rad i materijal. Izvesti prema dogovoru s projektantom.</t>
  </si>
  <si>
    <t>Kameni elementi po petrografskim svojstvima (mineralnom sastavu, strukturi, teksturi), boji i šari moraju biti klase A ili jednakovrijedno, bez ikakvih nedostataka građe i bez naprslina. Vidljiva ploha mora biti što ujednačenijeg izgleda i po boji i šari i karakterističnog za traženu vrstu kamena.</t>
  </si>
  <si>
    <t>Opšav spoja krova sakristije i zidova sjeverne kapele i svetišta.</t>
  </si>
  <si>
    <t>Za kvalitetu žbuke izvoditelj je dužan pribaviti stručni nalaz i mišljenje ovlaštene ustanove za ispitivanje kvalitete žbuke, što je obuhvaćeno jediničnom cijenom stavke.</t>
  </si>
  <si>
    <t>Kod nanošenja u više slojeva drugi sloj nanositi uvijek na prethodno očvrsli i nahrapavljen sloj navlažen vodom kroz 2-3 dana.</t>
  </si>
  <si>
    <t>Obračun po m2. U cijenu je uključena dobava materijala,  spravljanje, nanošenje i zaglađivanje žbuke, te svi pomoćni materijali, alati, radovi i transporti.</t>
  </si>
  <si>
    <t>Površina je iskazana u realnoj površini svodova.</t>
  </si>
  <si>
    <t>Stavka uključuje i tonsko ujednačavanje sa zatečenim izvornikom.</t>
  </si>
  <si>
    <t>Stavka se odnosi na južni i zapadni prozor zvoništa čiji su kameni elementi samo mjestimično oštećeni.</t>
  </si>
  <si>
    <t>PROFILIRANI VIJENAC IZNAD PROZORA ZVONIKA NA ETAŽI ZVONIŠTA - r.š. 26,5cm - DIM. 130x30x15cm</t>
  </si>
  <si>
    <t>PROFILIRANA KLUPČICA PROZORA ZVONIKA NA ETAŽI ZVONIŠTA - r.š. 22,5cm - DIM. 125x25x15cm</t>
  </si>
  <si>
    <t>KAMENE VERTIKALE- DIM. 18x20x130cm</t>
  </si>
  <si>
    <t>Stavka se odnosi na istočni i sjeverni prozor zvoništa čiji kameni elementi nedostaju ili su jako oštećeni te se zamjenjuju novim.</t>
  </si>
  <si>
    <t>Stavka uključuje i tonsko ujednačavanje sa izvornicima na drugim prozorima.</t>
  </si>
  <si>
    <t xml:space="preserve">Uključen sav rad, transport i materijal, te dubinska zaštita kamena -  nanošenje preparata sa svrhom impregnacije kamena (parapropustljivost), vodootpornosti i sprečavanja nastanka mikroflore (alge, mahovine, plijesni). </t>
  </si>
  <si>
    <t>Izrada dijelova novih kamenih okvira prozora zvoništa.</t>
  </si>
  <si>
    <t>Izrada profiliranih dijelova novih kamenih okvira prozora zvoništa.</t>
  </si>
  <si>
    <t>Potrebno je detaljno snimiti profilacije kamenih elemenata prozora zvoništa, uzeti otiske i izraditi gipsane odljeve, te izraditi nacrte u mjerilu 1-1 i dati ih na ovjeru nadležnom konzervatoru i nadzornom inženjeru, što je uključeno u jediničnu cijenu ove stavke.</t>
  </si>
  <si>
    <t xml:space="preserve">Uključena izrada šablone i vodilice za povlačenje šablona. Šablonu treba odobriti nadležni konzervator uprave za zaštitu spomenika kulture. Šablona se obračunava po jednom kompletu za jednu profilaciju, bez obzira na broj pomoćnih šablona za grubu i finu žbuku. </t>
  </si>
  <si>
    <t>Šablone za izradu profilacija prema postojećim profilacijama, posebno za grubu i posebno za finu žbuku, obrađene su u pripremnim radovima, a za nove profilacije izraditi šablone prema detalju u nacrtima. Pri izvedbi je obavezna izrada i uporaba vodilica, što je uključeno u stavku.</t>
  </si>
  <si>
    <t xml:space="preserve">r.š.= 80 cm, h=50cm, 4 obrata </t>
  </si>
  <si>
    <t xml:space="preserve">r.š.= 85 cm, h=59cm, 1 obrat </t>
  </si>
  <si>
    <t>KROVNI VIJENAC KAPELE - ravni dio</t>
  </si>
  <si>
    <t>KROVNI VIJENAC KAPELE - lučni dio</t>
  </si>
  <si>
    <t xml:space="preserve">r.š.= 65 cm, h=45cm, 2 obrata </t>
  </si>
  <si>
    <r>
      <t>Žbukanje sokla pročelja zgrade finom vapnenom</t>
    </r>
    <r>
      <rPr>
        <b/>
        <sz val="10"/>
        <color rgb="FFFF0000"/>
        <rFont val="Calibri"/>
        <family val="2"/>
        <scheme val="minor"/>
      </rPr>
      <t xml:space="preserve"> </t>
    </r>
    <r>
      <rPr>
        <b/>
        <sz val="10"/>
        <rFont val="Calibri"/>
        <family val="2"/>
        <scheme val="minor"/>
      </rPr>
      <t>isušujućom žbukom.</t>
    </r>
  </si>
  <si>
    <t>Fini sloj vapnene isušujuće žbuke nanosi se na sve zidove sokla kapele i zvonika.</t>
  </si>
  <si>
    <r>
      <t>Žbukanje pročelja zgrade finom vapnenom</t>
    </r>
    <r>
      <rPr>
        <b/>
        <sz val="10"/>
        <color rgb="FFFF0000"/>
        <rFont val="Calibri"/>
        <family val="2"/>
        <scheme val="minor"/>
      </rPr>
      <t xml:space="preserve"> </t>
    </r>
    <r>
      <rPr>
        <b/>
        <sz val="10"/>
        <rFont val="Calibri"/>
        <family val="2"/>
        <scheme val="minor"/>
      </rPr>
      <t>isušujućom žbukom iznad sokla.</t>
    </r>
  </si>
  <si>
    <t>Fini sloj vapnene žbuke nanosi se na sve zidove iznad sokla kapele i zvonika.</t>
  </si>
  <si>
    <t>NAPOMENA: Žbukanje vanjske, fasadne, žbuke kapele i zvonika oko kamenih šembrana prozora i vrata, kamene škropionice, kamene natpisne ploče i medaljona s natpisima na vrhu pročelja zvonika izvodi ovlašteni restaurator te je obrađeno u konzervatorsko-restauratorskim radovima.</t>
  </si>
  <si>
    <t>Zidarsko-fasaderski radovi izvode se isključivo prema opisima stavaka troškovnika, kao i prema važećim propisima za ovu vrstu radova. Kvaliteta svog upotrebljenog materijala mora odgovarati propisima i važećim normama, što izvoditelj mora dokazati potrebnim atestima. Izvoditelj je dužan osigurati i zaštititi sve dijelove građevine na kojima se ne izvode radovi, radi sprečavanja oštećenja tokom izvedbe. Pojava svih oštećenja na dijelovima na kojima se ne izvode radovi ili koji su nastupili nepažnjom izvoditelja isti je dužan otkloniti o vlastitom trošku. Sav rad, sve komunikacije i sav transport vrši se isključivo s vanjske strane građevine, tj. preko skele.</t>
  </si>
  <si>
    <t>OBNOVA PROČELJA U VAPNENOJ TEHNICI</t>
  </si>
  <si>
    <t>Žbukanje pročelja izvodi se u dva sloja. Prvi osnovni sloj nabacuje se preko površine koja se obrađuje i ona mora biti čista, određene čvrstoće i dovoljno hrapava da bi se omogućila trajna veza osnovnog sloja za površinu koja se obrađuje, a završni sloj mora biti trajno vezan za podložni. Prije nanošenja osnovnog sloja sve eventualne žice (od oplate ili skele) odstraniti, kako bi se izbjeglo prenošenje korozije na završni sloj, a samim tim i mrlje na pročelju</t>
  </si>
  <si>
    <t>Sve izvedene površine moraju biti potpuno ravne i glatke, vertikalne, gdje je potrebno horizontalne, kose ili oble. Profili i uglovi moraju imati oštre rubove, izrađene točno prema predviđenom obliku. Žbuka predviđena za izradu pročelja mora se sastojati od isprobanih primjesa i veziva jednoličnog zrna te na svjetlost postojane boje. Tvornička smjesa žbuke upotrijebit će se bez ikakve druge primjese osim vode. Količina, veličina i boja kamenih zrnaca birat će se prema potrebi. Odstupanje od vertikalnih i horizontalnih ravnina ne smije biti veće od 1 cm na 10 m.</t>
  </si>
  <si>
    <t>Cjelokupan materijal za izradu pročelja mora biti u dovoljnim količinama donesen u neposrednu blizinu stručnog radnika za izradu pročeljne žbuke.</t>
  </si>
  <si>
    <t>Za izradu profiliranih vijenaca i drugih profila moraju se prethodno izraditi šablone. U pomoćne usluge spada: prenošenje umiješane žbuke, primanje vode I žbuke, dodavanje alata, pomaganje pri namještanju vodilice za vučenje šablona I slične sitne usluge. Prijenos materijala do 20 m vertikalno I 50 m horizontalno uključen je u cijenu. Preko ovih udaljenosti, računajući od mjesta ugrađivanja, obračun se vrši posebno.</t>
  </si>
  <si>
    <t>Za svaki vučeni profil izrađuju se po dvije šablone – blanjala: jedna za podložni i druga za završni sloj žbuke. Šablona se sastoji od vertikalne daščane stijene, grubo rezane po obliku vijena. Na daščanu stijenu pribijena je ploča pocinčanog ili aluminijskoga lima debljine 2 mm, točno rezana po nacrtima profila danim u mjerilu 1:1, tako da viri oko 0,5 cm preko rubova dasaka. Na vertikalnu stijenu se pričvrščuje pod od horizontalnih dasaka, poduprt kosim letvama na koji se skuplja suvišak žbuke. Ispod vijenca ili drugih profilacija na zidu te na gornjem rubu vijenca pričvršćene su kukama dvije horizontalne, usporedne, blanjane letve (vodilice) po kojim se kliže, odnosno vuče šablona.</t>
  </si>
  <si>
    <t>Za sve dijelove gdje se sloj žbuke dodatno zadebljava iznad 4 cm ukupno, potrebno je postaviti žičano (bakreno) pletivo usedreno u ziđe.</t>
  </si>
  <si>
    <t>Radovi se ne smiju izvoditi po lošem vremenu I temperaturi manjoj od + 5 C ili većoj od +30 C. Podloga na koju se nanosi žbuka je zid od opeke. Za vrijeme ljetnih žega treba radove štititi, a površinu njegovati.</t>
  </si>
  <si>
    <t>Prije žbukanja treba šablonom pregledati da li je vijenac izidan ili priređen kako treba te da li je ostavljeno dovoljno mjesta za žbuku; zatim se vijenac očisti I namoči, nabaci se gruba vapnena žbuka I prevuče šablonom. Nakon što je gruba žbuka stegla, nabacuje se finija žbuka I prevuče šablonom dok profilacija ne postane čista I oštra, a plohe potpuno glatke. Nakon svakog vučenja odstrani se mort s poda šablone I letve, a šablona se opere. Uglovi, krajevi I prijelomi koji se ne mogu izvlačiti šablonom, izvode se naknadno rukom. Kod kosih I segmentnih vijenaca, letve vodilice učvršćene su usporedno sa smjerom vijenca. Debljina donjeg sloja žbuke iznosi oko 1-2 cm.</t>
  </si>
  <si>
    <t>KROVNI VIJENAC ZAPADNOG ZABATA KAPELE - kosi lučni vijenac</t>
  </si>
  <si>
    <t>RAZDIJELNI VIJENAC ZAPADNOG PROČELJA - lučni vijenac</t>
  </si>
  <si>
    <t>Kontrola kvalitete: vrši se viskom i libelom. Prijanjanje temeljnog sloja za konstrukciju provjerava se kucanjem čeličnom šipkom. Ako se čuje tupi zvuk, takva se mjesta obilježavaju, skidaju i popravljaju.</t>
  </si>
  <si>
    <t>Ne smiju se pojaviti pukotine, već je dopuštena samo pojava naprslina. Sve površine moraju biti ujednačenog tona i strukture te bez uočljivih radnih nastavaka. Ovim troškovnikom obuhvaćena je izrada: temeljnog sloja, završnog sloja te izrada onih elemenata pročelja koji se izvode izvlačenjem šablonom (kao i izrada i demontaža šablona), a to su slijedeći profili: profilirani vijenci, nastrešnice, okviri prozora, lezene,konzole itd.
Prilikom izvedbe potrebno je radove izvoditi prema priloženim nacrtima u projektu.
Nacrte treba nakon čišćenja profilacija dodatno prekontrolirati, a posebno nacrte detalja profilacija.
Šablone za izvlačenje profila mora prije upotrebe pregledati predstavnik konzervatorskog zavoda i potvrditi da su ispravne. Za svaku je profilaciju potrebno izraditi najmanje dvije šablone. Izrada šablona i vodilica za povlačenje šablona uključena je u jediničnu cijenu izrade profilacija</t>
  </si>
  <si>
    <t>Dobava materijala i betoniranje međukatne AB ploče u prvoj razini zvonika POZ 100.</t>
  </si>
  <si>
    <r>
      <t>Ploča se izvodi s</t>
    </r>
    <r>
      <rPr>
        <u/>
        <sz val="8"/>
        <rFont val="Calibri"/>
        <family val="2"/>
        <scheme val="minor"/>
      </rPr>
      <t xml:space="preserve"> gornje strane svodova</t>
    </r>
    <r>
      <rPr>
        <sz val="8"/>
        <rFont val="Calibri"/>
        <family val="2"/>
        <scheme val="minor"/>
      </rPr>
      <t xml:space="preserve">, prethodno se pete svodova zapunjavaju pjenobetonom koji ujedno služi i kao oplata ploče, a što je uključeno u cijenu stavke. Po rubu nove ploče izvode se AB ukrutne grede armirane vilicama Ø10/15cm i uzdužnim šipkama 4Ø14. Uzdužne šipke moraju biti međusobno povezane na rubovima L-šipkama prilagođenim oplati na gradilištu što je uključeno u stavku.  </t>
    </r>
  </si>
  <si>
    <t>Pjenobeton - lagano agregatni beton s dodatkom ekspandiranih granula polistirena, maksimalne težine 300-600kg/m3</t>
  </si>
  <si>
    <r>
      <rPr>
        <b/>
        <sz val="8"/>
        <rFont val="Calibri"/>
        <family val="2"/>
        <scheme val="minor"/>
      </rPr>
      <t>Prilikom izvođenja potrebno je podupiranje postojećih svodova i lukova.</t>
    </r>
    <r>
      <rPr>
        <sz val="8"/>
        <rFont val="Calibri"/>
        <family val="2"/>
        <scheme val="minor"/>
      </rPr>
      <t xml:space="preserve"> Visina podupiranja max 4m, što je obračunato u zasebnoj stavci.</t>
    </r>
  </si>
  <si>
    <t>Pjenobeton se postavlja ravnomjerno i zaravnava se do visine tjemena postojećeg svoda, kao podloga za izlijevanje armirano betonske ploče.</t>
  </si>
  <si>
    <t>U stavci uključen cement za izradu cementnog mlijeka.</t>
  </si>
  <si>
    <t>Obračun po m3 betona:</t>
  </si>
  <si>
    <t>beton d= 20cm</t>
  </si>
  <si>
    <t>lakoagregatni beton</t>
  </si>
  <si>
    <t xml:space="preserve">Dobava materijala i betoniranje međukatne AB tlačne ploče nad drvenim grednicima zvonika (POZ 200-500) u sustavu spregnutog stropa DRVO-BETON. </t>
  </si>
  <si>
    <t>VIJCI ZA SPREZANJE: CTC Ø7 x 240 [ETA-19/0244] ili jednakovrijedno:
Projektirane karakteristike:
- Nominalni promjer: 7,0 mm;
- Promjer glave: 9,5 mm;
- Promjer struka: 5,0 mm
- Duljina: 240 mm;
- Karakteristični moment popuštanja: 20 000 Nmm;
- Karakteristični otpornost na vlak: 20 kN
Vijci se postavljaju pod nagibom od 45° u dva reda, sve prema izvedbenim detaljima u projektu. Na prvoj i zadnjoj četvrtini raspona vijci se postavljaju na razmaku od 150mm, dok se u sredini postavljaju na razmaku od 300mm.</t>
  </si>
  <si>
    <r>
      <rPr>
        <b/>
        <sz val="8"/>
        <rFont val="Calibri"/>
        <family val="2"/>
        <scheme val="minor"/>
      </rPr>
      <t>Prilikom izvođenja obavezno je podupiranje.</t>
    </r>
    <r>
      <rPr>
        <sz val="8"/>
        <rFont val="Calibri"/>
        <family val="2"/>
        <scheme val="minor"/>
      </rPr>
      <t xml:space="preserve"> Visina podupiranja max 4m, što je obračunato u zasebnoj stavci.</t>
    </r>
  </si>
  <si>
    <t>Obračun po m3 betona i m2 oplate.</t>
  </si>
  <si>
    <t>beton d= 7,0cm</t>
  </si>
  <si>
    <t xml:space="preserve">OSB ploče 22mm </t>
  </si>
  <si>
    <t>vijci za drvo</t>
  </si>
  <si>
    <t>Obavezno je izvesti AB serklaž na mjestima oslanjanja podrožnice drvenog krovišta koji će se privezati za njega preko čelične papuče.</t>
  </si>
  <si>
    <t>Stavka uključuje betoniranje armiranobetonskih serklaža po obodu zidanih zidova potkrovlja, betonom C 30/37 (prema HRN EN 206:2021 ili jednakovrijedno), u glatkoj oplati.</t>
  </si>
  <si>
    <t>Izvode se betonom razreda tl. čvrstoće C30/37 (2500 kg/m3), razreda izloženosti XC1.</t>
  </si>
  <si>
    <t>Betoniranje u glatkoj dvostranoj oplati.</t>
  </si>
  <si>
    <t>Serklaži se izvode zajedno sa ziđem uz zidarski vez, za osiguravanje kontruktivne cjelovitosti.</t>
  </si>
  <si>
    <t xml:space="preserve">U cijenu stavke uključiti beton, sav potreban glavni i pomoćni materijal, rad i transporte, podupiranje,sve do potpune gotovosti, uključivo i njegu betona.
Izvedba prodora za instalacije uključena u jediničnu cijenu. </t>
  </si>
  <si>
    <t>beton</t>
  </si>
  <si>
    <t>oplata</t>
  </si>
  <si>
    <t>Izvode se betonom razreda tl. čvrstoće C30/37 (2500 kg/m3), razreda izloženosti Xs1.</t>
  </si>
  <si>
    <t xml:space="preserve">U cijenu stavke uključiti beton, sav potreban glavni i pomoćni materijal, rad i transporte, sve do potpune gotovosti, uključivo i njegu betona i podupiranje
Izvedba prodora za instalacije uključena u jediničnu cijenu. </t>
  </si>
  <si>
    <t>Betoniranje u glatkoj oplati.</t>
  </si>
  <si>
    <t>Obavezno je izvesti spoj novih AB elemenata s postojećim zidovima bušenjem anker sidara do dubine 2/3 postojećeg zida i punjenjem rupe masom za sidrenje prije postave sidra. Ukoliko se sidra buše vertikalno u zid, za osiguranje novih AB greda po obodu crkve, minimalna duljina sidrenja je 100cm. Sidra se izvode od armaturnog čelika promjera Ф16mm B500B i to s minimalno 2 komada po dužnom metru visine presjeka, svakih 75cm duljine  na "cik-cak" vezu, sve prema projektu i u dogovoru s nadzorom. Sidra potrebno osigurati povijanjem šipke minimalno 15cm preko uzdužnih šipka unutar grede. Količina sidara je obračunata unutar stavke armature.</t>
  </si>
  <si>
    <t xml:space="preserve">U cijenu stavke uključiti beton, sav potreban glavni i pomoćni materijal, rad i transporte, sve do potpune gotovosti, uključivo i njegu betona.
Izvedba prodora za instalacije uključena u jediničnu cijenu. </t>
  </si>
  <si>
    <t>ARMIRAČKI RADOVI</t>
  </si>
  <si>
    <t>Dobava, savijanje i montaža armature srednje složenosti u sve armirano-betonske stavke.</t>
  </si>
  <si>
    <t>Armatura se izvodi prema statičkom proračunu i nacrtima savijanja armature. Prije betoniranja nadzorni inženjer za konstrukciju treba pregledati montiranu armaturu i upisom u građevinski dnevnik odobriti betoniranje.</t>
  </si>
  <si>
    <t>Armirano betonske konstrukcije armirati prema statičkom proračunu. Prije betoniranja ugraditi nastavke, odnosno sidrenu armaturu za nastavne ab konstrukcije.</t>
  </si>
  <si>
    <t xml:space="preserve">NAPOMENA: Količine su stvarne količine - prema iskazu armature izvedbenog projekta! Mase šipki izračunate su sukladno nominalnom presjeku sukladno HRN EN 10080:2012 (ili jednakovrijedne norme) i količinom stavke je prikazana neto ugrađena masa bez eventualnog otpada, distancera,  i drugih pomoćnih elemenata - ponuđač treba voditi računa o tome, kao i mogućim varijacijama težine ovisno o samom proizvođaču šipki i mreža te cijenom ove stavke obuhvatiti i eventualni otpad, distancere i druge pomoćne elemente. </t>
  </si>
  <si>
    <t xml:space="preserve">U cijeni je sav potreban glavni i pomoćni materijal, rad i transporti, sve do potpune gotovosti. </t>
  </si>
  <si>
    <t xml:space="preserve">Obračun po kg armature šipke B 500 B. </t>
  </si>
  <si>
    <t>Obračun po kg armaturne mreže Q-335</t>
  </si>
  <si>
    <t>Dobava materijala i betoniranje armirano-betonskih (hor.,vert. i kosih) serklaža zapadnog zabatnog zida.</t>
  </si>
  <si>
    <t>Dobava materijala i betoniranje armirano-betonskih nadozida  krovnog vijenca po obodu ispod krovišta i greda u razini potkrovlja složenog presjeka</t>
  </si>
  <si>
    <t>Dobava materijala i betoniranje armirano-betonskog okvira oko sjevernog i istočnog prozora na zadnjoj etaži zvonika.</t>
  </si>
  <si>
    <t>Stavka uključuje izradu nadozida složenog poligonalnog presjeka, varijabilne debljine 20-40 cm, visine do 180 cm, u dijelu broda i svetišta,  pravokutnih p.p. min dimenzija 20/40 po obodu sakristije, te kružnog AB prstena oko postojeće kupole promjenjivog poprečnog presjeka, u svemu prema projektu statike i planu oplate. AB elementi se izvode odmah do ili iznad postojećih zidanih struktura, te je obavezno njihovo povezivanje sidrenim šipkama.</t>
  </si>
  <si>
    <t xml:space="preserve">Povezivanje se vrši bušenjem rupe u postojećem ziđu te umetanjem sidara Ø20 po visini zida. Duljina sidara varira te se kreće od 3,0-10m. Debljine postojećih zidova se kreću od 70cm do 120cm. Sve izvesti sukladno detaljima izvedbe u projektnoj dokumentaciji uz suglasnost projektanta i nadzora. </t>
  </si>
  <si>
    <t>Uključivo i krajnje pločevine na svim sidrima  / zategama, u svemu prema pozicijama. U cijenu su uključeni rad i sav materijal. Stavka obuhvaća sav rad, materijal i alate potrebne za ugradnju zatega.
Obračun po m1 ugrađenih zatega.</t>
  </si>
  <si>
    <t>Popravak oštećenih dijelova postojećih zidova i svodova u unutrašnjosti crkve.</t>
  </si>
  <si>
    <t xml:space="preserve">Stavka uključuje zatvaranje rupa u zidovima, kamenom ili punom opekom starog formata, sve u svemu istovrijednim materijalom elementa koji se zatvara. </t>
  </si>
  <si>
    <t>U cijenu uključivo obrada rubova zida i spojeva sa susjednim plohama. Detalje završetka i rubovima zidanja izvesti po pravilima struke, sve u dogovoru s projektantom i nadzorom.</t>
  </si>
  <si>
    <t xml:space="preserve">Obračun po m3 obrađenog volumena. </t>
  </si>
  <si>
    <t>Prije injektiranja potrebno je pripremiti podlogu "brtvljenjem" svih pukotina i praznina na površini zida gdje bi mogla iscuriti smjesa, Postupak injektiranja zidanih zidova provodi se u principu na sljedeći način da se sa svake strane pukotine u širini od 50-60 cm zid očisti od žbuke i prašine, tako da se ukloni sav slabo vezani materijal s površine, kako biste oslobodili pukotinu. Zatim se uzduž pukotine na razmacima 30 do 50 cm izbuše rupe u koje se postave cijevi promjera 12 mm (najčešće s injektorima) do dubine 2/3 debljine zida. Ako je zid deblji od 60 cm, preporučuje se izbušiti rupe s obje strane. Cjevčice se u rupe učvrste cementnim ili eventualno epoksi mortom. Pukotine se zatvore cementnim mortom s obje strane zida po cijeloj duljini (između cjevčica). Cjevčice se začepe, a zatim se otvaranjem cjevčica u parovima pukotine isperu vodom i ispušu zrakom.Nakon toga slijedi faza injektiranja. Pukotine se injektiraju odozdo prema gore i to uglavnom s manjim tlakom od nekih 0,03 N/mm2. Na tako konsolidiran zid se postavlja sustav FRCM (Fabric Reinforced Cementitious Matrix) koji se sastoji od alkalnootpornih mrežica i dvokomponentnog morta. Površina se ispire vodom s ciljem vlaženja podloge. Na pripremljenu podlogu se nanosi dvokomponentni mort visoke duktilnosti ojačan vlaknima, u sloju debljine oko 5 – 6 mm. Dok je mort još svjež umeće se alkalnootporna armaturna mrežica od staklenih vlakana oko i preko pukotine tako da pokriva 50 cm otvorenog područja. Dok je prvi sloj morta još uvijek svjež, preko mrežice se nanosi još jedan sloj istovrsnog morta, u debljini oko 5 – 6 mm.Po sušenju morta, površinu je potrebno zagladiti mortom za zaglađivanje.</t>
  </si>
  <si>
    <t>Zazidavanje šupljina, otvora i niša u postojećim zidanim zidovima</t>
  </si>
  <si>
    <t>Stavka se izvodi na svim površinama gdje se provodi injektiranje i snairaju pukotine, kako bi se spriječio gubitak morta za injektiranje, odnosno pukotina unutar oslabljenog zida.</t>
  </si>
  <si>
    <t>Napomena: Količine dane troškovnikom su pretpostavljene s obzirom da zid nije u potpusnosti očišćen od žbuke,  te će se konačni obračun vršiti po m2 popunjenog zida, sve u dogovoru s nadzorom:</t>
  </si>
  <si>
    <t>Injektiranje zidanih zidova i svodova</t>
  </si>
  <si>
    <t>Prije injektiranja potrebno je pripremiti podlogu fugiranjem spojeva i brtvljenje pukotina na obje strane zida reparaturnim mortom. Reparaturni mort se nanosi sa ciljem spriječavanja curenja niskoviskozne smjese koja zbog svoje viskoznosti prodire kroz najsitnije pukotine i kapilare. Reparaturni mort se nanosi 20-30 cm iznad najviše pozicioniranog pakera što je obrađeno u zasebnoj stavci.</t>
  </si>
  <si>
    <t>Prije injektiranja, pukotine i šupljine treba očistiti od ostataka žbuke, ulja, masnoća i ostalih sastojaka koji onemogućavaju dobro prianjanje. Onečišćenja se odstranjuju ispuhavanjem komprimiranim zrakom. Suhe te jako upijajuće površine se moraju prethodno dobro navlažiti tako da se 24 sata prije injektiranja izvršit unutarnje pranje ziđa uvođenjem vode kroz cjevčice, kako bi se očistili putevi konsolidirajuće smjese i zasitila masa ziđa. Nakon toga slijedi faza injektiranja.</t>
  </si>
  <si>
    <t>Izvođenje metode injektiranja ovisi o vrsti smjese i uvjetima izvornog zida. Injektiranje se vrši preko cjevčica odozdo prema gore. Kad se završi injektiranje bušotina u jednom redu, prelazi se na red iznad. Tlačno injektiranje se izvodi na zidu koji, čak i ako je oštećen, uspijeva zadržati potisak mlaza injektiranja. Injektiranje se treba provoditi oprezno da se ne naruši struktura ziđa. Ne smije se dozvoliti naglo povećanje pritiska. Pritisak injektiranja će se točno definirati u toku rada, ali on bi trebao biti maksimalno 1,0 do 2,5 bara, kontroliran manometrom koji se nalazi na izlazu mlaznice. Gravitacijsko injektiranje je namijenjeno za jako oštećene zidove. Izvodi se izlijevanjem smjese kroz lijevka ili šprice, s nagibom rupa od 45° radi lakšeg ulaska smjese.</t>
  </si>
  <si>
    <t>Priprema ležajnica prije i nakon ugradnje drvenih profila u postojećim zidovima.</t>
  </si>
  <si>
    <t>Šlicevi za profile u postojećim zidovima opisani i obračunati u radovima rušenja. 
Stavka uključuje pripremu ležajnica poravnavanjem cementnim mortom te zapunjavanje rupa ekspandirajućim mortom nakon ugradnje profila.</t>
  </si>
  <si>
    <r>
      <rPr>
        <b/>
        <sz val="8"/>
        <rFont val="Calibri"/>
        <family val="2"/>
        <scheme val="minor"/>
      </rPr>
      <t>D) MORT / ŽBUKA ZA KONSOLIDIRANJE</t>
    </r>
    <r>
      <rPr>
        <sz val="8"/>
        <rFont val="Calibri"/>
        <family val="2"/>
        <scheme val="minor"/>
      </rPr>
      <t xml:space="preserve">
Mort za konsolidiranje na bazi vapna ili NHL-a, kompatibilan s bilo kojom vrstom opeke, tlačne čvrstoće jednake ili veće od 20 MPa, koji se nanosi u ukupnoj debljini sloja 35 mm strojem za strojno žbukanje.
Karakteristike morta:
- granulacija: 0-3 mm;
- debljina sloja: 35 mm
- tlačna čvrstoća: ≥ 20 MPa;
- čvrstoća pri savijanju: ≥ 5 MPa;
- prionjivost: ≥ 1,4 MPa;
- modul elastičnosti: 20 GPa;
- reakcija na požar: A1.</t>
    </r>
  </si>
  <si>
    <t>d) MORT / ŽBUKA ZA KONSOLIDIRANJE
Obračun po m2</t>
  </si>
  <si>
    <t>Anker kemijska sidra Ø16 mm za osiguranje horizontalne konstrukcije s postojećim ziđem</t>
  </si>
  <si>
    <t>Anker kemijska sidra Ø16 mm, k.v. 5.8. s maticom i građevinskom podlož. pločicom dim. 150x150x8 mm, S 275</t>
  </si>
  <si>
    <t xml:space="preserve">Anker INOX sidra Ø16 mm, k.v. 5.8. </t>
  </si>
  <si>
    <t>Nabava, doprema i ugradnja čelične konstrukcije za ukrutu spregnutih drvenih greda po gaznim platformama zvonika</t>
  </si>
  <si>
    <t>Izrada i montaža čelične konstrukcije ukrute spregnutog stropa. Cijela konstrukcija se izvodi iz L kutnog profila dimenzija 100x100x8 kao stabilizacijski ukrutni prsten po unutrašnjem obodu zidova zvonika u razini svakog stropa, kvalitete konstrukcijskog čelika S275J0 , klase izvedbe EXC2.  Takav zavareni čelični sklop se vijcima za drvo priveže za drvene grednike i to s 4 vijka po spoju, a sam profil se preko sidrenih šipki M16 sidri u postojeći zid zvonika na podžbuknu pločicu s vanjske strane dimenzija 150x150x8mm S275 (zasebna stavka). Svi radovi moraju biti izrađeni stručno i kvalitetno. Varove je potrebno glatko izbrusiti i obraditi. Sve izvoditi prema radioničkim nacrtima i statičkom računu. 
Stavka uključuje i zaštitu elemenata čelične konstrukcije: antikorozivnom zaštitom za kategoriju korozivnosti C1 i završnom bojom prema izboru projektanta i uz potvrdu nadležnog konzervatorskog odjela.
Cijena uključuje sav potreban materijal, rad, potrebne radne platforme  i  skelu za montažu.  U cijenu stavke uključiti izradu radioničkih nacrta i proračun.</t>
  </si>
  <si>
    <t>L- ukrutni kutnik 100x100x8 (S275J0)</t>
  </si>
  <si>
    <t>Izrada radioničke dokumentacije za radove na izvedbi nove čelične konstrukcije ukruta zvonika, opisane u prethodnim stavkama, kao:
- elektronički zapis u PDF i CAD formatu, snimljen na USB mediju: kom. 1;
- ispis elektroničkog zapisa uvezan u mapu formatu papira A4: kom. 4.
Obaveza izvođača je i pribavljanje ovjere izrađene radioničke dokumentacije od strane projektanta konstrukcije</t>
  </si>
  <si>
    <t>Točne mikrolokacije zatega će se definirati nakon izvođenja konzervatorsko-restauratorskih sondi.</t>
  </si>
  <si>
    <t xml:space="preserve">Stavka obuhvaća ugradnju paralelnih zatega u prethodno izbušene rupe kroz postojeće ziđe. Buši se rupa 24 do 26 mm kroz cijelu duljinu postojećeg ziđa. Pripremljene rupe otprašiti, ispuhati, te položiti sidra utiskivanjem uz prethodno popunjavanje masom za sidrenje sidara. Na takvu se pripremu s vanjske strane kroz izbušene rupe postavljaju sidrene šipke Ø20 mm,  kvalitete čelika B500B, dužine od 3,0-10 m, po visini zida, s kvadratnom pločicom na kraju, dimenzija 200x200x20 mm, iz čelika S235. Sidra se postavljaju visinski u sredinu zida tako da se sidrene pločice "ukopaju" u vanjsko lice zida cca 20 cm kako bi se pokrile žbukom. Ležajnicu pločice potrebno poravnati i pripremiti podložnim betonom. Na mjestu gdje se sidrima zadire u unutrašnjost crkve u zonu koja je oslikana i/ili gdje zadiremo u kulturni značaj,  mora se vršiti kontrolirano bušenje tako da se zatege sidre u zid cca 10 cm od lica, tako da se ugradi matica s pločicom na kraju, ili da se kraj zatege stuče tako da se dobije "glava" čime se vrši sidrenje samo u zid, sve u dogovoru s restauratorima i nadzornim inženjerom.  Duljina sidara ovisi o duljini zida. Ukupna duljina sidrene šipke kreće se od 1,5 do 14 m. Nastavljanje zatega se osigurava kuplerima ili nekom drugom metodom uz suglasnost nadzora. Prilikom ugradnje koristiti distancere kako bi se osigurala ravnost sidara. Nakon postavljanja zatega potrebno je ispuniti ostatak rupe injekcijskom smjesom na bazi cementa, tlačne čvrstoće prema HRN EN 196-1 ili jednakovrijedno = 15 MPa, bez skupljanja, početne protočnosti prema HRN EN 445 ili jednakovrijedno &lt; 30 sekundi. Injekcijsku smjesu ugraditi pod malim pritiskom (1 bar) kako bi se osigurala ispunjenost prostora oko zatega. </t>
  </si>
  <si>
    <t xml:space="preserve">r.š.= 60 cm, h=40cm, 10 obrata </t>
  </si>
  <si>
    <t xml:space="preserve">r.š.= 60 cm, h=40cm, 3 obrata </t>
  </si>
  <si>
    <t>Stavka obuhvaća završno fino čišćenje prostora nakon završetka svih radova, a kao priprema za primopredaju objekta Investitoru.</t>
  </si>
  <si>
    <t xml:space="preserve">Stavka uključuje nabavu i ugradnju kemijskih anker sidara za zidane zidove Ø16 mm, k.v. 5.8. Stavka se izvodi nakon izvedbe spregnutog stropa u sustavu drvo-beton i to, a obuhvaća ugradnju paralelnih sprežnih sidara u prethodno izbušene rupe kroz postojeće ziđe i čelični kutni profil koji se veže za drveni profil s donje strane. Buši se rupa 20 mm kroz cijelu debljinu postojećeg ziđa. Pripremljene rupe otprašiti, ispuhati, te položiti sidra utiskivanjem uz prethodno popunjavanje masom za sidrenje sidara. Na takvu se pripremu s vanjske strane kroz izbušene rupe postavljaju sidrene šipke Ø16 mm, k.v. 5.8, svakih 50 cm dužine profila, s kvadratnom pločicom 150x150x8 mm, S275. Sidra se postavljaju visinski u sredinu kutnog profila tako da se sidrene pločice "ukopaju" u vanjsko lice zida 10 cm kako bi se pokrile žbukom. Ležajnicu ploče potrebno pripremiti masom za poravnavanje. Duljina sidara ovisi o debljini zida. Obračun je po kom sidara spoja. Nakon postavljanja sidrene šipke izvršiti injektiranje sidra injekcijskom smjerom ili epoxy smolom sukladno HRN EN 1504-6 ili jednakovrijedno. </t>
  </si>
  <si>
    <t xml:space="preserve">Anker INOX sidra Ø16 mm za spajanja AB grednog prstena po obodu kupole s postojećim lukovima </t>
  </si>
  <si>
    <t xml:space="preserve">Stavka uključuje nabavu i ugradnju INOX anker sidara za kamene zidove Ø16 mm, k.v. 5.8. Stavka se izvodi nakon postave CRM sustava za ojačanje svoda te prije betonaže AB grednog prstena. Postavljaju se minimalno dvije šipke po visini presjeka svakih 40 cm dužine presjeka, u masi za sidrenje, u svemu prema detalju iz projekta. Buši se rupa 20 mm kroz cijelu debljinu postojećeg ziđa. Pripremljene rupe otprašiti, ispuhati, te položiti sidra utiskivanjem uz prethodno popunjavanje masom za sidrenje sidara.  Duljina sidara ovisi o debljini zida/svoda, a minimalna dubina sidrenja treba biti 2/3 debljine elementa u koji se sidri. Potrebno osigurati sidro privezivanjem za uzdužnu armaturu grede. Obračun je po kom sidara spoja. Nakon postavljanja sidrene šipke izvršiti injektiranje sidra injekcijskom smjerom ili epoxy smolom sukladno HRN EN 1504-6 ili jednakovrijedno. </t>
  </si>
  <si>
    <t>Demontaža i ponovna montaža konstrukcije ovjesa zvona na zadnjoj etaži zvonika.</t>
  </si>
  <si>
    <t>Novi nosivi elementi umeću se i povezuju sa zidovima u urezanim šlicevima.</t>
  </si>
  <si>
    <t>Radove izvoditi u dogovoru sa statičarem i nadzornim inženjerom.</t>
  </si>
  <si>
    <t>Rad se treba obavljati pažljivo  - posebnu pozornost treba obratiti zaštiti građevine od eventualnog nekontroliranog pada dijelova koji se ruše, ali i drugih mogućih oštećenja konstrukcija koje se zadržavaju, a u kontaku su sa konstrukcijom koja se uklanja.</t>
  </si>
  <si>
    <t xml:space="preserve">Razgradnja će se vršiti uz upotrebu odgovarajućeg alata i zaštitne opreme. </t>
  </si>
  <si>
    <t>Obračun po m3 materijala bez dodatka na rastresitost, računato prema idealnom profilu ili mjerama iz projekta.</t>
  </si>
  <si>
    <t>Urezivanje šliceva u postojećim zidovima zvonika od kamena za ugradnju drvenih profila.</t>
  </si>
  <si>
    <t>Stavka obuhvaća  i  sav rad, materijal i transport, odnosno sve pripremno-završne radove kao i sve prijenose materijala dobivenog rušenjem i demontažom te pohranu na gradilišnu deponiju. Uključivo i sva potrebna pomagala pri radu.</t>
  </si>
  <si>
    <t xml:space="preserve">Rezanje zida izvesti dijamantnim priborom. Ušlicavanje se izvodi na svim pozicijama potrebnim za ugradnju elemenata drvene i betonske konstrukcije. </t>
  </si>
  <si>
    <t>Profilirani drveni vijenac mansardnog krova</t>
  </si>
  <si>
    <t>Novi prozor se ugrađuje u postojeći prozorski otvor, voditi računa da se rešetka vrati u iste rupe.
U stavku uključen i popravak i zapunjanje rupa nakon ugradnje rešetke.</t>
  </si>
  <si>
    <t>PONOVNA UGRADNJA</t>
  </si>
  <si>
    <t>Kameni ulomak će se pažljivo otpiliti prije izvođenja radova ojačanja kupole i pohraniti na gradilišnu deponiju. Pri izvođenju AB prstena kupole  ubetonirati na gornju plohu prstena na približno istoj lokaciji odakle je uklonjen.
Približne dimenzije kamenog ulomka su75x32x20cm.</t>
  </si>
  <si>
    <t>Dobava materijala, izrada i montaža limenog opšava s puc lajsnom na spoju krova sakristije i zidova sjeverne kapele i svetišta. Izvesti pocinčanim limom debljine 0.55 mm, razvijene širine do 40 cm. Kompletan rad i materijal.</t>
  </si>
  <si>
    <t>Dobava materijala, izrada i montaža limenog opšava ispod krovne šindre na spoju krova i zapadnog zabata. Izvesti pocinčanim limom debljine 0.55 mm, razvijene širine do 30 cm. Kompletan rad i materijal. 
Izvesti prema dogovoru s projektantom.</t>
  </si>
  <si>
    <t>Priprema ziđa prije injektiranja uključuje uklanjanje postojeće žbuke kako bi se moglo utvrditi trenutno stanje zidova, osim ako je ziđe oslikano i/ili gdje zadiremo u kulturni značaj. Na tim mjestima prije izvođenja radova treba se konzultirati s nadležnim konzervatorima te projektantima. Čišćenje zidova se vrši mlazovima vode ili zasićene pare pri niskom tlaku kako bi se uklonio sav slabo vezani materijal s površine te očistile fuge i pukotine. Alternativno čišćenje se može izvesti četkama, komprimiranim zrakom ili pjeskarenjem.</t>
  </si>
  <si>
    <t>Stavka uključuje pažljivu evakuaciju preostalog inventara sa zidova kapele koji nije naveden u konzervatorsko-restauratorskim radovima - slike 14 postaja križnog puta, križ s jugoistočnog pilastra, slika s jugozapadnog pilastra i ostalog.
Inventar će se deponirati u župnu kuću (1km udaljenosti).</t>
  </si>
  <si>
    <t>Obračun po m1 pukotine zida i svoda, uključujući sidrene šipke i smjesu za zatvaranje pukotina te FRCM mrežicu za prekrivanje pukotina, a prema prethodnom pregledu i upisu nadzornog inženjera u građevinski dnevnik. Aktivnosti injektiranja i brtvljenja je obrađena drugom stavkom.</t>
  </si>
  <si>
    <t xml:space="preserve">Dimenzije serklaža izvode se jednake debljini zida koji se prezidava, a najmanje su dimenzije poprečnoga presjeka 15/15 cm. Armiranje se vrši prema projektu ojačanja s rebrastom armaturom B500B i to s najmanje 4Φ16 uzdužne armaturne šipke te vilicama Φ10/15 cm. Armatura iskazana u ukupnom obračunu armature zgrade.
U cijenu uključiti sve potrebne podupirače i oplatu te dodatne radove prilagodbe na konstrukciji, koji će biti potrebni za izvedbu serklaža opisanih ovom stavkom u skladu sa stanjem zatečenim na terenu. </t>
  </si>
  <si>
    <t xml:space="preserve">Stavka obuhvaća izradu AB greda i stupova unutar postojećeg zida, okvirnih dimenzija 15/15 cm, u svemu prema projektu. Stupovi se izvode na mjestu postojećeg otvora uz pažljivu demontažu zidnih elemenata postojećeg zida radi uglavljivanja betonskog presjeka. Obavezno je pažljivo izvesti radove uz obaveznu prethodnu konsolidaciju postojećeg ziđa injektiranjem i zapunjavanjem pukotina. Novi AB elementi se obavezno moraju prihvatiti sidrenim šipkama Ф16 za postojeći zid svakih 50cm duljine elementa, u sidrenoj masi. </t>
  </si>
  <si>
    <t>Napomena: Količine dane troškovnikom su pretpostavljene s obzirom da zid nije u potpusnosti očišćen od žbuke,  te će se konačni obračun vršiti po m2 injektiranog zida, sve u dogovoru s nadzorom.</t>
  </si>
  <si>
    <t>Zaštita vrijednih elemenata na pročelju OSB pločama u zoni zahvata.</t>
  </si>
  <si>
    <t>Vrijedni elementi izloženi mogućim oštećenjima uslijed padanja žbuke i ostataka materijala zbog rušenja i demontaža trebaju se zaštititi geotekstilom i OSB pločama debljine min 12mm.</t>
  </si>
  <si>
    <t>Nove kamene elemente izraditi od kamena po uzoru na postojeće elemente koji se uklanjaju - kamen iz lokalnog izvora, vapnenačkog sastava, prema odobrenju nadležnog konzervatora.
Završna obrada kamena u svemu prema postojećem.</t>
  </si>
  <si>
    <t>Opšav sljemena i grebena krova kapele, sakristije i zvonika.</t>
  </si>
  <si>
    <t>Opšav spoja krova kapele i zapadnog zabata.</t>
  </si>
  <si>
    <t>Opšav uvala krova kapele.</t>
  </si>
  <si>
    <t>Dobava, izrada i postava limenog opšava spoja profiliranog vijenca mansardnog krova kapele i donjeg dijela mansardnog krova.</t>
  </si>
  <si>
    <t>Dobava materijala, izrada i montaža limenog opšava spoja profiliranog vijenca mansardnog krova i donjeg dijela mansardnog krova ispod zadnjeg sloja drvene šindre. Izvesti pocinčanim limom debljine 0.55 mm, razvijene širine do 30 cm. Kompletan rad i materijal. Izvesti prema dogovoru s projektantom.</t>
  </si>
  <si>
    <t>Stavka uključuje izravnanje kamenog zida vapnenim mortom te ugradnju elastomernog polimerbitumenskog premaza i holkera te sav potreban alat i materijal za dovršenje stavke.</t>
  </si>
  <si>
    <t>Dobava materijala i izvedba okvira podesta ispred glavnog portala kapele od pune klinker podne opeke.</t>
  </si>
  <si>
    <t>Na razmacima 30 do 50 cm bušilicom se izbuše rupe u fugama žbuke koje se nalaze u zidu, s dubinom koja varira između 2/3 i 3/4 debljine zida (nikada manje od 10 cm). Bušenje rupa se vrši u pravilnom rasteru u horizontalnom i vertikalnom smjeru. Promjer rupa se kreće od promjera Ø10 do Ø18 mm, u koje se postave cijevi promjera 12 mm (najčešće s injektorima) do dubine 2/3 debljine zida. Ako je stanje zida loše, cjevčice se u rupe učvrste cementnim ili eventualno epoksi mortom. Pukotine se zatvore cementnim mortom po cijeloj duljini zida (između cjevčica). Cjevčice se začepe, a zatim se otvaranjem cjevčica u parovima pukotine isperu vodom i ispušu zrakom.</t>
  </si>
  <si>
    <t>Mort za konsolidiranje je na bazi prirodnog hidrauličnog vapna NHL-a 5 prema EN 459-1 ili jednakovrijedno i visokokvalitetnog finog vapnenog pijeska. Mort je: granulacije 0-0,1 mm, gustoće suhog morta pribl. 1650 kg/m3, paropropusnoti 5-15, tlačne čvrstoće (nakon 28d) 15-18 MPa (EN 1015-11 ili jednakovrijedno), pH vrijednosti 13 te sa modulom elastičnosti &gt; 13 GPa i sa reakcijom na požar A1 (EN 13501-1 ili jednakovrijedno). Protočnost mješavine: &lt;30 s ( početno ) ,&lt;30 s (nakon 60 minuta ) ; otpornost na sulfate: visoka; promjena volumena: ≥0%. Kemijski sastav treba biti kompatibilan i približno jednak po sastavu postojećem vezivu. Fluidnost injekcijske mase treba zadržati svojstvo obradivosti kroz period od 60 minuta. Injekcijska masa mora imati sposobnost bubrenja, ne smije uzrokovati iscjetavanje uslijed djelovanja kapilarne vlage.</t>
  </si>
  <si>
    <t>Injektiranje se izvodi isključivo s vanjske strane zidova.</t>
  </si>
  <si>
    <t>Drvena konstrukcija ulaznog prostora crkve.</t>
  </si>
  <si>
    <t>Drvena konstrukcija krovišta centralnog dijela crkve.</t>
  </si>
  <si>
    <t>Međusobne spojeve drvene građe izvesti s čeličnim limovima i pločicama, odnosno tesarskim vezom s čeličnim pričvrsnicama, sve prema uputama iz projekta konstrukcije i pravilima struke. 
Stavka uključuje sav pričvrsni materijal i rad.
Sedlasti nosači spojeni u sljemenu i na ležajima u svemu prema detaljima.</t>
  </si>
  <si>
    <t>Lijepljeno lamelirano drvo klase GL24h mora biti proizvedeno prema normi HRN EN 14 080:2013 ili jednakovrijedno___________ te će izvođač temeljem te  norme izdati važeće isprave o svojstvima (sukladnosti). 
Sve radove izvesti po odredbama Tehničkog propisa za građevinske konstrukcije (NN 17/17, 75/20, 7/22).
U stavku su uključena ispitivanja zupčastog  spoja na savijanje i ispitivanje integriteta lijepljenog spoja. Ispitivanja ovjerava projektant konstrukcije.  U cijenu su uključeni i troškovi nadzora proizvodnje prema zahtjevima Tehničkog propisa za građ. konstrukcije (NN 17/17, 75/20, 7/22). Nakon izvršenog nadzora, a prije ugradnje  elemenata drvene konstrukcije nadzorni inženjer daje izvještaj da su elementi proizvedeni sukladno zahtjevima iz projekta.</t>
  </si>
  <si>
    <t>Drvena konstrukcija krovišta zvonika.</t>
  </si>
  <si>
    <t>Međusobne spojeve drvene građe izvesti s čeličnim limovima i pločicama,  odnosno tesarskim vezom s pričvrsnicama, sve prema uputama iz projekta konstrukcije i pravilima struke. 
Stavka uključuje sav pričvrsni materijal i rad.</t>
  </si>
  <si>
    <t xml:space="preserve">Prije izrade potrebno je napraviti geodetski snimak oslonaca, te prema tome napraviti radioničku dokumentaciju. </t>
  </si>
  <si>
    <t>Transport i montaža prethodno navedenih elemenata uključena u jediničnu cijenu.</t>
  </si>
  <si>
    <t>Sve krovne plohe će se izvesti sa zavojitim proširenjem u donjoj zoni pomoću prirožaka izrađenih od fosni fiksiranih na rogove krova.</t>
  </si>
  <si>
    <t>Dobava materijala i pokrivanje krova kapele, sakristije i zvonika drvenom šindrom u 3 sloja.</t>
  </si>
  <si>
    <t>Dobava i postava hidroizolacijske folije na kosom krovu kapele, sakristije i zvonika.</t>
  </si>
  <si>
    <t>Sljemenjaci i grebenjaci kapele, sakristije i zvonika od drvene šindre.</t>
  </si>
  <si>
    <t xml:space="preserve">Stavka uključuje dobavu i ugradbu letvi 5/3 cm za pokrivanje krova drvenom šindrom i kontra letvi vel. 5/3 cm za ventilaciju krovnog pokrova i/ili sl. Letve se postavljaju na razmaku od 20 cm.
Uključivo impregniranje drva insekticidnim i fungicidnim sredstvima, te sredstvima protiv truljenja. </t>
  </si>
  <si>
    <t xml:space="preserve">Međusobne spojeve drvene građe izvesti s čeličnim limovima i pločicama, sve prema uputama iz projekta konstrukcije i pravilima struke. 
Stavka uključuje sav pričvrsni materijal i rad.
</t>
  </si>
  <si>
    <r>
      <t>Kompletna građa se štiti insekticidnim i fungicidnim premazom nanesenim na sve plohe dvokratno. Potrebno je nanijeti sredstvo i na presječeni dio grede.
Međusobne spojeve drvene građe izvesti s čeličnim limovima i pločicama, sve prema uputama iz projekta konstrukcije i pravilima struke. 
Stavka uključuje sav pričvrsni materijal i rad.</t>
    </r>
    <r>
      <rPr>
        <sz val="8"/>
        <rFont val="Calibri"/>
        <family val="2"/>
        <scheme val="minor"/>
      </rPr>
      <t xml:space="preserve">
U jediničnu cijenu stavke uključena radionička izrada čeličnog okova (ležajevi glavnog nosača i Z profili za sekundarne nosače) za međusobni spoj drvenih elemenata, za spoj glavnih nosača sa AB.   Klasa čelika na krovnoj konstrukciji je S 355. Svi potrebni vijci i pričvrsna sredstva su obračunati u stavci.
Zaštita od korozije pocinčavanjem.</t>
    </r>
  </si>
  <si>
    <t>Geodetsko praćenje radova i snimanje izvedenog stanja.</t>
  </si>
  <si>
    <t>GEODETSKO PRAĆENJE RADOVA S PERIODIČKIM PRAĆENJEM NAGIBA I IZRADOM IZVJEŠTAJA</t>
  </si>
  <si>
    <t>GEODETSKI SNIMAK IZVEDENOG STANJA</t>
  </si>
  <si>
    <t>IZRADA IZVJEŠĆA S DNEVNIKOM PERIODIČKOG PRAĆENJA INKLINACIJE ZA CRKVU I ZVONIK</t>
  </si>
  <si>
    <t>Radove koordinirati sa izvođenjem radova rušenja i demontaže, odnosno sa pripremim radovima svih daljnjih faza, uključivo i snimanje i kontrolu završnog stanja po ugradnji određenih elemenata (krovna konstrukcija, vertikalnost elemenata zvonika i sl.), uz ovjeru istih od strane nadzorne službe i projektanta.</t>
  </si>
  <si>
    <t>Dokumentiranje izvedenih instalacija jake i slabe struje na mjestima intervencija radi ponovnog vraćanja nakon izvođenja radova.</t>
  </si>
  <si>
    <t>RAZVODNI ORMAR STRUJE U ZVONIKU</t>
  </si>
  <si>
    <t>U stavku je potrebno uključiti rad, utovar, odvoz i gospodarenje otpadom te sav materijal, pribor i rad potreban za ponovnu izvedbu novih elektroinstalacija, kao i potrebne ateste i druge potvrde kako bi se omogućilo sigurno korištenje elektroinstalacija.</t>
  </si>
  <si>
    <t>Demontaža i uklanjanje postojećeg drvenog dvostrešnog krovišta kapele.</t>
  </si>
  <si>
    <t>Demontaža i uklanjanje postojeće drvene konstrukcije krovišta zajedno sa svim pripadajućim dijelovima (nazidnice, kusci, mjenjačice, rogovi, podrožnice, pajante, prirošci)  te svih drugih elemenata u zračnom prostoru postojećeg krovišta. Krov je dvostrešni, pruža se od zapadnog pročelja do istočne apside gdje se poligonalno zaključuje, a na koji naliježu nešto niži, poligonalno zaključeni dvostrešni krovovi bočnih apsida.</t>
  </si>
  <si>
    <t xml:space="preserve">Nagib krovišta je 56°-64°. </t>
  </si>
  <si>
    <t xml:space="preserve">Demontaža i uklanjanje postojeće drvene konstrukcije krovišta zajedno sa svim pripadajućim dijelovima (nazidnice, kusci, mjenjačice, rogovi, stupovi, prirošci)  te svih drugih elemenata u zračnom prostoru postojećeg krovišta. </t>
  </si>
  <si>
    <t xml:space="preserve">Krov je jednostrešni, a nagib krovišta je 36°. </t>
  </si>
  <si>
    <t>Demontaža i uklanjanje postojeće drvene konstrukcije krovišta zajedno sa svim pripadajućim dijelovima (nazidnice, kusci, mjenjačice, rogovi, podrožnice, pajante, prirošci)  te svih drugih elemenata u zračnom prostoru postojećeg krovišta. Kapa zvonika sastoji se od uže osmostrane piramide uglavljene u dva niža ukrižena dvostrešna krova.</t>
  </si>
  <si>
    <t>Nagib ploha piramide je 79°, a nižih ukriženih krovova 31°.</t>
  </si>
  <si>
    <t>Konstrukcija se sastoji od drvenih stupova i greda postavljenih u dva smjera. Grede u smjeru sjever-jug oslonjene su na kameni zid preko ureza u zidu, a grede u smjeru istok-zapad se oslanjaju na njih.  Na srednju i sjevernu gredu istok-zapad oslonjena je željezna konstrukcija koja nosi zvono. Ukupna tlocrtna dimenzija konstrukcije je 290x275cm, a visina 235cm.</t>
  </si>
  <si>
    <t>Uključuje pažljivu demontažu svih dijelova konstrukcije koja nosi zvona uz snimanje i dokumentiranje točnih pozicija pojedinog dijela te detalja izvedbe, čuvanje na gradilištu te ponovnu montažu nakon završetka radova na zvoniku. Kod ponovne montaže drvena greda koja je nosila stupove konstrukcije ovjesa zvona u smjeru sjever-jug će se vratiti i postaviti iznad nove spregnute ploče za prihvat središnjih stupova u smjeru sjever-jug. Zbog toga je potrebno skratiti te stupove za visinu grede.</t>
  </si>
  <si>
    <t>Demontirati kompletno postojeće zvono s ovjesom i mehanizmom koji ga pokreće, uz snimanje i dokumentiranje točnih pozicija pojedinog dijela, te deponirati u župnu kuću. Po završetku radova ponovno vraćanje i montaža zvona s ovjesom i mehanizmom uz servisiranje i popravak. Postojeće zvono je čelično, promjera 90cm, a visine 75cm.</t>
  </si>
  <si>
    <t>Pri ponovnoj montaži bit će potreban mjestimični popravak i zamjena trulih dijelova drvene konstrukcije.</t>
  </si>
  <si>
    <t>Obračun po m3.</t>
  </si>
  <si>
    <t>U stavku uključeno kompletno uklanjanje drvenih međukatnih konstrukcija zvonika radi izvedbe AB obloge zidova zvonika te svih drvenih stubišta i odvoz na deponij.
Demontaža drvene građe koja je cjelokupna u lošem stanju.
Uključuje podest u četri razine i četri kom penjalica (ljestvi). Svaki podest je izveden od dvije ili tri drvene grede I podaskan drvenim dasakama. Ljestve su od dvije tetive duljine 2.5m do 4.0m i širine 45cm.</t>
  </si>
  <si>
    <t>Dobava materijala i izvedba opločenja podesta ispred glavnog portala od pune klinker podne opeke.</t>
  </si>
  <si>
    <t>Stavkom je predviđeno geodetsko praćenje izvođenja svih radova (ovo se posebno odnosi na praćenje vertikalnosti pojedinih elemenata, S UGRADNJOM INKLINOMETRA - min 10kom ZA KAPELU I PRIPADNE VANJSKE ZIDOVE I MIN 8kom ZA ZVONIK I PRAĆENJE NAGIBA I PROMJENA ISTIH, KONTINUIRANO TIJEKOM IZVEDBE), kao i završno snimanje svih izvedenih radova, sa izradom pripadnog izvješća.</t>
  </si>
  <si>
    <t>Izvedba primarne drvene konstrukcije kosog četverostrešnog šatorastog krovišta na centralnom dijelu crkve, nagiba 41° i 71° i stožastog krovišta na kružnim dijelovima crkve. Krovište se izvodi od lijepljenog lameliranog drva GL24h u svemu prema projektu. Lamelirano drvo izrađeno je od crnogoričnih (jelovih/smrekovih) lamela, oblanjanih i radionički zaštićeno dvostrukim lazurnim premazima na vodenoj bazi. Obavezna zaštita i čela greda. Lamelirani elementi izrađuju se od lamela debljine 20 mm, koje se lijepe dvokomponentnim MUF ljepilom u klasu kvalitete GL24h. Prije izrade potrebno je napraviti geodetski snimak oslonaca te prema tome napraviti radioničku dokumentaciju. Svi elementi krovišta obrađuju se na CNC stroju.
Sve uključeno u jediničnu cijenu stavke. Konstrukcija krovišta je sustav dvaju međusobno okomitih trozglobnih okvira spojenih u sljemenu te oslonjenih na AB ploče preko čeličnih ležaja.  Na gornjem dijelu šatorastog krovišta nalaze se rogovi na razmaku 110 cm, oslonjeni na horizontalne grede. Na kružnim dijelovima crkve se nalaze rogovi od lijepljenog lameliranog drva GL24h, horizontalnog razmaka na osloncima cca 100 cm.
Na mjestima oslanjanja građe na arm.bet. postaviti sloj bitumenske ljepenke. Uključivo svu potrebnu ukrutu i učvršćenja, sav potreban rad i materijal komplet sa čeličnim vezama, spojnicama, vijcima, papučama i/ili sl. U cijenu uračunati impregniranje drva fungicidnim i insekticidnim sredstvima te sredstvima protiv truljenja. Potrebno je nanijeti sredstvo i na presječeni dio grede.</t>
  </si>
  <si>
    <t>Izvedba primarne drvene konstrukcije kosog dvostrešnog skošenog krovišta ulaznog dijela crkve, nagiba 47°, od lijepljenog lameliranog drva GL24h u svemu prema projektu. Konstrukcija krovišta je sustav pajantnog krovišta s oslanjanjem rogova na AB horizontalni serklaž, s osnim razmacima rogova 90 cm.  
Rogovi i stupovi se oslanjaju na AB horizontalni serklaž pomoću čeličnih papuča. 
Na mjestima oslanjanja građe na arm.bet. postaviti sloj bitumenske ljepenke. Uključivo svu potrebnu ukrutu i učvršćenja, sav potreban rad i materijal komplet sa čeličnim vezama, spojnicama, vijcima, papučama i/ili sl. U cijenu uračunati impregniranje drva fungicidnim i insekticidnim sredstvima, te sredstvima protiv truljenja. Potrebno je nanijeti sredstvo i na presječeni dio grede.</t>
  </si>
  <si>
    <t>Izvedba primarne drvene konstrukcije kosog dvostrešnog, skošenog krovišta sakristije, nagiba 47°, od lijepljenog lameliranog drva GL24h. Krov je prepušten za 50cm van zida.
Konstrukcija je roženičkog tipa. Pomoću pocinčan. čeličnih ankera sidri se u arm.bet. horizontalni serklaž i obodne nosive zidove od kamena.
Na mjestima oslanjanja građe na arm.bet. postaviti sloj bitumenske ljepenke. Uključivo svu potrebnu ukrutu i učvršćenja, sav potreban rad i materijal komplet sa čeličnim vezama, spojnicama, vijcima, papučama i/ili sl. U cijenu uračunati impregniranje drva fungicidnim i insekticidnim sredstvima, te sredstvima protiv truljenja.</t>
  </si>
  <si>
    <t>a) Dimenzije građe klase drva GL24h:
▪ rogovi 12/16 cm
▪ grebenjača 16/18 cm
▪ nazidnica 14/14 cm
▪ podrožnica 14/14 cm
▪ stupovi 14/14 cm
▪ ruke 10/12 cm</t>
  </si>
  <si>
    <t>Izvedba primarne drvene konstrukcije kosog četverostrešnog, skošenog krovišta zvonika, nagiba 51°, od lijepljenog lameliranog drva GL24h. 
Konstrukcija je roženičkog tipa. Pomoću pocinčan. čeličnih ankera sidri se u arm.bet. horizontalni serklaž i obodne nosive zidove od kamena.
Na mjestima oslanjanja građe na arm.bet. postaviti sloj bitumenske ljepenke. Uključivo svu potrebnu ukrutu i učvršćenja, sav potreban rad i materijal komplet sa čeličnim vezama, spojnicama, vijcima, papučama i/ili sl. U cijenu uračunati impregniranje drva fungicidnim i insekticidnim sredstvima, te sredstvima protiv truljenja.</t>
  </si>
  <si>
    <t>U jediničnu cijenu uključen sav potreban transport, rad, pričvrsni i osnovni materijal i pribor.</t>
  </si>
  <si>
    <t>Potrebno je izraditi radionički nacrt kojeg treba odobriti glavni projektant i nadležni konzervator.</t>
  </si>
  <si>
    <t>ŽBUKANJE SOKLA - ISUŠUJUĆA GRUBA I FINA VAPNENA ŽBUKA</t>
  </si>
  <si>
    <t>ŽBUKANJE IZNAD SOKLA -  GRUBA I FINA VAPNENA ŽBUKA</t>
  </si>
  <si>
    <t>Stavkom obuhvaćendobava i ugradnja grube i fine žbuke na bazi prirodnog hidrauličkog vapna u pojasu od 20 cm oko kamenih šembrana prozora i vrata, kamene škropionice na zapadnom pročelju, kamene natpisne ploče na južnom pročelju te medaljona s natpisima na vrhu zapadnog i južnog pročelja zvonika.</t>
  </si>
  <si>
    <t>Žbukanje sokla se izvodi grubom i finom vapnenom isušujućom žbukom dok se žbukanje iznad zone sokla izvodi klasičnom grubom i finom vapnenom žbukom. Predviđena debljina žbuke je 5cm.</t>
  </si>
  <si>
    <t>Dobava i ugradnja grube i fine žbuke na bazi prirodnog hidrauličkog vapna prema recepturi restauratora. Ukupna debljina sloja prema postojećoj žbuci, do 4cm debljine. Žbukanje se izvodi na mjestima ojačanja konstrukcije i sanacije pukotina na spoju s povijesnim slojevima i oslicima koji se čuvaju te je potrebna izuzetno pažljiva izrada i opšivanje žbuke.
Žbuku je potrebno armirati mrežicom preko pločica zatega.
Žbuka se ugrađuje ručnim postupkom.</t>
  </si>
  <si>
    <t>Stavka uključuje pažljivu izradu 2 sloja vapnene žbuke u zoni od 20cm, u prosjeku, uz rubove sačuvanih oslika i povijesnih slojeva.</t>
  </si>
  <si>
    <t>Obračun po m2.</t>
  </si>
  <si>
    <t>zapadni prozor zvoništa</t>
  </si>
  <si>
    <t>Stavka se odnosi na južni i istočni prozor zvoništa.</t>
  </si>
  <si>
    <t>PROZOR ZVONIŠTA DIM. 95x175 cm</t>
  </si>
  <si>
    <t>U stavku je uključen sav potreban materijal i rad do potpune gotovosti.</t>
  </si>
  <si>
    <t>Radovi se sastoje od uklanjanja naliča, pranja, čišćenja, i liječenja barijevim hidroksidom, te učvršćenjem silanom iz "OH" skupine. Za nadopunu manjih oštećenja upotrebljavat će se mort s odgovarajućom kamenom sitneži. Uključena dubinska zaštita nanošenjem preparata sa svrhom impregnacije kamena (parapropustljivost), vodootpornosti i sprečavanja nastanka mikroflore (alge, mahovine, plijesni). 
Sve detalje i postupke restauracije prije početka radova mora odobriti predstavnik konzervatorskog zavoda.</t>
  </si>
  <si>
    <t>Dobava materijala, izrada, doprema i ugradnja novog metalnog prozora s griljama za sjeverni prozor zvoništa.</t>
  </si>
  <si>
    <t>Pažljiva demontaža, popravak i ponovna montaža metalnih prozora s griljama na prozorima zvoništa.</t>
  </si>
  <si>
    <t>Istočni prozor je potrebno demontirati radi zamjene postojećih kamenih elemenata prozora te ponovno montirati nakon ugradnje novih kamenih elemenata.</t>
  </si>
  <si>
    <t>Postojeći južni prozor je montiran s krive strane, na način da kroz grilje kiša upada unutar zvoništa. Potrebno je demontirati, okrenuti prozor, izvršiti nužne popravke te ponovno montirati na ispravan način.</t>
  </si>
  <si>
    <t xml:space="preserve">Izrada novog metalnog prozora s griljama za sjeverni prozor zvoništa u svemu prema postojećem prozoru. </t>
  </si>
  <si>
    <t>Novi prozor se ugrađuje u postojeći kameni zid zvonika.
U stavku uključeni svi potrebni premazi. Završna boja prozora identična postojećoj.</t>
  </si>
  <si>
    <t>REŠETKA PROZORA 2.KATA ZVONIKA dim. 37x54cm</t>
  </si>
  <si>
    <t>PROZOR 3. KATA ZVONIKA DIM. 27x42 cm</t>
  </si>
  <si>
    <t>Privremeno uklanjanje elemenata postojeće stolarije i naknadno vraćanje na izvornu poziciju.</t>
  </si>
  <si>
    <t>Deponirati na gradilišnu deponiju.</t>
  </si>
  <si>
    <t>U stavku je uključena pažljiva demontaža, sav transport i prijenos te odvoz na deponij do 35km udaljenosti.</t>
  </si>
  <si>
    <t xml:space="preserve">U cijenu stavke uključiti prijenos i odlaganje šute na gradilišnu deponiju. </t>
  </si>
  <si>
    <t>U cijenu stavke uključiti prijenos i odlaganje šute na gradilišnu deponiju. Dio kamenog materijala će se ponovno koristiti za zidanje.</t>
  </si>
  <si>
    <t>Rad izvoditi posebno pažljivo uz istovremenu zaštitu potkrovlja plastičnim međusobno zavarenim folijama, učvršćenim letvicama na krovnu konstrukciju (uključeno u cijenu stavke).
Uključivo sav transport i prijenos te odvoz na deponij do 35km udaljenosti.</t>
  </si>
  <si>
    <t>Rad izvoditi posebno pažljivo uz istovremenu zaštitu zvoništa plastičnim međusobno zavarenim folijama, učvršćenim letvicama na krovnu konstrukciju (uključeno u cijenu stavke).
Uključivo sav transport i prijenos te odvoz na deponij do 35km udaljenosti.</t>
  </si>
  <si>
    <t>ZAŠTITNA OGRADA GRADILIŠTA (110m +/- 5%)</t>
  </si>
  <si>
    <t>Drvene penjalice od greda 8/16cm između kojih su gazišta od dasaka debljine 2.4cm i širine 20cm. Duljina gazišta 60cm (razmak drvenih greda). Visinska razlika etaža je 3.47m, 2.17m, 2.12m i 2.22m.</t>
  </si>
  <si>
    <t>Uključena izrada završnog kvarcnog nehabajućeg sloja. Obrada se vrši ručno gleterima dok se smjesa potpuno ne utisne u podlogu iz koje uzima potrebnu vodu i postigne zaglađena površina.</t>
  </si>
  <si>
    <t xml:space="preserve">Dobava, transport i betoniranje armirano-betonske međukatne ploče građevine betonom C25/30, debljine d=7,0 cm. Prilikom ugradnje beton vibrirati, a zatim beton pravilno njegovati. </t>
  </si>
  <si>
    <t xml:space="preserve">Dobava, transport i betoniranje armirano-betonske međukatne ploče građevine betonom C30/37, debljine d=20 cm. Prilikom ugradnje beton vibrirati, a zatim beton pravilno njegovati. </t>
  </si>
  <si>
    <t>Uključena izrada završnog kvarcnog nehabajućeg sloja AB ploče. Obrada se vrši ručno gleterima dok se smjesa potpuno ne utisne u podlogu iz koje uzima potrebnu vodu i postigne zaglađena površina.</t>
  </si>
  <si>
    <t>Dobava materijala, izrada i ugradnja prozora sa žičanom mrežicom za prozor 2. kata zvonika.</t>
  </si>
  <si>
    <t>Izrada novog prozora sa žičanom mrežicom za prozor na 2. katu zvonika, zapadno pročelje. Prozor se izrađuje u svemu po uzoru na postojeću rešetku prozora 3. kata zvonika - žičana mrežica na tankom čeličnom okviru.</t>
  </si>
  <si>
    <t>Novi prozor se ugrađuje u postojeći kameni zid zvonika na unutarnju fluhtu.
U stavku uključen i popravak i zapunjanje rupa nakon ugradnje.</t>
  </si>
  <si>
    <t>Pažljiva demontaža, popravak i ponovna montaža prozora sa žičanom mrežicom sa prozora 3. kata zvonika.</t>
  </si>
  <si>
    <t>Postojeći prozor se demontira radi izvođenja radova ojačanja zidova. Potrebno je demontirati, izvršiti nužne popravke te ponovno montirati na unutarnju fluhtu zida.</t>
  </si>
  <si>
    <t xml:space="preserve">Prije obijanja žbuke potrebno je snimiti jednostavne šembrane prozora zvonika izrađene u žbuci,  izraditi nacrte u mjerilu 1-1 i dati ih na ovjeru projektantu, što je uključeno u jediničnu cijenu ove stavke. </t>
  </si>
  <si>
    <t>ŠEMBRANE LUKOVA PRIZEMLJA ZVONIKA</t>
  </si>
  <si>
    <t>ŠEMBRANE PROZORA 1. KATA ZVONIKA</t>
  </si>
  <si>
    <t>ŠEMBRANE PROZORA 3. KATA ZVONIKA</t>
  </si>
  <si>
    <t>Snimanje jednostavnih vučenih profilacija i izrada šablona</t>
  </si>
  <si>
    <t>ŠEMBRANE LUKOVA PRIZEMLJA ZVONIKA - lučni dio</t>
  </si>
  <si>
    <t>ŠEMBRANE LUKOVA PRIZEMLJA ZVONIKA - ravni dio</t>
  </si>
  <si>
    <t xml:space="preserve">r.š.= 27 cm, h=22,5cm, 3 obrata </t>
  </si>
  <si>
    <t xml:space="preserve">r.š.= 23 cm, h=18cm, 6 obrata </t>
  </si>
  <si>
    <t xml:space="preserve">r.š.= 22 cm, h=17cm, 4 obrata </t>
  </si>
  <si>
    <t>ŠEMBRANE PROZORA 2. I 3. KATA ZVONIKA</t>
  </si>
  <si>
    <t xml:space="preserve">r.š.= 23 cm, h=18cm, 8 obrata </t>
  </si>
  <si>
    <t>izrada šablona prema profilaciji u nacrtima</t>
  </si>
  <si>
    <r>
      <t>Okvir podesta izvodi se od pune</t>
    </r>
    <r>
      <rPr>
        <sz val="8"/>
        <rFont val="Calibri"/>
        <family val="2"/>
      </rPr>
      <t xml:space="preserve"> klinker podne opeke dim. 24x11,8x6,2cm prema detalju u projektu. 
Boja opeke je natur, u crvenom tonu. Točnu boju opeke će odrediti projektant na osnovu donešenih uzoraka, potrebna minimalno 3 uzorka.</t>
    </r>
  </si>
  <si>
    <t>U razinama zvonika POZ 200/500 izvodi AB ploča kao spregnuta konstrukcija drvo-beton. Izvedba spregnute armiranobetonske ploče debljine 7,0 cm na novu konstrukciju koju čine drveni grednici b/h=14/18 cm GL24h24. Na drvene grednike postavlja se oplata - OSB ploče (D=22mm) koja se čavla u drvene grednike. Povezivanje AB ploče i konstrukcije drvenog grednika pomoću vijaka za drvo za sprezanje (Φ7x240, vijak za drvo za sprezanje drvo-beton). Ploča se armira mrežom Q335 (zasebna stavka) u sredini visine ploče te je kvaliteta betona C25/30. Betoniranje unutar postojećih zidova. U cijenu stavke uključena je i privremena konstrukcija za podupiranje stropa prizemlja. Ploča se armira mrežom i šipkama prema nacrtima armature. Tijekom izvedbe spregnute konstrukcije potrebno je podupiranje grednika u trećinama raspona s podupiračima.</t>
  </si>
  <si>
    <t>drvene grede</t>
  </si>
  <si>
    <t xml:space="preserve">Za konsolidaciju zidova i svodova u unutrašnjosti crkve kod kojih je došlo do oštećenja s manjim pukotinama radi se injektiranje i opšivavanje pukotina, dok se na dijelovima kod kojih je došlo do oštećenja s većim pukotinama radi injektiranje i ovijanje zida u kombinaciji s odgovarajućim mortom ili žbukom – FRCM sustav uz prethodno pojačanje pukotine ubacivanjem čeličnih šipki pod kutom od 45°u odnosu na pravac pukotine. Šipke se postavljaju do dubine 2/3 debljine zida. Smjesa za injektiranje treba biti izrazito tekuća koja je otporna na soli, stabilnog volumena bez promjene,koju je lako injektirati ručnom ili električnom pumpom ili gravitacijski. </t>
  </si>
  <si>
    <t>Korištenje FRCM-a u obuhvatu kojeg će odlučiti nadzorni inženjer u koordinaciji s nadležnim konzervatorom ovisno što je bolje za oslik te ovisno o veličini pukotine.</t>
  </si>
  <si>
    <t>a) OBRADA POSTOJEĆIH ZIDOVA - BEZ FRCM</t>
  </si>
  <si>
    <t>b) OBRADA POSTOJEĆIH ZIDOVA - S FRCM</t>
  </si>
  <si>
    <t>c) OBRADA POSTOJEĆIH SVODOVA - BEZ FRCM</t>
  </si>
  <si>
    <t>d) OBRADA POSTOJEĆIH SVODOVA - S FRCM</t>
  </si>
  <si>
    <t xml:space="preserve">Ojačanje zabatnog zida može se provesti na tri načina te su sva tri opisana u nastavku. Način ojačanja zabatnog zida odabrat će projektant konstrukcije nakon raslojavanja krovišta, kada će biti omogućen pristup zabatnom zidu kako bi se utvrdila razina oštećenja te odabrao adekvatni način sanacije i ojačanja. </t>
  </si>
  <si>
    <t>A. Injektiranje zidova pod jačim tlakom i armiranje fuga</t>
  </si>
  <si>
    <t>Stavka se izvodi na pozicijama debljeg presjeka u svemu po izvidu i stvarnoj potrošnji "in situ".</t>
  </si>
  <si>
    <t>Izvoditi pod tlakom do 3-5bara na 8-12% ukupnog volumena zidova.</t>
  </si>
  <si>
    <t>Mjesta injektiranja i detalji izvedbe prema građevinskom projektu - projektu konstrukcije. Prosječni utrošak smjese 30 l/m3 zida.</t>
  </si>
  <si>
    <t>Sastav mješavine injekcijske smjese- hidratizirano vapno: cement: pijesak= 40%:30%:30%. Tlačna čvrstoća 2-3 N/mm2, bez promjene volumena.</t>
  </si>
  <si>
    <t xml:space="preserve">Zidanje zida u sustavu armiranog ziđa uključuje postavljanje dodatnih armaturnih šipki Φ6 u horizontalne sljubnice morta. Čelik za armiranje je projektiran kao rebrasti armaturni, klase B500B. </t>
  </si>
  <si>
    <t>Uključivo otprašivanje zida, čišćenje fuga zrakom pod pritiskom, izrada bušenih rupa 9 kom/m2 (u fugama kamenog ziđa, dubina 80-100cm), ugradnja injekcijskih cjevčica ø12-19mm i brtvljenje cementnim mortom.</t>
  </si>
  <si>
    <r>
      <rPr>
        <u/>
        <sz val="8"/>
        <rFont val="Calibri"/>
        <family val="2"/>
        <scheme val="minor"/>
      </rPr>
      <t>OBAVEZNO JE POVEZIVANJE POSTOJEĆEG ZABATNOG ZIDA S</t>
    </r>
    <r>
      <rPr>
        <sz val="8"/>
        <rFont val="Calibri"/>
        <family val="2"/>
        <scheme val="minor"/>
      </rPr>
      <t xml:space="preserve"> PODROŽNICOM NOVOG DRVENOG KROVIŠTA.</t>
    </r>
  </si>
  <si>
    <t>Cijenom je obuhvaćen kompletan rad, materijal i radna skela do potpune gotovosti.</t>
  </si>
  <si>
    <t>B. Izvedba novog zabatnog zida</t>
  </si>
  <si>
    <t xml:space="preserve">Novi zabatni zidovi izvodi se od kamenih bolokova, prema definiciji iz projekta pojačanja. </t>
  </si>
  <si>
    <r>
      <rPr>
        <u/>
        <sz val="8"/>
        <rFont val="Calibri"/>
        <family val="2"/>
        <scheme val="minor"/>
      </rPr>
      <t>OBAVEZNO JE POVEZIVANJE ZIDA S NOVIM ZABATNIM ZIDOM I NOVIM AB ELEMENTIMA</t>
    </r>
    <r>
      <rPr>
        <sz val="8"/>
        <rFont val="Calibri"/>
        <family val="2"/>
        <scheme val="minor"/>
      </rPr>
      <t xml:space="preserve"> KAO I PODROŽNICOM NOVOG DRVENOG KROVIŠTA.</t>
    </r>
  </si>
  <si>
    <t>C. Injektiranje zida i izvedba serklaža</t>
  </si>
  <si>
    <t xml:space="preserve">Prije injektiranja pripremljene mješavine, unutrašnjost strukture koja se učvršćuje mora se potpuno zasititi vodom. Dan prije izvođenja radova dobro natopiti vodom unutrašnjost strukture kroz iste rupe kroz koje će se kasnije injektirati mješavina. </t>
  </si>
  <si>
    <t>U međuvremenu će sav višak vode u unutrašnjosti ispariti. Sva mjesta gdje bi mješavina mogla curiti prethodno se trebaju zatvoriti brzovezujućim cementom koji se nakon injektiranja odstranjuje.</t>
  </si>
  <si>
    <t>Provedba injektiranja pripremljenom smjesom pod pritiskom od 1atm. Injektiranje se izvodi pažljivo u fazama po visini od cca 1,5m zida.</t>
  </si>
  <si>
    <t>Za konsolidiranje starog ziđa, posebno za injektiranje i popravke oslabljenog ziđa, injektiranje pukotina i oštećenja se radi s mortom "RÖFIX SismaDur Iniezione 15" ili jednakovrijedan mort kao ____________________________ (upis ponuđača).</t>
  </si>
  <si>
    <t>Obračun po m3 injektiranog zida, uključivo pripremu, izvedbu ninjekcijskih bušotina i ugradnju pakera.</t>
  </si>
  <si>
    <t>POPUNJAVANJE SLJUBNICA - UNUTARNJI ZIDOVI (OKVIRNO DO 30% UKUPNE POVRŠINE ZIDOVA)</t>
  </si>
  <si>
    <t>Izvedba kosih, horizontalnih i vertikalnih AB serklaža dimenzija 45x25 cm koji se urezuju u postojeći zid 20 cm.</t>
  </si>
  <si>
    <t>OBAVEZNO JE POVEZIVANJE AB ELEMENATA S POSTOJEĆIM ZABATNIM ZIDOM KAO I PODROŽNICOM NOVOG DRVENOG KROVIŠTA.</t>
  </si>
  <si>
    <t>AB serklaži se izvode po cijelom obodu tavanskih zidova. Time je obuhvaćena izrada temeljnoga serklaža zabatnoga zida, u razini stropne konstrukcije, horizontalnoga serklaža pri vrhu zida i bočni vertikalni serklaži, te kosi serklaži po kosim površinama zidova. Osim navedenih serklaža, a ovisno o dimenzijama zida, izvodi se dodatno po 1 vertikalni serklaž na svakih 4 do 5 m nepridržane duljine zida te horizontalni armiranobetonski serklaž na svakih 2,5 do 3,5 m nepridržane visine zida, odnosno u skladu s projektnim rješenjem.</t>
  </si>
  <si>
    <t xml:space="preserve">Dimenzije serklaža izvode se jednake debljini zida koji se prezidava, a najmanje su dimenzije poprečnoga presjeka 25/25 cm. Armiranje se vrši prema projektu ojačanja s rebrastom armaturom B500B i to s najmanje 4Φ16 uzdužne armaturne šipke te vilicama Φ10/15 cm. Armatura iskazana u ukupnom obračunu armature zgrade.
U cijenu uključiti sve potrebne podupirače i oplatu te dodatne radove prilagodbe na krovnoj i podnoj konstrukciji, koji će biti potrebni za izvedbu serklaža opisanih ovom stavkom u skladu sa stanjem zatečenim na terenu. </t>
  </si>
  <si>
    <t>Serklaži dimenzija prema projektu, u svemu prema projektu statike i planu oplate</t>
  </si>
  <si>
    <t>Obavezno povezivanje novog zabatnog zida s postojećim i okolnim gredama preko armaturnih sidrenih šipki u sidrenoj smjesi.</t>
  </si>
  <si>
    <t>Ojačanje zapadnog zabatnog zida u razini potkrovlja</t>
  </si>
  <si>
    <t>Stavka obuhvaća dobavu i ugradnju kamenih elemenata te korištenje postojećeg zdravog kamenog materijala od razgradnje, vapneno cementnog morta za zidanje, kao i spravljanje i ugradnja vapneno cementnog morta i kamenih blokova (projektirani mort za zidanje opće namjene). U stavci je obuhvaćen sav rad, materijal, alati i strojevi potrebni za potpuno dovršenje stavke kao i svi ostali radovi nužni za potpunu izvedbu opisanog zabatnog zida.</t>
  </si>
  <si>
    <r>
      <t xml:space="preserve"> Zidovi se izvode kao omeđeno ziđe sa serklažima dimenzija: debljina zida x 25 cm.
</t>
    </r>
    <r>
      <rPr>
        <u/>
        <sz val="8"/>
        <rFont val="Calibri"/>
        <family val="2"/>
        <scheme val="minor"/>
      </rPr>
      <t>Potrebna konstruktivna veza s horizontalnim, vertikalnim i kosim ab seklažima opisanim i obračunatim u ab radovima.</t>
    </r>
    <r>
      <rPr>
        <sz val="8"/>
        <rFont val="Calibri"/>
        <family val="2"/>
        <scheme val="minor"/>
      </rPr>
      <t xml:space="preserve"> Spoj omeđujućih elemenata i ziđa izvesti na "šmorc" pravilnim zidarskim vezom.</t>
    </r>
  </si>
  <si>
    <r>
      <rPr>
        <b/>
        <sz val="8"/>
        <rFont val="Calibri"/>
        <family val="2"/>
        <scheme val="minor"/>
      </rPr>
      <t>A) MREŽA:</t>
    </r>
    <r>
      <rPr>
        <sz val="8"/>
        <rFont val="Calibri"/>
        <family val="2"/>
        <scheme val="minor"/>
      </rPr>
      <t xml:space="preserve">
Preformirana GFRP ("Glass Fiber Reinforced Polymer") mreža za jednostrano ojačavanje zidova. Mrežaste šipke otporne na alkalije, izrađene su od vlakana fiberglasa natopljenih termoreaktivnom smolom. Staklena vlakna i epoksi-vinil esterska termoreaktivna smola obrađuju se i tkaju ortogonalno kako bi se dobila monolitna kvadratna mreža.
Karakteristike mreže:
- veličina okna: 66x66 mm;
- prosječna debljina: 3 mm;
- težina: 420 g/m2;
- nominalni presjek jedne šipke unutar mreže: 8,9 mm2;
- karakter. vlačna otpornost šipke: 4,3 kN;
- karakteristična vlačna otpornost: 64,5 kN/m
- karakteristična vlačna čvrstoća: 365 MPa;
- modul elastičnosti: 25000 MPa;
- izduljenje pri slomu: 1,45 %;
</t>
    </r>
  </si>
  <si>
    <t xml:space="preserve">Karakteristike konektora:
- poprečni presjek: 10x7 mm;
- težina: 100 g/m;
- karakteristična vlačna čvrstoća: 365 MPa;
- modul elastičnosti: 26500 MPa;
- izduljenje pri slomu: 1,40 %;
</t>
  </si>
  <si>
    <r>
      <rPr>
        <b/>
        <sz val="8"/>
        <rFont val="Calibri"/>
        <family val="2"/>
        <scheme val="minor"/>
      </rPr>
      <t>B) KUTNIK</t>
    </r>
    <r>
      <rPr>
        <sz val="8"/>
        <rFont val="Calibri"/>
        <family val="2"/>
        <scheme val="minor"/>
      </rPr>
      <t xml:space="preserve">
Dobava i ugradnja preformiranog GFRP (Glass Fiber Reinforced Polymer) kutnika, proizvedenog TextrusionTM tehnologijom za ojačavanje kutova zidova i sudara pod 90°. 
Predoblikovani element u GFRP mreži savijen je pod pravim kutom.         
- veličina okna: 66x66 mm
- prosječna debljina: 3mm
- težina: 375 g/m2
- veličina kutnika: 2,0 x 0,33 x 0,33 m
- nominalni presjek jedne šipke unutar mreže: 8,9 mm2 
- karakteristična vlačna otpornost šipke: 5,8 kN
- karakteristična kutna vlačna otpornost: 87 kN/m
- karakteristična vlačna čvrstoća: 365 MPa
- modul elastičnosti: 25000 MPa
- izduljenje pri slomu iznosi: 1,45 %</t>
    </r>
    <r>
      <rPr>
        <sz val="10"/>
        <rFont val="Arial"/>
        <family val="2"/>
      </rPr>
      <t xml:space="preserve">
</t>
    </r>
  </si>
  <si>
    <t>a) Dimenzije građe klase drva GL24h:
▪ rogovi 12/16 cm
▪ podrožnica 12/14 cm
▪ pajanta 12/16 cm
▪ sljemenjača 14/14 cm
▪ prirošci 12/14 cm</t>
  </si>
  <si>
    <t>a) Dimenzije građe klase drva GL24h:
▪ rogovi na šatorastom dijelu 12/14 cm
▪ grede na šatorastom dijelu 12/14 cm
▪ kosnici na šatorastom dijelu 12/14 cm
▪ sedlasti nosači 20/(28-70-28) cm
▪ grebenjače 14/18 cm
▪ rogovi 14/18 cm
▪ prirošci 12/14 cm</t>
  </si>
  <si>
    <t>a) Dimenzije građe klase drva GL24h:
▪ rogovi 12/14 cm
▪ nazidnica 14/14 cm
▪ dijagonala 10/12 cm
▪ prirošci 12/14 cm</t>
  </si>
  <si>
    <t>UKUPNO:</t>
  </si>
  <si>
    <t xml:space="preserve">KAPELA SV. FRANJE KSAVERSKOG 
k.č.br.2008/1 i 2009 K.O. Plešivica
Plešivica, 10450 Jastrebarsko
</t>
  </si>
  <si>
    <t>FAZA:</t>
  </si>
  <si>
    <t xml:space="preserve">FAZA 1 – PROJEKT OBNOVE KONSTRUKCIJE ZGRADE (POJAČANJE GRAĐEVINSKE KONSTRUKCIJE)
</t>
  </si>
  <si>
    <t>GLAVNI PROJEKT</t>
  </si>
  <si>
    <t>RAZINA RAZRADE:</t>
  </si>
  <si>
    <t>Zagreb, ožujak 2023.</t>
  </si>
  <si>
    <t>Dobava materijala, izrada i montaža polukružnog, visećeg žlijeba radijusa 16 cm, razvijene širine do 55 cm. Izvesti od čeličnog pocinčanog lima debljine 0,70 mm. Žlijeb objesiti na kuke za pad izradjene iz pocinčanog plosnog željeza 35 x 3 mm, učvršćene na drvenu konstrukciju pokrova sa svim pomoćnim materijalom, rubnim elementima, držačima, spojnicama, vijcima, izljevnim loncima za spoj sa vertikalom itd., sve prema uputama i detaljima proizvođača, do potpune gotovosti</t>
  </si>
  <si>
    <t>Pokrovni i okapni lim žlijeba.</t>
  </si>
  <si>
    <t>Dobava i montaža opšavnog i okapnoga lima koji se postavlja iznad  žlijeba, od pocinčanog čeličnog lima, d=0,55 mm, razvijene širine 40,0 cm s potrebnim materijalom za pričvršćenje.</t>
  </si>
  <si>
    <t>Okapni limovi - ispod žlijeba.</t>
  </si>
  <si>
    <t>Dobava i montaža okapnoga lima koji se postavlja na rub podaščane plohe ispod žlijeba, od pocinčanog čeličnog lima, d=0,55 mm, razvijene širine 35,0 cm s potrebnim materijalom za pričvršćenje.</t>
  </si>
  <si>
    <t xml:space="preserve">U cijeni su svi detalji i pričvrsni materijal (vijci, brtvljenja, itd.) </t>
  </si>
  <si>
    <t>Obračun po m1 izvedenog okapa.</t>
  </si>
  <si>
    <t>Izrada i montaža okruglih vertikalnih cijevi za odvod krovne vode, profila 100 mm, izvedenih od pocinčanog čeličnog lima, d=0,55 mm, s držačima (kukama) na šarnir i potrebnim materijalom za pričvršćenje. Cijena uključuje i izvedbu spoja s horizontalnim žlijebom u obliku koljena (labuđi vrat) te izvedbu spoja na sustav oborinske odvodnje.</t>
  </si>
  <si>
    <t>Pažljiva demontaža metalnih križeva s krovova svetišta te sjeverne i južne apside.</t>
  </si>
  <si>
    <t>Pažljiva demontaža i ponovna montaža metalnog križa s krova zvonika.</t>
  </si>
  <si>
    <t>Postojeći metalni križevi na krovu se demontiraju radi izvođenja novog krova.
Deponiranje na gradilišnoj deponiji.</t>
  </si>
  <si>
    <t>KRIŽ NA KROVU ZVONIKA - DIM. 105x50x270cm</t>
  </si>
  <si>
    <t>Postojeći metalni križ na krovu zvonika se demontira radi izvođenja novog krova te se po završetku radova vraća na novi krov zvonika. 
U stavku uključena izrada konstrukcije prihvata križa na novom krovu zvonika, popravci te sav potreban rad i materijal.</t>
  </si>
  <si>
    <t xml:space="preserve">Završna zaštitna obrada žbuke pročelja zgrade </t>
  </si>
  <si>
    <t>Žbukanje unutarnjih zidova i stropova</t>
  </si>
  <si>
    <t>Dobava materijala i izrada profiliranog vijenca između gornjeg i donjeg dijela mansardnog krova kapele od hrastovine 1. klase, potpuno prosušene.
Ukupne dimenzije vijenca su 18/22 cm, r.š. profilacije je 40cm, 4 obrata duljina 6.93m, 7.02m,  6.99m i 7.43m. Profilacije izvesti prema detalju u projektu.
Vijenac se fiksira pomoću prirožaka i horizontalnih elemenata od drvenih fosni na rogove krova putem čeličnih L kutnika s po 4 vijka u spoju, minimalne kvalitete 5.6, promjera 5mm.</t>
  </si>
  <si>
    <t>Veliko formatna teška cerada</t>
  </si>
  <si>
    <t>Za vrijeme izvođenja radova na krovu kapele, sakristije i zvonika potrebno je zaštititi građevinu od oborina veliko formatnom teškom ceradom.
Ceradu je potrebno postaviti svaki dan nakon završetka izvođenja radova za taj dan te je osigurati od vjetra.</t>
  </si>
  <si>
    <t>CERADA ZVONIKA</t>
  </si>
  <si>
    <t>CERADA KAPELE I SAKRISTIJE</t>
  </si>
  <si>
    <t>Stavka uključuje čišćenje cjelokupne zone gradilišta nakon završetka radova i demontaže i odvoza svih skela i otpadnog materijala na odlagalište. Čišćenje unutarnjih prostora obrađeno u drugoj stavci.</t>
  </si>
  <si>
    <t xml:space="preserve">Završno čišćenje unutarnjih prostora </t>
  </si>
  <si>
    <t>Završno čišćenje gradilišta</t>
  </si>
  <si>
    <t>Čišćenje potkrovlja kapele i zvonika</t>
  </si>
  <si>
    <t xml:space="preserve">Čišćenje potkrovlja - gornje plohe zidanih svodova - i zvonika od zatečenog smeća i ostataka građevinskog materijala s odvozom na deponij udaljen do 35km od gradilišta.  </t>
  </si>
  <si>
    <t>Tlocrtna površina potkrovlja iznosi 220m2, a etaža zvonika ukupno 40m2. Obračun po kompletu.</t>
  </si>
  <si>
    <t xml:space="preserve">Pranje površine vodom pod niskim tlakom kako bi se odstranila prašina, cementna skramica, ulje, masnoće, nepoznate tvari, hrđa, slabo prionjivi i svi kontaminirani dijelovi konstrukcije. Uklanjanje slaboveznog i trošnog materijala iz sljubnica. Predviđeno uklanjanje 15 mm materijala iz sljubnica. Obračun po m2 očišćenog svoda, u cijenu uključen i odvoz i zbrinjavanje nastalog građevinskog otpada. Sva potrebna podupiranja i radna skela uključeni u cijenu stavke.   </t>
  </si>
  <si>
    <t>GEODETSKA KONTROLA RAZGRADNJI, IZVEDBI NOVIH SERKLAŽA KROVNIH VIJENACA I LEŽAJEVA KROVIŠTA</t>
  </si>
  <si>
    <t>GEODETSKO SNIMANJE POSTOJEĆEG STANJA POTKROVLJA KAPELE, SAKRISTIJE I ZVONIKA - nadozida i gornje plohe svodova, uključivo svih planiranih pozicija oslonaca novih krovišta</t>
  </si>
  <si>
    <t>Okapni limovi - profilirani vijenac mansardnog krova</t>
  </si>
  <si>
    <t>Dobava i montaža okapnoga lima koji se postavlja na rub podaščane plohe iznad profiliranog drvenog vijenca mansardnog krova, od pocinčanog čeličnog lima, d=0,55 mm, razvijene širine do 30,0 cm s potrebnim materijalom za pričvršćenje.</t>
  </si>
  <si>
    <r>
      <t xml:space="preserve">Opločenje se izvodi od pune klinker podne opeke dim. 24x11,8x6,2cm </t>
    </r>
    <r>
      <rPr>
        <sz val="8"/>
        <rFont val="Calibri"/>
        <family val="2"/>
      </rPr>
      <t xml:space="preserve"> slagane u uzorku riblje kost, prema detalju u projektu. 
Boja opeke je natur, u crvenom tonu. Vrstu i ton opeke će odrediti projektant uz koordinaciju s nadležnim konzervatorom na osnovu donešenih uzoraka, potrebna minimalno 3 uzorka.</t>
    </r>
  </si>
  <si>
    <t>Visina zaštitne ograde iznosi 100cm, a elemente ograde postaviti na maksimalni razmak od 35cm. U razini radne platforme uz zaštitnu ogradu potrebno je postaviti dasku minimalne visine 20cm. Radne platforme izvesti mosnicama od zdrave piljene crnogorične građe II. klase, minimalne širine 25cm i minimalne debljine 4,8cm, ili od odgovarajuće čelične oplate. Također, potrebno je izvesti pomične željezne ili drvene ljestve - penjalice u svrhu osiguranja vertikalne komunikacije po skeli.</t>
  </si>
  <si>
    <t>Uključivo sav pribor, transport i rad na gradilištu i u radionici.</t>
  </si>
  <si>
    <t>Pomoćni i vezivni materijali kalaj, zakovice, za vrtnji i drugo moraju odgovarati odredbama HR normi ili jednakovrijedno. Sve radove treba izvesti stručno i solidno, prema tehničkim propisima.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detaljni crtež i ovjeri ga kod projektanta inadzornog inženjera.</t>
  </si>
  <si>
    <t>Mort za konsolidiranje je na bazi prirodnog hidrauličnog vapna NHL-a 5 prema EN 459-1 ili jednakovrijedno i visokokvalitetnog finog vapnenog pijeska. Mort je: granulacije 0-0,1 mm, gustoće suhog morta pribl. 1650 kg/m3, paropropusnoti 5-15, tlačne čvrstoće (nakon 28d) 15 MPa (EN 1015-11 ili jednakovrijedno), pH vrijednosti 13 te sa modulom elastičnosti &gt; 13 GPa i sa reakcijom na požar A1 (EN 13501-1 ili jednakovrijedno).</t>
  </si>
  <si>
    <t>Obavezno je povezivanje svih novih AB ploča sa postojećim zidovima anker sidrima M16 svakih 50cm dužine. Buši se rupa 20mm kroz cijelu debljinu postojećeg ziđa. Pripremljene rupe otprašiti, ispuhati, te položiti sidra utiskivanjem uz prethodno popunjavanje masom za sidrenje sidara. Na takvu se pripremu s vanjske strane kroz izbušenje rupe postavljaju sidrene šipke Ø16 mm, k.v. 5.8, svakih 50 cm dužine profila, s kvadratnom pločicom 150x150x8 mm, S275. Sidra se postavljaju visinski u sredinu kutnog profila na način da se sidrene pločice "ukopaju" u vanjsko lice zida 10 cm kako bi se pokrile žbukom. Ležajnicu ploče potrebno pripremiti masom za poravnavanje. Duljina sidara ovisi o debljini zida a iznosi Dz+100cm, gdje je Dz debljina zida a 100 cm je duljina sidrenja u novoj ploči. Nakon postavljanja sidrene šipke izvršiti injektiranje sidra injekcijskom smjerom ili epoxy smolom sukladno HRN EN 1504-6 ili jednakovrijedno. Svi radovi povezivanja obračunati su kao zasebna stavka.</t>
  </si>
  <si>
    <t>Postava i skidanje prostorne skele unutar crkve, tlocrtne površine 190 m2, visine 8,0-12,0 m.
Izvedba skele od bešavnih čeličnih cijevi (uključivo jutene štitinike / zastore, ograde, osiguranja od pada alata, ljudi, predmeta, materijala i/ili sl.), u svemu prema postojećim propisima zaštite na radu, te uz korištenje osobne zaštitne opreme.
Obračun po komadu kompletne izvedbe, do pune gotovosti i funkcionalnosti.</t>
  </si>
  <si>
    <t>Stavka se izvodi u obimu po odluci nadzornog inženjera.</t>
  </si>
  <si>
    <t>Ponovna izrada vučenih profilacija pročelja u žbuci.</t>
  </si>
  <si>
    <t>U cijenu stavke uključena gruba i fina granulacija žbuke te fino zaravnavanje svih neravnina, maksimalna debljina žbuke točkasto do 6cm.</t>
  </si>
  <si>
    <t>Žbukanje svodova vapnenom žbukom grube i fine granulacije na mjestima ojačanja konstrukcije i sanacije pukotina.</t>
  </si>
  <si>
    <r>
      <t xml:space="preserve">Dobava i ugradnja vapnene žbuke grube i fine granulacije na bazi prirodnog hidrauličkog vapna prema recepturi restauratora. Ukupna debljina sloja prema postojećoj žbuci, do 4cm debljine. Žbukanje se izvodi na mjestima ojačanja konstrukcije i sanacije pukotina gdje </t>
    </r>
    <r>
      <rPr>
        <u/>
        <sz val="8"/>
        <rFont val="Calibri"/>
        <family val="2"/>
        <scheme val="minor"/>
      </rPr>
      <t>nisu</t>
    </r>
    <r>
      <rPr>
        <sz val="8"/>
        <rFont val="Calibri"/>
        <family val="2"/>
        <scheme val="minor"/>
      </rPr>
      <t xml:space="preserve"> pronađeni oslici.
Žbuku je potrebno armirati rabic pletivom naročito preko pločica zatega te voditi računa da na površini završno uređenog zida nisu vidljive nikakve neravnine.
Žbuka se ugrađuje ručnim postupkom.</t>
    </r>
  </si>
  <si>
    <t>Žbukanje zidova vapnenom žbukom vapnenom žbukom grube i fine granulacije na mjestima ojačanja konstrukcije i sanacije pukotina.</t>
  </si>
  <si>
    <r>
      <t xml:space="preserve">Dobava i ugradnja žbuke grube i fine granulacije na bazi prirodnog hidrauličkog vapna prema recepturi restauratora. Ukupna debljina sloja prema postojećoj žbuci, do 4cm debljine. Žbukanje se izvodi na mjestima ojačanja konstrukcije i sanacije pukotina gdje </t>
    </r>
    <r>
      <rPr>
        <u/>
        <sz val="8"/>
        <rFont val="Calibri"/>
        <family val="2"/>
        <scheme val="minor"/>
      </rPr>
      <t>nisu</t>
    </r>
    <r>
      <rPr>
        <sz val="8"/>
        <rFont val="Calibri"/>
        <family val="2"/>
        <scheme val="minor"/>
      </rPr>
      <t xml:space="preserve"> pronađeni oslici ili se nakon kontrolnih konzervatorsko-restauratorskih sondi odluči da se ide na kasniju restituciju oslika (kod većih površina).
Žbuku je potrebno armirati rabic pletivom naročito preko pločica zatega te voditi računa da na površini završno uređenog zida nisu vidljive nikakve neravnine.
Žbuka se ugrađuje ručnim postupkom.</t>
    </r>
  </si>
  <si>
    <t>U cijenu stavke uključena žbuka grube i fine granulacije te fino zaravnavanje svih neravnina, maksimalna debljina žbuke točkasto do 6cm.</t>
  </si>
  <si>
    <t>Žbukanje vapnenom žbukom  grube i fine granulacije novog zazida južnog prozora ulaznog dijela kapele s unutarnje strane.</t>
  </si>
  <si>
    <t>Dobava i ugradnja žbuke grube i fine granulacije  na bazi prirodnog hidrauličkog vapna prema recepturi restauratora. Ukupna debljina sloja do 4cm debljine. Žbukanje se izvodi na mjestu novog zazida južnog prozora ulaznog dijela s unutarnje strane zida.
Žbuka se ugrađuje ručnim postupkom.</t>
  </si>
  <si>
    <t>Obavezno je povezivanje svih novih AB tlačnih ploča sa postojećim zidovima armaturnim šipkama Ø16 mm B500B pod kutem cca 30°. Buši se rupa 20mm u dubini 2/3 debljine postojećeg ziđa. Pripremljene rupe otprašiti, ispuhati, te položiti sidra utiskivanjem uz prethodno popunjavanje masom za sidrenje sidara. Duljina sidara ovisi o debljini zida a iznosi 2/3 Dz+60cm, gdje je Dz debljina zida a 60 cm je duljina sidrenja u novoj ploči. Sidro u ploču se obavezno mora povezati s armatunom mrežom. Nakon postavljanja sidrene šipke izvršiti injektiranje sidra injekcijskom smjerom ili epoxy smolom sukladno HRN EN 1504-6 ili jednakovrijedno. Materijal za radove povezivanja obračunati unutar stavke armatunog čelika.</t>
  </si>
  <si>
    <t>Popravak kamenih okvira prozora zvoništa.</t>
  </si>
  <si>
    <t>Popravak vanjske, fasadne, žbuke kapele i zvonika oko kamenih šembrana prozora i vrata, kamene škropionice, kamene natpisne ploče i medaljona s natpisima na vrhu pročelja zvonika.</t>
  </si>
  <si>
    <t>Sanacija dekorativnih elemenata na pročelju obaviti će se čišćenjem i sanacijom na građevini ili restauracijom u radionici. Točan opseg radova i način izvedbe utvrditi će se uvidom na objektu, kada će biti moguće na licu mjesta utvrditi stanje svakog pojedinog elementa.</t>
  </si>
  <si>
    <t xml:space="preserve">Elementi koji nedostaju, ili su oštećenja takva da na građevini nije moguća sanacija, zamijeniti će se novima. Po jedan primjerak svakog različitog elementa treba retuširati i po potrebi dograditi dijelove koji nedostaju, kako bi poslužio kao izvornik za izradu kalupa. </t>
  </si>
  <si>
    <t>Sve radove treba izvesti prema važećim tehničkim propisima, normama ili jednakovrijednima i prihvaćenim recepturama.</t>
  </si>
  <si>
    <t>Jediničnom cijenom treba obuhvatiti:</t>
  </si>
  <si>
    <t>*sav rad i pomoćni materijal</t>
  </si>
  <si>
    <t>*troškove transporta i prijenosa do mjesta rada</t>
  </si>
  <si>
    <t>*skidanje elemenata koji služe kao izvornici</t>
  </si>
  <si>
    <t>*uzimanje otisaka</t>
  </si>
  <si>
    <t>*izradu kalupa</t>
  </si>
  <si>
    <t>*izradu odljeva s potrebnom armaturom za učvršćenje</t>
  </si>
  <si>
    <t>*postavu na građevini</t>
  </si>
  <si>
    <t>Sanacija će se izvesti upotrebom materijala kojim su izvedeni izvorni elementi i to u slučajevima kada je osnova elementa zadovoljavajuće čvrstoće, a nedostaju manji dijelovi pojedinog elementa. Upotrebljeni materijal treba imati zadovoljavajuću čvrstoću, otpornost na smrzavanje, vodoodbojnost i paropropusnost. Dograđene dijelove treba imobilizirati pomoću armature iz nehrđajućeg materijala.</t>
  </si>
  <si>
    <t xml:space="preserve">TROŠKOVNIK GRAĐEVINSKO-OBRTNIČKIH RADOVA OBNOVE KONSTRUKCIJE 
KAPELE SV. FRANJE KSAVERSKOG - FAZA 1 - 2.DIO
</t>
  </si>
  <si>
    <t>Hidroizolacija se postavlja s vanjske strane od vrha torkret betona do 30 cm iznad tla. Potrošnja vapnenog morta za izravnavanje iznosi 10kg/m2.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</si>
</sst>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0.00_-;\-&quot;£&quot;* #,##0.00_-;_-&quot;£&quot;* &quot;-&quot;??_-;_-@_-"/>
    <numFmt numFmtId="43" formatCode="_-* #,##0.00_-;\-* #,##0.00_-;_-* &quot;-&quot;??_-;_-@_-"/>
    <numFmt numFmtId="164" formatCode="_-* #,##0.00\ &quot;kn&quot;_-;\-* #,##0.00\ &quot;kn&quot;_-;_-* &quot;-&quot;??\ &quot;kn&quot;_-;_-@_-"/>
    <numFmt numFmtId="165" formatCode="_-* #,##0.00\ _k_n_-;\-* #,##0.00\ _k_n_-;_-* &quot;-&quot;??\ _k_n_-;_-@_-"/>
    <numFmt numFmtId="166" formatCode="#,##0.00_ ;[Red]\-#,##0.00\ "/>
    <numFmt numFmtId="167" formatCode="* #,##0.00&quot;      &quot;;\-* #,##0.00&quot;      &quot;;* \-#&quot;      &quot;;@\ "/>
    <numFmt numFmtId="168" formatCode="#,##0.00\ &quot;kn&quot;"/>
    <numFmt numFmtId="169" formatCode="\A\.\I\.##&quot;.&quot;"/>
    <numFmt numFmtId="170" formatCode="&quot;1.&quot;##&quot;.&quot;"/>
    <numFmt numFmtId="171" formatCode="\A\.&quot;0&quot;\.##&quot;.&quot;"/>
    <numFmt numFmtId="172" formatCode="@\."/>
    <numFmt numFmtId="173" formatCode="@&quot; UKUPNO:&quot;"/>
    <numFmt numFmtId="174" formatCode="&quot;2.&quot;##&quot;.&quot;"/>
    <numFmt numFmtId="175" formatCode="&quot;3.&quot;##&quot;.&quot;"/>
    <numFmt numFmtId="176" formatCode="&quot;4.&quot;##&quot;.&quot;"/>
    <numFmt numFmtId="177" formatCode="\A\.\I\I\I\.##&quot;.&quot;"/>
    <numFmt numFmtId="178" formatCode="&quot;5.&quot;##&quot;.&quot;"/>
    <numFmt numFmtId="179" formatCode="&quot;7.&quot;##&quot;.&quot;"/>
    <numFmt numFmtId="180" formatCode="&quot;6.&quot;##&quot;.&quot;"/>
    <numFmt numFmtId="181" formatCode="&quot;8.&quot;##&quot;.&quot;"/>
    <numFmt numFmtId="182" formatCode="&quot;9.&quot;##&quot;.&quot;"/>
    <numFmt numFmtId="183" formatCode="&quot;10.&quot;##&quot;.&quot;"/>
    <numFmt numFmtId="184" formatCode="_-* #,##0.00\ _k_n_-;\-* #,##0.00\ _k_n_-;_-* \-??\ _k_n_-;_-@_-"/>
    <numFmt numFmtId="185" formatCode="#,##0.00&quot; kn&quot;"/>
    <numFmt numFmtId="186" formatCode="_-* #,##0_-;\-* #,##0_-;_-* &quot;-&quot;??_-;_-@_-"/>
    <numFmt numFmtId="187" formatCode="#,##0.00\ _k_n"/>
    <numFmt numFmtId="188" formatCode="#,##0.00\ &quot;€&quot;"/>
    <numFmt numFmtId="189" formatCode="General_)"/>
    <numFmt numFmtId="190" formatCode="&quot;11.&quot;##&quot;.&quot;"/>
    <numFmt numFmtId="191" formatCode="_-* #,##0\ _k_n_-;\-* #,##0\ _k_n_-;_-* &quot;-&quot;??\ _k_n_-;_-@_-"/>
    <numFmt numFmtId="192" formatCode="#,##0.00\ [$kn-41A]"/>
    <numFmt numFmtId="193" formatCode="&quot;B.&quot;##&quot;.&quot;"/>
    <numFmt numFmtId="194" formatCode="&quot;C.&quot;##&quot;.&quot;"/>
    <numFmt numFmtId="195" formatCode="#,##0_ ;[Red]\-#,##0\ "/>
    <numFmt numFmtId="196" formatCode="0.0"/>
  </numFmts>
  <fonts count="83" x14ac:knownFonts="1">
    <font>
      <sz val="10"/>
      <name val="Arial"/>
      <charset val="238"/>
    </font>
    <font>
      <sz val="10"/>
      <name val="Arial"/>
      <family val="2"/>
      <charset val="238"/>
    </font>
    <font>
      <sz val="12"/>
      <name val="Calibri"/>
      <family val="2"/>
      <charset val="238"/>
    </font>
    <font>
      <sz val="14"/>
      <name val="Calibri"/>
      <family val="2"/>
      <charset val="238"/>
    </font>
    <font>
      <b/>
      <sz val="14"/>
      <name val="Calibri"/>
      <family val="2"/>
      <charset val="238"/>
    </font>
    <font>
      <sz val="14"/>
      <name val="Franklin Gothic Book"/>
      <family val="2"/>
      <charset val="238"/>
    </font>
    <font>
      <sz val="14"/>
      <color indexed="57"/>
      <name val="Franklin Gothic Book"/>
      <family val="2"/>
      <charset val="238"/>
    </font>
    <font>
      <sz val="8"/>
      <name val="Arial"/>
      <family val="2"/>
      <charset val="238"/>
    </font>
    <font>
      <sz val="11"/>
      <name val="Arial"/>
      <family val="2"/>
      <charset val="238"/>
    </font>
    <font>
      <sz val="11"/>
      <name val="Arial"/>
      <family val="2"/>
    </font>
    <font>
      <b/>
      <sz val="11"/>
      <name val="Arial"/>
      <family val="2"/>
      <charset val="238"/>
    </font>
    <font>
      <b/>
      <sz val="11"/>
      <name val="Arial"/>
      <family val="2"/>
    </font>
    <font>
      <sz val="10"/>
      <name val="Arial"/>
      <family val="2"/>
    </font>
    <font>
      <i/>
      <sz val="11"/>
      <color rgb="FF7F7F7F"/>
      <name val="Calibri"/>
      <family val="2"/>
      <scheme val="minor"/>
    </font>
    <font>
      <sz val="11"/>
      <name val="Calibri"/>
      <family val="2"/>
      <charset val="238"/>
    </font>
    <font>
      <sz val="8"/>
      <name val="Arial"/>
      <family val="2"/>
    </font>
    <font>
      <b/>
      <sz val="14"/>
      <name val="Calibri"/>
      <family val="2"/>
    </font>
    <font>
      <b/>
      <sz val="16"/>
      <name val="Calibri"/>
      <family val="2"/>
      <charset val="238"/>
    </font>
    <font>
      <sz val="8"/>
      <name val="Calibri"/>
      <family val="2"/>
      <scheme val="minor"/>
    </font>
    <font>
      <b/>
      <sz val="8"/>
      <color theme="0" tint="-0.499984740745262"/>
      <name val="Calibri"/>
      <family val="2"/>
      <scheme val="minor"/>
    </font>
    <font>
      <sz val="8"/>
      <color theme="0" tint="-0.499984740745262"/>
      <name val="Calibri"/>
      <family val="2"/>
      <scheme val="minor"/>
    </font>
    <font>
      <b/>
      <sz val="9"/>
      <name val="Calibri"/>
      <family val="2"/>
      <scheme val="minor"/>
    </font>
    <font>
      <sz val="9"/>
      <name val="Calibri"/>
      <family val="2"/>
      <scheme val="minor"/>
    </font>
    <font>
      <b/>
      <sz val="11"/>
      <name val="Calibri"/>
      <family val="2"/>
      <scheme val="minor"/>
    </font>
    <font>
      <sz val="14"/>
      <name val="Calibri"/>
      <family val="2"/>
      <scheme val="minor"/>
    </font>
    <font>
      <b/>
      <sz val="8"/>
      <name val="Calibri"/>
      <family val="2"/>
      <scheme val="minor"/>
    </font>
    <font>
      <u/>
      <sz val="8"/>
      <name val="Calibri"/>
      <family val="2"/>
      <scheme val="minor"/>
    </font>
    <font>
      <b/>
      <sz val="10"/>
      <name val="Calibri"/>
      <family val="2"/>
      <scheme val="minor"/>
    </font>
    <font>
      <b/>
      <sz val="8"/>
      <name val="Arial"/>
      <family val="2"/>
    </font>
    <font>
      <sz val="10"/>
      <name val="Calibri"/>
      <family val="2"/>
      <scheme val="minor"/>
    </font>
    <font>
      <b/>
      <sz val="8"/>
      <color rgb="FFFF0000"/>
      <name val="Calibri"/>
      <family val="2"/>
      <scheme val="minor"/>
    </font>
    <font>
      <sz val="8"/>
      <color rgb="FFFF0000"/>
      <name val="Calibri"/>
      <family val="2"/>
      <scheme val="minor"/>
    </font>
    <font>
      <sz val="11"/>
      <color theme="1"/>
      <name val="Calibri"/>
      <family val="2"/>
      <charset val="238"/>
      <scheme val="minor"/>
    </font>
    <font>
      <sz val="10"/>
      <color rgb="FF00B050"/>
      <name val="Arial"/>
      <family val="2"/>
    </font>
    <font>
      <sz val="11"/>
      <name val="Calibri"/>
      <family val="2"/>
      <scheme val="minor"/>
    </font>
    <font>
      <sz val="10"/>
      <color rgb="FF92D050"/>
      <name val="Arial"/>
      <family val="2"/>
    </font>
    <font>
      <b/>
      <sz val="8"/>
      <name val="Calibri"/>
      <family val="2"/>
    </font>
    <font>
      <vertAlign val="superscript"/>
      <sz val="8"/>
      <name val="Calibri"/>
      <family val="2"/>
      <scheme val="minor"/>
    </font>
    <font>
      <sz val="10"/>
      <color rgb="FFFF0000"/>
      <name val="Arial"/>
      <family val="2"/>
    </font>
    <font>
      <b/>
      <sz val="10"/>
      <name val="Arial"/>
      <family val="2"/>
    </font>
    <font>
      <sz val="10"/>
      <name val="Arial"/>
      <family val="2"/>
    </font>
    <font>
      <sz val="11"/>
      <color rgb="FFFF0000"/>
      <name val="Calibri"/>
      <family val="2"/>
      <scheme val="minor"/>
    </font>
    <font>
      <sz val="12"/>
      <color indexed="10"/>
      <name val="Arial"/>
      <family val="2"/>
    </font>
    <font>
      <sz val="11"/>
      <name val="Calibri"/>
      <family val="2"/>
    </font>
    <font>
      <b/>
      <sz val="11"/>
      <name val="Calibri"/>
      <family val="2"/>
      <charset val="238"/>
      <scheme val="minor"/>
    </font>
    <font>
      <sz val="11"/>
      <name val="Calibri"/>
      <family val="2"/>
      <charset val="238"/>
      <scheme val="minor"/>
    </font>
    <font>
      <b/>
      <sz val="11"/>
      <name val="Calibri"/>
      <family val="2"/>
    </font>
    <font>
      <sz val="10"/>
      <color indexed="10"/>
      <name val="Arial"/>
      <family val="2"/>
    </font>
    <font>
      <sz val="11"/>
      <color indexed="10"/>
      <name val="Arial"/>
      <family val="2"/>
    </font>
    <font>
      <vertAlign val="superscript"/>
      <sz val="8"/>
      <name val="Calibri"/>
      <family val="2"/>
    </font>
    <font>
      <sz val="8"/>
      <name val="Calibri"/>
      <family val="2"/>
    </font>
    <font>
      <b/>
      <sz val="10"/>
      <name val="Arial"/>
      <family val="2"/>
      <charset val="238"/>
    </font>
    <font>
      <sz val="10"/>
      <color rgb="FFFF0000"/>
      <name val="Arial"/>
      <family val="2"/>
      <charset val="238"/>
    </font>
    <font>
      <sz val="12"/>
      <name val="Calibri"/>
      <family val="2"/>
    </font>
    <font>
      <sz val="12"/>
      <name val="Calibri"/>
      <family val="2"/>
      <scheme val="minor"/>
    </font>
    <font>
      <b/>
      <sz val="11"/>
      <color rgb="FFFF0000"/>
      <name val="Calibri"/>
      <family val="2"/>
      <scheme val="minor"/>
    </font>
    <font>
      <sz val="10"/>
      <color rgb="FFFF0000"/>
      <name val="Calibri"/>
      <family val="2"/>
      <charset val="238"/>
      <scheme val="minor"/>
    </font>
    <font>
      <sz val="9"/>
      <color theme="1"/>
      <name val="Calibri"/>
      <family val="2"/>
      <charset val="238"/>
      <scheme val="minor"/>
    </font>
    <font>
      <b/>
      <sz val="12"/>
      <color rgb="FFFF0000"/>
      <name val="Calibri"/>
      <family val="2"/>
      <scheme val="minor"/>
    </font>
    <font>
      <strike/>
      <sz val="8"/>
      <name val="Calibri"/>
      <family val="2"/>
      <scheme val="minor"/>
    </font>
    <font>
      <sz val="9"/>
      <name val="Arial"/>
      <family val="2"/>
      <charset val="238"/>
    </font>
    <font>
      <i/>
      <sz val="9"/>
      <name val="Arial"/>
      <family val="2"/>
      <charset val="238"/>
    </font>
    <font>
      <i/>
      <sz val="9"/>
      <color indexed="30"/>
      <name val="Arial"/>
      <family val="2"/>
      <charset val="238"/>
    </font>
    <font>
      <sz val="10"/>
      <color rgb="FFFF66CC"/>
      <name val="Arial"/>
      <family val="2"/>
    </font>
    <font>
      <sz val="10"/>
      <name val="Arial"/>
      <family val="2"/>
    </font>
    <font>
      <sz val="10"/>
      <color rgb="FFFF66CC"/>
      <name val="Arial"/>
      <family val="2"/>
      <charset val="238"/>
    </font>
    <font>
      <b/>
      <sz val="10"/>
      <color rgb="FFFF0000"/>
      <name val="Calibri"/>
      <family val="2"/>
      <scheme val="minor"/>
    </font>
    <font>
      <sz val="12"/>
      <color rgb="FF92D050"/>
      <name val="Arial"/>
      <family val="2"/>
    </font>
    <font>
      <b/>
      <sz val="8.8000000000000007"/>
      <name val="Calibri"/>
      <family val="2"/>
      <scheme val="minor"/>
    </font>
    <font>
      <sz val="11"/>
      <color rgb="FFFF0000"/>
      <name val="Arial"/>
      <family val="2"/>
    </font>
    <font>
      <sz val="12"/>
      <name val="Helv"/>
    </font>
    <font>
      <b/>
      <sz val="8"/>
      <name val="Arial"/>
      <family val="2"/>
      <charset val="238"/>
    </font>
    <font>
      <b/>
      <sz val="11"/>
      <color rgb="FF00B0F0"/>
      <name val="Arial"/>
      <family val="2"/>
    </font>
    <font>
      <b/>
      <sz val="9"/>
      <name val="Arial"/>
      <family val="2"/>
      <charset val="238"/>
    </font>
    <font>
      <sz val="10"/>
      <name val="Helv"/>
    </font>
    <font>
      <sz val="10"/>
      <name val="Arial CE"/>
      <charset val="238"/>
    </font>
    <font>
      <i/>
      <sz val="10"/>
      <name val="Arial"/>
      <family val="2"/>
      <charset val="238"/>
    </font>
    <font>
      <b/>
      <i/>
      <sz val="10"/>
      <name val="Arial"/>
      <family val="2"/>
      <charset val="238"/>
    </font>
    <font>
      <vertAlign val="superscript"/>
      <sz val="10"/>
      <name val="Arial"/>
      <family val="2"/>
    </font>
    <font>
      <b/>
      <u/>
      <sz val="10"/>
      <name val="Calibri"/>
      <family val="2"/>
      <scheme val="minor"/>
    </font>
    <font>
      <b/>
      <sz val="11"/>
      <color rgb="FFFF0000"/>
      <name val="Arial"/>
      <family val="2"/>
    </font>
    <font>
      <i/>
      <sz val="8"/>
      <name val="Calibri"/>
      <family val="2"/>
      <scheme val="minor"/>
    </font>
    <font>
      <sz val="10"/>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top style="thin">
        <color indexed="64"/>
      </top>
      <bottom/>
      <diagonal/>
    </border>
    <border>
      <left/>
      <right/>
      <top style="thin">
        <color indexed="64"/>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0" fontId="1" fillId="0" borderId="0"/>
    <xf numFmtId="0" fontId="1" fillId="0" borderId="0"/>
    <xf numFmtId="0" fontId="12" fillId="0" borderId="0"/>
    <xf numFmtId="167" fontId="12" fillId="0" borderId="0" applyFill="0" applyBorder="0" applyAlignment="0" applyProtection="0"/>
    <xf numFmtId="0" fontId="13" fillId="0" borderId="0" applyNumberFormat="0" applyFill="0" applyBorder="0" applyAlignment="0" applyProtection="0"/>
    <xf numFmtId="0" fontId="1" fillId="0" borderId="0"/>
    <xf numFmtId="0" fontId="1" fillId="0" borderId="0">
      <alignment horizontal="justify" vertical="top"/>
    </xf>
    <xf numFmtId="0" fontId="1" fillId="0" borderId="0"/>
    <xf numFmtId="0" fontId="32" fillId="0" borderId="0"/>
    <xf numFmtId="165" fontId="1" fillId="0" borderId="0" applyFont="0" applyFill="0" applyBorder="0" applyAlignment="0" applyProtection="0"/>
    <xf numFmtId="9" fontId="1" fillId="0" borderId="0" applyFont="0" applyFill="0" applyBorder="0" applyAlignment="0" applyProtection="0"/>
    <xf numFmtId="43" fontId="40" fillId="0" borderId="0" applyFont="0" applyFill="0" applyBorder="0" applyAlignment="0" applyProtection="0"/>
    <xf numFmtId="0" fontId="1" fillId="0" borderId="0"/>
    <xf numFmtId="184" fontId="1" fillId="0" borderId="0" applyFill="0" applyBorder="0" applyAlignment="0" applyProtection="0"/>
    <xf numFmtId="0" fontId="57" fillId="0" borderId="0">
      <alignment horizontal="justify" vertical="top" wrapText="1"/>
    </xf>
    <xf numFmtId="0" fontId="8" fillId="0" borderId="0"/>
    <xf numFmtId="0" fontId="1" fillId="0" borderId="0"/>
    <xf numFmtId="0" fontId="1" fillId="0" borderId="0"/>
    <xf numFmtId="0" fontId="32" fillId="0" borderId="0"/>
    <xf numFmtId="164" fontId="1" fillId="0" borderId="0" applyFont="0" applyFill="0" applyBorder="0" applyAlignment="0" applyProtection="0"/>
    <xf numFmtId="44" fontId="64" fillId="0" borderId="0" applyFont="0" applyFill="0" applyBorder="0" applyAlignment="0" applyProtection="0"/>
    <xf numFmtId="0" fontId="1" fillId="0" borderId="0"/>
    <xf numFmtId="191" fontId="70" fillId="0" borderId="0"/>
    <xf numFmtId="43" fontId="12" fillId="0" borderId="0" applyFont="0" applyFill="0" applyBorder="0" applyAlignment="0" applyProtection="0"/>
    <xf numFmtId="0" fontId="74" fillId="0" borderId="0"/>
    <xf numFmtId="0" fontId="1" fillId="0" borderId="0"/>
  </cellStyleXfs>
  <cellXfs count="733">
    <xf numFmtId="0" fontId="0" fillId="0" borderId="0" xfId="0"/>
    <xf numFmtId="0" fontId="3" fillId="0" borderId="0" xfId="1" applyFont="1" applyAlignment="1">
      <alignment horizontal="center"/>
    </xf>
    <xf numFmtId="0" fontId="5" fillId="0" borderId="0" xfId="1" applyFont="1" applyAlignment="1">
      <alignment horizontal="center"/>
    </xf>
    <xf numFmtId="2" fontId="5" fillId="0" borderId="0" xfId="1" applyNumberFormat="1" applyFont="1" applyAlignment="1">
      <alignment horizontal="center" vertical="top"/>
    </xf>
    <xf numFmtId="0" fontId="6" fillId="0" borderId="0" xfId="1" applyFont="1" applyAlignment="1">
      <alignment horizontal="center" vertical="top"/>
    </xf>
    <xf numFmtId="0" fontId="6" fillId="0" borderId="0" xfId="1" applyFont="1" applyAlignment="1">
      <alignment horizontal="center"/>
    </xf>
    <xf numFmtId="166" fontId="4" fillId="0" borderId="0" xfId="1" applyNumberFormat="1" applyFont="1" applyAlignment="1">
      <alignment horizontal="right"/>
    </xf>
    <xf numFmtId="166" fontId="6" fillId="0" borderId="0" xfId="1" applyNumberFormat="1" applyFont="1" applyAlignment="1">
      <alignment horizontal="right"/>
    </xf>
    <xf numFmtId="0" fontId="5" fillId="0" borderId="0" xfId="1" applyFont="1" applyAlignment="1">
      <alignment horizontal="center" vertical="center"/>
    </xf>
    <xf numFmtId="0" fontId="6" fillId="0" borderId="0" xfId="1" applyFont="1" applyAlignment="1">
      <alignment horizontal="left" vertical="top" wrapText="1"/>
    </xf>
    <xf numFmtId="0" fontId="3" fillId="0" borderId="0" xfId="1" applyFont="1" applyAlignment="1">
      <alignment horizontal="left" vertical="top" wrapText="1"/>
    </xf>
    <xf numFmtId="0" fontId="8" fillId="0" borderId="0" xfId="0" applyFont="1" applyAlignment="1">
      <alignment horizontal="justify" vertical="top" wrapText="1"/>
    </xf>
    <xf numFmtId="0" fontId="8" fillId="0" borderId="0" xfId="0" applyFont="1" applyAlignment="1">
      <alignment horizontal="right"/>
    </xf>
    <xf numFmtId="166" fontId="8" fillId="0" borderId="0" xfId="0" applyNumberFormat="1" applyFont="1" applyAlignment="1">
      <alignment horizontal="right"/>
    </xf>
    <xf numFmtId="166" fontId="9" fillId="0" borderId="0" xfId="0" applyNumberFormat="1" applyFont="1" applyAlignment="1">
      <alignment horizontal="right"/>
    </xf>
    <xf numFmtId="0" fontId="9" fillId="0" borderId="0" xfId="0" applyFont="1" applyAlignment="1">
      <alignment horizontal="right"/>
    </xf>
    <xf numFmtId="0" fontId="8" fillId="0" borderId="0" xfId="0" applyFont="1" applyAlignment="1">
      <alignment horizontal="center"/>
    </xf>
    <xf numFmtId="0" fontId="10" fillId="0" borderId="0" xfId="0" applyFont="1" applyAlignment="1">
      <alignment horizontal="justify" vertical="top"/>
    </xf>
    <xf numFmtId="166" fontId="10" fillId="0" borderId="0" xfId="0" applyNumberFormat="1" applyFont="1" applyAlignment="1">
      <alignment horizontal="right" vertical="top"/>
    </xf>
    <xf numFmtId="0" fontId="9" fillId="0" borderId="0" xfId="0" applyFont="1" applyAlignment="1">
      <alignment horizontal="right" vertical="top"/>
    </xf>
    <xf numFmtId="0" fontId="9" fillId="0" borderId="0" xfId="0" applyFont="1" applyAlignment="1">
      <alignment horizontal="center"/>
    </xf>
    <xf numFmtId="49" fontId="11" fillId="0" borderId="0" xfId="0" applyNumberFormat="1" applyFont="1" applyAlignment="1">
      <alignment horizontal="right"/>
    </xf>
    <xf numFmtId="0" fontId="11" fillId="0" borderId="0" xfId="0" applyFont="1" applyAlignment="1">
      <alignment horizontal="justify"/>
    </xf>
    <xf numFmtId="4" fontId="9" fillId="0" borderId="0" xfId="0" applyNumberFormat="1" applyFont="1" applyAlignment="1">
      <alignment horizontal="center"/>
    </xf>
    <xf numFmtId="0" fontId="9" fillId="0" borderId="0" xfId="0" applyFont="1"/>
    <xf numFmtId="4" fontId="9" fillId="0" borderId="0" xfId="0" applyNumberFormat="1" applyFont="1"/>
    <xf numFmtId="0" fontId="9" fillId="0" borderId="0" xfId="0" applyFont="1" applyAlignment="1">
      <alignment horizontal="left" vertical="justify"/>
    </xf>
    <xf numFmtId="0" fontId="9" fillId="0" borderId="0" xfId="0" applyFont="1" applyAlignment="1">
      <alignment horizontal="right" vertical="justify"/>
    </xf>
    <xf numFmtId="0" fontId="9" fillId="0" borderId="0" xfId="0" applyFont="1" applyAlignment="1">
      <alignment vertical="justify"/>
    </xf>
    <xf numFmtId="0" fontId="9" fillId="0" borderId="0" xfId="0" applyFont="1" applyAlignment="1">
      <alignment horizontal="right" vertical="top" wrapText="1"/>
    </xf>
    <xf numFmtId="0" fontId="9" fillId="0" borderId="0" xfId="0" applyFont="1" applyAlignment="1">
      <alignment horizontal="left" vertical="top"/>
    </xf>
    <xf numFmtId="4" fontId="9" fillId="0" borderId="0" xfId="0" applyNumberFormat="1" applyFont="1" applyAlignment="1">
      <alignment horizontal="right"/>
    </xf>
    <xf numFmtId="0" fontId="9" fillId="0" borderId="0" xfId="0" applyFont="1" applyAlignment="1">
      <alignment horizontal="justify"/>
    </xf>
    <xf numFmtId="0" fontId="9" fillId="2" borderId="0" xfId="0" applyFont="1" applyFill="1" applyAlignment="1">
      <alignment horizontal="center"/>
    </xf>
    <xf numFmtId="49" fontId="9" fillId="0" borderId="0" xfId="0" applyNumberFormat="1" applyFont="1" applyAlignment="1">
      <alignment horizontal="right"/>
    </xf>
    <xf numFmtId="49" fontId="9" fillId="2" borderId="0" xfId="0" applyNumberFormat="1" applyFont="1" applyFill="1" applyAlignment="1">
      <alignment horizontal="right"/>
    </xf>
    <xf numFmtId="0" fontId="9" fillId="2" borderId="0" xfId="0" applyFont="1" applyFill="1" applyAlignment="1">
      <alignment horizontal="justify"/>
    </xf>
    <xf numFmtId="0" fontId="9" fillId="2" borderId="0" xfId="0" applyFont="1" applyFill="1" applyAlignment="1">
      <alignment horizontal="right"/>
    </xf>
    <xf numFmtId="166" fontId="9" fillId="2" borderId="0" xfId="0" applyNumberFormat="1" applyFont="1" applyFill="1" applyAlignment="1">
      <alignment horizontal="right"/>
    </xf>
    <xf numFmtId="0" fontId="8" fillId="0" borderId="0" xfId="0" applyFont="1" applyAlignment="1">
      <alignment horizontal="left"/>
    </xf>
    <xf numFmtId="0" fontId="3" fillId="0" borderId="3" xfId="1" applyFont="1" applyBorder="1" applyAlignment="1">
      <alignment horizontal="right"/>
    </xf>
    <xf numFmtId="17" fontId="3" fillId="0" borderId="3" xfId="1" applyNumberFormat="1" applyFont="1" applyBorder="1" applyAlignment="1">
      <alignment horizontal="right" vertical="top"/>
    </xf>
    <xf numFmtId="16" fontId="3" fillId="0" borderId="3" xfId="1" applyNumberFormat="1" applyFont="1" applyBorder="1" applyAlignment="1">
      <alignment horizontal="right"/>
    </xf>
    <xf numFmtId="0" fontId="6" fillId="0" borderId="1" xfId="1" applyFont="1" applyBorder="1" applyAlignment="1">
      <alignment horizontal="center" vertical="top"/>
    </xf>
    <xf numFmtId="0" fontId="5" fillId="0" borderId="1" xfId="1" applyFont="1" applyBorder="1" applyAlignment="1">
      <alignment horizontal="center"/>
    </xf>
    <xf numFmtId="0" fontId="4" fillId="0" borderId="0" xfId="1" applyFont="1" applyAlignment="1">
      <alignment horizontal="left" vertical="top"/>
    </xf>
    <xf numFmtId="0" fontId="4" fillId="0" borderId="0" xfId="1" applyFont="1" applyAlignment="1">
      <alignment horizontal="center"/>
    </xf>
    <xf numFmtId="0" fontId="4" fillId="0" borderId="0" xfId="1" applyFont="1" applyAlignment="1">
      <alignment horizontal="center" vertical="center"/>
    </xf>
    <xf numFmtId="0" fontId="4" fillId="0" borderId="0" xfId="1" applyFont="1" applyAlignment="1">
      <alignment horizontal="left" wrapText="1"/>
    </xf>
    <xf numFmtId="166" fontId="4" fillId="0" borderId="0" xfId="0" applyNumberFormat="1" applyFont="1" applyAlignment="1">
      <alignment horizontal="right" vertical="center"/>
    </xf>
    <xf numFmtId="166" fontId="5" fillId="0" borderId="0" xfId="1" applyNumberFormat="1" applyFont="1" applyAlignment="1">
      <alignment horizontal="right"/>
    </xf>
    <xf numFmtId="166" fontId="8" fillId="0" borderId="0" xfId="0" applyNumberFormat="1" applyFont="1"/>
    <xf numFmtId="0" fontId="18" fillId="0" borderId="0" xfId="0" applyFont="1" applyAlignment="1">
      <alignment horizontal="justify" vertical="top" wrapText="1"/>
    </xf>
    <xf numFmtId="0" fontId="18" fillId="0" borderId="0" xfId="0" applyFont="1" applyAlignment="1">
      <alignment horizontal="justify" vertical="top"/>
    </xf>
    <xf numFmtId="0" fontId="20" fillId="0" borderId="5" xfId="0" applyFont="1" applyBorder="1" applyAlignment="1">
      <alignment horizontal="right" vertical="center"/>
    </xf>
    <xf numFmtId="4" fontId="20" fillId="0" borderId="5" xfId="0" applyNumberFormat="1" applyFont="1" applyBorder="1" applyAlignment="1">
      <alignment horizontal="right" vertical="center"/>
    </xf>
    <xf numFmtId="4" fontId="19" fillId="0" borderId="5" xfId="0" applyNumberFormat="1" applyFont="1" applyBorder="1" applyAlignment="1">
      <alignment horizontal="right" vertical="center"/>
    </xf>
    <xf numFmtId="0" fontId="18" fillId="0" borderId="0" xfId="0" applyFont="1" applyAlignment="1">
      <alignment horizontal="left" vertical="center"/>
    </xf>
    <xf numFmtId="0" fontId="18" fillId="0" borderId="0" xfId="0" applyFont="1"/>
    <xf numFmtId="4" fontId="18" fillId="0" borderId="0" xfId="0" applyNumberFormat="1" applyFont="1"/>
    <xf numFmtId="170" fontId="23" fillId="0" borderId="0" xfId="0" applyNumberFormat="1" applyFont="1" applyAlignment="1">
      <alignment vertical="top"/>
    </xf>
    <xf numFmtId="4" fontId="24" fillId="0" borderId="0" xfId="0" applyNumberFormat="1" applyFont="1" applyAlignment="1">
      <alignment horizontal="right" vertical="top"/>
    </xf>
    <xf numFmtId="4" fontId="24" fillId="0" borderId="0" xfId="0" applyNumberFormat="1" applyFont="1" applyAlignment="1">
      <alignment vertical="top"/>
    </xf>
    <xf numFmtId="168" fontId="24" fillId="0" borderId="0" xfId="0" applyNumberFormat="1" applyFont="1" applyAlignment="1">
      <alignment vertical="top"/>
    </xf>
    <xf numFmtId="0" fontId="25" fillId="0" borderId="0" xfId="0" applyFont="1" applyAlignment="1">
      <alignment horizontal="justify" vertical="top"/>
    </xf>
    <xf numFmtId="4" fontId="18" fillId="0" borderId="0" xfId="0" applyNumberFormat="1" applyFont="1" applyAlignment="1">
      <alignment horizontal="justify" vertical="top"/>
    </xf>
    <xf numFmtId="0" fontId="25" fillId="0" borderId="0" xfId="0" applyFont="1" applyAlignment="1">
      <alignment horizontal="justify" vertical="top" wrapText="1"/>
    </xf>
    <xf numFmtId="168" fontId="18" fillId="0" borderId="0" xfId="0" applyNumberFormat="1" applyFont="1"/>
    <xf numFmtId="0" fontId="20" fillId="0" borderId="5" xfId="0" applyFont="1" applyBorder="1" applyAlignment="1">
      <alignment vertical="center"/>
    </xf>
    <xf numFmtId="4" fontId="20" fillId="0" borderId="5" xfId="0" applyNumberFormat="1" applyFont="1" applyBorder="1" applyAlignment="1" applyProtection="1">
      <alignment horizontal="right" vertical="center"/>
      <protection locked="0"/>
    </xf>
    <xf numFmtId="4" fontId="18" fillId="0" borderId="0" xfId="0" applyNumberFormat="1" applyFont="1" applyProtection="1">
      <protection locked="0"/>
    </xf>
    <xf numFmtId="4" fontId="24" fillId="0" borderId="0" xfId="0" applyNumberFormat="1" applyFont="1" applyAlignment="1" applyProtection="1">
      <alignment horizontal="right" vertical="top"/>
      <protection locked="0"/>
    </xf>
    <xf numFmtId="0" fontId="18" fillId="0" borderId="0" xfId="0" applyFont="1" applyAlignment="1">
      <alignment horizontal="right" vertical="top" wrapText="1"/>
    </xf>
    <xf numFmtId="0" fontId="19" fillId="0" borderId="0" xfId="0" applyFont="1" applyAlignment="1">
      <alignment vertical="center"/>
    </xf>
    <xf numFmtId="0" fontId="18" fillId="0" borderId="0" xfId="0" applyFont="1" applyAlignment="1" applyProtection="1">
      <alignment horizontal="justify" vertical="top" wrapText="1"/>
      <protection locked="0"/>
    </xf>
    <xf numFmtId="0" fontId="18" fillId="0" borderId="0" xfId="0" applyFont="1" applyAlignment="1">
      <alignment vertical="top"/>
    </xf>
    <xf numFmtId="4" fontId="22" fillId="0" borderId="0" xfId="0" applyNumberFormat="1" applyFont="1" applyAlignment="1" applyProtection="1">
      <alignment horizontal="right"/>
      <protection locked="0"/>
    </xf>
    <xf numFmtId="168" fontId="22" fillId="0" borderId="0" xfId="0" applyNumberFormat="1" applyFont="1"/>
    <xf numFmtId="4" fontId="18" fillId="0" borderId="0" xfId="0" applyNumberFormat="1" applyFont="1" applyAlignment="1" applyProtection="1">
      <alignment horizontal="center" wrapText="1"/>
      <protection locked="0"/>
    </xf>
    <xf numFmtId="168" fontId="18" fillId="0" borderId="0" xfId="0" applyNumberFormat="1" applyFont="1" applyAlignment="1">
      <alignment horizontal="center" wrapText="1"/>
    </xf>
    <xf numFmtId="0" fontId="25" fillId="0" borderId="0" xfId="0" applyFont="1" applyAlignment="1">
      <alignment vertical="top"/>
    </xf>
    <xf numFmtId="4" fontId="18" fillId="0" borderId="0" xfId="0" applyNumberFormat="1" applyFont="1" applyAlignment="1" applyProtection="1">
      <alignment horizontal="right"/>
      <protection locked="0"/>
    </xf>
    <xf numFmtId="0" fontId="27" fillId="0" borderId="0" xfId="8" applyFont="1" applyAlignment="1">
      <alignment vertical="top"/>
    </xf>
    <xf numFmtId="0" fontId="18" fillId="0" borderId="0" xfId="0" applyFont="1" applyAlignment="1">
      <alignment horizontal="center"/>
    </xf>
    <xf numFmtId="4" fontId="18" fillId="0" borderId="0" xfId="0" applyNumberFormat="1" applyFont="1" applyAlignment="1">
      <alignment horizontal="center"/>
    </xf>
    <xf numFmtId="168" fontId="18" fillId="0" borderId="0" xfId="0" applyNumberFormat="1" applyFont="1" applyAlignment="1">
      <alignment horizontal="center"/>
    </xf>
    <xf numFmtId="4" fontId="18" fillId="0" borderId="0" xfId="0" applyNumberFormat="1" applyFont="1" applyAlignment="1">
      <alignment horizontal="right"/>
    </xf>
    <xf numFmtId="9" fontId="25" fillId="0" borderId="0" xfId="0" applyNumberFormat="1" applyFont="1" applyAlignment="1">
      <alignment horizontal="justify" vertical="top" wrapText="1"/>
    </xf>
    <xf numFmtId="168" fontId="18" fillId="0" borderId="0" xfId="3" applyNumberFormat="1" applyFont="1"/>
    <xf numFmtId="9" fontId="18" fillId="0" borderId="0" xfId="0" applyNumberFormat="1" applyFont="1" applyAlignment="1">
      <alignment horizontal="justify" vertical="top"/>
    </xf>
    <xf numFmtId="0" fontId="27" fillId="0" borderId="0" xfId="0" applyFont="1" applyAlignment="1">
      <alignment horizontal="justify" vertical="top"/>
    </xf>
    <xf numFmtId="0" fontId="18" fillId="0" borderId="0" xfId="0" applyFont="1" applyAlignment="1">
      <alignment horizontal="right" wrapText="1"/>
    </xf>
    <xf numFmtId="4" fontId="18" fillId="0" borderId="0" xfId="0" applyNumberFormat="1" applyFont="1" applyAlignment="1">
      <alignment horizontal="center" wrapText="1"/>
    </xf>
    <xf numFmtId="9" fontId="25" fillId="0" borderId="0" xfId="0" applyNumberFormat="1" applyFont="1" applyAlignment="1">
      <alignment horizontal="justify" vertical="top"/>
    </xf>
    <xf numFmtId="0" fontId="29" fillId="0" borderId="0" xfId="0" applyFont="1"/>
    <xf numFmtId="4" fontId="29" fillId="0" borderId="0" xfId="0" applyNumberFormat="1" applyFont="1" applyAlignment="1">
      <alignment horizontal="right"/>
    </xf>
    <xf numFmtId="4" fontId="29" fillId="0" borderId="0" xfId="0" applyNumberFormat="1" applyFont="1"/>
    <xf numFmtId="168" fontId="29" fillId="0" borderId="0" xfId="0" applyNumberFormat="1" applyFont="1"/>
    <xf numFmtId="0" fontId="25" fillId="0" borderId="0" xfId="0" applyFont="1" applyAlignment="1">
      <alignment vertical="center"/>
    </xf>
    <xf numFmtId="4" fontId="18" fillId="0" borderId="0" xfId="0" applyNumberFormat="1" applyFont="1" applyAlignment="1">
      <alignment wrapText="1"/>
    </xf>
    <xf numFmtId="4" fontId="18" fillId="0" borderId="0" xfId="0" applyNumberFormat="1" applyFont="1" applyAlignment="1">
      <alignment horizontal="right" wrapText="1"/>
    </xf>
    <xf numFmtId="4" fontId="18" fillId="0" borderId="0" xfId="0" applyNumberFormat="1" applyFont="1" applyAlignment="1" applyProtection="1">
      <alignment wrapText="1"/>
      <protection locked="0"/>
    </xf>
    <xf numFmtId="4" fontId="22" fillId="0" borderId="0" xfId="0" applyNumberFormat="1" applyFont="1"/>
    <xf numFmtId="0" fontId="25" fillId="0" borderId="0" xfId="0" applyFont="1" applyAlignment="1">
      <alignment horizontal="justify" vertical="center" wrapText="1"/>
    </xf>
    <xf numFmtId="173" fontId="23" fillId="3" borderId="7" xfId="1" applyNumberFormat="1" applyFont="1" applyFill="1" applyBorder="1" applyAlignment="1">
      <alignment horizontal="left" vertical="center"/>
    </xf>
    <xf numFmtId="173" fontId="23" fillId="3" borderId="7" xfId="8" applyNumberFormat="1" applyFont="1" applyFill="1" applyBorder="1" applyAlignment="1">
      <alignment vertical="center"/>
    </xf>
    <xf numFmtId="0" fontId="29" fillId="3" borderId="7" xfId="8" applyFont="1" applyFill="1" applyBorder="1" applyAlignment="1" applyProtection="1">
      <alignment vertical="center"/>
      <protection locked="0"/>
    </xf>
    <xf numFmtId="0" fontId="29" fillId="0" borderId="0" xfId="0" applyFont="1" applyAlignment="1">
      <alignment horizontal="right"/>
    </xf>
    <xf numFmtId="0" fontId="29" fillId="0" borderId="0" xfId="0" applyFont="1" applyProtection="1">
      <protection locked="0"/>
    </xf>
    <xf numFmtId="0" fontId="18" fillId="0" borderId="0" xfId="0" applyFont="1" applyAlignment="1">
      <alignment horizontal="justify" vertical="center" wrapText="1"/>
    </xf>
    <xf numFmtId="0" fontId="18" fillId="0" borderId="0" xfId="0" applyFont="1" applyAlignment="1">
      <alignment horizontal="center" wrapText="1"/>
    </xf>
    <xf numFmtId="4" fontId="18" fillId="0" borderId="0" xfId="1" applyNumberFormat="1" applyFont="1" applyAlignment="1">
      <alignment horizontal="right"/>
    </xf>
    <xf numFmtId="4" fontId="18" fillId="0" borderId="0" xfId="1" applyNumberFormat="1" applyFont="1" applyAlignment="1">
      <alignment wrapText="1"/>
    </xf>
    <xf numFmtId="0" fontId="18" fillId="0" borderId="0" xfId="0" applyFont="1" applyAlignment="1">
      <alignment horizontal="center" vertical="top" wrapText="1"/>
    </xf>
    <xf numFmtId="4" fontId="18" fillId="0" borderId="0" xfId="0" applyNumberFormat="1" applyFont="1" applyAlignment="1" applyProtection="1">
      <alignment horizontal="center" vertical="top" wrapText="1"/>
      <protection locked="0"/>
    </xf>
    <xf numFmtId="4" fontId="18" fillId="0" borderId="0" xfId="0" applyNumberFormat="1" applyFont="1" applyAlignment="1">
      <alignment horizontal="center" vertical="top" wrapText="1"/>
    </xf>
    <xf numFmtId="4" fontId="31" fillId="0" borderId="0" xfId="0" applyNumberFormat="1" applyFont="1" applyAlignment="1">
      <alignment horizontal="left"/>
    </xf>
    <xf numFmtId="0" fontId="25" fillId="0" borderId="0" xfId="0" applyFont="1" applyAlignment="1">
      <alignment vertical="top" wrapText="1"/>
    </xf>
    <xf numFmtId="0" fontId="18" fillId="0" borderId="0" xfId="1" applyFont="1" applyAlignment="1">
      <alignment horizontal="justify" vertical="top" wrapText="1"/>
    </xf>
    <xf numFmtId="0" fontId="21" fillId="0" borderId="0" xfId="2" applyFont="1" applyAlignment="1">
      <alignment horizontal="justify" vertical="top"/>
    </xf>
    <xf numFmtId="0" fontId="18" fillId="0" borderId="0" xfId="2" applyFont="1" applyAlignment="1">
      <alignment horizontal="right" wrapText="1"/>
    </xf>
    <xf numFmtId="0" fontId="18" fillId="0" borderId="0" xfId="2" applyFont="1" applyAlignment="1">
      <alignment horizontal="justify" vertical="top" wrapText="1"/>
    </xf>
    <xf numFmtId="0" fontId="25" fillId="0" borderId="0" xfId="2" applyFont="1" applyAlignment="1">
      <alignment horizontal="justify" vertical="top" wrapText="1"/>
    </xf>
    <xf numFmtId="0" fontId="18" fillId="0" borderId="0" xfId="2" applyFont="1" applyAlignment="1">
      <alignment wrapText="1"/>
    </xf>
    <xf numFmtId="0" fontId="29" fillId="0" borderId="0" xfId="0" applyFont="1" applyAlignment="1">
      <alignment horizontal="right" vertical="top"/>
    </xf>
    <xf numFmtId="0" fontId="29" fillId="0" borderId="0" xfId="0" applyFont="1" applyAlignment="1">
      <alignment vertical="top"/>
    </xf>
    <xf numFmtId="4" fontId="29" fillId="0" borderId="0" xfId="0" applyNumberFormat="1" applyFont="1" applyAlignment="1" applyProtection="1">
      <alignment horizontal="right" vertical="top"/>
      <protection locked="0"/>
    </xf>
    <xf numFmtId="168" fontId="29" fillId="0" borderId="0" xfId="0" applyNumberFormat="1" applyFont="1" applyAlignment="1">
      <alignment horizontal="right" vertical="top"/>
    </xf>
    <xf numFmtId="4" fontId="27" fillId="0" borderId="0" xfId="0" applyNumberFormat="1" applyFont="1" applyAlignment="1" applyProtection="1">
      <alignment horizontal="right" vertical="top"/>
      <protection locked="0"/>
    </xf>
    <xf numFmtId="4" fontId="18" fillId="0" borderId="0" xfId="0" applyNumberFormat="1" applyFont="1" applyAlignment="1" applyProtection="1">
      <alignment horizontal="center"/>
      <protection locked="0"/>
    </xf>
    <xf numFmtId="2" fontId="18" fillId="0" borderId="0" xfId="1" applyNumberFormat="1" applyFont="1" applyAlignment="1">
      <alignment horizontal="right"/>
    </xf>
    <xf numFmtId="2" fontId="25" fillId="0" borderId="0" xfId="1" applyNumberFormat="1" applyFont="1" applyAlignment="1">
      <alignment vertical="center"/>
    </xf>
    <xf numFmtId="168" fontId="18" fillId="0" borderId="0" xfId="0" applyNumberFormat="1" applyFont="1" applyAlignment="1">
      <alignment horizontal="center" vertical="top"/>
    </xf>
    <xf numFmtId="4" fontId="25" fillId="0" borderId="0" xfId="0" applyNumberFormat="1" applyFont="1"/>
    <xf numFmtId="0" fontId="22" fillId="0" borderId="0" xfId="0" applyFont="1"/>
    <xf numFmtId="0" fontId="34" fillId="0" borderId="0" xfId="0" applyFont="1" applyAlignment="1">
      <alignment vertical="top"/>
    </xf>
    <xf numFmtId="0" fontId="35" fillId="0" borderId="0" xfId="0" applyFont="1"/>
    <xf numFmtId="0" fontId="33" fillId="0" borderId="0" xfId="0" applyFont="1"/>
    <xf numFmtId="0" fontId="18" fillId="0" borderId="0" xfId="0" applyFont="1" applyAlignment="1">
      <alignment horizontal="left" vertical="top"/>
    </xf>
    <xf numFmtId="0" fontId="18" fillId="0" borderId="0" xfId="0" applyFont="1" applyAlignment="1">
      <alignment horizontal="left" vertical="top" wrapText="1"/>
    </xf>
    <xf numFmtId="0" fontId="38" fillId="0" borderId="0" xfId="0" applyFont="1"/>
    <xf numFmtId="0" fontId="27" fillId="0" borderId="0" xfId="0" applyFont="1" applyAlignment="1">
      <alignment horizontal="justify" vertical="top" wrapText="1"/>
    </xf>
    <xf numFmtId="0" fontId="18" fillId="0" borderId="0" xfId="0" applyFont="1" applyAlignment="1">
      <alignment vertical="top" wrapText="1"/>
    </xf>
    <xf numFmtId="2" fontId="31" fillId="0" borderId="0" xfId="0" applyNumberFormat="1" applyFont="1" applyAlignment="1">
      <alignment horizontal="justify" vertical="top"/>
    </xf>
    <xf numFmtId="4" fontId="31" fillId="0" borderId="0" xfId="0" applyNumberFormat="1" applyFont="1" applyAlignment="1">
      <alignment horizontal="justify" vertical="top"/>
    </xf>
    <xf numFmtId="2" fontId="18" fillId="0" borderId="0" xfId="0" applyNumberFormat="1" applyFont="1" applyAlignment="1">
      <alignment horizontal="justify" vertical="top"/>
    </xf>
    <xf numFmtId="0" fontId="31" fillId="0" borderId="0" xfId="0" applyFont="1" applyAlignment="1">
      <alignment horizontal="justify" vertical="top" wrapText="1"/>
    </xf>
    <xf numFmtId="2" fontId="18" fillId="0" borderId="0" xfId="0" applyNumberFormat="1" applyFont="1" applyAlignment="1">
      <alignment horizontal="left" vertical="top"/>
    </xf>
    <xf numFmtId="4" fontId="18" fillId="0" borderId="0" xfId="0" applyNumberFormat="1" applyFont="1" applyAlignment="1">
      <alignment horizontal="left" vertical="top"/>
    </xf>
    <xf numFmtId="0" fontId="25" fillId="0" borderId="0" xfId="0" applyFont="1" applyAlignment="1">
      <alignment horizontal="left" vertical="top" wrapText="1"/>
    </xf>
    <xf numFmtId="4" fontId="25" fillId="0" borderId="0" xfId="0" applyNumberFormat="1" applyFont="1" applyAlignment="1">
      <alignment horizontal="left" vertical="top" wrapText="1"/>
    </xf>
    <xf numFmtId="2" fontId="25" fillId="0" borderId="0" xfId="0" applyNumberFormat="1" applyFont="1" applyAlignment="1">
      <alignment horizontal="left" vertical="top" wrapText="1"/>
    </xf>
    <xf numFmtId="4" fontId="30" fillId="0" borderId="0" xfId="0" applyNumberFormat="1" applyFont="1" applyAlignment="1">
      <alignment horizontal="left" vertical="top" wrapText="1"/>
    </xf>
    <xf numFmtId="0" fontId="30" fillId="0" borderId="0" xfId="0" applyFont="1" applyAlignment="1">
      <alignment horizontal="left" vertical="top" wrapText="1"/>
    </xf>
    <xf numFmtId="4" fontId="31" fillId="0" borderId="0" xfId="0" applyNumberFormat="1" applyFont="1" applyAlignment="1">
      <alignment horizontal="left" vertical="top" wrapText="1"/>
    </xf>
    <xf numFmtId="0" fontId="31" fillId="0" borderId="0" xfId="0" applyFont="1" applyAlignment="1">
      <alignment horizontal="left" vertical="top" wrapText="1"/>
    </xf>
    <xf numFmtId="0" fontId="31" fillId="0" borderId="0" xfId="0" applyFont="1"/>
    <xf numFmtId="4" fontId="31" fillId="0" borderId="0" xfId="0" applyNumberFormat="1" applyFont="1"/>
    <xf numFmtId="2" fontId="18" fillId="0" borderId="0" xfId="0" applyNumberFormat="1" applyFont="1"/>
    <xf numFmtId="0" fontId="18" fillId="0" borderId="0" xfId="7" applyFont="1" applyAlignment="1">
      <alignment horizontal="justify" vertical="top" wrapText="1"/>
    </xf>
    <xf numFmtId="0" fontId="27" fillId="0" borderId="0" xfId="2" applyFont="1" applyAlignment="1">
      <alignment horizontal="justify" vertical="top" wrapText="1"/>
    </xf>
    <xf numFmtId="0" fontId="39" fillId="0" borderId="0" xfId="0" applyFont="1"/>
    <xf numFmtId="4" fontId="31" fillId="0" borderId="0" xfId="0" applyNumberFormat="1" applyFont="1" applyAlignment="1">
      <alignment horizontal="right"/>
    </xf>
    <xf numFmtId="0" fontId="12" fillId="0" borderId="0" xfId="0" applyFont="1"/>
    <xf numFmtId="0" fontId="18" fillId="0" borderId="0" xfId="1" applyFont="1" applyAlignment="1">
      <alignment horizontal="right"/>
    </xf>
    <xf numFmtId="166" fontId="18" fillId="0" borderId="0" xfId="1" applyNumberFormat="1" applyFont="1" applyAlignment="1">
      <alignment horizontal="right"/>
    </xf>
    <xf numFmtId="183" fontId="19" fillId="0" borderId="5" xfId="0" applyNumberFormat="1" applyFont="1" applyBorder="1" applyAlignment="1">
      <alignment horizontal="right" vertical="center"/>
    </xf>
    <xf numFmtId="4" fontId="9" fillId="0" borderId="0" xfId="0" applyNumberFormat="1" applyFont="1" applyAlignment="1">
      <alignment vertical="top" wrapText="1"/>
    </xf>
    <xf numFmtId="0" fontId="19" fillId="0" borderId="5" xfId="3" applyFont="1" applyBorder="1" applyAlignment="1">
      <alignment horizontal="right" vertical="center"/>
    </xf>
    <xf numFmtId="0" fontId="19" fillId="0" borderId="5" xfId="3" applyFont="1" applyBorder="1" applyAlignment="1">
      <alignment vertical="center"/>
    </xf>
    <xf numFmtId="0" fontId="20" fillId="0" borderId="5" xfId="3" applyFont="1" applyBorder="1" applyAlignment="1">
      <alignment horizontal="right" vertical="center"/>
    </xf>
    <xf numFmtId="4" fontId="20" fillId="0" borderId="5" xfId="3" applyNumberFormat="1" applyFont="1" applyBorder="1" applyAlignment="1">
      <alignment horizontal="right" vertical="center"/>
    </xf>
    <xf numFmtId="4" fontId="19" fillId="0" borderId="5" xfId="3" applyNumberFormat="1" applyFont="1" applyBorder="1" applyAlignment="1">
      <alignment horizontal="right" vertical="center"/>
    </xf>
    <xf numFmtId="0" fontId="12" fillId="0" borderId="0" xfId="3"/>
    <xf numFmtId="0" fontId="18" fillId="0" borderId="0" xfId="3" applyFont="1" applyAlignment="1">
      <alignment horizontal="left" vertical="center"/>
    </xf>
    <xf numFmtId="0" fontId="18" fillId="0" borderId="0" xfId="3" applyFont="1"/>
    <xf numFmtId="4" fontId="18" fillId="0" borderId="0" xfId="3" applyNumberFormat="1" applyFont="1"/>
    <xf numFmtId="170" fontId="23" fillId="0" borderId="0" xfId="3" applyNumberFormat="1" applyFont="1" applyAlignment="1">
      <alignment horizontal="right" vertical="top"/>
    </xf>
    <xf numFmtId="170" fontId="23" fillId="0" borderId="0" xfId="3" applyNumberFormat="1" applyFont="1" applyAlignment="1">
      <alignment vertical="top"/>
    </xf>
    <xf numFmtId="4" fontId="24" fillId="0" borderId="0" xfId="3" applyNumberFormat="1" applyFont="1" applyAlignment="1">
      <alignment horizontal="right" vertical="top"/>
    </xf>
    <xf numFmtId="4" fontId="24" fillId="0" borderId="0" xfId="3" applyNumberFormat="1" applyFont="1" applyAlignment="1">
      <alignment vertical="top"/>
    </xf>
    <xf numFmtId="4" fontId="24" fillId="0" borderId="0" xfId="3" applyNumberFormat="1" applyFont="1" applyAlignment="1" applyProtection="1">
      <alignment horizontal="right" vertical="top"/>
      <protection locked="0"/>
    </xf>
    <xf numFmtId="168" fontId="24" fillId="0" borderId="0" xfId="3" applyNumberFormat="1" applyFont="1" applyAlignment="1">
      <alignment vertical="top"/>
    </xf>
    <xf numFmtId="0" fontId="15" fillId="0" borderId="0" xfId="3" applyFont="1" applyAlignment="1" applyProtection="1">
      <alignment horizontal="left" wrapText="1" readingOrder="1"/>
      <protection locked="0"/>
    </xf>
    <xf numFmtId="0" fontId="25" fillId="0" borderId="0" xfId="3" applyFont="1" applyAlignment="1" applyProtection="1">
      <alignment horizontal="justify" vertical="top" wrapText="1" readingOrder="1"/>
      <protection locked="0"/>
    </xf>
    <xf numFmtId="0" fontId="18" fillId="0" borderId="0" xfId="3" applyFont="1" applyAlignment="1" applyProtection="1">
      <alignment horizontal="right" wrapText="1" readingOrder="1"/>
      <protection locked="0"/>
    </xf>
    <xf numFmtId="4" fontId="18" fillId="0" borderId="0" xfId="3" applyNumberFormat="1" applyFont="1" applyAlignment="1" applyProtection="1">
      <alignment horizontal="right" wrapText="1" readingOrder="1"/>
      <protection locked="0"/>
    </xf>
    <xf numFmtId="0" fontId="15" fillId="0" borderId="0" xfId="3" applyFont="1" applyAlignment="1" applyProtection="1">
      <alignment wrapText="1" readingOrder="1"/>
      <protection locked="0"/>
    </xf>
    <xf numFmtId="0" fontId="15" fillId="0" borderId="0" xfId="3" applyFont="1" applyAlignment="1" applyProtection="1">
      <alignment horizontal="right" wrapText="1" readingOrder="1"/>
      <protection locked="0"/>
    </xf>
    <xf numFmtId="0" fontId="18" fillId="0" borderId="0" xfId="3" applyFont="1" applyAlignment="1" applyProtection="1">
      <alignment horizontal="left" vertical="top" wrapText="1" readingOrder="1"/>
      <protection locked="0"/>
    </xf>
    <xf numFmtId="0" fontId="18" fillId="0" borderId="0" xfId="3" applyFont="1" applyAlignment="1" applyProtection="1">
      <alignment horizontal="left" wrapText="1" readingOrder="1"/>
      <protection locked="0"/>
    </xf>
    <xf numFmtId="4" fontId="18" fillId="0" borderId="0" xfId="3" applyNumberFormat="1" applyFont="1" applyAlignment="1" applyProtection="1">
      <alignment horizontal="left" wrapText="1" readingOrder="1"/>
      <protection locked="0"/>
    </xf>
    <xf numFmtId="0" fontId="15" fillId="0" borderId="0" xfId="13" applyFont="1" applyAlignment="1" applyProtection="1">
      <alignment horizontal="left" wrapText="1" readingOrder="1"/>
      <protection locked="0"/>
    </xf>
    <xf numFmtId="0" fontId="25" fillId="0" borderId="0" xfId="3" applyFont="1" applyAlignment="1" applyProtection="1">
      <alignment horizontal="left" vertical="top" wrapText="1" readingOrder="1"/>
      <protection locked="0"/>
    </xf>
    <xf numFmtId="0" fontId="18" fillId="0" borderId="0" xfId="13" applyFont="1" applyAlignment="1" applyProtection="1">
      <alignment horizontal="left" vertical="top" wrapText="1" readingOrder="1"/>
      <protection locked="0"/>
    </xf>
    <xf numFmtId="0" fontId="18" fillId="0" borderId="0" xfId="13" applyFont="1" applyAlignment="1" applyProtection="1">
      <alignment horizontal="left" wrapText="1" readingOrder="1"/>
      <protection locked="0"/>
    </xf>
    <xf numFmtId="4" fontId="18" fillId="0" borderId="0" xfId="13" applyNumberFormat="1" applyFont="1" applyAlignment="1" applyProtection="1">
      <alignment horizontal="left" wrapText="1" readingOrder="1"/>
      <protection locked="0"/>
    </xf>
    <xf numFmtId="0" fontId="15" fillId="0" borderId="0" xfId="13" applyFont="1" applyAlignment="1" applyProtection="1">
      <alignment horizontal="left" vertical="top" wrapText="1" readingOrder="1"/>
      <protection locked="0"/>
    </xf>
    <xf numFmtId="169" fontId="25" fillId="0" borderId="0" xfId="3" applyNumberFormat="1" applyFont="1" applyAlignment="1">
      <alignment horizontal="right" vertical="top"/>
    </xf>
    <xf numFmtId="171" fontId="25" fillId="0" borderId="0" xfId="3" applyNumberFormat="1" applyFont="1" applyAlignment="1">
      <alignment horizontal="right" vertical="top"/>
    </xf>
    <xf numFmtId="49" fontId="25" fillId="0" borderId="0" xfId="3" applyNumberFormat="1" applyFont="1" applyAlignment="1">
      <alignment horizontal="right" vertical="top"/>
    </xf>
    <xf numFmtId="0" fontId="15" fillId="0" borderId="0" xfId="3" applyFont="1" applyAlignment="1" applyProtection="1">
      <alignment horizontal="left" vertical="top" wrapText="1" readingOrder="1"/>
      <protection locked="0"/>
    </xf>
    <xf numFmtId="0" fontId="15" fillId="0" borderId="0" xfId="3" applyFont="1" applyAlignment="1" applyProtection="1">
      <alignment vertical="center" wrapText="1" readingOrder="1"/>
      <protection locked="0"/>
    </xf>
    <xf numFmtId="0" fontId="18" fillId="0" borderId="0" xfId="3" applyFont="1" applyAlignment="1" applyProtection="1">
      <alignment horizontal="justify" vertical="top" wrapText="1" readingOrder="1"/>
      <protection locked="0"/>
    </xf>
    <xf numFmtId="0" fontId="34" fillId="0" borderId="0" xfId="0" applyFont="1" applyAlignment="1">
      <alignment horizontal="center"/>
    </xf>
    <xf numFmtId="0" fontId="42" fillId="0" borderId="0" xfId="0" applyFont="1"/>
    <xf numFmtId="0" fontId="43" fillId="0" borderId="0" xfId="0" applyFont="1" applyAlignment="1">
      <alignment wrapText="1"/>
    </xf>
    <xf numFmtId="0" fontId="43" fillId="0" borderId="0" xfId="0" applyFont="1"/>
    <xf numFmtId="4" fontId="45" fillId="0" borderId="0" xfId="0" applyNumberFormat="1" applyFont="1" applyAlignment="1">
      <alignment horizontal="right"/>
    </xf>
    <xf numFmtId="4" fontId="45" fillId="0" borderId="0" xfId="0" applyNumberFormat="1" applyFont="1"/>
    <xf numFmtId="0" fontId="46" fillId="0" borderId="0" xfId="0" applyFont="1" applyAlignment="1">
      <alignment wrapText="1"/>
    </xf>
    <xf numFmtId="0" fontId="46" fillId="0" borderId="0" xfId="0" applyFont="1"/>
    <xf numFmtId="0" fontId="47" fillId="0" borderId="0" xfId="0" applyFont="1"/>
    <xf numFmtId="0" fontId="48" fillId="0" borderId="0" xfId="0" applyFont="1"/>
    <xf numFmtId="0" fontId="34" fillId="0" borderId="0" xfId="13" applyFont="1" applyAlignment="1">
      <alignment horizontal="center" wrapText="1"/>
    </xf>
    <xf numFmtId="1" fontId="41" fillId="0" borderId="0" xfId="13" applyNumberFormat="1" applyFont="1" applyAlignment="1">
      <alignment horizontal="center" wrapText="1"/>
    </xf>
    <xf numFmtId="1" fontId="34" fillId="0" borderId="0" xfId="13" applyNumberFormat="1" applyFont="1" applyAlignment="1">
      <alignment horizontal="center" wrapText="1"/>
    </xf>
    <xf numFmtId="0" fontId="51" fillId="0" borderId="0" xfId="8" applyFont="1" applyAlignment="1">
      <alignment horizontal="right" vertical="top"/>
    </xf>
    <xf numFmtId="4" fontId="51" fillId="0" borderId="0" xfId="0" applyNumberFormat="1" applyFont="1" applyAlignment="1">
      <alignment horizontal="right" wrapText="1"/>
    </xf>
    <xf numFmtId="0" fontId="1" fillId="0" borderId="0" xfId="0" applyFont="1"/>
    <xf numFmtId="186" fontId="1" fillId="0" borderId="0" xfId="12" applyNumberFormat="1" applyFont="1" applyFill="1" applyAlignment="1">
      <alignment horizontal="right" vertical="top"/>
    </xf>
    <xf numFmtId="4" fontId="1" fillId="0" borderId="0" xfId="0" applyNumberFormat="1" applyFont="1" applyAlignment="1">
      <alignment horizontal="right"/>
    </xf>
    <xf numFmtId="0" fontId="51" fillId="0" borderId="0" xfId="0" applyFont="1" applyAlignment="1">
      <alignment horizontal="justify" vertical="center" wrapText="1"/>
    </xf>
    <xf numFmtId="0" fontId="1" fillId="0" borderId="0" xfId="0" applyFont="1" applyAlignment="1">
      <alignment horizontal="right" wrapText="1"/>
    </xf>
    <xf numFmtId="0" fontId="1" fillId="0" borderId="0" xfId="0" applyFont="1" applyAlignment="1">
      <alignment horizontal="right"/>
    </xf>
    <xf numFmtId="0" fontId="18" fillId="0" borderId="0" xfId="0" applyFont="1" applyAlignment="1">
      <alignment horizontal="right" vertical="center" wrapText="1"/>
    </xf>
    <xf numFmtId="2" fontId="34" fillId="0" borderId="0" xfId="0" applyNumberFormat="1" applyFont="1" applyAlignment="1">
      <alignment horizontal="left" vertical="top"/>
    </xf>
    <xf numFmtId="0" fontId="28" fillId="0" borderId="0" xfId="0" applyFont="1" applyAlignment="1" applyProtection="1">
      <alignment horizontal="right" wrapText="1" readingOrder="1"/>
      <protection locked="0"/>
    </xf>
    <xf numFmtId="4" fontId="28" fillId="0" borderId="0" xfId="0" applyNumberFormat="1" applyFont="1" applyAlignment="1" applyProtection="1">
      <alignment horizontal="right" wrapText="1" readingOrder="1"/>
      <protection locked="0"/>
    </xf>
    <xf numFmtId="0" fontId="28" fillId="0" borderId="0" xfId="0" applyFont="1" applyAlignment="1" applyProtection="1">
      <alignment wrapText="1" readingOrder="1"/>
      <protection locked="0"/>
    </xf>
    <xf numFmtId="0" fontId="15" fillId="0" borderId="0" xfId="0" applyFont="1" applyAlignment="1" applyProtection="1">
      <alignment horizontal="justify" vertical="top" wrapText="1" readingOrder="1"/>
      <protection locked="0"/>
    </xf>
    <xf numFmtId="4" fontId="15" fillId="0" borderId="0" xfId="0" applyNumberFormat="1" applyFont="1" applyAlignment="1" applyProtection="1">
      <alignment horizontal="right" wrapText="1" readingOrder="1"/>
      <protection locked="0"/>
    </xf>
    <xf numFmtId="0" fontId="15" fillId="0" borderId="0" xfId="0" applyFont="1" applyAlignment="1" applyProtection="1">
      <alignment wrapText="1" readingOrder="1"/>
      <protection locked="0"/>
    </xf>
    <xf numFmtId="0" fontId="12" fillId="0" borderId="0" xfId="0" applyFont="1" applyAlignment="1">
      <alignment horizontal="right"/>
    </xf>
    <xf numFmtId="4" fontId="12" fillId="0" borderId="0" xfId="0" applyNumberFormat="1" applyFont="1"/>
    <xf numFmtId="0" fontId="18" fillId="0" borderId="0" xfId="3" applyFont="1" applyAlignment="1">
      <alignment horizontal="justify" vertical="top" wrapText="1"/>
    </xf>
    <xf numFmtId="4" fontId="18" fillId="0" borderId="0" xfId="0" applyNumberFormat="1" applyFont="1" applyAlignment="1">
      <alignment vertical="center"/>
    </xf>
    <xf numFmtId="0" fontId="54" fillId="0" borderId="0" xfId="13" applyFont="1" applyAlignment="1">
      <alignment horizontal="center" wrapText="1"/>
    </xf>
    <xf numFmtId="1" fontId="54" fillId="0" borderId="0" xfId="13" applyNumberFormat="1" applyFont="1" applyAlignment="1">
      <alignment horizontal="center" wrapText="1"/>
    </xf>
    <xf numFmtId="0" fontId="55" fillId="0" borderId="0" xfId="0" applyFont="1" applyAlignment="1">
      <alignment horizontal="left" wrapText="1"/>
    </xf>
    <xf numFmtId="4" fontId="55" fillId="0" borderId="0" xfId="0" applyNumberFormat="1" applyFont="1" applyAlignment="1">
      <alignment horizontal="center"/>
    </xf>
    <xf numFmtId="0" fontId="53" fillId="0" borderId="0" xfId="0" applyFont="1"/>
    <xf numFmtId="0" fontId="56" fillId="0" borderId="0" xfId="0" applyFont="1"/>
    <xf numFmtId="4" fontId="45" fillId="0" borderId="0" xfId="4" applyNumberFormat="1" applyFont="1" applyAlignment="1">
      <alignment horizontal="right" vertical="center" wrapText="1"/>
    </xf>
    <xf numFmtId="188" fontId="25" fillId="3" borderId="8" xfId="3" applyNumberFormat="1" applyFont="1" applyFill="1" applyBorder="1" applyAlignment="1">
      <alignment vertical="center"/>
    </xf>
    <xf numFmtId="188" fontId="18" fillId="0" borderId="0" xfId="0" applyNumberFormat="1" applyFont="1" applyAlignment="1">
      <alignment horizontal="center"/>
    </xf>
    <xf numFmtId="188" fontId="18" fillId="0" borderId="0" xfId="0" applyNumberFormat="1" applyFont="1"/>
    <xf numFmtId="188" fontId="18" fillId="0" borderId="0" xfId="3" applyNumberFormat="1" applyFont="1"/>
    <xf numFmtId="188" fontId="22" fillId="0" borderId="0" xfId="0" applyNumberFormat="1" applyFont="1"/>
    <xf numFmtId="188" fontId="29" fillId="0" borderId="0" xfId="0" applyNumberFormat="1" applyFont="1"/>
    <xf numFmtId="188" fontId="34" fillId="0" borderId="0" xfId="0" applyNumberFormat="1" applyFont="1" applyAlignment="1">
      <alignment horizontal="justify" vertical="top"/>
    </xf>
    <xf numFmtId="188" fontId="43" fillId="0" borderId="0" xfId="0" applyNumberFormat="1" applyFont="1" applyAlignment="1">
      <alignment horizontal="center"/>
    </xf>
    <xf numFmtId="188" fontId="18" fillId="0" borderId="0" xfId="0" applyNumberFormat="1" applyFont="1" applyAlignment="1">
      <alignment horizontal="right" wrapText="1"/>
    </xf>
    <xf numFmtId="188" fontId="9" fillId="0" borderId="0" xfId="0" applyNumberFormat="1" applyFont="1" applyAlignment="1">
      <alignment horizontal="center"/>
    </xf>
    <xf numFmtId="188" fontId="46" fillId="0" borderId="0" xfId="0" applyNumberFormat="1" applyFont="1" applyAlignment="1">
      <alignment horizontal="center"/>
    </xf>
    <xf numFmtId="188" fontId="48" fillId="0" borderId="0" xfId="0" applyNumberFormat="1" applyFont="1"/>
    <xf numFmtId="188" fontId="18" fillId="0" borderId="0" xfId="0" applyNumberFormat="1" applyFont="1" applyAlignment="1">
      <alignment horizontal="justify" vertical="top" wrapText="1"/>
    </xf>
    <xf numFmtId="188" fontId="34" fillId="0" borderId="0" xfId="14" applyNumberFormat="1" applyFont="1" applyAlignment="1" applyProtection="1">
      <alignment horizontal="center" vertical="center" wrapText="1"/>
    </xf>
    <xf numFmtId="188" fontId="34" fillId="0" borderId="0" xfId="14" applyNumberFormat="1" applyFont="1" applyAlignment="1">
      <alignment horizontal="center" vertical="center" wrapText="1"/>
    </xf>
    <xf numFmtId="188" fontId="16" fillId="0" borderId="2" xfId="1" applyNumberFormat="1" applyFont="1" applyBorder="1" applyAlignment="1">
      <alignment wrapText="1"/>
    </xf>
    <xf numFmtId="0" fontId="34" fillId="0" borderId="0" xfId="0" applyFont="1" applyAlignment="1">
      <alignment horizontal="left" wrapText="1"/>
    </xf>
    <xf numFmtId="0" fontId="60" fillId="0" borderId="0" xfId="0" applyFont="1" applyAlignment="1">
      <alignment horizontal="justify" vertical="top" wrapText="1"/>
    </xf>
    <xf numFmtId="2" fontId="60" fillId="0" borderId="0" xfId="0" applyNumberFormat="1" applyFont="1" applyAlignment="1">
      <alignment horizontal="justify" vertical="top" wrapText="1"/>
    </xf>
    <xf numFmtId="4" fontId="61" fillId="0" borderId="0" xfId="0" applyNumberFormat="1" applyFont="1" applyAlignment="1">
      <alignment horizontal="justify" vertical="top"/>
    </xf>
    <xf numFmtId="0" fontId="61" fillId="0" borderId="0" xfId="0" applyFont="1" applyAlignment="1">
      <alignment horizontal="justify" vertical="top"/>
    </xf>
    <xf numFmtId="4" fontId="61" fillId="0" borderId="0" xfId="0" applyNumberFormat="1" applyFont="1" applyAlignment="1">
      <alignment horizontal="right"/>
    </xf>
    <xf numFmtId="0" fontId="61" fillId="0" borderId="0" xfId="0" applyFont="1"/>
    <xf numFmtId="2" fontId="61" fillId="0" borderId="0" xfId="0" applyNumberFormat="1" applyFont="1" applyAlignment="1" applyProtection="1">
      <alignment horizontal="justify" vertical="top"/>
      <protection locked="0"/>
    </xf>
    <xf numFmtId="0" fontId="61" fillId="0" borderId="0" xfId="0" applyFont="1" applyAlignment="1" applyProtection="1">
      <alignment horizontal="justify" vertical="top"/>
      <protection locked="0"/>
    </xf>
    <xf numFmtId="4" fontId="62" fillId="0" borderId="0" xfId="0" applyNumberFormat="1" applyFont="1" applyAlignment="1">
      <alignment horizontal="right"/>
    </xf>
    <xf numFmtId="0" fontId="62" fillId="0" borderId="0" xfId="0" applyFont="1"/>
    <xf numFmtId="4" fontId="62" fillId="0" borderId="0" xfId="0" applyNumberFormat="1" applyFont="1"/>
    <xf numFmtId="4" fontId="62" fillId="0" borderId="0" xfId="0" applyNumberFormat="1" applyFont="1" applyAlignment="1">
      <alignment horizontal="justify" vertical="top"/>
    </xf>
    <xf numFmtId="0" fontId="62" fillId="0" borderId="0" xfId="0" applyFont="1" applyAlignment="1">
      <alignment horizontal="justify" vertical="top"/>
    </xf>
    <xf numFmtId="4" fontId="12" fillId="0" borderId="0" xfId="0" applyNumberFormat="1" applyFont="1" applyAlignment="1">
      <alignment horizontal="right"/>
    </xf>
    <xf numFmtId="0" fontId="20" fillId="0" borderId="5" xfId="3" applyFont="1" applyBorder="1" applyAlignment="1">
      <alignment vertical="center"/>
    </xf>
    <xf numFmtId="4" fontId="20" fillId="0" borderId="5" xfId="3" applyNumberFormat="1" applyFont="1" applyBorder="1" applyAlignment="1" applyProtection="1">
      <alignment horizontal="right" vertical="center"/>
      <protection locked="0"/>
    </xf>
    <xf numFmtId="4" fontId="18" fillId="0" borderId="0" xfId="3" applyNumberFormat="1" applyFont="1" applyProtection="1">
      <protection locked="0"/>
    </xf>
    <xf numFmtId="0" fontId="19" fillId="0" borderId="0" xfId="3" applyFont="1" applyAlignment="1">
      <alignment vertical="center"/>
    </xf>
    <xf numFmtId="0" fontId="18" fillId="0" borderId="0" xfId="3" applyFont="1" applyAlignment="1" applyProtection="1">
      <alignment horizontal="justify" vertical="top" wrapText="1"/>
      <protection locked="0"/>
    </xf>
    <xf numFmtId="0" fontId="18" fillId="0" borderId="0" xfId="3" applyFont="1" applyAlignment="1">
      <alignment vertical="top" wrapText="1" readingOrder="1"/>
    </xf>
    <xf numFmtId="0" fontId="8" fillId="0" borderId="0" xfId="3" applyFont="1" applyAlignment="1">
      <alignment horizontal="center"/>
    </xf>
    <xf numFmtId="0" fontId="25" fillId="0" borderId="0" xfId="3" applyFont="1" applyAlignment="1">
      <alignment horizontal="justify" vertical="top" wrapText="1"/>
    </xf>
    <xf numFmtId="0" fontId="25" fillId="0" borderId="0" xfId="3" applyFont="1" applyAlignment="1">
      <alignment vertical="top"/>
    </xf>
    <xf numFmtId="4" fontId="22" fillId="0" borderId="0" xfId="3" applyNumberFormat="1" applyFont="1" applyAlignment="1" applyProtection="1">
      <alignment horizontal="right"/>
      <protection locked="0"/>
    </xf>
    <xf numFmtId="168" fontId="22" fillId="0" borderId="0" xfId="3" applyNumberFormat="1" applyFont="1"/>
    <xf numFmtId="4" fontId="18" fillId="0" borderId="0" xfId="3" applyNumberFormat="1" applyFont="1" applyAlignment="1" applyProtection="1">
      <alignment horizontal="right"/>
      <protection locked="0"/>
    </xf>
    <xf numFmtId="0" fontId="38" fillId="0" borderId="0" xfId="3" applyFont="1"/>
    <xf numFmtId="9" fontId="25" fillId="0" borderId="0" xfId="3" applyNumberFormat="1" applyFont="1" applyAlignment="1">
      <alignment horizontal="justify" vertical="top" wrapText="1"/>
    </xf>
    <xf numFmtId="4" fontId="18" fillId="0" borderId="0" xfId="3" applyNumberFormat="1" applyFont="1" applyAlignment="1">
      <alignment horizontal="right"/>
    </xf>
    <xf numFmtId="0" fontId="35" fillId="0" borderId="0" xfId="3" applyFont="1"/>
    <xf numFmtId="190" fontId="23" fillId="0" borderId="0" xfId="0" applyNumberFormat="1" applyFont="1" applyAlignment="1">
      <alignment horizontal="center" vertical="top"/>
    </xf>
    <xf numFmtId="0" fontId="2" fillId="0" borderId="0" xfId="0" applyFont="1" applyAlignment="1">
      <alignment horizontal="left" vertical="center" wrapText="1"/>
    </xf>
    <xf numFmtId="0" fontId="2" fillId="0" borderId="0" xfId="0" applyFont="1" applyAlignment="1">
      <alignment horizontal="center" wrapText="1"/>
    </xf>
    <xf numFmtId="4" fontId="2" fillId="0" borderId="0" xfId="0" applyNumberFormat="1" applyFont="1" applyAlignment="1">
      <alignment horizontal="right" wrapText="1"/>
    </xf>
    <xf numFmtId="170" fontId="23" fillId="0" borderId="0" xfId="0" applyNumberFormat="1" applyFont="1" applyAlignment="1">
      <alignment horizontal="right" vertical="top"/>
    </xf>
    <xf numFmtId="0" fontId="18" fillId="0" borderId="0" xfId="0" applyFont="1" applyAlignment="1">
      <alignment horizontal="right" vertical="top"/>
    </xf>
    <xf numFmtId="172" fontId="25" fillId="0" borderId="0" xfId="0" applyNumberFormat="1" applyFont="1" applyAlignment="1">
      <alignment horizontal="right" vertical="top"/>
    </xf>
    <xf numFmtId="181" fontId="19" fillId="0" borderId="5" xfId="0" applyNumberFormat="1" applyFont="1" applyBorder="1" applyAlignment="1">
      <alignment horizontal="right" vertical="center"/>
    </xf>
    <xf numFmtId="181" fontId="18" fillId="0" borderId="0" xfId="0" applyNumberFormat="1" applyFont="1" applyAlignment="1">
      <alignment horizontal="left" vertical="center"/>
    </xf>
    <xf numFmtId="181" fontId="23" fillId="0" borderId="0" xfId="0" applyNumberFormat="1" applyFont="1" applyAlignment="1">
      <alignment horizontal="right" vertical="top"/>
    </xf>
    <xf numFmtId="181" fontId="25" fillId="0" borderId="0" xfId="0" applyNumberFormat="1" applyFont="1" applyAlignment="1">
      <alignment horizontal="right" vertical="top"/>
    </xf>
    <xf numFmtId="0" fontId="23" fillId="0" borderId="7" xfId="8" applyFont="1" applyBorder="1" applyAlignment="1">
      <alignment horizontal="right" vertical="center"/>
    </xf>
    <xf numFmtId="181" fontId="0" fillId="0" borderId="0" xfId="0" applyNumberFormat="1"/>
    <xf numFmtId="182" fontId="23" fillId="0" borderId="6" xfId="8" applyNumberFormat="1" applyFont="1" applyBorder="1" applyAlignment="1">
      <alignment horizontal="right" vertical="center"/>
    </xf>
    <xf numFmtId="182" fontId="19" fillId="0" borderId="5" xfId="3" applyNumberFormat="1" applyFont="1" applyBorder="1" applyAlignment="1">
      <alignment horizontal="right" vertical="center"/>
    </xf>
    <xf numFmtId="182" fontId="18" fillId="0" borderId="0" xfId="3" applyNumberFormat="1" applyFont="1" applyAlignment="1">
      <alignment horizontal="left" vertical="center"/>
    </xf>
    <xf numFmtId="182" fontId="23" fillId="0" borderId="0" xfId="3" applyNumberFormat="1" applyFont="1" applyAlignment="1">
      <alignment horizontal="right" vertical="top"/>
    </xf>
    <xf numFmtId="182" fontId="18" fillId="0" borderId="0" xfId="3" applyNumberFormat="1" applyFont="1" applyAlignment="1">
      <alignment horizontal="right" vertical="top" wrapText="1"/>
    </xf>
    <xf numFmtId="182" fontId="10" fillId="0" borderId="0" xfId="3" applyNumberFormat="1" applyFont="1" applyAlignment="1">
      <alignment horizontal="center"/>
    </xf>
    <xf numFmtId="182" fontId="10" fillId="0" borderId="0" xfId="3" applyNumberFormat="1" applyFont="1" applyAlignment="1">
      <alignment horizontal="right"/>
    </xf>
    <xf numFmtId="182" fontId="10" fillId="0" borderId="0" xfId="3" applyNumberFormat="1" applyFont="1" applyAlignment="1">
      <alignment horizontal="right" vertical="top"/>
    </xf>
    <xf numFmtId="182" fontId="21" fillId="0" borderId="0" xfId="3" applyNumberFormat="1" applyFont="1" applyAlignment="1">
      <alignment horizontal="right" vertical="top"/>
    </xf>
    <xf numFmtId="182" fontId="25" fillId="0" borderId="0" xfId="3" applyNumberFormat="1" applyFont="1" applyAlignment="1">
      <alignment horizontal="right" vertical="top"/>
    </xf>
    <xf numFmtId="182" fontId="12" fillId="0" borderId="0" xfId="3" applyNumberFormat="1"/>
    <xf numFmtId="172" fontId="25" fillId="0" borderId="0" xfId="3" applyNumberFormat="1" applyFont="1" applyAlignment="1">
      <alignment horizontal="right" vertical="top"/>
    </xf>
    <xf numFmtId="190" fontId="23" fillId="0" borderId="6" xfId="8" applyNumberFormat="1" applyFont="1" applyBorder="1" applyAlignment="1">
      <alignment horizontal="right" vertical="center"/>
    </xf>
    <xf numFmtId="183" fontId="18" fillId="0" borderId="0" xfId="0" applyNumberFormat="1" applyFont="1" applyAlignment="1">
      <alignment horizontal="left" vertical="center"/>
    </xf>
    <xf numFmtId="190" fontId="10" fillId="0" borderId="0" xfId="0" applyNumberFormat="1" applyFont="1" applyAlignment="1">
      <alignment horizontal="center"/>
    </xf>
    <xf numFmtId="190" fontId="8" fillId="0" borderId="0" xfId="0" applyNumberFormat="1" applyFont="1" applyAlignment="1">
      <alignment horizontal="center" vertical="top"/>
    </xf>
    <xf numFmtId="190" fontId="21" fillId="0" borderId="0" xfId="0" applyNumberFormat="1" applyFont="1" applyAlignment="1">
      <alignment horizontal="right" vertical="top"/>
    </xf>
    <xf numFmtId="190" fontId="25" fillId="0" borderId="0" xfId="0" applyNumberFormat="1" applyFont="1" applyAlignment="1">
      <alignment horizontal="right" vertical="top"/>
    </xf>
    <xf numFmtId="190" fontId="0" fillId="0" borderId="0" xfId="0" applyNumberFormat="1"/>
    <xf numFmtId="190" fontId="18" fillId="0" borderId="0" xfId="0" applyNumberFormat="1" applyFont="1" applyAlignment="1">
      <alignment horizontal="right" vertical="top" wrapText="1"/>
    </xf>
    <xf numFmtId="183" fontId="0" fillId="0" borderId="0" xfId="0" applyNumberFormat="1"/>
    <xf numFmtId="0" fontId="9" fillId="0" borderId="0" xfId="1" applyFont="1" applyAlignment="1">
      <alignment horizontal="right"/>
    </xf>
    <xf numFmtId="0" fontId="43" fillId="0" borderId="0" xfId="0" applyFont="1" applyAlignment="1">
      <alignment vertical="center" wrapText="1"/>
    </xf>
    <xf numFmtId="0" fontId="28" fillId="0" borderId="0" xfId="0" applyFont="1" applyAlignment="1" applyProtection="1">
      <alignment horizontal="left" vertical="top" wrapText="1" readingOrder="1"/>
      <protection locked="0"/>
    </xf>
    <xf numFmtId="4" fontId="15" fillId="0" borderId="0" xfId="3" applyNumberFormat="1" applyFont="1" applyAlignment="1" applyProtection="1">
      <alignment horizontal="right" wrapText="1" readingOrder="1"/>
      <protection locked="0"/>
    </xf>
    <xf numFmtId="0" fontId="15" fillId="0" borderId="0" xfId="0" applyFont="1" applyAlignment="1" applyProtection="1">
      <alignment horizontal="left" vertical="top" wrapText="1" readingOrder="1"/>
      <protection locked="0"/>
    </xf>
    <xf numFmtId="0" fontId="15" fillId="0" borderId="0" xfId="0" applyFont="1" applyAlignment="1" applyProtection="1">
      <alignment horizontal="right" wrapText="1" readingOrder="1"/>
      <protection locked="0"/>
    </xf>
    <xf numFmtId="0" fontId="28" fillId="0" borderId="0" xfId="0" applyFont="1" applyAlignment="1" applyProtection="1">
      <alignment vertical="top" wrapText="1" readingOrder="1"/>
      <protection locked="0"/>
    </xf>
    <xf numFmtId="0" fontId="15" fillId="0" borderId="0" xfId="0" applyFont="1" applyAlignment="1" applyProtection="1">
      <alignment vertical="top" wrapText="1" readingOrder="1"/>
      <protection locked="0"/>
    </xf>
    <xf numFmtId="4" fontId="18" fillId="0" borderId="0" xfId="1" applyNumberFormat="1" applyFont="1" applyAlignment="1" applyProtection="1">
      <alignment wrapText="1"/>
      <protection locked="0"/>
    </xf>
    <xf numFmtId="187" fontId="45" fillId="0" borderId="0" xfId="4" applyNumberFormat="1" applyFont="1" applyAlignment="1" applyProtection="1">
      <alignment horizontal="center" vertical="center" wrapText="1"/>
      <protection locked="0"/>
    </xf>
    <xf numFmtId="4" fontId="55" fillId="0" borderId="0" xfId="0" applyNumberFormat="1" applyFont="1" applyAlignment="1" applyProtection="1">
      <alignment horizontal="center"/>
      <protection locked="0"/>
    </xf>
    <xf numFmtId="187" fontId="2" fillId="0" borderId="0" xfId="4" applyNumberFormat="1" applyFont="1" applyBorder="1" applyAlignment="1" applyProtection="1">
      <alignment horizontal="center" vertical="center" wrapText="1"/>
      <protection locked="0"/>
    </xf>
    <xf numFmtId="0" fontId="42" fillId="0" borderId="0" xfId="0" applyFont="1" applyProtection="1">
      <protection locked="0"/>
    </xf>
    <xf numFmtId="0" fontId="65" fillId="0" borderId="0" xfId="0" applyFont="1"/>
    <xf numFmtId="4" fontId="28" fillId="0" borderId="0" xfId="21" applyNumberFormat="1" applyFont="1" applyFill="1" applyBorder="1" applyAlignment="1" applyProtection="1">
      <alignment horizontal="right" wrapText="1" readingOrder="1"/>
      <protection locked="0"/>
    </xf>
    <xf numFmtId="0" fontId="15" fillId="0" borderId="0" xfId="13" applyFont="1" applyAlignment="1" applyProtection="1">
      <alignment horizontal="right" wrapText="1" readingOrder="1"/>
      <protection locked="0"/>
    </xf>
    <xf numFmtId="4" fontId="15" fillId="0" borderId="0" xfId="13" applyNumberFormat="1" applyFont="1" applyAlignment="1" applyProtection="1">
      <alignment horizontal="right" wrapText="1" readingOrder="1"/>
      <protection locked="0"/>
    </xf>
    <xf numFmtId="4" fontId="15" fillId="0" borderId="0" xfId="14" applyNumberFormat="1" applyFont="1" applyFill="1" applyBorder="1" applyAlignment="1" applyProtection="1">
      <alignment horizontal="right" wrapText="1" readingOrder="1"/>
      <protection locked="0"/>
    </xf>
    <xf numFmtId="0" fontId="30" fillId="0" borderId="0" xfId="0" applyFont="1" applyAlignment="1">
      <alignment horizontal="justify" vertical="top" wrapText="1"/>
    </xf>
    <xf numFmtId="186" fontId="51" fillId="0" borderId="0" xfId="12" applyNumberFormat="1" applyFont="1" applyFill="1" applyAlignment="1">
      <alignment horizontal="right" vertical="top"/>
    </xf>
    <xf numFmtId="49" fontId="1" fillId="0" borderId="0" xfId="0" applyNumberFormat="1" applyFont="1" applyAlignment="1">
      <alignment horizontal="right" vertical="top" wrapText="1"/>
    </xf>
    <xf numFmtId="4" fontId="1" fillId="0" borderId="0" xfId="0" applyNumberFormat="1" applyFont="1" applyAlignment="1">
      <alignment horizontal="right" wrapText="1"/>
    </xf>
    <xf numFmtId="49" fontId="1" fillId="0" borderId="0" xfId="0" applyNumberFormat="1" applyFont="1" applyAlignment="1">
      <alignment horizontal="left" vertical="top" wrapText="1"/>
    </xf>
    <xf numFmtId="0" fontId="67" fillId="0" borderId="0" xfId="0" applyFont="1"/>
    <xf numFmtId="0" fontId="69" fillId="0" borderId="0" xfId="0" applyFont="1" applyAlignment="1">
      <alignment horizontal="center"/>
    </xf>
    <xf numFmtId="0" fontId="8" fillId="0" borderId="0" xfId="0" applyFont="1" applyAlignment="1">
      <alignment horizontal="right" vertical="top"/>
    </xf>
    <xf numFmtId="166" fontId="8" fillId="0" borderId="0" xfId="0" applyNumberFormat="1" applyFont="1" applyAlignment="1">
      <alignment horizontal="right" vertical="top"/>
    </xf>
    <xf numFmtId="185" fontId="15" fillId="0" borderId="0" xfId="0" applyNumberFormat="1" applyFont="1" applyAlignment="1" applyProtection="1">
      <alignment horizontal="right" wrapText="1" readingOrder="1"/>
      <protection locked="0"/>
    </xf>
    <xf numFmtId="0" fontId="15" fillId="0" borderId="0" xfId="0" applyFont="1" applyAlignment="1" applyProtection="1">
      <alignment horizontal="center" wrapText="1" readingOrder="1"/>
      <protection locked="0"/>
    </xf>
    <xf numFmtId="4" fontId="15" fillId="0" borderId="0" xfId="14" applyNumberFormat="1" applyFont="1" applyBorder="1" applyAlignment="1" applyProtection="1">
      <alignment horizontal="right" wrapText="1" readingOrder="1"/>
      <protection locked="0"/>
    </xf>
    <xf numFmtId="0" fontId="66" fillId="0" borderId="0" xfId="0" applyFont="1" applyAlignment="1">
      <alignment horizontal="justify" vertical="top" wrapText="1"/>
    </xf>
    <xf numFmtId="0" fontId="12" fillId="0" borderId="0" xfId="3" applyAlignment="1">
      <alignment horizontal="right"/>
    </xf>
    <xf numFmtId="0" fontId="12" fillId="0" borderId="0" xfId="3" applyAlignment="1">
      <alignment horizontal="justify"/>
    </xf>
    <xf numFmtId="0" fontId="18" fillId="0" borderId="0" xfId="3" applyFont="1" applyAlignment="1">
      <alignment horizontal="right" wrapText="1"/>
    </xf>
    <xf numFmtId="4" fontId="18" fillId="0" borderId="0" xfId="3" applyNumberFormat="1" applyFont="1" applyAlignment="1">
      <alignment wrapText="1"/>
    </xf>
    <xf numFmtId="4" fontId="18" fillId="0" borderId="0" xfId="3" applyNumberFormat="1" applyFont="1" applyAlignment="1" applyProtection="1">
      <alignment wrapText="1"/>
      <protection locked="0"/>
    </xf>
    <xf numFmtId="0" fontId="18" fillId="0" borderId="0" xfId="3" applyFont="1" applyAlignment="1">
      <alignment vertical="top"/>
    </xf>
    <xf numFmtId="4" fontId="18" fillId="0" borderId="0" xfId="3" applyNumberFormat="1" applyFont="1" applyAlignment="1" applyProtection="1">
      <alignment horizontal="center" wrapText="1"/>
      <protection locked="0"/>
    </xf>
    <xf numFmtId="168" fontId="18" fillId="0" borderId="0" xfId="3" applyNumberFormat="1" applyFont="1" applyAlignment="1">
      <alignment horizontal="center" wrapText="1"/>
    </xf>
    <xf numFmtId="0" fontId="27" fillId="0" borderId="0" xfId="3" applyFont="1" applyAlignment="1">
      <alignment horizontal="justify" vertical="top"/>
    </xf>
    <xf numFmtId="4" fontId="12" fillId="0" borderId="0" xfId="3" applyNumberFormat="1" applyAlignment="1">
      <alignment horizontal="right"/>
    </xf>
    <xf numFmtId="0" fontId="18" fillId="0" borderId="0" xfId="3" applyFont="1" applyAlignment="1">
      <alignment horizontal="right" vertical="top" wrapText="1"/>
    </xf>
    <xf numFmtId="0" fontId="12" fillId="0" borderId="0" xfId="3" applyAlignment="1">
      <alignment horizontal="left"/>
    </xf>
    <xf numFmtId="192" fontId="12" fillId="0" borderId="0" xfId="3" applyNumberFormat="1" applyAlignment="1">
      <alignment horizontal="justify" vertical="top" wrapText="1"/>
    </xf>
    <xf numFmtId="0" fontId="38" fillId="0" borderId="0" xfId="3" applyFont="1" applyAlignment="1">
      <alignment horizontal="left"/>
    </xf>
    <xf numFmtId="0" fontId="39" fillId="0" borderId="0" xfId="3" applyFont="1" applyAlignment="1" applyProtection="1">
      <alignment horizontal="justify" vertical="top" wrapText="1"/>
      <protection locked="0"/>
    </xf>
    <xf numFmtId="0" fontId="33" fillId="0" borderId="0" xfId="3" applyFont="1" applyAlignment="1">
      <alignment horizontal="justify"/>
    </xf>
    <xf numFmtId="0" fontId="12" fillId="0" borderId="0" xfId="3" applyAlignment="1">
      <alignment horizontal="justify" vertical="top" wrapText="1"/>
    </xf>
    <xf numFmtId="0" fontId="63" fillId="0" borderId="0" xfId="3" applyFont="1" applyAlignment="1">
      <alignment horizontal="left"/>
    </xf>
    <xf numFmtId="0" fontId="38" fillId="0" borderId="0" xfId="3" applyFont="1" applyAlignment="1">
      <alignment horizontal="left" wrapText="1"/>
    </xf>
    <xf numFmtId="0" fontId="8" fillId="0" borderId="0" xfId="3" applyFont="1" applyAlignment="1">
      <alignment horizontal="right"/>
    </xf>
    <xf numFmtId="4" fontId="31" fillId="0" borderId="0" xfId="3" applyNumberFormat="1" applyFont="1" applyAlignment="1">
      <alignment horizontal="right"/>
    </xf>
    <xf numFmtId="189" fontId="12" fillId="0" borderId="0" xfId="3" applyNumberFormat="1" applyAlignment="1">
      <alignment horizontal="justify" vertical="justify" wrapText="1"/>
    </xf>
    <xf numFmtId="173" fontId="23" fillId="0" borderId="7" xfId="1" applyNumberFormat="1" applyFont="1" applyBorder="1" applyAlignment="1">
      <alignment horizontal="left" vertical="center"/>
    </xf>
    <xf numFmtId="173" fontId="23" fillId="0" borderId="7" xfId="8" applyNumberFormat="1" applyFont="1" applyBorder="1" applyAlignment="1">
      <alignment vertical="center"/>
    </xf>
    <xf numFmtId="0" fontId="29" fillId="0" borderId="7" xfId="8" applyFont="1" applyBorder="1" applyAlignment="1" applyProtection="1">
      <alignment vertical="center"/>
      <protection locked="0"/>
    </xf>
    <xf numFmtId="188" fontId="25" fillId="0" borderId="8" xfId="3" applyNumberFormat="1" applyFont="1" applyBorder="1" applyAlignment="1">
      <alignment vertical="center"/>
    </xf>
    <xf numFmtId="0" fontId="8" fillId="0" borderId="0" xfId="3" applyFont="1" applyAlignment="1">
      <alignment horizontal="left"/>
    </xf>
    <xf numFmtId="166" fontId="8" fillId="0" borderId="0" xfId="3" applyNumberFormat="1" applyFont="1"/>
    <xf numFmtId="166" fontId="8" fillId="0" borderId="0" xfId="3" applyNumberFormat="1" applyFont="1" applyAlignment="1">
      <alignment horizontal="right"/>
    </xf>
    <xf numFmtId="166" fontId="10" fillId="0" borderId="0" xfId="3" applyNumberFormat="1" applyFont="1" applyAlignment="1">
      <alignment horizontal="right" vertical="top"/>
    </xf>
    <xf numFmtId="0" fontId="10" fillId="0" borderId="0" xfId="3" applyFont="1" applyAlignment="1">
      <alignment horizontal="justify" vertical="top"/>
    </xf>
    <xf numFmtId="0" fontId="8" fillId="0" borderId="0" xfId="3" applyFont="1" applyAlignment="1">
      <alignment horizontal="justify" vertical="top" wrapText="1"/>
    </xf>
    <xf numFmtId="0" fontId="15" fillId="0" borderId="0" xfId="3" applyFont="1" applyAlignment="1">
      <alignment vertical="top" wrapText="1"/>
    </xf>
    <xf numFmtId="0" fontId="8" fillId="0" borderId="0" xfId="3" applyFont="1" applyAlignment="1">
      <alignment horizontal="center" wrapText="1"/>
    </xf>
    <xf numFmtId="4" fontId="18" fillId="0" borderId="0" xfId="3" applyNumberFormat="1" applyFont="1" applyAlignment="1">
      <alignment horizontal="left"/>
    </xf>
    <xf numFmtId="0" fontId="15" fillId="0" borderId="0" xfId="3" applyFont="1" applyAlignment="1">
      <alignment horizontal="justify" vertical="top" wrapText="1"/>
    </xf>
    <xf numFmtId="4" fontId="22" fillId="0" borderId="0" xfId="3" applyNumberFormat="1" applyFont="1"/>
    <xf numFmtId="0" fontId="1" fillId="0" borderId="0" xfId="3" applyFont="1"/>
    <xf numFmtId="0" fontId="1" fillId="0" borderId="0" xfId="3" applyFont="1" applyAlignment="1">
      <alignment horizontal="right"/>
    </xf>
    <xf numFmtId="0" fontId="1" fillId="0" borderId="0" xfId="3" applyFont="1" applyAlignment="1">
      <alignment horizontal="center"/>
    </xf>
    <xf numFmtId="49" fontId="1" fillId="0" borderId="0" xfId="3" applyNumberFormat="1" applyFont="1" applyAlignment="1">
      <alignment horizontal="right" vertical="center" wrapText="1"/>
    </xf>
    <xf numFmtId="49" fontId="1" fillId="0" borderId="0" xfId="3" applyNumberFormat="1" applyFont="1" applyAlignment="1">
      <alignment horizontal="center" vertical="center" wrapText="1"/>
    </xf>
    <xf numFmtId="0" fontId="1" fillId="0" borderId="0" xfId="3" applyFont="1" applyAlignment="1">
      <alignment horizontal="right" wrapText="1"/>
    </xf>
    <xf numFmtId="4" fontId="1" fillId="0" borderId="0" xfId="3" applyNumberFormat="1" applyFont="1" applyAlignment="1">
      <alignment wrapText="1"/>
    </xf>
    <xf numFmtId="4" fontId="1" fillId="0" borderId="0" xfId="3" applyNumberFormat="1" applyFont="1" applyAlignment="1">
      <alignment horizontal="right"/>
    </xf>
    <xf numFmtId="4" fontId="1" fillId="0" borderId="0" xfId="3" applyNumberFormat="1" applyFont="1"/>
    <xf numFmtId="166" fontId="18" fillId="0" borderId="0" xfId="1" applyNumberFormat="1" applyFont="1" applyAlignment="1" applyProtection="1">
      <alignment horizontal="right"/>
      <protection locked="0"/>
    </xf>
    <xf numFmtId="186" fontId="1" fillId="0" borderId="0" xfId="24" applyNumberFormat="1" applyFont="1" applyFill="1" applyAlignment="1">
      <alignment horizontal="right" vertical="top"/>
    </xf>
    <xf numFmtId="0" fontId="27" fillId="0" borderId="0" xfId="1" applyFont="1" applyAlignment="1">
      <alignment horizontal="justify" vertical="top" wrapText="1"/>
    </xf>
    <xf numFmtId="0" fontId="18" fillId="0" borderId="0" xfId="3" applyFont="1" applyAlignment="1">
      <alignment horizontal="right"/>
    </xf>
    <xf numFmtId="4" fontId="71" fillId="0" borderId="0" xfId="3" applyNumberFormat="1" applyFont="1" applyAlignment="1">
      <alignment horizontal="right" wrapText="1"/>
    </xf>
    <xf numFmtId="0" fontId="71" fillId="0" borderId="0" xfId="3" applyFont="1" applyAlignment="1">
      <alignment horizontal="left" vertical="top" wrapText="1"/>
    </xf>
    <xf numFmtId="4" fontId="7" fillId="0" borderId="0" xfId="3" applyNumberFormat="1" applyFont="1" applyAlignment="1">
      <alignment horizontal="right" wrapText="1"/>
    </xf>
    <xf numFmtId="0" fontId="7" fillId="0" borderId="0" xfId="3" applyFont="1"/>
    <xf numFmtId="165" fontId="18" fillId="0" borderId="0" xfId="3" applyNumberFormat="1" applyFont="1" applyAlignment="1" applyProtection="1">
      <alignment horizontal="right"/>
      <protection locked="0"/>
    </xf>
    <xf numFmtId="166" fontId="9" fillId="0" borderId="0" xfId="1" applyNumberFormat="1" applyFont="1" applyAlignment="1">
      <alignment horizontal="right"/>
    </xf>
    <xf numFmtId="0" fontId="7" fillId="0" borderId="0" xfId="3" applyFont="1" applyAlignment="1">
      <alignment horizontal="right" wrapText="1"/>
    </xf>
    <xf numFmtId="0" fontId="7" fillId="0" borderId="0" xfId="3" applyFont="1" applyAlignment="1">
      <alignment vertical="top"/>
    </xf>
    <xf numFmtId="0" fontId="7" fillId="0" borderId="0" xfId="3" applyFont="1" applyAlignment="1">
      <alignment horizontal="right"/>
    </xf>
    <xf numFmtId="4" fontId="7" fillId="0" borderId="0" xfId="3" applyNumberFormat="1" applyFont="1" applyAlignment="1">
      <alignment horizontal="right"/>
    </xf>
    <xf numFmtId="0" fontId="7" fillId="0" borderId="0" xfId="3" applyFont="1" applyAlignment="1">
      <alignment horizontal="left" vertical="top"/>
    </xf>
    <xf numFmtId="0" fontId="71" fillId="0" borderId="0" xfId="3" applyFont="1" applyAlignment="1">
      <alignment horizontal="right"/>
    </xf>
    <xf numFmtId="4" fontId="71" fillId="0" borderId="0" xfId="3" applyNumberFormat="1" applyFont="1" applyAlignment="1">
      <alignment horizontal="right"/>
    </xf>
    <xf numFmtId="0" fontId="71" fillId="0" borderId="0" xfId="3" applyFont="1" applyAlignment="1">
      <alignment vertical="top"/>
    </xf>
    <xf numFmtId="0" fontId="7" fillId="0" borderId="0" xfId="3" applyFont="1" applyAlignment="1">
      <alignment horizontal="justify" vertical="top" wrapText="1"/>
    </xf>
    <xf numFmtId="0" fontId="71" fillId="0" borderId="0" xfId="3" applyFont="1"/>
    <xf numFmtId="0" fontId="16" fillId="0" borderId="3" xfId="1" applyFont="1" applyBorder="1" applyAlignment="1">
      <alignment horizontal="right"/>
    </xf>
    <xf numFmtId="0" fontId="16" fillId="0" borderId="3" xfId="1" applyFont="1" applyBorder="1" applyAlignment="1">
      <alignment horizontal="right" vertical="center"/>
    </xf>
    <xf numFmtId="0" fontId="16" fillId="0" borderId="2" xfId="1" applyFont="1" applyBorder="1" applyAlignment="1">
      <alignment vertical="center"/>
    </xf>
    <xf numFmtId="17" fontId="16" fillId="0" borderId="3" xfId="1" applyNumberFormat="1" applyFont="1" applyBorder="1" applyAlignment="1">
      <alignment horizontal="right" vertical="center"/>
    </xf>
    <xf numFmtId="188" fontId="16" fillId="0" borderId="2" xfId="1" applyNumberFormat="1" applyFont="1" applyBorder="1" applyAlignment="1">
      <alignment vertical="center" wrapText="1"/>
    </xf>
    <xf numFmtId="0" fontId="4" fillId="0" borderId="3" xfId="1" applyFont="1" applyBorder="1" applyAlignment="1">
      <alignment horizontal="center" vertical="center"/>
    </xf>
    <xf numFmtId="170" fontId="23" fillId="0" borderId="0" xfId="0" applyNumberFormat="1" applyFont="1" applyAlignment="1">
      <alignment horizontal="left" vertical="top"/>
    </xf>
    <xf numFmtId="0" fontId="20" fillId="0" borderId="5" xfId="3" applyFont="1" applyBorder="1" applyAlignment="1">
      <alignment horizontal="right"/>
    </xf>
    <xf numFmtId="0" fontId="18" fillId="0" borderId="0" xfId="3" applyFont="1" applyAlignment="1">
      <alignment horizontal="left"/>
    </xf>
    <xf numFmtId="4" fontId="24" fillId="0" borderId="0" xfId="3" applyNumberFormat="1" applyFont="1" applyAlignment="1">
      <alignment horizontal="right"/>
    </xf>
    <xf numFmtId="0" fontId="19" fillId="0" borderId="0" xfId="3" applyFont="1"/>
    <xf numFmtId="173" fontId="23" fillId="0" borderId="7" xfId="8" applyNumberFormat="1" applyFont="1" applyBorder="1"/>
    <xf numFmtId="0" fontId="1" fillId="0" borderId="0" xfId="0" applyFont="1" applyAlignment="1">
      <alignment horizontal="center" vertical="top"/>
    </xf>
    <xf numFmtId="0" fontId="29" fillId="0" borderId="0" xfId="0" applyFont="1" applyAlignment="1">
      <alignment horizontal="center" vertical="top"/>
    </xf>
    <xf numFmtId="0" fontId="29" fillId="0" borderId="0" xfId="2" applyFont="1" applyAlignment="1">
      <alignment horizontal="justify" vertical="top" wrapText="1"/>
    </xf>
    <xf numFmtId="0" fontId="18" fillId="0" borderId="0" xfId="0" applyFont="1" applyAlignment="1">
      <alignment horizontal="right" vertical="center"/>
    </xf>
    <xf numFmtId="173" fontId="23" fillId="3" borderId="7" xfId="8" applyNumberFormat="1" applyFont="1" applyFill="1" applyBorder="1" applyAlignment="1">
      <alignment horizontal="right" vertical="center"/>
    </xf>
    <xf numFmtId="0" fontId="0" fillId="0" borderId="0" xfId="0" applyAlignment="1">
      <alignment horizontal="right"/>
    </xf>
    <xf numFmtId="194" fontId="21" fillId="0" borderId="0" xfId="8" applyNumberFormat="1" applyFont="1" applyAlignment="1">
      <alignment horizontal="right" vertical="top"/>
    </xf>
    <xf numFmtId="194" fontId="29" fillId="0" borderId="0" xfId="0" applyNumberFormat="1" applyFont="1" applyAlignment="1">
      <alignment horizontal="center" vertical="top"/>
    </xf>
    <xf numFmtId="0" fontId="73" fillId="0" borderId="0" xfId="0" applyFont="1" applyAlignment="1">
      <alignment horizontal="justify" vertical="justify" wrapText="1"/>
    </xf>
    <xf numFmtId="166" fontId="73" fillId="0" borderId="0" xfId="0" applyNumberFormat="1" applyFont="1" applyAlignment="1">
      <alignment horizontal="justify" vertical="justify" wrapText="1"/>
    </xf>
    <xf numFmtId="1" fontId="73" fillId="0" borderId="0" xfId="0" applyNumberFormat="1" applyFont="1" applyAlignment="1">
      <alignment horizontal="justify" vertical="justify" wrapText="1"/>
    </xf>
    <xf numFmtId="49" fontId="1" fillId="0" borderId="0" xfId="0" applyNumberFormat="1" applyFont="1" applyAlignment="1">
      <alignment vertical="center"/>
    </xf>
    <xf numFmtId="49" fontId="1" fillId="0" borderId="0" xfId="25" applyNumberFormat="1" applyFont="1" applyAlignment="1">
      <alignment horizontal="justify" vertical="justify" wrapText="1"/>
    </xf>
    <xf numFmtId="4" fontId="1" fillId="0" borderId="0" xfId="25" applyNumberFormat="1" applyFont="1" applyAlignment="1">
      <alignment horizontal="justify" vertical="justify"/>
    </xf>
    <xf numFmtId="49" fontId="1" fillId="0" borderId="0" xfId="25" applyNumberFormat="1" applyFont="1" applyAlignment="1">
      <alignment horizontal="justify" vertical="justify"/>
    </xf>
    <xf numFmtId="0" fontId="1" fillId="0" borderId="0" xfId="0" applyFont="1" applyAlignment="1">
      <alignment horizontal="justify" vertical="top" wrapText="1"/>
    </xf>
    <xf numFmtId="0" fontId="0" fillId="0" borderId="0" xfId="0" applyAlignment="1">
      <alignment horizontal="right" vertical="top"/>
    </xf>
    <xf numFmtId="2" fontId="0" fillId="0" borderId="0" xfId="0" applyNumberFormat="1"/>
    <xf numFmtId="4" fontId="0" fillId="0" borderId="0" xfId="0" applyNumberFormat="1" applyProtection="1">
      <protection locked="0"/>
    </xf>
    <xf numFmtId="4" fontId="1" fillId="0" borderId="0" xfId="0" applyNumberFormat="1" applyFont="1" applyAlignment="1" applyProtection="1">
      <alignment horizontal="right" wrapText="1"/>
      <protection locked="0"/>
    </xf>
    <xf numFmtId="2" fontId="1" fillId="0" borderId="0" xfId="0" applyNumberFormat="1" applyFont="1" applyAlignment="1">
      <alignment horizontal="right"/>
    </xf>
    <xf numFmtId="4" fontId="75" fillId="0" borderId="0" xfId="0" applyNumberFormat="1" applyFont="1" applyAlignment="1" applyProtection="1">
      <alignment horizontal="right"/>
      <protection locked="0"/>
    </xf>
    <xf numFmtId="0" fontId="0" fillId="0" borderId="0" xfId="0" applyAlignment="1">
      <alignment horizontal="justify" vertical="top"/>
    </xf>
    <xf numFmtId="4" fontId="0" fillId="0" borderId="0" xfId="0" applyNumberFormat="1" applyAlignment="1">
      <alignment horizontal="justify" vertical="top"/>
    </xf>
    <xf numFmtId="0" fontId="51" fillId="0" borderId="0" xfId="0" applyFont="1" applyAlignment="1">
      <alignment horizontal="center" vertical="top" wrapText="1"/>
    </xf>
    <xf numFmtId="0" fontId="76" fillId="0" borderId="0" xfId="0" applyFont="1" applyAlignment="1">
      <alignment horizontal="justify" vertical="top"/>
    </xf>
    <xf numFmtId="0" fontId="29" fillId="0" borderId="0" xfId="0" applyFont="1" applyAlignment="1">
      <alignment vertical="top" wrapText="1"/>
    </xf>
    <xf numFmtId="4" fontId="51" fillId="0" borderId="0" xfId="0" applyNumberFormat="1" applyFont="1" applyAlignment="1">
      <alignment horizontal="justify" vertical="top" wrapText="1"/>
    </xf>
    <xf numFmtId="2" fontId="51" fillId="0" borderId="0" xfId="0" applyNumberFormat="1" applyFont="1" applyAlignment="1">
      <alignment horizontal="justify" vertical="top" wrapText="1"/>
    </xf>
    <xf numFmtId="4" fontId="77" fillId="0" borderId="0" xfId="0" applyNumberFormat="1" applyFont="1" applyAlignment="1" applyProtection="1">
      <alignment horizontal="justify" vertical="top" wrapText="1"/>
      <protection locked="0"/>
    </xf>
    <xf numFmtId="4" fontId="51" fillId="0" borderId="0" xfId="0" applyNumberFormat="1" applyFont="1" applyAlignment="1" applyProtection="1">
      <alignment horizontal="justify" vertical="top" wrapText="1"/>
      <protection locked="0"/>
    </xf>
    <xf numFmtId="0" fontId="12" fillId="0" borderId="0" xfId="0" applyFont="1" applyAlignment="1">
      <alignment horizontal="justify"/>
    </xf>
    <xf numFmtId="195" fontId="8" fillId="0" borderId="0" xfId="0" applyNumberFormat="1" applyFont="1" applyAlignment="1">
      <alignment horizontal="right"/>
    </xf>
    <xf numFmtId="0" fontId="80" fillId="0" borderId="0" xfId="0" applyFont="1" applyAlignment="1">
      <alignment horizontal="left"/>
    </xf>
    <xf numFmtId="0" fontId="12" fillId="0" borderId="0" xfId="0" applyFont="1" applyAlignment="1">
      <alignment horizontal="center" vertical="top" wrapText="1"/>
    </xf>
    <xf numFmtId="0" fontId="12" fillId="0" borderId="0" xfId="0" applyFont="1" applyAlignment="1">
      <alignment horizontal="justify" vertical="top" wrapText="1"/>
    </xf>
    <xf numFmtId="2" fontId="9" fillId="0" borderId="0" xfId="0" applyNumberFormat="1" applyFont="1" applyAlignment="1">
      <alignment horizontal="center"/>
    </xf>
    <xf numFmtId="166" fontId="9" fillId="0" borderId="0" xfId="0" applyNumberFormat="1" applyFont="1" applyAlignment="1" applyProtection="1">
      <alignment horizontal="right"/>
      <protection locked="0"/>
    </xf>
    <xf numFmtId="0" fontId="9" fillId="0" borderId="0" xfId="0" applyFont="1" applyAlignment="1" applyProtection="1">
      <alignment horizontal="center"/>
      <protection locked="0"/>
    </xf>
    <xf numFmtId="166" fontId="12" fillId="0" borderId="0" xfId="0" applyNumberFormat="1" applyFont="1" applyAlignment="1">
      <alignment horizontal="right"/>
    </xf>
    <xf numFmtId="2" fontId="12" fillId="0" borderId="0" xfId="0" applyNumberFormat="1" applyFont="1" applyAlignment="1">
      <alignment horizontal="right"/>
    </xf>
    <xf numFmtId="193" fontId="21" fillId="0" borderId="0" xfId="8" applyNumberFormat="1" applyFont="1" applyAlignment="1">
      <alignment horizontal="right" vertical="top"/>
    </xf>
    <xf numFmtId="0" fontId="9" fillId="0" borderId="0" xfId="0" applyFont="1" applyAlignment="1">
      <alignment horizontal="center" vertical="top"/>
    </xf>
    <xf numFmtId="4" fontId="9" fillId="0" borderId="0" xfId="0" applyNumberFormat="1" applyFont="1" applyAlignment="1">
      <alignment horizontal="center" vertical="top"/>
    </xf>
    <xf numFmtId="0" fontId="9" fillId="0" borderId="0" xfId="0" applyFont="1" applyAlignment="1">
      <alignment vertical="top" wrapText="1"/>
    </xf>
    <xf numFmtId="0" fontId="12" fillId="0" borderId="0" xfId="0" applyFont="1" applyAlignment="1">
      <alignment wrapText="1"/>
    </xf>
    <xf numFmtId="0" fontId="63" fillId="0" borderId="0" xfId="0" applyFont="1"/>
    <xf numFmtId="0" fontId="58" fillId="0" borderId="0" xfId="0" applyFont="1"/>
    <xf numFmtId="0" fontId="12" fillId="0" borderId="0" xfId="0" applyFont="1" applyAlignment="1">
      <alignment horizontal="left"/>
    </xf>
    <xf numFmtId="192" fontId="12" fillId="0" borderId="0" xfId="0" applyNumberFormat="1" applyFont="1" applyAlignment="1">
      <alignment horizontal="justify" vertical="top" wrapText="1"/>
    </xf>
    <xf numFmtId="0" fontId="38" fillId="0" borderId="0" xfId="0" applyFont="1" applyAlignment="1">
      <alignment horizontal="left"/>
    </xf>
    <xf numFmtId="0" fontId="39" fillId="0" borderId="0" xfId="0" applyFont="1" applyAlignment="1" applyProtection="1">
      <alignment horizontal="justify" vertical="top" wrapText="1"/>
      <protection locked="0"/>
    </xf>
    <xf numFmtId="9" fontId="1" fillId="0" borderId="0" xfId="0" applyNumberFormat="1" applyFont="1" applyAlignment="1">
      <alignment horizontal="justify" vertical="top" wrapText="1"/>
    </xf>
    <xf numFmtId="9" fontId="39" fillId="0" borderId="0" xfId="0" applyNumberFormat="1" applyFont="1" applyAlignment="1">
      <alignment horizontal="left" vertical="top" wrapText="1"/>
    </xf>
    <xf numFmtId="189" fontId="1" fillId="0" borderId="0" xfId="0" applyNumberFormat="1" applyFont="1" applyAlignment="1">
      <alignment horizontal="justify" vertical="center" wrapText="1"/>
    </xf>
    <xf numFmtId="0" fontId="52" fillId="0" borderId="0" xfId="0" applyFont="1" applyAlignment="1">
      <alignment wrapText="1"/>
    </xf>
    <xf numFmtId="181" fontId="1" fillId="0" borderId="0" xfId="24" applyNumberFormat="1" applyFont="1" applyFill="1" applyAlignment="1">
      <alignment horizontal="right" vertical="top"/>
    </xf>
    <xf numFmtId="4" fontId="28" fillId="0" borderId="0" xfId="3" applyNumberFormat="1" applyFont="1" applyAlignment="1" applyProtection="1">
      <alignment horizontal="right" wrapText="1" readingOrder="1"/>
      <protection locked="0"/>
    </xf>
    <xf numFmtId="196" fontId="15" fillId="0" borderId="0" xfId="0" applyNumberFormat="1" applyFont="1" applyAlignment="1" applyProtection="1">
      <alignment horizontal="right" wrapText="1" readingOrder="1"/>
      <protection locked="0"/>
    </xf>
    <xf numFmtId="2" fontId="28" fillId="0" borderId="0" xfId="0" applyNumberFormat="1" applyFont="1" applyAlignment="1" applyProtection="1">
      <alignment wrapText="1" readingOrder="1"/>
      <protection locked="0"/>
    </xf>
    <xf numFmtId="4" fontId="23" fillId="0" borderId="0" xfId="0" applyNumberFormat="1" applyFont="1" applyAlignment="1" applyProtection="1">
      <alignment horizontal="center"/>
      <protection locked="0"/>
    </xf>
    <xf numFmtId="4" fontId="23" fillId="0" borderId="0" xfId="0" applyNumberFormat="1" applyFont="1" applyAlignment="1">
      <alignment horizontal="center"/>
    </xf>
    <xf numFmtId="0" fontId="81" fillId="0" borderId="0" xfId="0" applyFont="1" applyAlignment="1">
      <alignment horizontal="right" wrapText="1"/>
    </xf>
    <xf numFmtId="0" fontId="21" fillId="0" borderId="0" xfId="0" applyFont="1" applyAlignment="1">
      <alignment horizontal="justify" vertical="top"/>
    </xf>
    <xf numFmtId="0" fontId="15" fillId="0" borderId="0" xfId="0" applyFont="1" applyAlignment="1">
      <alignment horizontal="justify"/>
    </xf>
    <xf numFmtId="0" fontId="19" fillId="0" borderId="5" xfId="0" applyFont="1" applyBorder="1" applyAlignment="1">
      <alignment horizontal="right" vertical="center"/>
    </xf>
    <xf numFmtId="174" fontId="21" fillId="0" borderId="0" xfId="8" applyNumberFormat="1" applyFont="1" applyAlignment="1">
      <alignment horizontal="right" vertical="top"/>
    </xf>
    <xf numFmtId="0" fontId="18" fillId="0" borderId="0" xfId="0" applyFont="1" applyAlignment="1">
      <alignment horizontal="right"/>
    </xf>
    <xf numFmtId="170" fontId="23" fillId="0" borderId="6" xfId="8" applyNumberFormat="1" applyFont="1" applyBorder="1" applyAlignment="1">
      <alignment horizontal="right" vertical="center"/>
    </xf>
    <xf numFmtId="49" fontId="25" fillId="0" borderId="0" xfId="0" applyNumberFormat="1" applyFont="1" applyAlignment="1">
      <alignment horizontal="right" vertical="top"/>
    </xf>
    <xf numFmtId="171" fontId="25" fillId="0" borderId="0" xfId="0" applyNumberFormat="1" applyFont="1" applyAlignment="1">
      <alignment horizontal="right" vertical="top"/>
    </xf>
    <xf numFmtId="171" fontId="21" fillId="0" borderId="0" xfId="0" applyNumberFormat="1" applyFont="1" applyAlignment="1">
      <alignment horizontal="right" vertical="top"/>
    </xf>
    <xf numFmtId="170" fontId="21" fillId="0" borderId="0" xfId="8" applyNumberFormat="1" applyFont="1" applyAlignment="1">
      <alignment horizontal="right" vertical="top"/>
    </xf>
    <xf numFmtId="180" fontId="21" fillId="0" borderId="0" xfId="2" applyNumberFormat="1" applyFont="1" applyAlignment="1">
      <alignment horizontal="right" vertical="top"/>
    </xf>
    <xf numFmtId="0" fontId="12" fillId="0" borderId="0" xfId="3" applyAlignment="1">
      <alignment horizontal="right" vertical="top"/>
    </xf>
    <xf numFmtId="180" fontId="9" fillId="0" borderId="0" xfId="0" applyNumberFormat="1" applyFont="1" applyAlignment="1">
      <alignment horizontal="center" vertical="top" wrapText="1"/>
    </xf>
    <xf numFmtId="180" fontId="9" fillId="0" borderId="0" xfId="0" applyNumberFormat="1" applyFont="1" applyAlignment="1">
      <alignment horizontal="right" vertical="top" wrapText="1"/>
    </xf>
    <xf numFmtId="180" fontId="2" fillId="0" borderId="0" xfId="0" applyNumberFormat="1" applyFont="1" applyAlignment="1">
      <alignment horizontal="right" vertical="top"/>
    </xf>
    <xf numFmtId="180" fontId="19" fillId="0" borderId="5" xfId="3" applyNumberFormat="1" applyFont="1" applyBorder="1" applyAlignment="1">
      <alignment horizontal="right" vertical="center"/>
    </xf>
    <xf numFmtId="180" fontId="18" fillId="0" borderId="0" xfId="3" applyNumberFormat="1" applyFont="1" applyAlignment="1">
      <alignment horizontal="left" vertical="center"/>
    </xf>
    <xf numFmtId="180" fontId="23" fillId="0" borderId="0" xfId="3" applyNumberFormat="1" applyFont="1" applyAlignment="1">
      <alignment horizontal="right" vertical="top"/>
    </xf>
    <xf numFmtId="180" fontId="18" fillId="0" borderId="0" xfId="3" applyNumberFormat="1" applyFont="1" applyAlignment="1">
      <alignment horizontal="right" vertical="top" wrapText="1"/>
    </xf>
    <xf numFmtId="180" fontId="21" fillId="0" borderId="0" xfId="8" applyNumberFormat="1" applyFont="1" applyAlignment="1">
      <alignment horizontal="right" vertical="top"/>
    </xf>
    <xf numFmtId="180" fontId="23" fillId="0" borderId="6" xfId="8" applyNumberFormat="1" applyFont="1" applyBorder="1" applyAlignment="1">
      <alignment horizontal="right" vertical="center"/>
    </xf>
    <xf numFmtId="180" fontId="12" fillId="0" borderId="0" xfId="3" applyNumberFormat="1"/>
    <xf numFmtId="179" fontId="19" fillId="0" borderId="5" xfId="3" applyNumberFormat="1" applyFont="1" applyBorder="1" applyAlignment="1">
      <alignment horizontal="right" vertical="center"/>
    </xf>
    <xf numFmtId="179" fontId="18" fillId="0" borderId="0" xfId="3" applyNumberFormat="1" applyFont="1" applyAlignment="1">
      <alignment horizontal="left" vertical="center"/>
    </xf>
    <xf numFmtId="179" fontId="23" fillId="0" borderId="0" xfId="3" applyNumberFormat="1" applyFont="1" applyAlignment="1">
      <alignment horizontal="center" vertical="top"/>
    </xf>
    <xf numFmtId="179" fontId="10" fillId="0" borderId="0" xfId="3" applyNumberFormat="1" applyFont="1" applyAlignment="1">
      <alignment horizontal="center"/>
    </xf>
    <xf numFmtId="179" fontId="8" fillId="0" borderId="0" xfId="3" applyNumberFormat="1" applyFont="1" applyAlignment="1">
      <alignment horizontal="center" vertical="top"/>
    </xf>
    <xf numFmtId="179" fontId="12" fillId="0" borderId="0" xfId="3" applyNumberFormat="1"/>
    <xf numFmtId="49" fontId="1" fillId="0" borderId="0" xfId="3" applyNumberFormat="1" applyFont="1" applyAlignment="1">
      <alignment horizontal="left" vertical="center" wrapText="1"/>
    </xf>
    <xf numFmtId="181" fontId="21" fillId="0" borderId="0" xfId="8" applyNumberFormat="1" applyFont="1" applyAlignment="1">
      <alignment horizontal="right" vertical="top"/>
    </xf>
    <xf numFmtId="181" fontId="1" fillId="0" borderId="0" xfId="0" applyNumberFormat="1" applyFont="1" applyAlignment="1">
      <alignment horizontal="right"/>
    </xf>
    <xf numFmtId="181" fontId="1" fillId="0" borderId="0" xfId="0" applyNumberFormat="1" applyFont="1"/>
    <xf numFmtId="181" fontId="1" fillId="0" borderId="0" xfId="0" applyNumberFormat="1" applyFont="1" applyAlignment="1">
      <alignment horizontal="right" vertical="top"/>
    </xf>
    <xf numFmtId="181" fontId="1" fillId="0" borderId="0" xfId="3" applyNumberFormat="1" applyFont="1"/>
    <xf numFmtId="181" fontId="25" fillId="0" borderId="0" xfId="3" applyNumberFormat="1" applyFont="1" applyAlignment="1">
      <alignment horizontal="right" vertical="top"/>
    </xf>
    <xf numFmtId="181" fontId="1" fillId="0" borderId="0" xfId="3" applyNumberFormat="1" applyFont="1" applyAlignment="1">
      <alignment horizontal="right"/>
    </xf>
    <xf numFmtId="181" fontId="25" fillId="0" borderId="0" xfId="3" applyNumberFormat="1" applyFont="1" applyAlignment="1">
      <alignment horizontal="right" vertical="top" wrapText="1"/>
    </xf>
    <xf numFmtId="181" fontId="25" fillId="0" borderId="0" xfId="3" applyNumberFormat="1" applyFont="1" applyAlignment="1">
      <alignment horizontal="justify" vertical="top" wrapText="1"/>
    </xf>
    <xf numFmtId="181" fontId="8" fillId="0" borderId="0" xfId="3" applyNumberFormat="1" applyFont="1" applyAlignment="1">
      <alignment horizontal="center"/>
    </xf>
    <xf numFmtId="181" fontId="18" fillId="0" borderId="0" xfId="1" applyNumberFormat="1" applyFont="1" applyAlignment="1">
      <alignment horizontal="center" vertical="top"/>
    </xf>
    <xf numFmtId="181" fontId="18" fillId="0" borderId="0" xfId="3" applyNumberFormat="1" applyFont="1" applyAlignment="1">
      <alignment horizontal="center" vertical="top"/>
    </xf>
    <xf numFmtId="0" fontId="18" fillId="0" borderId="0" xfId="1" applyFont="1" applyAlignment="1">
      <alignment horizontal="center" vertical="top"/>
    </xf>
    <xf numFmtId="181" fontId="23" fillId="0" borderId="6" xfId="8" applyNumberFormat="1" applyFont="1" applyBorder="1" applyAlignment="1">
      <alignment horizontal="right" vertical="center"/>
    </xf>
    <xf numFmtId="182" fontId="21" fillId="0" borderId="0" xfId="8" applyNumberFormat="1" applyFont="1" applyAlignment="1">
      <alignment horizontal="right" vertical="top"/>
    </xf>
    <xf numFmtId="0" fontId="7" fillId="0" borderId="0" xfId="3" applyFont="1" applyAlignment="1">
      <alignment horizontal="left" vertical="top" wrapText="1"/>
    </xf>
    <xf numFmtId="183" fontId="21" fillId="0" borderId="0" xfId="8" applyNumberFormat="1" applyFont="1" applyAlignment="1">
      <alignment horizontal="right" vertical="top"/>
    </xf>
    <xf numFmtId="190" fontId="60" fillId="0" borderId="0" xfId="0" applyNumberFormat="1" applyFont="1" applyAlignment="1">
      <alignment horizontal="justify" vertical="top" wrapText="1"/>
    </xf>
    <xf numFmtId="190" fontId="21" fillId="0" borderId="0" xfId="8" applyNumberFormat="1" applyFont="1" applyAlignment="1">
      <alignment horizontal="right" vertical="top"/>
    </xf>
    <xf numFmtId="181" fontId="46" fillId="0" borderId="0" xfId="13" applyNumberFormat="1" applyFont="1" applyAlignment="1">
      <alignment horizontal="center" vertical="top"/>
    </xf>
    <xf numFmtId="181" fontId="45" fillId="0" borderId="0" xfId="0" applyNumberFormat="1" applyFont="1" applyAlignment="1">
      <alignment wrapText="1"/>
    </xf>
    <xf numFmtId="190" fontId="25" fillId="0" borderId="0" xfId="8" applyNumberFormat="1" applyFont="1" applyAlignment="1">
      <alignment horizontal="right" vertical="top"/>
    </xf>
    <xf numFmtId="180" fontId="25" fillId="0" borderId="0" xfId="2" applyNumberFormat="1" applyFont="1" applyAlignment="1">
      <alignment horizontal="right" vertical="top"/>
    </xf>
    <xf numFmtId="0" fontId="31" fillId="0" borderId="0" xfId="0" applyFont="1" applyAlignment="1">
      <alignment horizontal="right"/>
    </xf>
    <xf numFmtId="188" fontId="16" fillId="0" borderId="2" xfId="1" applyNumberFormat="1" applyFont="1" applyBorder="1"/>
    <xf numFmtId="0" fontId="29" fillId="0" borderId="0" xfId="3" applyFont="1"/>
    <xf numFmtId="4" fontId="29" fillId="0" borderId="0" xfId="3" applyNumberFormat="1" applyFont="1" applyAlignment="1">
      <alignment horizontal="right"/>
    </xf>
    <xf numFmtId="4" fontId="29" fillId="0" borderId="0" xfId="3" applyNumberFormat="1" applyFont="1" applyAlignment="1">
      <alignment horizontal="right" vertical="top"/>
    </xf>
    <xf numFmtId="0" fontId="18" fillId="0" borderId="0" xfId="0" applyFont="1" applyAlignment="1" applyProtection="1">
      <alignment horizontal="right"/>
      <protection locked="0"/>
    </xf>
    <xf numFmtId="0" fontId="29" fillId="0" borderId="0" xfId="3" applyFont="1" applyAlignment="1">
      <alignment horizontal="justify"/>
    </xf>
    <xf numFmtId="4" fontId="29" fillId="0" borderId="0" xfId="0" applyNumberFormat="1" applyFont="1" applyAlignment="1" applyProtection="1">
      <alignment horizontal="justify"/>
      <protection locked="0"/>
    </xf>
    <xf numFmtId="4" fontId="18" fillId="0" borderId="0" xfId="0" applyNumberFormat="1" applyFont="1" applyAlignment="1" applyProtection="1">
      <alignment horizontal="justify"/>
      <protection locked="0"/>
    </xf>
    <xf numFmtId="4" fontId="29" fillId="0" borderId="0" xfId="0" applyNumberFormat="1" applyFont="1" applyAlignment="1" applyProtection="1">
      <alignment horizontal="right" wrapText="1"/>
      <protection locked="0"/>
    </xf>
    <xf numFmtId="0" fontId="29" fillId="0" borderId="0" xfId="3" applyFont="1" applyAlignment="1">
      <alignment horizontal="right"/>
    </xf>
    <xf numFmtId="4" fontId="29" fillId="0" borderId="0" xfId="0" applyNumberFormat="1" applyFont="1" applyAlignment="1">
      <alignment horizontal="justify"/>
    </xf>
    <xf numFmtId="4" fontId="34" fillId="0" borderId="0" xfId="0" applyNumberFormat="1" applyFont="1" applyAlignment="1">
      <alignment horizontal="right"/>
    </xf>
    <xf numFmtId="4" fontId="34" fillId="0" borderId="0" xfId="0" applyNumberFormat="1" applyFont="1"/>
    <xf numFmtId="4" fontId="18" fillId="0" borderId="0" xfId="0" applyNumberFormat="1" applyFont="1" applyAlignment="1">
      <alignment horizontal="justify"/>
    </xf>
    <xf numFmtId="0" fontId="27" fillId="0" borderId="0" xfId="3" applyFont="1" applyAlignment="1">
      <alignment horizontal="right" vertical="center"/>
    </xf>
    <xf numFmtId="4" fontId="27" fillId="0" borderId="0" xfId="3" applyNumberFormat="1" applyFont="1" applyAlignment="1">
      <alignment horizontal="right" vertical="center"/>
    </xf>
    <xf numFmtId="0" fontId="29" fillId="0" borderId="0" xfId="3" applyFont="1" applyAlignment="1">
      <alignment horizontal="right" wrapText="1"/>
    </xf>
    <xf numFmtId="4" fontId="29" fillId="0" borderId="0" xfId="3" applyNumberFormat="1" applyFont="1" applyAlignment="1">
      <alignment horizontal="right" wrapText="1"/>
    </xf>
    <xf numFmtId="0" fontId="27" fillId="0" borderId="0" xfId="3" applyFont="1" applyAlignment="1">
      <alignment horizontal="right" vertical="top"/>
    </xf>
    <xf numFmtId="4" fontId="27" fillId="0" borderId="0" xfId="3" applyNumberFormat="1" applyFont="1" applyAlignment="1">
      <alignment horizontal="right" vertical="top"/>
    </xf>
    <xf numFmtId="4" fontId="82" fillId="0" borderId="0" xfId="0" applyNumberFormat="1" applyFont="1" applyAlignment="1">
      <alignment horizontal="right"/>
    </xf>
    <xf numFmtId="0" fontId="29" fillId="0" borderId="0" xfId="0" applyFont="1" applyAlignment="1">
      <alignment horizontal="right" wrapText="1"/>
    </xf>
    <xf numFmtId="4" fontId="29" fillId="0" borderId="0" xfId="0" applyNumberFormat="1" applyFont="1" applyAlignment="1">
      <alignment horizontal="right" wrapText="1"/>
    </xf>
    <xf numFmtId="4" fontId="29" fillId="0" borderId="0" xfId="3" applyNumberFormat="1" applyFont="1" applyAlignment="1">
      <alignment horizontal="justify"/>
    </xf>
    <xf numFmtId="2" fontId="29" fillId="0" borderId="0" xfId="0" applyNumberFormat="1" applyFont="1" applyAlignment="1">
      <alignment horizontal="right" wrapText="1"/>
    </xf>
    <xf numFmtId="0" fontId="34" fillId="0" borderId="0" xfId="0" applyFont="1" applyAlignment="1">
      <alignment horizontal="right"/>
    </xf>
    <xf numFmtId="195" fontId="34" fillId="0" borderId="0" xfId="0" applyNumberFormat="1" applyFont="1" applyAlignment="1">
      <alignment horizontal="right"/>
    </xf>
    <xf numFmtId="0" fontId="0" fillId="0" borderId="0" xfId="0" applyAlignment="1">
      <alignment horizontal="center" vertical="top"/>
    </xf>
    <xf numFmtId="0" fontId="9" fillId="0" borderId="0" xfId="0" applyFont="1" applyAlignment="1">
      <alignment horizontal="right"/>
    </xf>
    <xf numFmtId="0" fontId="9" fillId="0" borderId="0" xfId="0" applyFont="1" applyAlignment="1">
      <alignment vertical="top"/>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vertical="justify"/>
    </xf>
    <xf numFmtId="0" fontId="11" fillId="0" borderId="0" xfId="0" applyFont="1" applyAlignment="1">
      <alignment horizontal="center" vertical="top" wrapText="1"/>
    </xf>
    <xf numFmtId="0" fontId="11" fillId="0" borderId="0" xfId="0" applyFont="1" applyAlignment="1">
      <alignment horizontal="center" vertical="top"/>
    </xf>
    <xf numFmtId="0" fontId="9" fillId="0" borderId="0" xfId="0" applyFont="1"/>
    <xf numFmtId="0" fontId="9" fillId="0" borderId="0" xfId="0" applyFont="1" applyAlignment="1">
      <alignment horizontal="left" vertical="center"/>
    </xf>
    <xf numFmtId="0" fontId="9" fillId="0" borderId="0" xfId="0" applyFont="1" applyAlignment="1">
      <alignment horizontal="left" vertical="justify"/>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applyAlignment="1">
      <alignment vertical="justify"/>
    </xf>
    <xf numFmtId="0" fontId="18" fillId="0" borderId="0" xfId="3" applyFont="1" applyAlignment="1" applyProtection="1">
      <alignment horizontal="left" vertical="top" wrapText="1" readingOrder="1"/>
      <protection locked="0"/>
    </xf>
    <xf numFmtId="0" fontId="18" fillId="0" borderId="0" xfId="3" applyFont="1" applyAlignment="1">
      <alignment horizontal="justify" vertical="top" wrapText="1"/>
    </xf>
    <xf numFmtId="0" fontId="18" fillId="0" borderId="0" xfId="3" applyFont="1" applyAlignment="1">
      <alignment horizontal="left" vertical="top" wrapText="1"/>
    </xf>
    <xf numFmtId="0" fontId="18" fillId="0" borderId="0" xfId="3" applyFont="1" applyAlignment="1" applyProtection="1">
      <alignment horizontal="left" vertical="top" readingOrder="1"/>
      <protection locked="0"/>
    </xf>
    <xf numFmtId="0" fontId="25" fillId="0" borderId="0" xfId="3" applyFont="1" applyAlignment="1" applyProtection="1">
      <alignment horizontal="left" vertical="top" wrapText="1" readingOrder="1"/>
      <protection locked="0"/>
    </xf>
    <xf numFmtId="0" fontId="18" fillId="0" borderId="0" xfId="0" applyFont="1" applyAlignment="1">
      <alignment horizontal="left" vertical="top" wrapText="1"/>
    </xf>
    <xf numFmtId="0" fontId="72" fillId="0" borderId="0" xfId="3" applyFont="1" applyAlignment="1">
      <alignment horizontal="left" vertical="top" wrapText="1"/>
    </xf>
    <xf numFmtId="0" fontId="3" fillId="0" borderId="2" xfId="1" applyFont="1" applyBorder="1" applyAlignment="1">
      <alignment horizontal="left"/>
    </xf>
    <xf numFmtId="0" fontId="17" fillId="0" borderId="0" xfId="1" applyFont="1" applyAlignment="1">
      <alignment horizontal="center"/>
    </xf>
    <xf numFmtId="0" fontId="16" fillId="0" borderId="3" xfId="1" applyFont="1" applyBorder="1" applyAlignment="1">
      <alignment horizontal="left"/>
    </xf>
    <xf numFmtId="0" fontId="16" fillId="0" borderId="9" xfId="1" applyFont="1" applyBorder="1" applyAlignment="1">
      <alignment horizontal="left"/>
    </xf>
    <xf numFmtId="0" fontId="16" fillId="0" borderId="10" xfId="1" applyFont="1" applyBorder="1" applyAlignment="1">
      <alignment horizontal="left"/>
    </xf>
    <xf numFmtId="0" fontId="16" fillId="0" borderId="2" xfId="1" applyFont="1" applyBorder="1" applyAlignment="1">
      <alignment horizontal="left" vertical="center"/>
    </xf>
    <xf numFmtId="0" fontId="16" fillId="0" borderId="3" xfId="1" applyFont="1" applyBorder="1" applyAlignment="1">
      <alignment horizontal="left" vertical="center"/>
    </xf>
    <xf numFmtId="0" fontId="16" fillId="0" borderId="9" xfId="1" applyFont="1" applyBorder="1" applyAlignment="1">
      <alignment horizontal="left" vertical="center"/>
    </xf>
    <xf numFmtId="0" fontId="3" fillId="0" borderId="0" xfId="1" applyFont="1" applyAlignment="1">
      <alignment horizontal="left"/>
    </xf>
    <xf numFmtId="0" fontId="14" fillId="0" borderId="4" xfId="1" applyFont="1" applyBorder="1" applyAlignment="1">
      <alignment horizontal="center" vertical="top" wrapText="1"/>
    </xf>
    <xf numFmtId="0" fontId="14" fillId="0" borderId="0" xfId="1" applyFont="1" applyAlignment="1">
      <alignment horizontal="center" vertical="top" wrapText="1"/>
    </xf>
    <xf numFmtId="0" fontId="4" fillId="0" borderId="2" xfId="1" applyFont="1" applyBorder="1" applyAlignment="1">
      <alignment horizontal="left" vertical="center" wrapText="1"/>
    </xf>
    <xf numFmtId="0" fontId="2" fillId="0" borderId="0" xfId="1" applyFont="1" applyAlignment="1">
      <alignment horizontal="left" vertical="top" wrapText="1"/>
    </xf>
    <xf numFmtId="170" fontId="21" fillId="0" borderId="0" xfId="8" applyNumberFormat="1" applyFont="1" applyFill="1" applyAlignment="1">
      <alignment horizontal="right" vertical="top"/>
    </xf>
    <xf numFmtId="0" fontId="27" fillId="0" borderId="0" xfId="0" applyFont="1" applyFill="1" applyAlignment="1">
      <alignment horizontal="justify" vertical="top"/>
    </xf>
    <xf numFmtId="174" fontId="21" fillId="0" borderId="0" xfId="8" applyNumberFormat="1" applyFont="1" applyFill="1" applyAlignment="1">
      <alignment horizontal="right" vertical="top"/>
    </xf>
    <xf numFmtId="175" fontId="21" fillId="0" borderId="0" xfId="8" applyNumberFormat="1" applyFont="1" applyFill="1" applyAlignment="1">
      <alignment horizontal="right" vertical="top"/>
    </xf>
    <xf numFmtId="178" fontId="21" fillId="0" borderId="0" xfId="8" applyNumberFormat="1" applyFont="1" applyFill="1" applyAlignment="1">
      <alignment horizontal="right" vertical="top"/>
    </xf>
    <xf numFmtId="0" fontId="27" fillId="0" borderId="0" xfId="3" applyFont="1" applyFill="1" applyAlignment="1">
      <alignment horizontal="justify" vertical="top"/>
    </xf>
    <xf numFmtId="179" fontId="21" fillId="0" borderId="0" xfId="8" applyNumberFormat="1" applyFont="1" applyFill="1" applyAlignment="1">
      <alignment horizontal="right" vertical="top"/>
    </xf>
    <xf numFmtId="0" fontId="19" fillId="0" borderId="5" xfId="0" applyFont="1" applyFill="1" applyBorder="1" applyAlignment="1">
      <alignment horizontal="right" vertical="center"/>
    </xf>
    <xf numFmtId="0" fontId="18" fillId="0" borderId="0" xfId="0" applyFont="1" applyFill="1" applyAlignment="1">
      <alignment horizontal="left" vertical="center"/>
    </xf>
    <xf numFmtId="170" fontId="23" fillId="0" borderId="0" xfId="0" applyNumberFormat="1" applyFont="1" applyFill="1" applyAlignment="1">
      <alignment horizontal="right" vertical="top"/>
    </xf>
    <xf numFmtId="0" fontId="18" fillId="0" borderId="0" xfId="0" applyFont="1" applyFill="1" applyAlignment="1">
      <alignment horizontal="right" vertical="top" wrapText="1"/>
    </xf>
    <xf numFmtId="169" fontId="21" fillId="0" borderId="0" xfId="0" applyNumberFormat="1" applyFont="1" applyFill="1" applyAlignment="1">
      <alignment horizontal="right" vertical="top"/>
    </xf>
    <xf numFmtId="49" fontId="25" fillId="0" borderId="0" xfId="0" applyNumberFormat="1" applyFont="1" applyFill="1" applyAlignment="1">
      <alignment horizontal="right" vertical="top"/>
    </xf>
    <xf numFmtId="169" fontId="25" fillId="0" borderId="0" xfId="0" applyNumberFormat="1" applyFont="1" applyFill="1" applyAlignment="1">
      <alignment horizontal="right" vertical="top"/>
    </xf>
    <xf numFmtId="0" fontId="25" fillId="0" borderId="0" xfId="0" applyFont="1" applyFill="1" applyAlignment="1">
      <alignment horizontal="right" vertical="top"/>
    </xf>
    <xf numFmtId="0" fontId="18" fillId="0" borderId="0" xfId="0" applyFont="1" applyFill="1" applyAlignment="1">
      <alignment horizontal="right" vertical="top"/>
    </xf>
    <xf numFmtId="169" fontId="18" fillId="0" borderId="0" xfId="0" applyNumberFormat="1" applyFont="1" applyFill="1" applyAlignment="1">
      <alignment horizontal="right" vertical="top"/>
    </xf>
    <xf numFmtId="177" fontId="18" fillId="0" borderId="0" xfId="0" applyNumberFormat="1" applyFont="1" applyFill="1" applyAlignment="1">
      <alignment horizontal="center" vertical="top"/>
    </xf>
    <xf numFmtId="171" fontId="21" fillId="0" borderId="0" xfId="0" applyNumberFormat="1" applyFont="1" applyFill="1" applyAlignment="1">
      <alignment horizontal="right" vertical="top"/>
    </xf>
    <xf numFmtId="171" fontId="25" fillId="0" borderId="0" xfId="0" applyNumberFormat="1" applyFont="1" applyFill="1" applyAlignment="1">
      <alignment horizontal="right" vertical="top"/>
    </xf>
    <xf numFmtId="172" fontId="25" fillId="0" borderId="0" xfId="0" applyNumberFormat="1" applyFont="1" applyFill="1" applyAlignment="1">
      <alignment horizontal="right" vertical="top"/>
    </xf>
    <xf numFmtId="0" fontId="29" fillId="0" borderId="0" xfId="0" applyFont="1" applyFill="1" applyAlignment="1">
      <alignment wrapText="1"/>
    </xf>
    <xf numFmtId="0" fontId="43" fillId="0" borderId="0" xfId="0" applyFont="1" applyFill="1" applyAlignment="1">
      <alignment horizontal="center"/>
    </xf>
    <xf numFmtId="0" fontId="18" fillId="0" borderId="0" xfId="0" applyFont="1" applyFill="1" applyAlignment="1">
      <alignment horizontal="right"/>
    </xf>
    <xf numFmtId="0" fontId="29" fillId="0" borderId="0" xfId="0" applyFont="1" applyFill="1"/>
    <xf numFmtId="0" fontId="28" fillId="0" borderId="0" xfId="0" applyFont="1" applyFill="1" applyAlignment="1" applyProtection="1">
      <alignment horizontal="left" vertical="top" wrapText="1" readingOrder="1"/>
      <protection locked="0"/>
    </xf>
    <xf numFmtId="0" fontId="15" fillId="0" borderId="0" xfId="0" applyFont="1" applyFill="1" applyAlignment="1" applyProtection="1">
      <alignment horizontal="left" vertical="top" wrapText="1" readingOrder="1"/>
      <protection locked="0"/>
    </xf>
    <xf numFmtId="0" fontId="45" fillId="0" borderId="0" xfId="0" applyFont="1" applyFill="1" applyAlignment="1">
      <alignment horizontal="right"/>
    </xf>
    <xf numFmtId="172" fontId="44" fillId="0" borderId="0" xfId="0" applyNumberFormat="1" applyFont="1" applyFill="1" applyAlignment="1">
      <alignment horizontal="right" vertical="top"/>
    </xf>
    <xf numFmtId="0" fontId="46" fillId="0" borderId="0" xfId="0" applyFont="1" applyFill="1" applyAlignment="1">
      <alignment horizontal="center"/>
    </xf>
    <xf numFmtId="170" fontId="44" fillId="0" borderId="0" xfId="8" applyNumberFormat="1" applyFont="1" applyFill="1" applyAlignment="1">
      <alignment horizontal="center" vertical="top"/>
    </xf>
    <xf numFmtId="0" fontId="34" fillId="0" borderId="0" xfId="13" applyFont="1" applyFill="1" applyAlignment="1">
      <alignment horizontal="center" vertical="top"/>
    </xf>
    <xf numFmtId="0" fontId="1" fillId="0" borderId="0" xfId="0" applyFont="1" applyFill="1"/>
    <xf numFmtId="172" fontId="15" fillId="0" borderId="0" xfId="0" applyNumberFormat="1" applyFont="1" applyFill="1" applyAlignment="1" applyProtection="1">
      <alignment horizontal="left" vertical="top" wrapText="1" readingOrder="1"/>
      <protection locked="0"/>
    </xf>
    <xf numFmtId="170" fontId="23" fillId="0" borderId="6" xfId="8" applyNumberFormat="1" applyFont="1" applyFill="1" applyBorder="1" applyAlignment="1">
      <alignment horizontal="right" vertical="center"/>
    </xf>
    <xf numFmtId="0" fontId="0" fillId="0" borderId="0" xfId="0" applyFill="1"/>
    <xf numFmtId="4" fontId="18" fillId="0" borderId="0" xfId="0" applyNumberFormat="1" applyFont="1" applyFill="1"/>
    <xf numFmtId="172" fontId="18" fillId="0" borderId="0" xfId="0" applyNumberFormat="1" applyFont="1" applyFill="1" applyAlignment="1">
      <alignment horizontal="right" vertical="top"/>
    </xf>
    <xf numFmtId="172" fontId="28" fillId="0" borderId="0" xfId="0" applyNumberFormat="1" applyFont="1" applyFill="1" applyAlignment="1" applyProtection="1">
      <alignment horizontal="left" vertical="top" wrapText="1" readingOrder="1"/>
      <protection locked="0"/>
    </xf>
    <xf numFmtId="0" fontId="15" fillId="0" borderId="0" xfId="0" applyFont="1" applyFill="1" applyAlignment="1" applyProtection="1">
      <alignment horizontal="left" vertical="center" wrapText="1" readingOrder="1"/>
      <protection locked="0"/>
    </xf>
    <xf numFmtId="49" fontId="15" fillId="0" borderId="0" xfId="0" applyNumberFormat="1" applyFont="1" applyFill="1" applyAlignment="1" applyProtection="1">
      <alignment horizontal="left" vertical="top" wrapText="1" readingOrder="1"/>
      <protection locked="0"/>
    </xf>
    <xf numFmtId="49" fontId="15" fillId="0" borderId="0" xfId="0" applyNumberFormat="1" applyFont="1" applyFill="1" applyAlignment="1" applyProtection="1">
      <alignment horizontal="left" vertical="center" wrapText="1" readingOrder="1"/>
      <protection locked="0"/>
    </xf>
    <xf numFmtId="180" fontId="21" fillId="0" borderId="0" xfId="2" applyNumberFormat="1" applyFont="1" applyFill="1" applyAlignment="1">
      <alignment horizontal="right" vertical="top"/>
    </xf>
    <xf numFmtId="49" fontId="8" fillId="0" borderId="0" xfId="0" applyNumberFormat="1" applyFont="1" applyFill="1" applyAlignment="1">
      <alignment horizontal="center" vertical="top"/>
    </xf>
    <xf numFmtId="0" fontId="28" fillId="0" borderId="0" xfId="13" applyFont="1" applyFill="1" applyAlignment="1" applyProtection="1">
      <alignment horizontal="center" vertical="top" wrapText="1" readingOrder="1"/>
      <protection locked="0"/>
    </xf>
    <xf numFmtId="172" fontId="15" fillId="0" borderId="0" xfId="0" applyNumberFormat="1" applyFont="1" applyFill="1" applyAlignment="1" applyProtection="1">
      <alignment horizontal="right" vertical="top" wrapText="1" readingOrder="1"/>
      <protection locked="0"/>
    </xf>
    <xf numFmtId="0" fontId="45" fillId="0" borderId="0" xfId="0" applyFont="1" applyFill="1" applyAlignment="1">
      <alignment wrapText="1"/>
    </xf>
    <xf numFmtId="0" fontId="15" fillId="0" borderId="0" xfId="13" applyFont="1" applyFill="1" applyAlignment="1" applyProtection="1">
      <alignment horizontal="left" vertical="top" wrapText="1" readingOrder="1"/>
      <protection locked="0"/>
    </xf>
    <xf numFmtId="0" fontId="47" fillId="0" borderId="0" xfId="0" applyFont="1" applyFill="1"/>
    <xf numFmtId="0" fontId="34" fillId="0" borderId="0" xfId="0" applyFont="1" applyFill="1" applyAlignment="1">
      <alignment horizontal="right" vertical="center"/>
    </xf>
    <xf numFmtId="0" fontId="23" fillId="0" borderId="0" xfId="13" applyFont="1" applyFill="1" applyAlignment="1">
      <alignment horizontal="center" vertical="top"/>
    </xf>
    <xf numFmtId="4" fontId="18" fillId="0" borderId="0" xfId="0" applyNumberFormat="1" applyFont="1" applyFill="1" applyAlignment="1">
      <alignment wrapText="1"/>
    </xf>
    <xf numFmtId="4" fontId="18" fillId="0" borderId="0" xfId="1" applyNumberFormat="1" applyFont="1" applyFill="1" applyAlignment="1">
      <alignment wrapText="1"/>
    </xf>
    <xf numFmtId="176" fontId="21" fillId="0" borderId="0" xfId="8" applyNumberFormat="1" applyFont="1" applyFill="1" applyAlignment="1">
      <alignment horizontal="right" vertical="top"/>
    </xf>
    <xf numFmtId="49" fontId="27" fillId="0" borderId="0" xfId="0" applyNumberFormat="1" applyFont="1" applyFill="1" applyAlignment="1">
      <alignment horizontal="left" vertical="top"/>
    </xf>
    <xf numFmtId="0" fontId="25" fillId="0" borderId="0" xfId="0" applyFont="1" applyFill="1" applyAlignment="1">
      <alignment horizontal="center" vertical="top"/>
    </xf>
    <xf numFmtId="177" fontId="25" fillId="0" borderId="0" xfId="0" applyNumberFormat="1" applyFont="1" applyFill="1" applyAlignment="1">
      <alignment horizontal="center" vertical="top"/>
    </xf>
    <xf numFmtId="49" fontId="18" fillId="0" borderId="0" xfId="0" applyNumberFormat="1" applyFont="1" applyFill="1" applyAlignment="1">
      <alignment horizontal="right" vertical="top"/>
    </xf>
    <xf numFmtId="0" fontId="12" fillId="0" borderId="0" xfId="0" applyFont="1" applyFill="1" applyAlignment="1">
      <alignment vertical="top"/>
    </xf>
    <xf numFmtId="0" fontId="12" fillId="0" borderId="0" xfId="0" applyFont="1" applyFill="1"/>
    <xf numFmtId="0" fontId="2" fillId="0" borderId="0" xfId="0" applyFont="1" applyFill="1" applyAlignment="1">
      <alignment wrapText="1"/>
    </xf>
    <xf numFmtId="0" fontId="23" fillId="0" borderId="0" xfId="0" applyFont="1" applyFill="1" applyAlignment="1">
      <alignment horizontal="center" vertical="top"/>
    </xf>
    <xf numFmtId="0" fontId="10" fillId="0" borderId="0" xfId="0" applyFont="1" applyFill="1" applyAlignment="1">
      <alignment horizontal="center"/>
    </xf>
    <xf numFmtId="0" fontId="8" fillId="0" borderId="0" xfId="0" applyFont="1" applyFill="1" applyAlignment="1">
      <alignment horizontal="center" vertical="top"/>
    </xf>
    <xf numFmtId="0" fontId="18" fillId="0" borderId="0" xfId="0" applyFont="1" applyFill="1" applyAlignment="1">
      <alignment horizontal="justify" vertical="top" wrapText="1"/>
    </xf>
    <xf numFmtId="0" fontId="18" fillId="0" borderId="0" xfId="0" applyFont="1" applyFill="1" applyAlignment="1">
      <alignment horizontal="justify" vertical="top"/>
    </xf>
    <xf numFmtId="0" fontId="25" fillId="0" borderId="0" xfId="0" applyFont="1" applyFill="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vertical="top" wrapText="1"/>
    </xf>
    <xf numFmtId="0" fontId="1" fillId="0" borderId="0" xfId="0" applyFont="1" applyFill="1" applyAlignment="1">
      <alignment vertical="top" wrapText="1"/>
    </xf>
    <xf numFmtId="0" fontId="1" fillId="0" borderId="0" xfId="0" applyFont="1" applyFill="1" applyAlignment="1">
      <alignment horizontal="justify" vertical="top"/>
    </xf>
    <xf numFmtId="0" fontId="51" fillId="0" borderId="0" xfId="0" applyFont="1" applyFill="1" applyAlignment="1">
      <alignment horizontal="justify" vertical="top" wrapText="1"/>
    </xf>
    <xf numFmtId="1" fontId="12" fillId="0" borderId="0" xfId="0" applyNumberFormat="1" applyFont="1" applyFill="1" applyAlignment="1">
      <alignment horizontal="right" vertical="top" wrapText="1"/>
    </xf>
    <xf numFmtId="178" fontId="19" fillId="0" borderId="5" xfId="3" applyNumberFormat="1" applyFont="1" applyFill="1" applyBorder="1" applyAlignment="1">
      <alignment horizontal="right" vertical="center"/>
    </xf>
    <xf numFmtId="178" fontId="18" fillId="0" borderId="0" xfId="3" applyNumberFormat="1" applyFont="1" applyFill="1" applyAlignment="1">
      <alignment horizontal="left" vertical="center"/>
    </xf>
    <xf numFmtId="178" fontId="23" fillId="0" borderId="0" xfId="3" applyNumberFormat="1" applyFont="1" applyFill="1" applyAlignment="1">
      <alignment horizontal="right" vertical="top"/>
    </xf>
    <xf numFmtId="178" fontId="18" fillId="0" borderId="0" xfId="3" applyNumberFormat="1" applyFont="1" applyFill="1" applyAlignment="1">
      <alignment horizontal="right" vertical="top" wrapText="1"/>
    </xf>
    <xf numFmtId="0" fontId="12" fillId="0" borderId="0" xfId="3" applyFill="1" applyAlignment="1">
      <alignment horizontal="justify" vertical="top"/>
    </xf>
    <xf numFmtId="0" fontId="12" fillId="0" borderId="0" xfId="3" applyFill="1" applyAlignment="1">
      <alignment horizontal="right" vertical="top"/>
    </xf>
    <xf numFmtId="178" fontId="18" fillId="0" borderId="0" xfId="3" applyNumberFormat="1" applyFont="1" applyFill="1" applyAlignment="1">
      <alignment horizontal="right" vertical="top"/>
    </xf>
    <xf numFmtId="178" fontId="25" fillId="0" borderId="0" xfId="3" applyNumberFormat="1" applyFont="1" applyFill="1" applyAlignment="1">
      <alignment horizontal="right" vertical="top"/>
    </xf>
    <xf numFmtId="178" fontId="21" fillId="0" borderId="0" xfId="3" applyNumberFormat="1" applyFont="1" applyFill="1" applyAlignment="1">
      <alignment horizontal="right" vertical="top"/>
    </xf>
    <xf numFmtId="178" fontId="25" fillId="0" borderId="0" xfId="8" applyNumberFormat="1" applyFont="1" applyFill="1" applyAlignment="1">
      <alignment horizontal="right" vertical="top"/>
    </xf>
    <xf numFmtId="0" fontId="12" fillId="0" borderId="0" xfId="0" applyFont="1" applyFill="1" applyAlignment="1">
      <alignment horizontal="right" vertical="top"/>
    </xf>
    <xf numFmtId="0" fontId="12" fillId="0" borderId="0" xfId="0" applyFont="1" applyFill="1" applyAlignment="1">
      <alignment horizontal="right"/>
    </xf>
    <xf numFmtId="178" fontId="25" fillId="0" borderId="0" xfId="0" applyNumberFormat="1" applyFont="1" applyFill="1" applyAlignment="1">
      <alignment horizontal="right" vertical="top"/>
    </xf>
    <xf numFmtId="0" fontId="12" fillId="0" borderId="0" xfId="3" applyFill="1" applyAlignment="1">
      <alignment horizontal="right" vertical="top" wrapText="1"/>
    </xf>
    <xf numFmtId="172" fontId="39" fillId="0" borderId="0" xfId="3" applyNumberFormat="1" applyFont="1" applyFill="1" applyAlignment="1">
      <alignment horizontal="right" vertical="top"/>
    </xf>
    <xf numFmtId="49" fontId="39" fillId="0" borderId="0" xfId="3" applyNumberFormat="1" applyFont="1" applyFill="1" applyAlignment="1">
      <alignment horizontal="right" vertical="top"/>
    </xf>
    <xf numFmtId="172" fontId="12" fillId="0" borderId="0" xfId="3" applyNumberFormat="1" applyFill="1" applyAlignment="1">
      <alignment horizontal="right" vertical="top"/>
    </xf>
    <xf numFmtId="171" fontId="39" fillId="0" borderId="0" xfId="3" applyNumberFormat="1" applyFont="1" applyFill="1" applyAlignment="1">
      <alignment horizontal="right" vertical="top"/>
    </xf>
    <xf numFmtId="175" fontId="39" fillId="0" borderId="0" xfId="8" applyNumberFormat="1" applyFont="1" applyFill="1" applyAlignment="1">
      <alignment horizontal="right" vertical="top"/>
    </xf>
    <xf numFmtId="172" fontId="39" fillId="0" borderId="0" xfId="0" applyNumberFormat="1" applyFont="1" applyFill="1" applyAlignment="1">
      <alignment horizontal="right" vertical="top"/>
    </xf>
    <xf numFmtId="0" fontId="12" fillId="0" borderId="0" xfId="3" applyFill="1" applyAlignment="1">
      <alignment horizontal="right"/>
    </xf>
    <xf numFmtId="172" fontId="25" fillId="0" borderId="0" xfId="3" applyNumberFormat="1" applyFont="1" applyFill="1" applyAlignment="1">
      <alignment horizontal="right" vertical="top"/>
    </xf>
    <xf numFmtId="180" fontId="25" fillId="0" borderId="0" xfId="3" applyNumberFormat="1" applyFont="1" applyFill="1" applyAlignment="1">
      <alignment horizontal="right" vertical="top"/>
    </xf>
    <xf numFmtId="0" fontId="12" fillId="0" borderId="0" xfId="3" applyFill="1"/>
    <xf numFmtId="180" fontId="9" fillId="0" borderId="0" xfId="0" applyNumberFormat="1" applyFont="1" applyFill="1" applyAlignment="1">
      <alignment horizontal="center" vertical="top" wrapText="1"/>
    </xf>
    <xf numFmtId="180" fontId="9" fillId="0" borderId="0" xfId="0" applyNumberFormat="1" applyFont="1" applyFill="1" applyAlignment="1">
      <alignment horizontal="right" vertical="top" wrapText="1"/>
    </xf>
    <xf numFmtId="180" fontId="2" fillId="0" borderId="0" xfId="0" applyNumberFormat="1" applyFont="1" applyFill="1" applyAlignment="1">
      <alignment horizontal="right" vertical="top"/>
    </xf>
    <xf numFmtId="0" fontId="18" fillId="0" borderId="0" xfId="3" applyFont="1" applyFill="1" applyAlignment="1">
      <alignment horizontal="justify" vertical="top" wrapText="1"/>
    </xf>
    <xf numFmtId="0" fontId="25" fillId="0" borderId="0" xfId="3" applyFont="1" applyFill="1" applyAlignment="1">
      <alignment horizontal="right" vertical="top" wrapText="1"/>
    </xf>
    <xf numFmtId="178" fontId="23" fillId="0" borderId="6" xfId="8" applyNumberFormat="1" applyFont="1" applyFill="1" applyBorder="1" applyAlignment="1">
      <alignment horizontal="right" vertical="center"/>
    </xf>
    <xf numFmtId="178" fontId="12" fillId="0" borderId="0" xfId="3" applyNumberFormat="1" applyFill="1"/>
    <xf numFmtId="179" fontId="19" fillId="0" borderId="5" xfId="3" applyNumberFormat="1" applyFont="1" applyFill="1" applyBorder="1" applyAlignment="1">
      <alignment horizontal="right" vertical="center"/>
    </xf>
    <xf numFmtId="179" fontId="18" fillId="0" borderId="0" xfId="3" applyNumberFormat="1" applyFont="1" applyFill="1" applyAlignment="1">
      <alignment horizontal="left" vertical="center"/>
    </xf>
    <xf numFmtId="179" fontId="23" fillId="0" borderId="0" xfId="3" applyNumberFormat="1" applyFont="1" applyFill="1" applyAlignment="1">
      <alignment horizontal="center" vertical="top"/>
    </xf>
    <xf numFmtId="179" fontId="10" fillId="0" borderId="0" xfId="3" applyNumberFormat="1" applyFont="1" applyFill="1" applyAlignment="1">
      <alignment horizontal="center"/>
    </xf>
    <xf numFmtId="179" fontId="8" fillId="0" borderId="0" xfId="3" applyNumberFormat="1" applyFont="1" applyFill="1" applyAlignment="1">
      <alignment horizontal="center" vertical="top"/>
    </xf>
    <xf numFmtId="179" fontId="10" fillId="0" borderId="0" xfId="3" applyNumberFormat="1" applyFont="1" applyFill="1" applyAlignment="1">
      <alignment horizontal="center" vertical="top"/>
    </xf>
    <xf numFmtId="179" fontId="25" fillId="0" borderId="0" xfId="1" applyNumberFormat="1" applyFont="1" applyFill="1" applyAlignment="1">
      <alignment horizontal="center"/>
    </xf>
    <xf numFmtId="179" fontId="21" fillId="0" borderId="0" xfId="3" applyNumberFormat="1" applyFont="1" applyFill="1" applyAlignment="1">
      <alignment horizontal="right" vertical="top"/>
    </xf>
    <xf numFmtId="179" fontId="25" fillId="0" borderId="0" xfId="3" applyNumberFormat="1" applyFont="1" applyFill="1" applyAlignment="1">
      <alignment horizontal="right" vertical="top"/>
    </xf>
    <xf numFmtId="179" fontId="25" fillId="0" borderId="0" xfId="3" applyNumberFormat="1" applyFont="1" applyFill="1" applyAlignment="1">
      <alignment horizontal="center" vertical="top"/>
    </xf>
    <xf numFmtId="179" fontId="25" fillId="0" borderId="0" xfId="0" applyNumberFormat="1" applyFont="1" applyFill="1" applyAlignment="1">
      <alignment horizontal="center" vertical="top"/>
    </xf>
    <xf numFmtId="179" fontId="25" fillId="0" borderId="0" xfId="0" applyNumberFormat="1" applyFont="1" applyFill="1" applyAlignment="1">
      <alignment horizontal="right" vertical="top"/>
    </xf>
    <xf numFmtId="179" fontId="18" fillId="0" borderId="0" xfId="3" applyNumberFormat="1" applyFont="1" applyFill="1" applyAlignment="1">
      <alignment horizontal="right" vertical="top" wrapText="1"/>
    </xf>
    <xf numFmtId="179" fontId="23" fillId="0" borderId="6" xfId="8" applyNumberFormat="1" applyFont="1" applyFill="1" applyBorder="1" applyAlignment="1">
      <alignment horizontal="right" vertical="center"/>
    </xf>
    <xf numFmtId="179" fontId="12" fillId="0" borderId="0" xfId="3" applyNumberFormat="1" applyFill="1"/>
  </cellXfs>
  <cellStyles count="27">
    <cellStyle name="Comma" xfId="12" builtinId="3"/>
    <cellStyle name="Comma 2" xfId="4" xr:uid="{5E078390-F72F-4D46-B54D-5422885AB60A}"/>
    <cellStyle name="Comma 3" xfId="24" xr:uid="{E3D3FA58-9CD2-4BBA-8A57-4EFD1D265FB7}"/>
    <cellStyle name="Comma_Sheet1" xfId="14" xr:uid="{7E7D0F2A-5E86-4FEC-A8B3-8139315DC6AF}"/>
    <cellStyle name="Currency" xfId="21" builtinId="4"/>
    <cellStyle name="Explanatory Text 2" xfId="5" xr:uid="{2BC50A12-A6F9-4149-A456-F3E3736886C6}"/>
    <cellStyle name="Normal" xfId="0" builtinId="0"/>
    <cellStyle name="Normal 10 2 2" xfId="8" xr:uid="{A63863DB-C3CF-4FF9-84AF-EE691807385D}"/>
    <cellStyle name="Normal 10 2 2 4" xfId="22" xr:uid="{7DFB1CCE-AE13-4ADA-A63B-EFEB1DD57755}"/>
    <cellStyle name="Normal 12" xfId="2" xr:uid="{00000000-0005-0000-0000-000002000000}"/>
    <cellStyle name="Normal 157" xfId="23" xr:uid="{315D0CB1-FF2D-4B2D-AD7F-7C8CD9A2E3B3}"/>
    <cellStyle name="Normal 2" xfId="1" xr:uid="{00000000-0005-0000-0000-000003000000}"/>
    <cellStyle name="Normal 2 5" xfId="9" xr:uid="{F21449C1-A843-4C55-A779-C0ECB2511255}"/>
    <cellStyle name="Normal 3" xfId="3" xr:uid="{563736EC-39B9-4054-ACF4-1955ABE1A096}"/>
    <cellStyle name="Normal 4" xfId="16" xr:uid="{2F989257-2902-43B0-B786-FE79878CF992}"/>
    <cellStyle name="Normal 5" xfId="6" xr:uid="{23F7D6B3-5AF2-4FA9-B08B-A5B0EA5B8BA1}"/>
    <cellStyle name="Normal_Sheet1" xfId="13" xr:uid="{969429DA-D140-4C94-8984-7C677B51904D}"/>
    <cellStyle name="Normalno 2" xfId="7" xr:uid="{EB4609F1-DCA4-4732-B09F-9130F45A8F1B}"/>
    <cellStyle name="Normalno 4" xfId="18" xr:uid="{A0A4084F-A126-46D1-9D9F-5BB23E7C5879}"/>
    <cellStyle name="Obično 3" xfId="17" xr:uid="{450AE3BC-E134-4C6E-A058-240BBF30BFAC}"/>
    <cellStyle name="Obično 7" xfId="19" xr:uid="{16624C0A-B5A2-4797-9E59-214417FD07F7}"/>
    <cellStyle name="Percent 2" xfId="11" xr:uid="{60D3D5DD-A212-4E19-9BE8-19FD16B59A4E}"/>
    <cellStyle name="Stavka" xfId="15" xr:uid="{36F083E8-F978-4621-B1D1-0B3D4B33D22E}"/>
    <cellStyle name="Stil 1" xfId="25" xr:uid="{A4F5BD37-AB9A-4257-AFEA-694D1A5A5228}"/>
    <cellStyle name="Style 1" xfId="26" xr:uid="{DEFD6594-5279-4F0C-AC16-30B8E88E57CF}"/>
    <cellStyle name="Valuta 2" xfId="20" xr:uid="{D7E8AD2D-F23F-413B-A7C2-986575F9E9FF}"/>
    <cellStyle name="Zarez_SUSTAV HIDROIZOLACIJE - TROŠKOVNIK - KLAKA" xfId="10" xr:uid="{5B997CE7-0D29-4D12-8716-82EB405EA09A}"/>
  </cellStyles>
  <dxfs count="74">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b/>
        <i val="0"/>
        <condense val="0"/>
        <extend val="0"/>
        <color indexed="26"/>
      </font>
      <fill>
        <patternFill>
          <bgColor indexed="12"/>
        </patternFill>
      </fill>
    </dxf>
    <dxf>
      <font>
        <color theme="0"/>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b/>
        <i val="0"/>
        <condense val="0"/>
        <extend val="0"/>
        <color indexed="26"/>
      </font>
      <fill>
        <patternFill>
          <bgColor indexed="12"/>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26816</xdr:colOff>
      <xdr:row>111</xdr:row>
      <xdr:rowOff>11136</xdr:rowOff>
    </xdr:from>
    <xdr:to>
      <xdr:col>1</xdr:col>
      <xdr:colOff>1730033</xdr:colOff>
      <xdr:row>111</xdr:row>
      <xdr:rowOff>2473568</xdr:rowOff>
    </xdr:to>
    <xdr:pic>
      <xdr:nvPicPr>
        <xdr:cNvPr id="3" name="Picture 2">
          <a:extLst>
            <a:ext uri="{FF2B5EF4-FFF2-40B4-BE49-F238E27FC236}">
              <a16:creationId xmlns:a16="http://schemas.microsoft.com/office/drawing/2014/main" id="{5F64D7B6-DC29-BBAB-8A07-1D0A7ECC65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393" y="42778386"/>
          <a:ext cx="1703217" cy="2458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60960</xdr:colOff>
      <xdr:row>11</xdr:row>
      <xdr:rowOff>0</xdr:rowOff>
    </xdr:from>
    <xdr:to>
      <xdr:col>1</xdr:col>
      <xdr:colOff>59055</xdr:colOff>
      <xdr:row>11</xdr:row>
      <xdr:rowOff>17145</xdr:rowOff>
    </xdr:to>
    <xdr:sp macro="" textlink="">
      <xdr:nvSpPr>
        <xdr:cNvPr id="2" name="Rectangle 9">
          <a:extLst>
            <a:ext uri="{FF2B5EF4-FFF2-40B4-BE49-F238E27FC236}">
              <a16:creationId xmlns:a16="http://schemas.microsoft.com/office/drawing/2014/main" id="{E4CF9CE7-CB06-4DB8-BAEF-E17D0BA535AC}"/>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3" name="Rectangle 10">
          <a:extLst>
            <a:ext uri="{FF2B5EF4-FFF2-40B4-BE49-F238E27FC236}">
              <a16:creationId xmlns:a16="http://schemas.microsoft.com/office/drawing/2014/main" id="{9D3DE8C8-A36C-422B-84DB-256BC8EEBBF7}"/>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4" name="Rectangle 11">
          <a:extLst>
            <a:ext uri="{FF2B5EF4-FFF2-40B4-BE49-F238E27FC236}">
              <a16:creationId xmlns:a16="http://schemas.microsoft.com/office/drawing/2014/main" id="{EE8EB4B5-99FF-44F0-9DF1-181D5ACBA6BC}"/>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5" name="Rectangle 12">
          <a:extLst>
            <a:ext uri="{FF2B5EF4-FFF2-40B4-BE49-F238E27FC236}">
              <a16:creationId xmlns:a16="http://schemas.microsoft.com/office/drawing/2014/main" id="{49A42960-844C-4430-956D-CA83358561DC}"/>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6" name="Rectangle 13">
          <a:extLst>
            <a:ext uri="{FF2B5EF4-FFF2-40B4-BE49-F238E27FC236}">
              <a16:creationId xmlns:a16="http://schemas.microsoft.com/office/drawing/2014/main" id="{929F53B0-1C5E-4A3A-ABE3-91245EABA417}"/>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 name="Rectangle 14">
          <a:extLst>
            <a:ext uri="{FF2B5EF4-FFF2-40B4-BE49-F238E27FC236}">
              <a16:creationId xmlns:a16="http://schemas.microsoft.com/office/drawing/2014/main" id="{1063C2AD-7BAB-4353-8EC3-10F13DD7ED5C}"/>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8" name="Rectangle 15">
          <a:extLst>
            <a:ext uri="{FF2B5EF4-FFF2-40B4-BE49-F238E27FC236}">
              <a16:creationId xmlns:a16="http://schemas.microsoft.com/office/drawing/2014/main" id="{0C63826B-EB2E-45F4-9668-0F6A93DF2E70}"/>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9" name="Rectangle 16">
          <a:extLst>
            <a:ext uri="{FF2B5EF4-FFF2-40B4-BE49-F238E27FC236}">
              <a16:creationId xmlns:a16="http://schemas.microsoft.com/office/drawing/2014/main" id="{B13F2306-B7EA-48AA-8797-9B7E486976CD}"/>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10" name="Rectangle 17">
          <a:extLst>
            <a:ext uri="{FF2B5EF4-FFF2-40B4-BE49-F238E27FC236}">
              <a16:creationId xmlns:a16="http://schemas.microsoft.com/office/drawing/2014/main" id="{74894A13-36B3-4759-B9E1-78B89DEBE7AC}"/>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11" name="Rectangle 18">
          <a:extLst>
            <a:ext uri="{FF2B5EF4-FFF2-40B4-BE49-F238E27FC236}">
              <a16:creationId xmlns:a16="http://schemas.microsoft.com/office/drawing/2014/main" id="{4359595B-C9A0-41D4-A3D2-6024B48B3B9E}"/>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12" name="Rectangle 19">
          <a:extLst>
            <a:ext uri="{FF2B5EF4-FFF2-40B4-BE49-F238E27FC236}">
              <a16:creationId xmlns:a16="http://schemas.microsoft.com/office/drawing/2014/main" id="{7EFA85E8-94FA-49B0-BC6B-2081DCBF1799}"/>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13" name="Rectangle 20">
          <a:extLst>
            <a:ext uri="{FF2B5EF4-FFF2-40B4-BE49-F238E27FC236}">
              <a16:creationId xmlns:a16="http://schemas.microsoft.com/office/drawing/2014/main" id="{E6D039ED-0196-4673-BCAD-2F9C432BEFAF}"/>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4" name="Rectangle 21">
          <a:extLst>
            <a:ext uri="{FF2B5EF4-FFF2-40B4-BE49-F238E27FC236}">
              <a16:creationId xmlns:a16="http://schemas.microsoft.com/office/drawing/2014/main" id="{8F60C3E0-A325-46CB-B109-0E5B7A0AF47A}"/>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5" name="Rectangle 22">
          <a:extLst>
            <a:ext uri="{FF2B5EF4-FFF2-40B4-BE49-F238E27FC236}">
              <a16:creationId xmlns:a16="http://schemas.microsoft.com/office/drawing/2014/main" id="{162FAF46-E06D-4FB2-AB9A-4B391C06F8C6}"/>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6" name="Rectangle 23">
          <a:extLst>
            <a:ext uri="{FF2B5EF4-FFF2-40B4-BE49-F238E27FC236}">
              <a16:creationId xmlns:a16="http://schemas.microsoft.com/office/drawing/2014/main" id="{B9210181-6A73-46D7-8318-0064BFC6F063}"/>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7" name="Rectangle 24">
          <a:extLst>
            <a:ext uri="{FF2B5EF4-FFF2-40B4-BE49-F238E27FC236}">
              <a16:creationId xmlns:a16="http://schemas.microsoft.com/office/drawing/2014/main" id="{3995B93C-DCB5-49F5-82C5-7A4AB73BF749}"/>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18" name="Rectangle 17">
          <a:extLst>
            <a:ext uri="{FF2B5EF4-FFF2-40B4-BE49-F238E27FC236}">
              <a16:creationId xmlns:a16="http://schemas.microsoft.com/office/drawing/2014/main" id="{59866405-C5DB-4182-8507-F5FCB497FB45}"/>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19" name="Rectangle 26">
          <a:extLst>
            <a:ext uri="{FF2B5EF4-FFF2-40B4-BE49-F238E27FC236}">
              <a16:creationId xmlns:a16="http://schemas.microsoft.com/office/drawing/2014/main" id="{BF6CF583-053D-42F6-B4D5-9435C95815D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20" name="Rectangle 19">
          <a:extLst>
            <a:ext uri="{FF2B5EF4-FFF2-40B4-BE49-F238E27FC236}">
              <a16:creationId xmlns:a16="http://schemas.microsoft.com/office/drawing/2014/main" id="{5CDA2DB8-EEE3-46DC-9E7D-CFB8B6A7C48D}"/>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21" name="Rectangle 28">
          <a:extLst>
            <a:ext uri="{FF2B5EF4-FFF2-40B4-BE49-F238E27FC236}">
              <a16:creationId xmlns:a16="http://schemas.microsoft.com/office/drawing/2014/main" id="{73531F48-7D71-4763-A516-FC8FAB0C8C9D}"/>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2" name="Rectangle 29">
          <a:extLst>
            <a:ext uri="{FF2B5EF4-FFF2-40B4-BE49-F238E27FC236}">
              <a16:creationId xmlns:a16="http://schemas.microsoft.com/office/drawing/2014/main" id="{52D070A6-5884-4A2C-8403-BB9124128D2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3" name="Rectangle 30">
          <a:extLst>
            <a:ext uri="{FF2B5EF4-FFF2-40B4-BE49-F238E27FC236}">
              <a16:creationId xmlns:a16="http://schemas.microsoft.com/office/drawing/2014/main" id="{0AC09E70-890E-4B56-8F8D-7D8FACCA9F1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4" name="Rectangle 31">
          <a:extLst>
            <a:ext uri="{FF2B5EF4-FFF2-40B4-BE49-F238E27FC236}">
              <a16:creationId xmlns:a16="http://schemas.microsoft.com/office/drawing/2014/main" id="{759BA2C4-CF33-446E-BD12-7A6D8A247BD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5" name="Rectangle 32">
          <a:extLst>
            <a:ext uri="{FF2B5EF4-FFF2-40B4-BE49-F238E27FC236}">
              <a16:creationId xmlns:a16="http://schemas.microsoft.com/office/drawing/2014/main" id="{807B6DDC-3CB2-4341-99D4-0952CEDBD4D7}"/>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6" name="Rectangle 33">
          <a:extLst>
            <a:ext uri="{FF2B5EF4-FFF2-40B4-BE49-F238E27FC236}">
              <a16:creationId xmlns:a16="http://schemas.microsoft.com/office/drawing/2014/main" id="{5B326B82-F322-4D83-AFAD-927843C4550F}"/>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7" name="Rectangle 34">
          <a:extLst>
            <a:ext uri="{FF2B5EF4-FFF2-40B4-BE49-F238E27FC236}">
              <a16:creationId xmlns:a16="http://schemas.microsoft.com/office/drawing/2014/main" id="{6B9AFD96-AFCD-4035-BBBB-718B4AD055A0}"/>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28" name="Rectangle 35">
          <a:extLst>
            <a:ext uri="{FF2B5EF4-FFF2-40B4-BE49-F238E27FC236}">
              <a16:creationId xmlns:a16="http://schemas.microsoft.com/office/drawing/2014/main" id="{CBCEEF39-CE48-433E-9ACD-56EFDE3587C8}"/>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29" name="Rectangle 36">
          <a:extLst>
            <a:ext uri="{FF2B5EF4-FFF2-40B4-BE49-F238E27FC236}">
              <a16:creationId xmlns:a16="http://schemas.microsoft.com/office/drawing/2014/main" id="{18205578-CD99-46BD-AF5B-45E454BBFA03}"/>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30" name="Rectangle 29">
          <a:extLst>
            <a:ext uri="{FF2B5EF4-FFF2-40B4-BE49-F238E27FC236}">
              <a16:creationId xmlns:a16="http://schemas.microsoft.com/office/drawing/2014/main" id="{4B6FB150-74E7-4480-B234-2C365998FDAD}"/>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72390</xdr:colOff>
      <xdr:row>11</xdr:row>
      <xdr:rowOff>0</xdr:rowOff>
    </xdr:from>
    <xdr:ext cx="28534" cy="125227"/>
    <xdr:sp macro="" textlink="">
      <xdr:nvSpPr>
        <xdr:cNvPr id="31" name="Rectangle 30">
          <a:extLst>
            <a:ext uri="{FF2B5EF4-FFF2-40B4-BE49-F238E27FC236}">
              <a16:creationId xmlns:a16="http://schemas.microsoft.com/office/drawing/2014/main" id="{A87E0431-4BEF-4C74-9A85-0B39B82B1A40}"/>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32" name="Rectangle 39">
          <a:extLst>
            <a:ext uri="{FF2B5EF4-FFF2-40B4-BE49-F238E27FC236}">
              <a16:creationId xmlns:a16="http://schemas.microsoft.com/office/drawing/2014/main" id="{83B378BD-56D3-4EF6-95FB-D27953C00A59}"/>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3" name="Rectangle 40">
          <a:extLst>
            <a:ext uri="{FF2B5EF4-FFF2-40B4-BE49-F238E27FC236}">
              <a16:creationId xmlns:a16="http://schemas.microsoft.com/office/drawing/2014/main" id="{0D4EC55A-41D8-4C91-9B61-818B7F26197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4" name="Rectangle 41">
          <a:extLst>
            <a:ext uri="{FF2B5EF4-FFF2-40B4-BE49-F238E27FC236}">
              <a16:creationId xmlns:a16="http://schemas.microsoft.com/office/drawing/2014/main" id="{0DEEE8C0-B5FB-48A7-83D6-0E4CADBC5A9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5" name="Rectangle 42">
          <a:extLst>
            <a:ext uri="{FF2B5EF4-FFF2-40B4-BE49-F238E27FC236}">
              <a16:creationId xmlns:a16="http://schemas.microsoft.com/office/drawing/2014/main" id="{2A3E5408-8F66-4FFC-9241-2F2B5B8A43D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6" name="Rectangle 43">
          <a:extLst>
            <a:ext uri="{FF2B5EF4-FFF2-40B4-BE49-F238E27FC236}">
              <a16:creationId xmlns:a16="http://schemas.microsoft.com/office/drawing/2014/main" id="{31734485-5036-4749-A0A1-74B61BF240F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7" name="Rectangle 44">
          <a:extLst>
            <a:ext uri="{FF2B5EF4-FFF2-40B4-BE49-F238E27FC236}">
              <a16:creationId xmlns:a16="http://schemas.microsoft.com/office/drawing/2014/main" id="{64F69CAE-BF06-41FE-B912-25E90E6BF17A}"/>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8" name="Rectangle 45">
          <a:extLst>
            <a:ext uri="{FF2B5EF4-FFF2-40B4-BE49-F238E27FC236}">
              <a16:creationId xmlns:a16="http://schemas.microsoft.com/office/drawing/2014/main" id="{DB56A18E-0F5A-4BB0-9124-72921FD813C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39" name="Rectangle 46">
          <a:extLst>
            <a:ext uri="{FF2B5EF4-FFF2-40B4-BE49-F238E27FC236}">
              <a16:creationId xmlns:a16="http://schemas.microsoft.com/office/drawing/2014/main" id="{D4531E5C-CBFC-4E0C-B299-BCD7186670BE}"/>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40" name="Rectangle 47">
          <a:extLst>
            <a:ext uri="{FF2B5EF4-FFF2-40B4-BE49-F238E27FC236}">
              <a16:creationId xmlns:a16="http://schemas.microsoft.com/office/drawing/2014/main" id="{6E937B0B-34FA-4FBA-90EF-F32C8141B199}"/>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1" name="Rectangle 48">
          <a:extLst>
            <a:ext uri="{FF2B5EF4-FFF2-40B4-BE49-F238E27FC236}">
              <a16:creationId xmlns:a16="http://schemas.microsoft.com/office/drawing/2014/main" id="{1EDBEA9E-5457-48C2-BDA5-B8CA4639EC2D}"/>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91440</xdr:colOff>
      <xdr:row>11</xdr:row>
      <xdr:rowOff>0</xdr:rowOff>
    </xdr:from>
    <xdr:to>
      <xdr:col>1</xdr:col>
      <xdr:colOff>97155</xdr:colOff>
      <xdr:row>11</xdr:row>
      <xdr:rowOff>38100</xdr:rowOff>
    </xdr:to>
    <xdr:sp macro="" textlink="">
      <xdr:nvSpPr>
        <xdr:cNvPr id="42" name="Rectangle 49">
          <a:extLst>
            <a:ext uri="{FF2B5EF4-FFF2-40B4-BE49-F238E27FC236}">
              <a16:creationId xmlns:a16="http://schemas.microsoft.com/office/drawing/2014/main" id="{C300F91D-5580-4F03-836F-E02C5518415C}"/>
            </a:ext>
          </a:extLst>
        </xdr:cNvPr>
        <xdr:cNvSpPr>
          <a:spLocks noChangeArrowheads="1"/>
        </xdr:cNvSpPr>
      </xdr:nvSpPr>
      <xdr:spPr bwMode="auto">
        <a:xfrm>
          <a:off x="5810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91440</xdr:colOff>
      <xdr:row>11</xdr:row>
      <xdr:rowOff>0</xdr:rowOff>
    </xdr:from>
    <xdr:to>
      <xdr:col>1</xdr:col>
      <xdr:colOff>97155</xdr:colOff>
      <xdr:row>11</xdr:row>
      <xdr:rowOff>38100</xdr:rowOff>
    </xdr:to>
    <xdr:sp macro="" textlink="">
      <xdr:nvSpPr>
        <xdr:cNvPr id="43" name="Rectangle 50">
          <a:extLst>
            <a:ext uri="{FF2B5EF4-FFF2-40B4-BE49-F238E27FC236}">
              <a16:creationId xmlns:a16="http://schemas.microsoft.com/office/drawing/2014/main" id="{E39CE8A1-2B04-4ADB-8308-AC4E317D5346}"/>
            </a:ext>
          </a:extLst>
        </xdr:cNvPr>
        <xdr:cNvSpPr>
          <a:spLocks noChangeArrowheads="1"/>
        </xdr:cNvSpPr>
      </xdr:nvSpPr>
      <xdr:spPr bwMode="auto">
        <a:xfrm>
          <a:off x="5810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4" name="Rectangle 51">
          <a:extLst>
            <a:ext uri="{FF2B5EF4-FFF2-40B4-BE49-F238E27FC236}">
              <a16:creationId xmlns:a16="http://schemas.microsoft.com/office/drawing/2014/main" id="{99AB34BB-6FD7-4A26-BF65-564F39F5A52E}"/>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5" name="Rectangle 52">
          <a:extLst>
            <a:ext uri="{FF2B5EF4-FFF2-40B4-BE49-F238E27FC236}">
              <a16:creationId xmlns:a16="http://schemas.microsoft.com/office/drawing/2014/main" id="{605C5CE3-FD6A-49FE-9436-69019D742AD4}"/>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6" name="Rectangle 53">
          <a:extLst>
            <a:ext uri="{FF2B5EF4-FFF2-40B4-BE49-F238E27FC236}">
              <a16:creationId xmlns:a16="http://schemas.microsoft.com/office/drawing/2014/main" id="{CF45DF2E-24D5-405E-B734-67E329C88FF9}"/>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7" name="Rectangle 54">
          <a:extLst>
            <a:ext uri="{FF2B5EF4-FFF2-40B4-BE49-F238E27FC236}">
              <a16:creationId xmlns:a16="http://schemas.microsoft.com/office/drawing/2014/main" id="{FA5695EF-DA52-4588-8271-937E1CEACBC3}"/>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8" name="Rectangle 55">
          <a:extLst>
            <a:ext uri="{FF2B5EF4-FFF2-40B4-BE49-F238E27FC236}">
              <a16:creationId xmlns:a16="http://schemas.microsoft.com/office/drawing/2014/main" id="{6B4AD02F-084F-41AA-B189-DDC375800FA9}"/>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9" name="Rectangle 56">
          <a:extLst>
            <a:ext uri="{FF2B5EF4-FFF2-40B4-BE49-F238E27FC236}">
              <a16:creationId xmlns:a16="http://schemas.microsoft.com/office/drawing/2014/main" id="{0CF39F59-104B-4CCF-B34A-BE442732079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0" name="Rectangle 57">
          <a:extLst>
            <a:ext uri="{FF2B5EF4-FFF2-40B4-BE49-F238E27FC236}">
              <a16:creationId xmlns:a16="http://schemas.microsoft.com/office/drawing/2014/main" id="{016EA5AA-194F-4D13-BE81-1866C6E9766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1" name="Rectangle 58">
          <a:extLst>
            <a:ext uri="{FF2B5EF4-FFF2-40B4-BE49-F238E27FC236}">
              <a16:creationId xmlns:a16="http://schemas.microsoft.com/office/drawing/2014/main" id="{4ECDB05F-EF5E-4CBD-82C8-818A6D8E6A0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2" name="Rectangle 59">
          <a:extLst>
            <a:ext uri="{FF2B5EF4-FFF2-40B4-BE49-F238E27FC236}">
              <a16:creationId xmlns:a16="http://schemas.microsoft.com/office/drawing/2014/main" id="{1B483F23-8C0A-4392-80C8-8F25104A07E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3" name="Rectangle 60">
          <a:extLst>
            <a:ext uri="{FF2B5EF4-FFF2-40B4-BE49-F238E27FC236}">
              <a16:creationId xmlns:a16="http://schemas.microsoft.com/office/drawing/2014/main" id="{5E9AAF47-55D3-44CC-89FE-F62E6498DD3A}"/>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4" name="Rectangle 61">
          <a:extLst>
            <a:ext uri="{FF2B5EF4-FFF2-40B4-BE49-F238E27FC236}">
              <a16:creationId xmlns:a16="http://schemas.microsoft.com/office/drawing/2014/main" id="{2B17F406-390F-4369-A958-C781EA007097}"/>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5" name="Rectangle 62">
          <a:extLst>
            <a:ext uri="{FF2B5EF4-FFF2-40B4-BE49-F238E27FC236}">
              <a16:creationId xmlns:a16="http://schemas.microsoft.com/office/drawing/2014/main" id="{721B3E44-CDE7-4212-BCE3-5E3F3A2E0EAA}"/>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6" name="Rectangle 63">
          <a:extLst>
            <a:ext uri="{FF2B5EF4-FFF2-40B4-BE49-F238E27FC236}">
              <a16:creationId xmlns:a16="http://schemas.microsoft.com/office/drawing/2014/main" id="{799BC4D7-31D3-4FE4-A078-FC328C57125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57" name="Rectangle 64">
          <a:extLst>
            <a:ext uri="{FF2B5EF4-FFF2-40B4-BE49-F238E27FC236}">
              <a16:creationId xmlns:a16="http://schemas.microsoft.com/office/drawing/2014/main" id="{1E5CB397-546B-46F4-A742-6860336C38A9}"/>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8" name="Rectangle 65">
          <a:extLst>
            <a:ext uri="{FF2B5EF4-FFF2-40B4-BE49-F238E27FC236}">
              <a16:creationId xmlns:a16="http://schemas.microsoft.com/office/drawing/2014/main" id="{3A7912BE-522D-4136-BCF5-56421EB304E2}"/>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9" name="Rectangle 66">
          <a:extLst>
            <a:ext uri="{FF2B5EF4-FFF2-40B4-BE49-F238E27FC236}">
              <a16:creationId xmlns:a16="http://schemas.microsoft.com/office/drawing/2014/main" id="{7F083135-466B-49E5-B0D0-7C9C1C1E6D0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60" name="Rectangle 67">
          <a:extLst>
            <a:ext uri="{FF2B5EF4-FFF2-40B4-BE49-F238E27FC236}">
              <a16:creationId xmlns:a16="http://schemas.microsoft.com/office/drawing/2014/main" id="{EFCA83EE-75D8-43A5-B0CE-59428A0806D7}"/>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61" name="Rectangle 68">
          <a:extLst>
            <a:ext uri="{FF2B5EF4-FFF2-40B4-BE49-F238E27FC236}">
              <a16:creationId xmlns:a16="http://schemas.microsoft.com/office/drawing/2014/main" id="{956A1897-BC8B-4BFC-A4F8-E709070B23A4}"/>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62" name="Rectangle 69">
          <a:extLst>
            <a:ext uri="{FF2B5EF4-FFF2-40B4-BE49-F238E27FC236}">
              <a16:creationId xmlns:a16="http://schemas.microsoft.com/office/drawing/2014/main" id="{C134F864-2785-452D-9B34-DBC2C1DEA139}"/>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63" name="Rectangle 70">
          <a:extLst>
            <a:ext uri="{FF2B5EF4-FFF2-40B4-BE49-F238E27FC236}">
              <a16:creationId xmlns:a16="http://schemas.microsoft.com/office/drawing/2014/main" id="{E858E5CB-2BBC-44D3-8FAB-A51ABBF8B0E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64" name="Rectangle 71">
          <a:extLst>
            <a:ext uri="{FF2B5EF4-FFF2-40B4-BE49-F238E27FC236}">
              <a16:creationId xmlns:a16="http://schemas.microsoft.com/office/drawing/2014/main" id="{C5613EC2-6D0F-42E1-AEFF-3D48411C00E7}"/>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65" name="Rectangle 72">
          <a:extLst>
            <a:ext uri="{FF2B5EF4-FFF2-40B4-BE49-F238E27FC236}">
              <a16:creationId xmlns:a16="http://schemas.microsoft.com/office/drawing/2014/main" id="{40B9E919-340F-438C-9F17-50D416C8BF8C}"/>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66" name="Rectangle 73">
          <a:extLst>
            <a:ext uri="{FF2B5EF4-FFF2-40B4-BE49-F238E27FC236}">
              <a16:creationId xmlns:a16="http://schemas.microsoft.com/office/drawing/2014/main" id="{77C5B6CC-162F-4E4D-9A57-DAC6ACC3A4D6}"/>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67" name="Rectangle 74">
          <a:extLst>
            <a:ext uri="{FF2B5EF4-FFF2-40B4-BE49-F238E27FC236}">
              <a16:creationId xmlns:a16="http://schemas.microsoft.com/office/drawing/2014/main" id="{2FDE8548-0521-4049-A740-983A86C1AD5C}"/>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68" name="Rectangle 75">
          <a:extLst>
            <a:ext uri="{FF2B5EF4-FFF2-40B4-BE49-F238E27FC236}">
              <a16:creationId xmlns:a16="http://schemas.microsoft.com/office/drawing/2014/main" id="{461843FC-37E5-4AF4-9413-15E2D74B15F4}"/>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69" name="Rectangle 76">
          <a:extLst>
            <a:ext uri="{FF2B5EF4-FFF2-40B4-BE49-F238E27FC236}">
              <a16:creationId xmlns:a16="http://schemas.microsoft.com/office/drawing/2014/main" id="{0C784493-1638-4BE1-ACEF-845A166AF794}"/>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0" name="Rectangle 77">
          <a:extLst>
            <a:ext uri="{FF2B5EF4-FFF2-40B4-BE49-F238E27FC236}">
              <a16:creationId xmlns:a16="http://schemas.microsoft.com/office/drawing/2014/main" id="{AF1FD8C2-3517-4343-AA06-7B60C77772C5}"/>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1" name="Rectangle 78">
          <a:extLst>
            <a:ext uri="{FF2B5EF4-FFF2-40B4-BE49-F238E27FC236}">
              <a16:creationId xmlns:a16="http://schemas.microsoft.com/office/drawing/2014/main" id="{2F007672-3FAE-46E8-A77E-D23D4F790A56}"/>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2" name="Rectangle 79">
          <a:extLst>
            <a:ext uri="{FF2B5EF4-FFF2-40B4-BE49-F238E27FC236}">
              <a16:creationId xmlns:a16="http://schemas.microsoft.com/office/drawing/2014/main" id="{24E2CBC2-1683-4A43-AF54-A5947CEE82CA}"/>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3" name="Rectangle 80">
          <a:extLst>
            <a:ext uri="{FF2B5EF4-FFF2-40B4-BE49-F238E27FC236}">
              <a16:creationId xmlns:a16="http://schemas.microsoft.com/office/drawing/2014/main" id="{BBF9A663-F6F6-4DB2-951B-F0D54C379A14}"/>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4" name="Rectangle 81">
          <a:extLst>
            <a:ext uri="{FF2B5EF4-FFF2-40B4-BE49-F238E27FC236}">
              <a16:creationId xmlns:a16="http://schemas.microsoft.com/office/drawing/2014/main" id="{F807F160-4FFC-41D7-ABFB-4131A1D1DACB}"/>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5" name="Rectangle 82">
          <a:extLst>
            <a:ext uri="{FF2B5EF4-FFF2-40B4-BE49-F238E27FC236}">
              <a16:creationId xmlns:a16="http://schemas.microsoft.com/office/drawing/2014/main" id="{24BA09ED-E7CD-4D65-B008-37C882548D7E}"/>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76" name="Rectangle 83">
          <a:extLst>
            <a:ext uri="{FF2B5EF4-FFF2-40B4-BE49-F238E27FC236}">
              <a16:creationId xmlns:a16="http://schemas.microsoft.com/office/drawing/2014/main" id="{CC92AC2D-7391-4550-A2F8-30D371A52F2D}"/>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77" name="Rectangle 84">
          <a:extLst>
            <a:ext uri="{FF2B5EF4-FFF2-40B4-BE49-F238E27FC236}">
              <a16:creationId xmlns:a16="http://schemas.microsoft.com/office/drawing/2014/main" id="{613BABC5-3B7B-4C38-BE8E-75C1ACC513B2}"/>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78" name="Rectangle 85">
          <a:extLst>
            <a:ext uri="{FF2B5EF4-FFF2-40B4-BE49-F238E27FC236}">
              <a16:creationId xmlns:a16="http://schemas.microsoft.com/office/drawing/2014/main" id="{A3D29377-2E35-4306-8E1E-B19CDDA2B667}"/>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79" name="Rectangle 86">
          <a:extLst>
            <a:ext uri="{FF2B5EF4-FFF2-40B4-BE49-F238E27FC236}">
              <a16:creationId xmlns:a16="http://schemas.microsoft.com/office/drawing/2014/main" id="{F24A1B5B-5A20-4177-96DC-6DF626BA96F8}"/>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80" name="Rectangle 79">
          <a:extLst>
            <a:ext uri="{FF2B5EF4-FFF2-40B4-BE49-F238E27FC236}">
              <a16:creationId xmlns:a16="http://schemas.microsoft.com/office/drawing/2014/main" id="{DF400AEF-B41A-4FF1-A796-A8BBE9EA9102}"/>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81" name="Rectangle 88">
          <a:extLst>
            <a:ext uri="{FF2B5EF4-FFF2-40B4-BE49-F238E27FC236}">
              <a16:creationId xmlns:a16="http://schemas.microsoft.com/office/drawing/2014/main" id="{4F35C690-50C3-45A8-9EAF-0362FE44F8C3}"/>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82" name="Rectangle 81">
          <a:extLst>
            <a:ext uri="{FF2B5EF4-FFF2-40B4-BE49-F238E27FC236}">
              <a16:creationId xmlns:a16="http://schemas.microsoft.com/office/drawing/2014/main" id="{DA6D3844-82E2-408C-8A13-53AB8F04C9BD}"/>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83" name="Rectangle 90">
          <a:extLst>
            <a:ext uri="{FF2B5EF4-FFF2-40B4-BE49-F238E27FC236}">
              <a16:creationId xmlns:a16="http://schemas.microsoft.com/office/drawing/2014/main" id="{36605124-9A9E-461A-8166-8C85A6A645F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4" name="Rectangle 91">
          <a:extLst>
            <a:ext uri="{FF2B5EF4-FFF2-40B4-BE49-F238E27FC236}">
              <a16:creationId xmlns:a16="http://schemas.microsoft.com/office/drawing/2014/main" id="{8D3F9ABF-4628-4724-84E2-0050F7CE2B5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5" name="Rectangle 92">
          <a:extLst>
            <a:ext uri="{FF2B5EF4-FFF2-40B4-BE49-F238E27FC236}">
              <a16:creationId xmlns:a16="http://schemas.microsoft.com/office/drawing/2014/main" id="{D4BC00A6-3B78-46FE-AC4F-3FF5DDBBEDF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6" name="Rectangle 93">
          <a:extLst>
            <a:ext uri="{FF2B5EF4-FFF2-40B4-BE49-F238E27FC236}">
              <a16:creationId xmlns:a16="http://schemas.microsoft.com/office/drawing/2014/main" id="{534AFA1A-5428-47B8-B92C-8B7625FF242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7" name="Rectangle 94">
          <a:extLst>
            <a:ext uri="{FF2B5EF4-FFF2-40B4-BE49-F238E27FC236}">
              <a16:creationId xmlns:a16="http://schemas.microsoft.com/office/drawing/2014/main" id="{E1F72C21-27C2-4CFF-B611-D510C1B59CD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8" name="Rectangle 95">
          <a:extLst>
            <a:ext uri="{FF2B5EF4-FFF2-40B4-BE49-F238E27FC236}">
              <a16:creationId xmlns:a16="http://schemas.microsoft.com/office/drawing/2014/main" id="{E8BB62E4-11D6-48A2-8336-B0F06552DA17}"/>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9" name="Rectangle 96">
          <a:extLst>
            <a:ext uri="{FF2B5EF4-FFF2-40B4-BE49-F238E27FC236}">
              <a16:creationId xmlns:a16="http://schemas.microsoft.com/office/drawing/2014/main" id="{0DC0CB1C-231C-4FFF-96E7-43F86466144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90" name="Rectangle 97">
          <a:extLst>
            <a:ext uri="{FF2B5EF4-FFF2-40B4-BE49-F238E27FC236}">
              <a16:creationId xmlns:a16="http://schemas.microsoft.com/office/drawing/2014/main" id="{4D5324D3-27D0-4F85-92C1-77ACBC73E7E2}"/>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91" name="Rectangle 98">
          <a:extLst>
            <a:ext uri="{FF2B5EF4-FFF2-40B4-BE49-F238E27FC236}">
              <a16:creationId xmlns:a16="http://schemas.microsoft.com/office/drawing/2014/main" id="{E3623A1B-D888-4B4E-9E4D-6BB4A098F4EC}"/>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92" name="Rectangle 91">
          <a:extLst>
            <a:ext uri="{FF2B5EF4-FFF2-40B4-BE49-F238E27FC236}">
              <a16:creationId xmlns:a16="http://schemas.microsoft.com/office/drawing/2014/main" id="{8FC07469-DD96-400B-91DA-E59991A622A3}"/>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72390</xdr:colOff>
      <xdr:row>11</xdr:row>
      <xdr:rowOff>0</xdr:rowOff>
    </xdr:from>
    <xdr:ext cx="28534" cy="125227"/>
    <xdr:sp macro="" textlink="">
      <xdr:nvSpPr>
        <xdr:cNvPr id="93" name="Rectangle 92">
          <a:extLst>
            <a:ext uri="{FF2B5EF4-FFF2-40B4-BE49-F238E27FC236}">
              <a16:creationId xmlns:a16="http://schemas.microsoft.com/office/drawing/2014/main" id="{7AA38D71-C98D-407F-A2DE-C13E9E0B377B}"/>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94" name="Rectangle 101">
          <a:extLst>
            <a:ext uri="{FF2B5EF4-FFF2-40B4-BE49-F238E27FC236}">
              <a16:creationId xmlns:a16="http://schemas.microsoft.com/office/drawing/2014/main" id="{14422BE1-02A6-48F8-AEB6-47ABE2AE976F}"/>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95" name="Rectangle 102">
          <a:extLst>
            <a:ext uri="{FF2B5EF4-FFF2-40B4-BE49-F238E27FC236}">
              <a16:creationId xmlns:a16="http://schemas.microsoft.com/office/drawing/2014/main" id="{AF481D5C-916B-4EBB-BE76-AE30D3D814D2}"/>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96" name="Rectangle 103">
          <a:extLst>
            <a:ext uri="{FF2B5EF4-FFF2-40B4-BE49-F238E27FC236}">
              <a16:creationId xmlns:a16="http://schemas.microsoft.com/office/drawing/2014/main" id="{A84BE75C-3396-42C6-A9C2-364BECF869A2}"/>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97" name="Rectangle 104">
          <a:extLst>
            <a:ext uri="{FF2B5EF4-FFF2-40B4-BE49-F238E27FC236}">
              <a16:creationId xmlns:a16="http://schemas.microsoft.com/office/drawing/2014/main" id="{5E4CE9D9-3301-407E-A93C-2BD714A26EF0}"/>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98" name="Rectangle 105">
          <a:extLst>
            <a:ext uri="{FF2B5EF4-FFF2-40B4-BE49-F238E27FC236}">
              <a16:creationId xmlns:a16="http://schemas.microsoft.com/office/drawing/2014/main" id="{1A23279C-444F-42CA-BCF7-CED43FBF6D63}"/>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99" name="Rectangle 106">
          <a:extLst>
            <a:ext uri="{FF2B5EF4-FFF2-40B4-BE49-F238E27FC236}">
              <a16:creationId xmlns:a16="http://schemas.microsoft.com/office/drawing/2014/main" id="{F8C2F9E5-5593-405F-8A2C-7BCFE54D4932}"/>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0" name="Rectangle 107">
          <a:extLst>
            <a:ext uri="{FF2B5EF4-FFF2-40B4-BE49-F238E27FC236}">
              <a16:creationId xmlns:a16="http://schemas.microsoft.com/office/drawing/2014/main" id="{1FEE0BA0-6A58-4127-A518-2D528A829493}"/>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01" name="Rectangle 108">
          <a:extLst>
            <a:ext uri="{FF2B5EF4-FFF2-40B4-BE49-F238E27FC236}">
              <a16:creationId xmlns:a16="http://schemas.microsoft.com/office/drawing/2014/main" id="{BD81527D-623B-4D4E-BEEB-D0D7DA0E577F}"/>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02" name="Rectangle 109">
          <a:extLst>
            <a:ext uri="{FF2B5EF4-FFF2-40B4-BE49-F238E27FC236}">
              <a16:creationId xmlns:a16="http://schemas.microsoft.com/office/drawing/2014/main" id="{E8DE4AB1-2573-4CDF-917E-766E31B0E2A0}"/>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3" name="Rectangle 110">
          <a:extLst>
            <a:ext uri="{FF2B5EF4-FFF2-40B4-BE49-F238E27FC236}">
              <a16:creationId xmlns:a16="http://schemas.microsoft.com/office/drawing/2014/main" id="{A59F2ED2-D6B2-4A77-BEEF-A39ADE6B4F30}"/>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91440</xdr:colOff>
      <xdr:row>11</xdr:row>
      <xdr:rowOff>0</xdr:rowOff>
    </xdr:from>
    <xdr:to>
      <xdr:col>1</xdr:col>
      <xdr:colOff>97155</xdr:colOff>
      <xdr:row>11</xdr:row>
      <xdr:rowOff>38100</xdr:rowOff>
    </xdr:to>
    <xdr:sp macro="" textlink="">
      <xdr:nvSpPr>
        <xdr:cNvPr id="104" name="Rectangle 111">
          <a:extLst>
            <a:ext uri="{FF2B5EF4-FFF2-40B4-BE49-F238E27FC236}">
              <a16:creationId xmlns:a16="http://schemas.microsoft.com/office/drawing/2014/main" id="{FB1C649E-1D60-4B27-892A-654A0C02EBBA}"/>
            </a:ext>
          </a:extLst>
        </xdr:cNvPr>
        <xdr:cNvSpPr>
          <a:spLocks noChangeArrowheads="1"/>
        </xdr:cNvSpPr>
      </xdr:nvSpPr>
      <xdr:spPr bwMode="auto">
        <a:xfrm>
          <a:off x="5810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91440</xdr:colOff>
      <xdr:row>11</xdr:row>
      <xdr:rowOff>0</xdr:rowOff>
    </xdr:from>
    <xdr:to>
      <xdr:col>1</xdr:col>
      <xdr:colOff>97155</xdr:colOff>
      <xdr:row>11</xdr:row>
      <xdr:rowOff>38100</xdr:rowOff>
    </xdr:to>
    <xdr:sp macro="" textlink="">
      <xdr:nvSpPr>
        <xdr:cNvPr id="105" name="Rectangle 112">
          <a:extLst>
            <a:ext uri="{FF2B5EF4-FFF2-40B4-BE49-F238E27FC236}">
              <a16:creationId xmlns:a16="http://schemas.microsoft.com/office/drawing/2014/main" id="{5B568A18-E398-4C12-BE1B-29A96D5C682E}"/>
            </a:ext>
          </a:extLst>
        </xdr:cNvPr>
        <xdr:cNvSpPr>
          <a:spLocks noChangeArrowheads="1"/>
        </xdr:cNvSpPr>
      </xdr:nvSpPr>
      <xdr:spPr bwMode="auto">
        <a:xfrm>
          <a:off x="5810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6" name="Rectangle 113">
          <a:extLst>
            <a:ext uri="{FF2B5EF4-FFF2-40B4-BE49-F238E27FC236}">
              <a16:creationId xmlns:a16="http://schemas.microsoft.com/office/drawing/2014/main" id="{91150F5F-E6A5-40CB-A53D-D819B9B51E9D}"/>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7" name="Rectangle 114">
          <a:extLst>
            <a:ext uri="{FF2B5EF4-FFF2-40B4-BE49-F238E27FC236}">
              <a16:creationId xmlns:a16="http://schemas.microsoft.com/office/drawing/2014/main" id="{9126A2F8-68F1-4EB3-A652-9A414D1A151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8" name="Rectangle 115">
          <a:extLst>
            <a:ext uri="{FF2B5EF4-FFF2-40B4-BE49-F238E27FC236}">
              <a16:creationId xmlns:a16="http://schemas.microsoft.com/office/drawing/2014/main" id="{97C1CD4E-28DE-40F3-B082-C8DED8F11A0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9" name="Rectangle 116">
          <a:extLst>
            <a:ext uri="{FF2B5EF4-FFF2-40B4-BE49-F238E27FC236}">
              <a16:creationId xmlns:a16="http://schemas.microsoft.com/office/drawing/2014/main" id="{2F7E950A-8C7B-42F9-A079-C82CBF13D2FA}"/>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0" name="Rectangle 117">
          <a:extLst>
            <a:ext uri="{FF2B5EF4-FFF2-40B4-BE49-F238E27FC236}">
              <a16:creationId xmlns:a16="http://schemas.microsoft.com/office/drawing/2014/main" id="{4EE4FE07-4DB1-4D4C-B090-36F0DEB8C3D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1" name="Rectangle 118">
          <a:extLst>
            <a:ext uri="{FF2B5EF4-FFF2-40B4-BE49-F238E27FC236}">
              <a16:creationId xmlns:a16="http://schemas.microsoft.com/office/drawing/2014/main" id="{BB647B6B-4628-4B8F-B0A4-1A21F89ED33D}"/>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2" name="Rectangle 119">
          <a:extLst>
            <a:ext uri="{FF2B5EF4-FFF2-40B4-BE49-F238E27FC236}">
              <a16:creationId xmlns:a16="http://schemas.microsoft.com/office/drawing/2014/main" id="{C081E996-EBAB-4520-8C26-3EE8B693CDA0}"/>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3" name="Rectangle 120">
          <a:extLst>
            <a:ext uri="{FF2B5EF4-FFF2-40B4-BE49-F238E27FC236}">
              <a16:creationId xmlns:a16="http://schemas.microsoft.com/office/drawing/2014/main" id="{386F484E-8D6F-47E0-A45D-8E52C638699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4" name="Rectangle 121">
          <a:extLst>
            <a:ext uri="{FF2B5EF4-FFF2-40B4-BE49-F238E27FC236}">
              <a16:creationId xmlns:a16="http://schemas.microsoft.com/office/drawing/2014/main" id="{E30003B6-4DC2-4CCD-BD93-1D997C004D39}"/>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5" name="Rectangle 122">
          <a:extLst>
            <a:ext uri="{FF2B5EF4-FFF2-40B4-BE49-F238E27FC236}">
              <a16:creationId xmlns:a16="http://schemas.microsoft.com/office/drawing/2014/main" id="{310122B4-66F8-4AAB-99B5-A275CFF8FD1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6" name="Rectangle 123">
          <a:extLst>
            <a:ext uri="{FF2B5EF4-FFF2-40B4-BE49-F238E27FC236}">
              <a16:creationId xmlns:a16="http://schemas.microsoft.com/office/drawing/2014/main" id="{C34A02BB-6560-4A36-9598-13E1972A4FC4}"/>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7" name="Rectangle 124">
          <a:extLst>
            <a:ext uri="{FF2B5EF4-FFF2-40B4-BE49-F238E27FC236}">
              <a16:creationId xmlns:a16="http://schemas.microsoft.com/office/drawing/2014/main" id="{497F7277-0B5A-4329-B717-D31330E35BAF}"/>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8" name="Rectangle 125">
          <a:extLst>
            <a:ext uri="{FF2B5EF4-FFF2-40B4-BE49-F238E27FC236}">
              <a16:creationId xmlns:a16="http://schemas.microsoft.com/office/drawing/2014/main" id="{2D8AF209-22C7-46F5-B137-26590E126EE3}"/>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19" name="Rectangle 126">
          <a:extLst>
            <a:ext uri="{FF2B5EF4-FFF2-40B4-BE49-F238E27FC236}">
              <a16:creationId xmlns:a16="http://schemas.microsoft.com/office/drawing/2014/main" id="{D6FE551F-2B45-4E62-A93D-048B65AA33C3}"/>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0" name="Rectangle 127">
          <a:extLst>
            <a:ext uri="{FF2B5EF4-FFF2-40B4-BE49-F238E27FC236}">
              <a16:creationId xmlns:a16="http://schemas.microsoft.com/office/drawing/2014/main" id="{FD278C18-31CD-4960-8376-E83B303F9D85}"/>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1" name="Rectangle 128">
          <a:extLst>
            <a:ext uri="{FF2B5EF4-FFF2-40B4-BE49-F238E27FC236}">
              <a16:creationId xmlns:a16="http://schemas.microsoft.com/office/drawing/2014/main" id="{E14022B7-8783-4D0D-835E-86898880C37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2" name="Rectangle 129">
          <a:extLst>
            <a:ext uri="{FF2B5EF4-FFF2-40B4-BE49-F238E27FC236}">
              <a16:creationId xmlns:a16="http://schemas.microsoft.com/office/drawing/2014/main" id="{7A93EA4A-91E1-4064-89EA-277D9F11BEDE}"/>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3" name="Rectangle 130">
          <a:extLst>
            <a:ext uri="{FF2B5EF4-FFF2-40B4-BE49-F238E27FC236}">
              <a16:creationId xmlns:a16="http://schemas.microsoft.com/office/drawing/2014/main" id="{5F84A045-68C0-4A45-BA64-00B65F482D0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4" name="Rectangle 131">
          <a:extLst>
            <a:ext uri="{FF2B5EF4-FFF2-40B4-BE49-F238E27FC236}">
              <a16:creationId xmlns:a16="http://schemas.microsoft.com/office/drawing/2014/main" id="{FFFA68B3-4F80-493C-978C-0D26F9D4B98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5" name="Rectangle 132">
          <a:extLst>
            <a:ext uri="{FF2B5EF4-FFF2-40B4-BE49-F238E27FC236}">
              <a16:creationId xmlns:a16="http://schemas.microsoft.com/office/drawing/2014/main" id="{0729590F-1D69-4F9D-8CC9-5B2F8D09E2B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OSKOVNICI\Vukovar\EKO%20ETNO%20ADICA\ARH%20ADICA_CG%20TROSKOVN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oskovnik"/>
      <sheetName val="Katalog prostora"/>
      <sheetName val="Sheet2"/>
    </sheetNames>
    <sheetDataSet>
      <sheetData sheetId="0"/>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User" id="{D3EAD1D4-05DD-4D8B-8001-1C276D365810}" userId="Us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8" dT="2023-01-12T11:31:21.95" personId="{D3EAD1D4-05DD-4D8B-8001-1C276D365810}" id="{1215E34F-2320-4B3D-86E3-A1C33DC71913}">
    <text>Kod druga dva troškovnika beton niste označavali sa "ili jednakovrijedno" - treba li to uvrstiti i kod Sv. Ivana K,? (za Sv. Jurja je kasno)</text>
  </threadedComment>
</ThreadedComments>
</file>

<file path=xl/threadedComments/threadedComment2.xml><?xml version="1.0" encoding="utf-8"?>
<ThreadedComments xmlns="http://schemas.microsoft.com/office/spreadsheetml/2018/threadedcomments" xmlns:x="http://schemas.openxmlformats.org/spreadsheetml/2006/main">
  <threadedComment ref="B59" dT="2023-01-12T11:35:25.19" personId="{D3EAD1D4-05DD-4D8B-8001-1C276D365810}" id="{318194A6-36B6-4DE7-9707-68C763CDE3F5}">
    <text xml:space="preserve">Jesu li ovo nazivi pojedinih proizvoda (juvidur/ pur pjena) ili je to na razini PVC cijevi? Ako su proizvodi, treba dodati "ili jednakovrijedno"; </text>
  </threadedComment>
  <threadedComment ref="B70" dT="2023-01-12T11:36:17.58" personId="{D3EAD1D4-05DD-4D8B-8001-1C276D365810}" id="{A0CCE4DA-374E-4E21-AD6E-82933CC5CB43}">
    <text>Ovdje recimo uz klasu betona nemate "ili jednakovrijedno"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BC0C7-682D-4EDE-A9A5-95F14270F3F3}">
  <sheetPr codeName="Sheet1"/>
  <dimension ref="A1:H331"/>
  <sheetViews>
    <sheetView tabSelected="1" view="pageBreakPreview" zoomScale="110" zoomScaleNormal="100" zoomScaleSheetLayoutView="110" workbookViewId="0">
      <selection activeCell="K7" sqref="K7"/>
    </sheetView>
  </sheetViews>
  <sheetFormatPr defaultColWidth="9.33203125" defaultRowHeight="13.8" x14ac:dyDescent="0.25"/>
  <cols>
    <col min="1" max="1" width="7.44140625" style="34" customWidth="1"/>
    <col min="2" max="2" width="35.88671875" style="32" customWidth="1"/>
    <col min="3" max="3" width="8.33203125" style="15" customWidth="1"/>
    <col min="4" max="4" width="8.6640625" style="14" customWidth="1"/>
    <col min="5" max="5" width="14.33203125" style="14" customWidth="1"/>
    <col min="6" max="6" width="15.6640625" style="14" customWidth="1"/>
    <col min="7" max="7" width="9.33203125" style="20" hidden="1" customWidth="1"/>
    <col min="8" max="8" width="14.33203125" style="23" customWidth="1"/>
    <col min="9" max="16384" width="9.33203125" style="20"/>
  </cols>
  <sheetData>
    <row r="1" spans="1:8" x14ac:dyDescent="0.25">
      <c r="A1" s="21"/>
      <c r="B1" s="22"/>
    </row>
    <row r="2" spans="1:8" s="24" customFormat="1" x14ac:dyDescent="0.25">
      <c r="A2" s="580" t="s">
        <v>32</v>
      </c>
      <c r="B2" s="580"/>
      <c r="C2" s="591"/>
      <c r="D2" s="591"/>
      <c r="E2" s="591"/>
      <c r="F2" s="591"/>
      <c r="H2" s="25"/>
    </row>
    <row r="3" spans="1:8" s="24" customFormat="1" x14ac:dyDescent="0.25">
      <c r="A3" s="19"/>
      <c r="B3" s="26" t="s">
        <v>33</v>
      </c>
      <c r="C3" s="591"/>
      <c r="D3" s="591"/>
      <c r="E3" s="591"/>
      <c r="F3" s="591"/>
      <c r="H3" s="25"/>
    </row>
    <row r="4" spans="1:8" s="24" customFormat="1" x14ac:dyDescent="0.25">
      <c r="A4" s="19"/>
      <c r="B4" s="26" t="s">
        <v>34</v>
      </c>
      <c r="C4" s="591"/>
      <c r="D4" s="591"/>
      <c r="E4" s="591"/>
      <c r="F4" s="591"/>
      <c r="H4" s="25"/>
    </row>
    <row r="5" spans="1:8" s="24" customFormat="1" x14ac:dyDescent="0.25">
      <c r="A5" s="19"/>
      <c r="B5" s="26" t="s">
        <v>35</v>
      </c>
      <c r="C5" s="591"/>
      <c r="D5" s="591"/>
      <c r="E5" s="591"/>
      <c r="F5" s="591"/>
      <c r="H5" s="25"/>
    </row>
    <row r="6" spans="1:8" s="24" customFormat="1" x14ac:dyDescent="0.25">
      <c r="A6" s="588" t="s">
        <v>36</v>
      </c>
      <c r="B6" s="588"/>
      <c r="C6" s="591"/>
      <c r="D6" s="591"/>
      <c r="E6" s="591"/>
      <c r="F6" s="591"/>
      <c r="H6" s="25"/>
    </row>
    <row r="7" spans="1:8" s="24" customFormat="1" x14ac:dyDescent="0.25">
      <c r="A7" s="588" t="s">
        <v>37</v>
      </c>
      <c r="B7" s="588"/>
      <c r="C7" s="591"/>
      <c r="D7" s="591"/>
      <c r="E7" s="591"/>
      <c r="F7" s="591"/>
      <c r="H7" s="25"/>
    </row>
    <row r="8" spans="1:8" s="24" customFormat="1" x14ac:dyDescent="0.25">
      <c r="A8" s="593"/>
      <c r="B8" s="593"/>
      <c r="C8" s="592"/>
      <c r="D8" s="592"/>
      <c r="E8" s="592"/>
      <c r="F8" s="592"/>
      <c r="H8" s="25"/>
    </row>
    <row r="9" spans="1:8" s="24" customFormat="1" x14ac:dyDescent="0.25">
      <c r="A9" s="27"/>
      <c r="B9" s="28"/>
      <c r="C9" s="15"/>
      <c r="D9" s="15"/>
      <c r="E9" s="20"/>
      <c r="F9" s="20"/>
      <c r="H9" s="25"/>
    </row>
    <row r="10" spans="1:8" s="24" customFormat="1" ht="46.2" customHeight="1" x14ac:dyDescent="0.25">
      <c r="A10" s="585" t="s">
        <v>38</v>
      </c>
      <c r="B10" s="585"/>
      <c r="C10" s="580" t="s">
        <v>1277</v>
      </c>
      <c r="D10" s="581"/>
      <c r="E10" s="581"/>
      <c r="F10" s="581"/>
      <c r="H10" s="25"/>
    </row>
    <row r="11" spans="1:8" s="24" customFormat="1" x14ac:dyDescent="0.25">
      <c r="A11" s="27"/>
      <c r="B11" s="28"/>
      <c r="C11" s="29"/>
      <c r="D11" s="19"/>
      <c r="E11" s="30"/>
      <c r="F11" s="30"/>
      <c r="H11" s="25"/>
    </row>
    <row r="12" spans="1:8" s="24" customFormat="1" x14ac:dyDescent="0.25">
      <c r="A12" s="585" t="s">
        <v>39</v>
      </c>
      <c r="B12" s="585"/>
      <c r="C12" s="583" t="s">
        <v>505</v>
      </c>
      <c r="D12" s="584"/>
      <c r="E12" s="584"/>
      <c r="F12" s="584"/>
      <c r="H12" s="25"/>
    </row>
    <row r="13" spans="1:8" s="24" customFormat="1" x14ac:dyDescent="0.25">
      <c r="A13" s="27"/>
      <c r="B13" s="28"/>
      <c r="C13" s="584" t="s">
        <v>506</v>
      </c>
      <c r="D13" s="584"/>
      <c r="E13" s="584"/>
      <c r="F13" s="584"/>
      <c r="H13" s="25"/>
    </row>
    <row r="14" spans="1:8" s="24" customFormat="1" x14ac:dyDescent="0.25">
      <c r="A14" s="585"/>
      <c r="B14" s="585"/>
      <c r="C14" s="583" t="s">
        <v>507</v>
      </c>
      <c r="D14" s="584"/>
      <c r="E14" s="584"/>
      <c r="F14" s="584"/>
      <c r="H14" s="25"/>
    </row>
    <row r="15" spans="1:8" s="24" customFormat="1" x14ac:dyDescent="0.25">
      <c r="A15" s="27"/>
      <c r="B15" s="28"/>
      <c r="C15" s="15"/>
      <c r="D15" s="15"/>
      <c r="E15" s="20"/>
      <c r="F15" s="20"/>
      <c r="H15" s="25"/>
    </row>
    <row r="16" spans="1:8" s="24" customFormat="1" ht="46.2" customHeight="1" x14ac:dyDescent="0.25">
      <c r="A16" s="585" t="s">
        <v>1278</v>
      </c>
      <c r="B16" s="585"/>
      <c r="C16" s="580" t="s">
        <v>1279</v>
      </c>
      <c r="D16" s="581"/>
      <c r="E16" s="581"/>
      <c r="F16" s="581"/>
      <c r="H16" s="25"/>
    </row>
    <row r="17" spans="1:8" s="24" customFormat="1" x14ac:dyDescent="0.25">
      <c r="A17" s="27"/>
      <c r="B17" s="28"/>
      <c r="C17" s="15"/>
      <c r="D17" s="31"/>
      <c r="E17" s="25"/>
      <c r="F17" s="25"/>
      <c r="H17" s="25"/>
    </row>
    <row r="18" spans="1:8" s="24" customFormat="1" x14ac:dyDescent="0.25">
      <c r="A18" s="585" t="s">
        <v>1281</v>
      </c>
      <c r="B18" s="585"/>
      <c r="C18" s="580" t="s">
        <v>1280</v>
      </c>
      <c r="D18" s="581"/>
      <c r="E18" s="581"/>
      <c r="F18" s="581"/>
      <c r="H18" s="25"/>
    </row>
    <row r="19" spans="1:8" s="24" customFormat="1" x14ac:dyDescent="0.25">
      <c r="A19" s="27"/>
      <c r="B19" s="28"/>
      <c r="C19" s="15"/>
      <c r="D19" s="31"/>
      <c r="E19" s="25"/>
      <c r="F19" s="25"/>
      <c r="H19" s="25"/>
    </row>
    <row r="20" spans="1:8" s="24" customFormat="1" ht="28.2" customHeight="1" x14ac:dyDescent="0.25">
      <c r="A20" s="590" t="s">
        <v>482</v>
      </c>
      <c r="B20" s="590"/>
      <c r="C20" s="583" t="s">
        <v>508</v>
      </c>
      <c r="D20" s="583"/>
      <c r="E20" s="583"/>
      <c r="F20" s="583"/>
      <c r="H20" s="25"/>
    </row>
    <row r="21" spans="1:8" s="24" customFormat="1" ht="55.95" customHeight="1" x14ac:dyDescent="0.25">
      <c r="A21" s="27"/>
      <c r="B21" s="28"/>
      <c r="C21" s="15"/>
      <c r="D21" s="31"/>
      <c r="E21" s="25"/>
      <c r="F21" s="25"/>
      <c r="H21" s="25"/>
    </row>
    <row r="22" spans="1:8" s="24" customFormat="1" ht="69.599999999999994" customHeight="1" x14ac:dyDescent="0.25">
      <c r="A22" s="586" t="s">
        <v>1346</v>
      </c>
      <c r="B22" s="587"/>
      <c r="C22" s="587"/>
      <c r="D22" s="587"/>
      <c r="E22" s="587"/>
      <c r="F22" s="587"/>
      <c r="H22" s="25"/>
    </row>
    <row r="23" spans="1:8" s="24" customFormat="1" x14ac:dyDescent="0.25">
      <c r="A23" s="27"/>
      <c r="B23" s="28"/>
      <c r="C23" s="15"/>
      <c r="D23" s="31"/>
      <c r="E23" s="25"/>
      <c r="F23" s="25"/>
      <c r="H23" s="25"/>
    </row>
    <row r="24" spans="1:8" s="24" customFormat="1" ht="25.95" customHeight="1" x14ac:dyDescent="0.25">
      <c r="A24" s="27"/>
      <c r="B24" s="28"/>
      <c r="C24" s="15"/>
      <c r="D24" s="31"/>
      <c r="E24" s="25"/>
      <c r="F24" s="25"/>
      <c r="H24" s="25"/>
    </row>
    <row r="25" spans="1:8" s="24" customFormat="1" x14ac:dyDescent="0.25">
      <c r="A25" s="588" t="s">
        <v>43</v>
      </c>
      <c r="B25" s="588"/>
      <c r="C25" s="584" t="s">
        <v>509</v>
      </c>
      <c r="D25" s="584"/>
      <c r="E25" s="584"/>
      <c r="F25" s="584"/>
      <c r="H25" s="25"/>
    </row>
    <row r="26" spans="1:8" s="24" customFormat="1" x14ac:dyDescent="0.25">
      <c r="A26" s="27"/>
      <c r="B26" s="28"/>
      <c r="C26" s="15"/>
      <c r="D26" s="31"/>
      <c r="E26" s="167"/>
      <c r="F26" s="25"/>
      <c r="H26" s="25"/>
    </row>
    <row r="27" spans="1:8" s="24" customFormat="1" ht="24" customHeight="1" x14ac:dyDescent="0.25">
      <c r="A27" s="582" t="s">
        <v>40</v>
      </c>
      <c r="B27" s="582"/>
      <c r="C27" s="589" t="s">
        <v>271</v>
      </c>
      <c r="D27" s="589"/>
      <c r="E27" s="589"/>
      <c r="F27" s="589"/>
      <c r="H27" s="25"/>
    </row>
    <row r="28" spans="1:8" s="24" customFormat="1" x14ac:dyDescent="0.25">
      <c r="A28" s="585"/>
      <c r="B28" s="585"/>
      <c r="C28" s="589"/>
      <c r="D28" s="589"/>
      <c r="E28" s="589"/>
      <c r="F28" s="589"/>
      <c r="H28" s="25"/>
    </row>
    <row r="29" spans="1:8" s="24" customFormat="1" x14ac:dyDescent="0.25">
      <c r="A29" s="27"/>
      <c r="B29" s="28"/>
      <c r="C29" s="15"/>
      <c r="D29" s="31"/>
      <c r="E29" s="25"/>
      <c r="F29" s="25"/>
      <c r="H29" s="25"/>
    </row>
    <row r="30" spans="1:8" s="24" customFormat="1" ht="86.4" customHeight="1" x14ac:dyDescent="0.25">
      <c r="A30" s="579" t="s">
        <v>41</v>
      </c>
      <c r="B30" s="579"/>
      <c r="C30" s="580" t="s">
        <v>510</v>
      </c>
      <c r="D30" s="581"/>
      <c r="E30" s="581"/>
      <c r="F30" s="581"/>
      <c r="H30" s="25"/>
    </row>
    <row r="31" spans="1:8" s="24" customFormat="1" x14ac:dyDescent="0.25">
      <c r="A31" s="582"/>
      <c r="B31" s="582"/>
      <c r="C31" s="583" t="s">
        <v>270</v>
      </c>
      <c r="D31" s="584"/>
      <c r="E31" s="584"/>
      <c r="F31" s="584"/>
      <c r="H31" s="25"/>
    </row>
    <row r="32" spans="1:8" s="24" customFormat="1" x14ac:dyDescent="0.25">
      <c r="A32" s="27"/>
      <c r="B32" s="28"/>
      <c r="C32" s="15"/>
      <c r="D32" s="31"/>
      <c r="E32" s="25"/>
      <c r="F32" s="25"/>
      <c r="H32" s="25"/>
    </row>
    <row r="33" spans="1:8" s="24" customFormat="1" ht="16.5" customHeight="1" x14ac:dyDescent="0.25">
      <c r="A33" s="582" t="s">
        <v>42</v>
      </c>
      <c r="B33" s="582"/>
      <c r="C33" s="584" t="s">
        <v>271</v>
      </c>
      <c r="D33" s="584"/>
      <c r="E33" s="584"/>
      <c r="F33" s="584"/>
      <c r="H33" s="25"/>
    </row>
    <row r="34" spans="1:8" s="24" customFormat="1" x14ac:dyDescent="0.25">
      <c r="A34" s="27"/>
      <c r="B34" s="28"/>
      <c r="C34" s="15"/>
      <c r="D34" s="31"/>
      <c r="E34" s="25"/>
      <c r="F34" s="25"/>
      <c r="H34" s="25"/>
    </row>
    <row r="35" spans="1:8" s="24" customFormat="1" x14ac:dyDescent="0.25">
      <c r="A35" s="27"/>
      <c r="B35" s="28"/>
      <c r="C35" s="15"/>
      <c r="D35" s="31"/>
      <c r="E35" s="25"/>
      <c r="F35" s="25"/>
      <c r="H35" s="25"/>
    </row>
    <row r="36" spans="1:8" s="24" customFormat="1" x14ac:dyDescent="0.25">
      <c r="A36" s="27"/>
      <c r="B36" s="28"/>
      <c r="C36" s="578" t="s">
        <v>1282</v>
      </c>
      <c r="D36" s="578"/>
      <c r="E36" s="578"/>
      <c r="F36" s="578"/>
      <c r="H36" s="25"/>
    </row>
    <row r="37" spans="1:8" s="24" customFormat="1" x14ac:dyDescent="0.25">
      <c r="A37" s="27"/>
      <c r="B37" s="28"/>
      <c r="C37" s="15"/>
      <c r="D37" s="31"/>
      <c r="E37" s="25"/>
      <c r="F37" s="25"/>
      <c r="H37" s="25"/>
    </row>
    <row r="38" spans="1:8" s="24" customFormat="1" x14ac:dyDescent="0.25">
      <c r="A38" s="27"/>
      <c r="B38" s="28"/>
      <c r="C38" s="15"/>
      <c r="D38" s="31"/>
      <c r="E38" s="25"/>
      <c r="F38" s="25"/>
      <c r="H38" s="25"/>
    </row>
    <row r="39" spans="1:8" s="24" customFormat="1" x14ac:dyDescent="0.25">
      <c r="A39" s="27"/>
      <c r="B39" s="28"/>
      <c r="C39" s="15"/>
      <c r="D39" s="31"/>
      <c r="E39" s="25"/>
      <c r="F39" s="25"/>
      <c r="H39" s="25"/>
    </row>
    <row r="40" spans="1:8" s="24" customFormat="1" x14ac:dyDescent="0.25">
      <c r="A40" s="27"/>
      <c r="B40" s="28"/>
      <c r="C40" s="15"/>
      <c r="D40" s="31"/>
      <c r="E40" s="25"/>
      <c r="F40" s="25"/>
      <c r="H40" s="25"/>
    </row>
    <row r="41" spans="1:8" s="24" customFormat="1" x14ac:dyDescent="0.25">
      <c r="A41" s="27"/>
      <c r="B41" s="28"/>
      <c r="C41" s="15"/>
      <c r="D41" s="31"/>
      <c r="E41" s="25"/>
      <c r="F41" s="25"/>
      <c r="H41" s="25"/>
    </row>
    <row r="42" spans="1:8" s="24" customFormat="1" x14ac:dyDescent="0.25">
      <c r="A42" s="27"/>
      <c r="B42" s="28"/>
      <c r="C42" s="15"/>
      <c r="D42" s="31"/>
      <c r="E42" s="25"/>
      <c r="F42" s="25"/>
      <c r="H42" s="25"/>
    </row>
    <row r="43" spans="1:8" x14ac:dyDescent="0.25">
      <c r="A43" s="15"/>
    </row>
    <row r="191" spans="1:7" x14ac:dyDescent="0.25">
      <c r="A191" s="35"/>
      <c r="G191" s="33"/>
    </row>
    <row r="192" spans="1:7" x14ac:dyDescent="0.25">
      <c r="A192" s="35"/>
      <c r="B192" s="36"/>
      <c r="C192" s="37"/>
      <c r="E192" s="38"/>
      <c r="F192" s="38"/>
      <c r="G192" s="33"/>
    </row>
    <row r="193" spans="1:8" x14ac:dyDescent="0.25">
      <c r="A193" s="35"/>
      <c r="B193" s="36"/>
      <c r="C193" s="37"/>
      <c r="E193" s="38"/>
      <c r="F193" s="38"/>
      <c r="G193" s="33"/>
    </row>
    <row r="194" spans="1:8" x14ac:dyDescent="0.25">
      <c r="A194" s="35"/>
      <c r="B194" s="36"/>
      <c r="C194" s="37"/>
      <c r="E194" s="38"/>
      <c r="F194" s="38"/>
      <c r="G194" s="33"/>
    </row>
    <row r="195" spans="1:8" x14ac:dyDescent="0.25">
      <c r="A195" s="35"/>
      <c r="B195" s="36"/>
      <c r="C195" s="37"/>
      <c r="E195" s="38"/>
      <c r="F195" s="38"/>
      <c r="G195" s="33"/>
    </row>
    <row r="196" spans="1:8" x14ac:dyDescent="0.25">
      <c r="A196" s="35"/>
      <c r="B196" s="36"/>
      <c r="C196" s="37"/>
      <c r="E196" s="38"/>
      <c r="F196" s="38"/>
      <c r="G196" s="33"/>
    </row>
    <row r="197" spans="1:8" x14ac:dyDescent="0.25">
      <c r="A197" s="35"/>
      <c r="B197" s="36"/>
      <c r="C197" s="37"/>
      <c r="E197" s="38"/>
      <c r="F197" s="38"/>
      <c r="G197" s="33"/>
    </row>
    <row r="198" spans="1:8" x14ac:dyDescent="0.25">
      <c r="A198" s="35"/>
      <c r="B198" s="36"/>
      <c r="C198" s="37"/>
      <c r="E198" s="38"/>
      <c r="F198" s="38"/>
      <c r="G198" s="33"/>
      <c r="H198" s="20"/>
    </row>
    <row r="199" spans="1:8" x14ac:dyDescent="0.25">
      <c r="A199" s="35"/>
      <c r="B199" s="36"/>
      <c r="C199" s="37"/>
      <c r="E199" s="38"/>
      <c r="F199" s="38"/>
      <c r="G199" s="33"/>
      <c r="H199" s="20"/>
    </row>
    <row r="200" spans="1:8" x14ac:dyDescent="0.25">
      <c r="A200" s="35"/>
      <c r="B200" s="36"/>
      <c r="C200" s="37"/>
      <c r="E200" s="38"/>
      <c r="F200" s="38"/>
      <c r="G200" s="33"/>
      <c r="H200" s="20"/>
    </row>
    <row r="201" spans="1:8" x14ac:dyDescent="0.25">
      <c r="A201" s="35"/>
      <c r="B201" s="36"/>
      <c r="C201" s="37"/>
      <c r="E201" s="38"/>
      <c r="F201" s="38"/>
      <c r="G201" s="33"/>
      <c r="H201" s="20"/>
    </row>
    <row r="202" spans="1:8" x14ac:dyDescent="0.25">
      <c r="A202" s="35"/>
      <c r="B202" s="36"/>
      <c r="C202" s="37"/>
      <c r="E202" s="38"/>
      <c r="F202" s="38"/>
      <c r="G202" s="33"/>
      <c r="H202" s="20"/>
    </row>
    <row r="203" spans="1:8" x14ac:dyDescent="0.25">
      <c r="A203" s="35"/>
      <c r="B203" s="36"/>
      <c r="C203" s="37"/>
      <c r="E203" s="38"/>
      <c r="F203" s="38"/>
      <c r="G203" s="33"/>
      <c r="H203" s="20"/>
    </row>
    <row r="204" spans="1:8" x14ac:dyDescent="0.25">
      <c r="A204" s="35"/>
      <c r="B204" s="36"/>
      <c r="C204" s="37"/>
      <c r="E204" s="38"/>
      <c r="F204" s="38"/>
      <c r="G204" s="33"/>
      <c r="H204" s="20"/>
    </row>
    <row r="205" spans="1:8" x14ac:dyDescent="0.25">
      <c r="A205" s="35"/>
      <c r="B205" s="36"/>
      <c r="C205" s="37"/>
      <c r="E205" s="38"/>
      <c r="F205" s="38"/>
      <c r="G205" s="33"/>
      <c r="H205" s="20"/>
    </row>
    <row r="206" spans="1:8" x14ac:dyDescent="0.25">
      <c r="A206" s="35"/>
      <c r="B206" s="36"/>
      <c r="C206" s="37"/>
      <c r="E206" s="38"/>
      <c r="F206" s="38"/>
      <c r="G206" s="33"/>
      <c r="H206" s="20"/>
    </row>
    <row r="207" spans="1:8" x14ac:dyDescent="0.25">
      <c r="A207" s="35"/>
      <c r="B207" s="36"/>
      <c r="C207" s="37"/>
      <c r="E207" s="38"/>
      <c r="F207" s="38"/>
      <c r="G207" s="33"/>
      <c r="H207" s="20"/>
    </row>
    <row r="208" spans="1:8" x14ac:dyDescent="0.25">
      <c r="A208" s="35"/>
      <c r="B208" s="36"/>
      <c r="C208" s="37"/>
      <c r="E208" s="38"/>
      <c r="F208" s="38"/>
      <c r="G208" s="33"/>
      <c r="H208" s="20"/>
    </row>
    <row r="209" spans="1:8" x14ac:dyDescent="0.25">
      <c r="A209" s="35"/>
      <c r="B209" s="36"/>
      <c r="C209" s="37"/>
      <c r="E209" s="38"/>
      <c r="F209" s="38"/>
      <c r="G209" s="33"/>
      <c r="H209" s="20"/>
    </row>
    <row r="210" spans="1:8" x14ac:dyDescent="0.25">
      <c r="A210" s="35"/>
      <c r="B210" s="36"/>
      <c r="C210" s="37"/>
      <c r="E210" s="38"/>
      <c r="F210" s="38"/>
      <c r="G210" s="33"/>
      <c r="H210" s="20"/>
    </row>
    <row r="211" spans="1:8" x14ac:dyDescent="0.25">
      <c r="A211" s="35"/>
      <c r="B211" s="36"/>
      <c r="C211" s="37"/>
      <c r="E211" s="38"/>
      <c r="F211" s="38"/>
      <c r="G211" s="33"/>
      <c r="H211" s="20"/>
    </row>
    <row r="212" spans="1:8" x14ac:dyDescent="0.25">
      <c r="A212" s="35"/>
      <c r="B212" s="36"/>
      <c r="C212" s="37"/>
      <c r="E212" s="38"/>
      <c r="F212" s="38"/>
      <c r="G212" s="33"/>
      <c r="H212" s="20"/>
    </row>
    <row r="213" spans="1:8" x14ac:dyDescent="0.25">
      <c r="A213" s="35"/>
      <c r="B213" s="36"/>
      <c r="C213" s="37"/>
      <c r="E213" s="38"/>
      <c r="F213" s="38"/>
      <c r="G213" s="33"/>
      <c r="H213" s="20"/>
    </row>
    <row r="214" spans="1:8" x14ac:dyDescent="0.25">
      <c r="A214" s="35"/>
      <c r="B214" s="36"/>
      <c r="C214" s="37"/>
      <c r="E214" s="38"/>
      <c r="F214" s="38"/>
      <c r="G214" s="33"/>
      <c r="H214" s="20"/>
    </row>
    <row r="215" spans="1:8" x14ac:dyDescent="0.25">
      <c r="A215" s="35"/>
      <c r="B215" s="36"/>
      <c r="C215" s="37"/>
      <c r="E215" s="38"/>
      <c r="F215" s="38"/>
      <c r="G215" s="33"/>
      <c r="H215" s="20"/>
    </row>
    <row r="216" spans="1:8" x14ac:dyDescent="0.25">
      <c r="A216" s="35"/>
      <c r="B216" s="36"/>
      <c r="C216" s="37"/>
      <c r="E216" s="38"/>
      <c r="F216" s="38"/>
      <c r="G216" s="33"/>
      <c r="H216" s="20"/>
    </row>
    <row r="217" spans="1:8" x14ac:dyDescent="0.25">
      <c r="A217" s="35"/>
      <c r="B217" s="36"/>
      <c r="C217" s="37"/>
      <c r="E217" s="38"/>
      <c r="F217" s="38"/>
      <c r="G217" s="33"/>
      <c r="H217" s="20"/>
    </row>
    <row r="218" spans="1:8" x14ac:dyDescent="0.25">
      <c r="A218" s="35"/>
      <c r="B218" s="36"/>
      <c r="C218" s="37"/>
      <c r="E218" s="38"/>
      <c r="F218" s="38"/>
      <c r="G218" s="33"/>
      <c r="H218" s="20"/>
    </row>
    <row r="219" spans="1:8" x14ac:dyDescent="0.25">
      <c r="A219" s="35"/>
      <c r="B219" s="36"/>
      <c r="C219" s="37"/>
      <c r="E219" s="38"/>
      <c r="F219" s="38"/>
      <c r="G219" s="33"/>
      <c r="H219" s="20"/>
    </row>
    <row r="220" spans="1:8" x14ac:dyDescent="0.25">
      <c r="A220" s="35"/>
      <c r="B220" s="36"/>
      <c r="C220" s="37"/>
      <c r="E220" s="38"/>
      <c r="F220" s="38"/>
      <c r="G220" s="33"/>
      <c r="H220" s="20"/>
    </row>
    <row r="221" spans="1:8" x14ac:dyDescent="0.25">
      <c r="A221" s="35"/>
      <c r="B221" s="36"/>
      <c r="C221" s="37"/>
      <c r="E221" s="38"/>
      <c r="F221" s="38"/>
      <c r="G221" s="33"/>
      <c r="H221" s="20"/>
    </row>
    <row r="222" spans="1:8" x14ac:dyDescent="0.25">
      <c r="A222" s="35"/>
      <c r="B222" s="36"/>
      <c r="C222" s="37"/>
      <c r="E222" s="38"/>
      <c r="F222" s="38"/>
      <c r="G222" s="33"/>
      <c r="H222" s="20"/>
    </row>
    <row r="223" spans="1:8" x14ac:dyDescent="0.25">
      <c r="A223" s="35"/>
      <c r="B223" s="36"/>
      <c r="C223" s="37"/>
      <c r="E223" s="38"/>
      <c r="F223" s="38"/>
      <c r="G223" s="33"/>
      <c r="H223" s="20"/>
    </row>
    <row r="224" spans="1:8" x14ac:dyDescent="0.25">
      <c r="A224" s="35"/>
      <c r="B224" s="36"/>
      <c r="C224" s="37"/>
      <c r="E224" s="38"/>
      <c r="F224" s="38"/>
      <c r="G224" s="33"/>
      <c r="H224" s="20"/>
    </row>
    <row r="225" spans="1:8" x14ac:dyDescent="0.25">
      <c r="A225" s="35"/>
      <c r="B225" s="36"/>
      <c r="C225" s="37"/>
      <c r="E225" s="38"/>
      <c r="F225" s="38"/>
      <c r="G225" s="33"/>
      <c r="H225" s="20"/>
    </row>
    <row r="226" spans="1:8" x14ac:dyDescent="0.25">
      <c r="A226" s="35"/>
      <c r="B226" s="36"/>
      <c r="C226" s="37"/>
      <c r="E226" s="38"/>
      <c r="F226" s="38"/>
      <c r="G226" s="33"/>
      <c r="H226" s="20"/>
    </row>
    <row r="227" spans="1:8" x14ac:dyDescent="0.25">
      <c r="A227" s="35"/>
      <c r="B227" s="36"/>
      <c r="C227" s="37"/>
      <c r="E227" s="38"/>
      <c r="F227" s="38"/>
      <c r="G227" s="33"/>
      <c r="H227" s="20"/>
    </row>
    <row r="228" spans="1:8" x14ac:dyDescent="0.25">
      <c r="A228" s="35"/>
      <c r="B228" s="36"/>
      <c r="C228" s="37"/>
      <c r="E228" s="38"/>
      <c r="F228" s="38"/>
      <c r="G228" s="33"/>
      <c r="H228" s="20"/>
    </row>
    <row r="229" spans="1:8" x14ac:dyDescent="0.25">
      <c r="A229" s="35"/>
      <c r="B229" s="36"/>
      <c r="C229" s="37"/>
      <c r="E229" s="38"/>
      <c r="F229" s="38"/>
      <c r="G229" s="33"/>
      <c r="H229" s="20"/>
    </row>
    <row r="230" spans="1:8" x14ac:dyDescent="0.25">
      <c r="A230" s="35"/>
      <c r="B230" s="36"/>
      <c r="C230" s="37"/>
      <c r="E230" s="38"/>
      <c r="F230" s="38"/>
      <c r="G230" s="33"/>
      <c r="H230" s="20"/>
    </row>
    <row r="231" spans="1:8" x14ac:dyDescent="0.25">
      <c r="A231" s="35"/>
      <c r="B231" s="36"/>
      <c r="C231" s="37"/>
      <c r="E231" s="38"/>
      <c r="F231" s="38"/>
      <c r="G231" s="33"/>
      <c r="H231" s="20"/>
    </row>
    <row r="232" spans="1:8" x14ac:dyDescent="0.25">
      <c r="A232" s="35"/>
      <c r="B232" s="36"/>
      <c r="C232" s="37"/>
      <c r="E232" s="38"/>
      <c r="F232" s="38"/>
      <c r="G232" s="33"/>
      <c r="H232" s="20"/>
    </row>
    <row r="233" spans="1:8" x14ac:dyDescent="0.25">
      <c r="A233" s="35"/>
      <c r="B233" s="36"/>
      <c r="C233" s="37"/>
      <c r="E233" s="38"/>
      <c r="F233" s="38"/>
      <c r="G233" s="33"/>
      <c r="H233" s="20"/>
    </row>
    <row r="234" spans="1:8" x14ac:dyDescent="0.25">
      <c r="A234" s="35"/>
      <c r="B234" s="36"/>
      <c r="C234" s="37"/>
      <c r="E234" s="38"/>
      <c r="F234" s="38"/>
      <c r="G234" s="33"/>
      <c r="H234" s="20"/>
    </row>
    <row r="235" spans="1:8" x14ac:dyDescent="0.25">
      <c r="A235" s="35"/>
      <c r="B235" s="36"/>
      <c r="C235" s="37"/>
      <c r="E235" s="38"/>
      <c r="F235" s="38"/>
      <c r="G235" s="33"/>
      <c r="H235" s="20"/>
    </row>
    <row r="236" spans="1:8" x14ac:dyDescent="0.25">
      <c r="A236" s="35"/>
      <c r="B236" s="36"/>
      <c r="C236" s="37"/>
      <c r="E236" s="38"/>
      <c r="F236" s="38"/>
      <c r="G236" s="33"/>
      <c r="H236" s="20"/>
    </row>
    <row r="237" spans="1:8" x14ac:dyDescent="0.25">
      <c r="A237" s="35"/>
      <c r="B237" s="36"/>
      <c r="C237" s="37"/>
      <c r="E237" s="38"/>
      <c r="F237" s="38"/>
      <c r="G237" s="33"/>
      <c r="H237" s="20"/>
    </row>
    <row r="238" spans="1:8" x14ac:dyDescent="0.25">
      <c r="A238" s="35"/>
      <c r="B238" s="36"/>
      <c r="C238" s="37"/>
      <c r="E238" s="38"/>
      <c r="F238" s="38"/>
      <c r="G238" s="33"/>
      <c r="H238" s="20"/>
    </row>
    <row r="239" spans="1:8" x14ac:dyDescent="0.25">
      <c r="A239" s="35"/>
      <c r="B239" s="36"/>
      <c r="C239" s="37"/>
      <c r="E239" s="38"/>
      <c r="F239" s="38"/>
      <c r="G239" s="33"/>
      <c r="H239" s="20"/>
    </row>
    <row r="240" spans="1:8" x14ac:dyDescent="0.25">
      <c r="A240" s="35"/>
      <c r="B240" s="36"/>
      <c r="C240" s="37"/>
      <c r="E240" s="38"/>
      <c r="F240" s="38"/>
      <c r="G240" s="33"/>
      <c r="H240" s="20"/>
    </row>
    <row r="241" spans="1:8" x14ac:dyDescent="0.25">
      <c r="A241" s="35"/>
      <c r="B241" s="36"/>
      <c r="C241" s="37"/>
      <c r="E241" s="38"/>
      <c r="F241" s="38"/>
      <c r="G241" s="33"/>
      <c r="H241" s="20"/>
    </row>
    <row r="242" spans="1:8" x14ac:dyDescent="0.25">
      <c r="A242" s="35"/>
      <c r="B242" s="36"/>
      <c r="C242" s="37"/>
      <c r="E242" s="38"/>
      <c r="F242" s="38"/>
      <c r="G242" s="33"/>
      <c r="H242" s="20"/>
    </row>
    <row r="243" spans="1:8" x14ac:dyDescent="0.25">
      <c r="A243" s="35"/>
      <c r="B243" s="36"/>
      <c r="C243" s="37"/>
      <c r="E243" s="38"/>
      <c r="F243" s="38"/>
      <c r="G243" s="33"/>
      <c r="H243" s="20"/>
    </row>
    <row r="244" spans="1:8" x14ac:dyDescent="0.25">
      <c r="A244" s="35"/>
      <c r="B244" s="36"/>
      <c r="C244" s="37"/>
      <c r="E244" s="38"/>
      <c r="F244" s="38"/>
      <c r="G244" s="33"/>
      <c r="H244" s="20"/>
    </row>
    <row r="245" spans="1:8" x14ac:dyDescent="0.25">
      <c r="A245" s="35"/>
      <c r="B245" s="36"/>
      <c r="C245" s="37"/>
      <c r="E245" s="38"/>
      <c r="F245" s="38"/>
      <c r="G245" s="33"/>
      <c r="H245" s="20"/>
    </row>
    <row r="246" spans="1:8" x14ac:dyDescent="0.25">
      <c r="A246" s="35"/>
      <c r="B246" s="36"/>
      <c r="C246" s="37"/>
      <c r="E246" s="38"/>
      <c r="F246" s="38"/>
      <c r="G246" s="33"/>
      <c r="H246" s="20"/>
    </row>
    <row r="247" spans="1:8" x14ac:dyDescent="0.25">
      <c r="A247" s="35"/>
      <c r="B247" s="36"/>
      <c r="C247" s="37"/>
      <c r="E247" s="38"/>
      <c r="F247" s="38"/>
      <c r="G247" s="33"/>
      <c r="H247" s="20"/>
    </row>
    <row r="248" spans="1:8" x14ac:dyDescent="0.25">
      <c r="A248" s="35"/>
      <c r="B248" s="36"/>
      <c r="C248" s="37"/>
      <c r="E248" s="38"/>
      <c r="F248" s="38"/>
      <c r="G248" s="33"/>
      <c r="H248" s="20"/>
    </row>
    <row r="249" spans="1:8" x14ac:dyDescent="0.25">
      <c r="A249" s="35"/>
      <c r="B249" s="36"/>
      <c r="C249" s="37"/>
      <c r="E249" s="38"/>
      <c r="F249" s="38"/>
      <c r="G249" s="33"/>
      <c r="H249" s="20"/>
    </row>
    <row r="250" spans="1:8" x14ac:dyDescent="0.25">
      <c r="A250" s="35"/>
      <c r="B250" s="36"/>
      <c r="C250" s="37"/>
      <c r="E250" s="38"/>
      <c r="F250" s="38"/>
      <c r="G250" s="33"/>
      <c r="H250" s="20"/>
    </row>
    <row r="251" spans="1:8" x14ac:dyDescent="0.25">
      <c r="A251" s="35"/>
      <c r="B251" s="36"/>
      <c r="C251" s="37"/>
      <c r="E251" s="38"/>
      <c r="F251" s="38"/>
      <c r="G251" s="33"/>
      <c r="H251" s="20"/>
    </row>
    <row r="252" spans="1:8" x14ac:dyDescent="0.25">
      <c r="A252" s="35"/>
      <c r="B252" s="36"/>
      <c r="C252" s="37"/>
      <c r="E252" s="38"/>
      <c r="F252" s="38"/>
      <c r="G252" s="33"/>
      <c r="H252" s="20"/>
    </row>
    <row r="253" spans="1:8" x14ac:dyDescent="0.25">
      <c r="A253" s="35"/>
      <c r="B253" s="36"/>
      <c r="C253" s="37"/>
      <c r="E253" s="38"/>
      <c r="F253" s="38"/>
      <c r="G253" s="33"/>
      <c r="H253" s="20"/>
    </row>
    <row r="254" spans="1:8" x14ac:dyDescent="0.25">
      <c r="A254" s="35"/>
      <c r="B254" s="36"/>
      <c r="C254" s="37"/>
      <c r="E254" s="38"/>
      <c r="F254" s="38"/>
      <c r="G254" s="33"/>
      <c r="H254" s="20"/>
    </row>
    <row r="255" spans="1:8" x14ac:dyDescent="0.25">
      <c r="A255" s="35"/>
      <c r="B255" s="36"/>
      <c r="C255" s="37"/>
      <c r="E255" s="38"/>
      <c r="F255" s="38"/>
      <c r="G255" s="33"/>
      <c r="H255" s="20"/>
    </row>
    <row r="256" spans="1:8" x14ac:dyDescent="0.25">
      <c r="A256" s="35"/>
      <c r="B256" s="36"/>
      <c r="C256" s="37"/>
      <c r="E256" s="38"/>
      <c r="F256" s="38"/>
      <c r="G256" s="33"/>
      <c r="H256" s="20"/>
    </row>
    <row r="257" spans="1:8" x14ac:dyDescent="0.25">
      <c r="A257" s="35"/>
      <c r="B257" s="36"/>
      <c r="C257" s="37"/>
      <c r="E257" s="38"/>
      <c r="F257" s="38"/>
      <c r="G257" s="33"/>
      <c r="H257" s="20"/>
    </row>
    <row r="258" spans="1:8" x14ac:dyDescent="0.25">
      <c r="A258" s="35"/>
      <c r="B258" s="36"/>
      <c r="C258" s="37"/>
      <c r="E258" s="38"/>
      <c r="F258" s="38"/>
      <c r="G258" s="33"/>
      <c r="H258" s="20"/>
    </row>
    <row r="259" spans="1:8" x14ac:dyDescent="0.25">
      <c r="A259" s="35"/>
      <c r="B259" s="36"/>
      <c r="C259" s="37"/>
      <c r="E259" s="38"/>
      <c r="F259" s="38"/>
      <c r="G259" s="33"/>
      <c r="H259" s="20"/>
    </row>
    <row r="260" spans="1:8" x14ac:dyDescent="0.25">
      <c r="A260" s="35"/>
      <c r="B260" s="36"/>
      <c r="C260" s="37"/>
      <c r="E260" s="38"/>
      <c r="F260" s="38"/>
      <c r="G260" s="33"/>
      <c r="H260" s="20"/>
    </row>
    <row r="261" spans="1:8" x14ac:dyDescent="0.25">
      <c r="A261" s="35"/>
      <c r="B261" s="36"/>
      <c r="C261" s="37"/>
      <c r="E261" s="38"/>
      <c r="F261" s="38"/>
      <c r="G261" s="33"/>
      <c r="H261" s="20"/>
    </row>
    <row r="262" spans="1:8" x14ac:dyDescent="0.25">
      <c r="A262" s="35"/>
      <c r="B262" s="36"/>
      <c r="C262" s="37"/>
      <c r="E262" s="38"/>
      <c r="F262" s="38"/>
      <c r="G262" s="33"/>
      <c r="H262" s="20"/>
    </row>
    <row r="263" spans="1:8" x14ac:dyDescent="0.25">
      <c r="A263" s="35"/>
      <c r="B263" s="36"/>
      <c r="C263" s="37"/>
      <c r="E263" s="38"/>
      <c r="F263" s="38"/>
      <c r="G263" s="33"/>
      <c r="H263" s="20"/>
    </row>
    <row r="264" spans="1:8" x14ac:dyDescent="0.25">
      <c r="A264" s="35"/>
      <c r="B264" s="36"/>
      <c r="C264" s="37"/>
      <c r="E264" s="38"/>
      <c r="F264" s="38"/>
      <c r="G264" s="33"/>
      <c r="H264" s="20"/>
    </row>
    <row r="265" spans="1:8" x14ac:dyDescent="0.25">
      <c r="A265" s="35"/>
      <c r="B265" s="36"/>
      <c r="C265" s="37"/>
      <c r="E265" s="38"/>
      <c r="F265" s="38"/>
      <c r="G265" s="33"/>
      <c r="H265" s="20"/>
    </row>
    <row r="266" spans="1:8" x14ac:dyDescent="0.25">
      <c r="A266" s="35"/>
      <c r="B266" s="36"/>
      <c r="C266" s="37"/>
      <c r="E266" s="38"/>
      <c r="F266" s="38"/>
      <c r="G266" s="33"/>
      <c r="H266" s="20"/>
    </row>
    <row r="267" spans="1:8" x14ac:dyDescent="0.25">
      <c r="A267" s="35"/>
      <c r="B267" s="36"/>
      <c r="C267" s="37"/>
      <c r="E267" s="38"/>
      <c r="F267" s="38"/>
      <c r="G267" s="33"/>
      <c r="H267" s="20"/>
    </row>
    <row r="268" spans="1:8" x14ac:dyDescent="0.25">
      <c r="A268" s="35"/>
      <c r="B268" s="36"/>
      <c r="C268" s="37"/>
      <c r="E268" s="38"/>
      <c r="F268" s="38"/>
      <c r="G268" s="33"/>
      <c r="H268" s="20"/>
    </row>
    <row r="269" spans="1:8" x14ac:dyDescent="0.25">
      <c r="A269" s="35"/>
      <c r="B269" s="36"/>
      <c r="C269" s="37"/>
      <c r="E269" s="38"/>
      <c r="F269" s="38"/>
      <c r="G269" s="33"/>
      <c r="H269" s="20"/>
    </row>
    <row r="270" spans="1:8" x14ac:dyDescent="0.25">
      <c r="A270" s="35"/>
      <c r="B270" s="36"/>
      <c r="C270" s="37"/>
      <c r="E270" s="38"/>
      <c r="F270" s="38"/>
      <c r="G270" s="33"/>
      <c r="H270" s="20"/>
    </row>
    <row r="271" spans="1:8" x14ac:dyDescent="0.25">
      <c r="A271" s="35"/>
      <c r="B271" s="36"/>
      <c r="C271" s="37"/>
      <c r="E271" s="38"/>
      <c r="F271" s="38"/>
      <c r="G271" s="33"/>
      <c r="H271" s="20"/>
    </row>
    <row r="272" spans="1:8" x14ac:dyDescent="0.25">
      <c r="A272" s="35"/>
      <c r="B272" s="36"/>
      <c r="C272" s="37"/>
      <c r="E272" s="38"/>
      <c r="F272" s="38"/>
      <c r="G272" s="33"/>
      <c r="H272" s="20"/>
    </row>
    <row r="273" spans="1:8" x14ac:dyDescent="0.25">
      <c r="A273" s="35"/>
      <c r="B273" s="36"/>
      <c r="C273" s="37"/>
      <c r="E273" s="38"/>
      <c r="F273" s="38"/>
      <c r="G273" s="33"/>
      <c r="H273" s="20"/>
    </row>
    <row r="274" spans="1:8" x14ac:dyDescent="0.25">
      <c r="A274" s="35"/>
      <c r="B274" s="36"/>
      <c r="C274" s="37"/>
      <c r="E274" s="38"/>
      <c r="F274" s="38"/>
      <c r="G274" s="33"/>
      <c r="H274" s="20"/>
    </row>
    <row r="275" spans="1:8" x14ac:dyDescent="0.25">
      <c r="A275" s="35"/>
      <c r="B275" s="36"/>
      <c r="C275" s="37"/>
      <c r="E275" s="38"/>
      <c r="F275" s="38"/>
      <c r="G275" s="33"/>
      <c r="H275" s="20"/>
    </row>
    <row r="276" spans="1:8" x14ac:dyDescent="0.25">
      <c r="A276" s="35"/>
      <c r="B276" s="36"/>
      <c r="C276" s="37"/>
      <c r="E276" s="38"/>
      <c r="F276" s="38"/>
      <c r="G276" s="33"/>
      <c r="H276" s="20"/>
    </row>
    <row r="277" spans="1:8" x14ac:dyDescent="0.25">
      <c r="A277" s="35"/>
      <c r="B277" s="36"/>
      <c r="C277" s="37"/>
      <c r="E277" s="38"/>
      <c r="F277" s="38"/>
      <c r="G277" s="33"/>
      <c r="H277" s="20"/>
    </row>
    <row r="278" spans="1:8" x14ac:dyDescent="0.25">
      <c r="A278" s="35"/>
      <c r="B278" s="36"/>
      <c r="C278" s="37"/>
      <c r="E278" s="38"/>
      <c r="F278" s="38"/>
      <c r="G278" s="33"/>
      <c r="H278" s="20"/>
    </row>
    <row r="279" spans="1:8" x14ac:dyDescent="0.25">
      <c r="A279" s="35"/>
      <c r="B279" s="36"/>
      <c r="C279" s="37"/>
      <c r="E279" s="38"/>
      <c r="F279" s="38"/>
      <c r="G279" s="33"/>
      <c r="H279" s="20"/>
    </row>
    <row r="280" spans="1:8" x14ac:dyDescent="0.25">
      <c r="A280" s="35"/>
      <c r="B280" s="36"/>
      <c r="C280" s="37"/>
      <c r="E280" s="38"/>
      <c r="F280" s="38"/>
      <c r="G280" s="33"/>
      <c r="H280" s="20"/>
    </row>
    <row r="281" spans="1:8" x14ac:dyDescent="0.25">
      <c r="A281" s="35"/>
      <c r="B281" s="36"/>
      <c r="C281" s="37"/>
      <c r="E281" s="38"/>
      <c r="F281" s="38"/>
      <c r="G281" s="33"/>
      <c r="H281" s="20"/>
    </row>
    <row r="282" spans="1:8" x14ac:dyDescent="0.25">
      <c r="A282" s="35"/>
      <c r="B282" s="36"/>
      <c r="C282" s="37"/>
      <c r="E282" s="38"/>
      <c r="F282" s="38"/>
      <c r="G282" s="33"/>
      <c r="H282" s="20"/>
    </row>
    <row r="283" spans="1:8" x14ac:dyDescent="0.25">
      <c r="A283" s="35"/>
      <c r="B283" s="36"/>
      <c r="C283" s="37"/>
      <c r="E283" s="38"/>
      <c r="F283" s="38"/>
      <c r="G283" s="33"/>
      <c r="H283" s="20"/>
    </row>
    <row r="284" spans="1:8" x14ac:dyDescent="0.25">
      <c r="A284" s="35"/>
      <c r="B284" s="36"/>
      <c r="C284" s="37"/>
      <c r="E284" s="38"/>
      <c r="F284" s="38"/>
      <c r="G284" s="33"/>
      <c r="H284" s="20"/>
    </row>
    <row r="285" spans="1:8" x14ac:dyDescent="0.25">
      <c r="A285" s="35"/>
      <c r="B285" s="36"/>
      <c r="C285" s="37"/>
      <c r="E285" s="38"/>
      <c r="F285" s="38"/>
      <c r="G285" s="33"/>
      <c r="H285" s="20"/>
    </row>
    <row r="286" spans="1:8" x14ac:dyDescent="0.25">
      <c r="A286" s="35"/>
      <c r="B286" s="36"/>
      <c r="C286" s="37"/>
      <c r="E286" s="38"/>
      <c r="F286" s="38"/>
      <c r="G286" s="33"/>
      <c r="H286" s="20"/>
    </row>
    <row r="287" spans="1:8" x14ac:dyDescent="0.25">
      <c r="A287" s="35"/>
      <c r="B287" s="36"/>
      <c r="C287" s="37"/>
      <c r="E287" s="38"/>
      <c r="F287" s="38"/>
      <c r="G287" s="33"/>
      <c r="H287" s="20"/>
    </row>
    <row r="288" spans="1:8" x14ac:dyDescent="0.25">
      <c r="A288" s="35"/>
      <c r="B288" s="36"/>
      <c r="C288" s="37"/>
      <c r="E288" s="38"/>
      <c r="F288" s="38"/>
      <c r="G288" s="33"/>
      <c r="H288" s="20"/>
    </row>
    <row r="289" spans="1:8" x14ac:dyDescent="0.25">
      <c r="A289" s="35"/>
      <c r="B289" s="36"/>
      <c r="C289" s="37"/>
      <c r="E289" s="38"/>
      <c r="F289" s="38"/>
      <c r="G289" s="33"/>
      <c r="H289" s="20"/>
    </row>
    <row r="290" spans="1:8" x14ac:dyDescent="0.25">
      <c r="A290" s="35"/>
      <c r="B290" s="36"/>
      <c r="C290" s="37"/>
      <c r="E290" s="38"/>
      <c r="F290" s="38"/>
      <c r="G290" s="33"/>
      <c r="H290" s="20"/>
    </row>
    <row r="291" spans="1:8" x14ac:dyDescent="0.25">
      <c r="A291" s="35"/>
      <c r="B291" s="36"/>
      <c r="C291" s="37"/>
      <c r="E291" s="38"/>
      <c r="F291" s="38"/>
      <c r="G291" s="33"/>
      <c r="H291" s="20"/>
    </row>
    <row r="292" spans="1:8" x14ac:dyDescent="0.25">
      <c r="A292" s="35"/>
      <c r="B292" s="36"/>
      <c r="C292" s="37"/>
      <c r="E292" s="38"/>
      <c r="F292" s="38"/>
      <c r="G292" s="33"/>
      <c r="H292" s="20"/>
    </row>
    <row r="293" spans="1:8" x14ac:dyDescent="0.25">
      <c r="A293" s="35"/>
      <c r="B293" s="36"/>
      <c r="C293" s="37"/>
      <c r="E293" s="38"/>
      <c r="F293" s="38"/>
      <c r="G293" s="33"/>
      <c r="H293" s="20"/>
    </row>
    <row r="294" spans="1:8" x14ac:dyDescent="0.25">
      <c r="A294" s="35"/>
      <c r="B294" s="36"/>
      <c r="C294" s="37"/>
      <c r="E294" s="38"/>
      <c r="F294" s="38"/>
      <c r="G294" s="33"/>
      <c r="H294" s="20"/>
    </row>
    <row r="295" spans="1:8" x14ac:dyDescent="0.25">
      <c r="A295" s="35"/>
      <c r="B295" s="36"/>
      <c r="C295" s="37"/>
      <c r="E295" s="38"/>
      <c r="F295" s="38"/>
      <c r="G295" s="33"/>
      <c r="H295" s="20"/>
    </row>
    <row r="296" spans="1:8" x14ac:dyDescent="0.25">
      <c r="A296" s="35"/>
      <c r="B296" s="36"/>
      <c r="C296" s="37"/>
      <c r="E296" s="38"/>
      <c r="F296" s="38"/>
      <c r="G296" s="33"/>
      <c r="H296" s="20"/>
    </row>
    <row r="297" spans="1:8" x14ac:dyDescent="0.25">
      <c r="A297" s="35"/>
      <c r="B297" s="36"/>
      <c r="C297" s="37"/>
      <c r="E297" s="38"/>
      <c r="F297" s="38"/>
      <c r="G297" s="33"/>
      <c r="H297" s="20"/>
    </row>
    <row r="298" spans="1:8" x14ac:dyDescent="0.25">
      <c r="A298" s="35"/>
      <c r="B298" s="36"/>
      <c r="C298" s="37"/>
      <c r="E298" s="38"/>
      <c r="F298" s="38"/>
      <c r="G298" s="33"/>
      <c r="H298" s="20"/>
    </row>
    <row r="299" spans="1:8" x14ac:dyDescent="0.25">
      <c r="A299" s="35"/>
      <c r="B299" s="36"/>
      <c r="C299" s="37"/>
      <c r="E299" s="38"/>
      <c r="F299" s="38"/>
      <c r="G299" s="33"/>
      <c r="H299" s="20"/>
    </row>
    <row r="300" spans="1:8" x14ac:dyDescent="0.25">
      <c r="A300" s="35"/>
      <c r="B300" s="36"/>
      <c r="C300" s="37"/>
      <c r="E300" s="38"/>
      <c r="F300" s="38"/>
      <c r="G300" s="33"/>
      <c r="H300" s="20"/>
    </row>
    <row r="301" spans="1:8" x14ac:dyDescent="0.25">
      <c r="A301" s="35"/>
      <c r="B301" s="36"/>
      <c r="C301" s="37"/>
      <c r="E301" s="38"/>
      <c r="F301" s="38"/>
      <c r="G301" s="33"/>
      <c r="H301" s="20"/>
    </row>
    <row r="302" spans="1:8" x14ac:dyDescent="0.25">
      <c r="A302" s="35"/>
      <c r="B302" s="36"/>
      <c r="C302" s="37"/>
      <c r="E302" s="38"/>
      <c r="F302" s="38"/>
      <c r="G302" s="33"/>
      <c r="H302" s="20"/>
    </row>
    <row r="303" spans="1:8" x14ac:dyDescent="0.25">
      <c r="A303" s="35"/>
      <c r="B303" s="36"/>
      <c r="C303" s="37"/>
      <c r="E303" s="38"/>
      <c r="F303" s="38"/>
      <c r="G303" s="33"/>
      <c r="H303" s="20"/>
    </row>
    <row r="304" spans="1:8" x14ac:dyDescent="0.25">
      <c r="A304" s="35"/>
      <c r="B304" s="36"/>
      <c r="C304" s="37"/>
      <c r="E304" s="38"/>
      <c r="F304" s="38"/>
      <c r="G304" s="33"/>
      <c r="H304" s="20"/>
    </row>
    <row r="305" spans="1:8" x14ac:dyDescent="0.25">
      <c r="A305" s="35"/>
      <c r="B305" s="36"/>
      <c r="C305" s="37"/>
      <c r="E305" s="38"/>
      <c r="F305" s="38"/>
      <c r="G305" s="33"/>
      <c r="H305" s="20"/>
    </row>
    <row r="306" spans="1:8" x14ac:dyDescent="0.25">
      <c r="A306" s="35"/>
      <c r="B306" s="36"/>
      <c r="C306" s="37"/>
      <c r="E306" s="38"/>
      <c r="F306" s="38"/>
      <c r="G306" s="33"/>
      <c r="H306" s="20"/>
    </row>
    <row r="307" spans="1:8" x14ac:dyDescent="0.25">
      <c r="A307" s="35"/>
      <c r="B307" s="36"/>
      <c r="C307" s="37"/>
      <c r="E307" s="38"/>
      <c r="F307" s="38"/>
      <c r="G307" s="33"/>
      <c r="H307" s="20"/>
    </row>
    <row r="308" spans="1:8" x14ac:dyDescent="0.25">
      <c r="A308" s="35"/>
      <c r="B308" s="36"/>
      <c r="C308" s="37"/>
      <c r="E308" s="38"/>
      <c r="F308" s="38"/>
      <c r="G308" s="33"/>
      <c r="H308" s="20"/>
    </row>
    <row r="309" spans="1:8" x14ac:dyDescent="0.25">
      <c r="A309" s="35"/>
      <c r="B309" s="36"/>
      <c r="C309" s="37"/>
      <c r="E309" s="38"/>
      <c r="F309" s="38"/>
      <c r="G309" s="33"/>
      <c r="H309" s="20"/>
    </row>
    <row r="310" spans="1:8" x14ac:dyDescent="0.25">
      <c r="A310" s="35"/>
      <c r="B310" s="36"/>
      <c r="C310" s="37"/>
      <c r="E310" s="38"/>
      <c r="F310" s="38"/>
      <c r="G310" s="33"/>
      <c r="H310" s="20"/>
    </row>
    <row r="311" spans="1:8" x14ac:dyDescent="0.25">
      <c r="A311" s="35"/>
      <c r="B311" s="36"/>
      <c r="C311" s="37"/>
      <c r="E311" s="38"/>
      <c r="F311" s="38"/>
      <c r="G311" s="33"/>
      <c r="H311" s="20"/>
    </row>
    <row r="312" spans="1:8" x14ac:dyDescent="0.25">
      <c r="A312" s="35"/>
      <c r="B312" s="36"/>
      <c r="C312" s="37"/>
      <c r="E312" s="38"/>
      <c r="F312" s="38"/>
      <c r="G312" s="33"/>
      <c r="H312" s="20"/>
    </row>
    <row r="313" spans="1:8" x14ac:dyDescent="0.25">
      <c r="A313" s="35"/>
      <c r="B313" s="36"/>
      <c r="C313" s="37"/>
      <c r="E313" s="38"/>
      <c r="F313" s="38"/>
      <c r="G313" s="33"/>
      <c r="H313" s="20"/>
    </row>
    <row r="314" spans="1:8" x14ac:dyDescent="0.25">
      <c r="A314" s="35"/>
      <c r="B314" s="36"/>
      <c r="C314" s="37"/>
      <c r="E314" s="38"/>
      <c r="F314" s="38"/>
      <c r="G314" s="33"/>
      <c r="H314" s="20"/>
    </row>
    <row r="315" spans="1:8" x14ac:dyDescent="0.25">
      <c r="A315" s="35"/>
      <c r="B315" s="36"/>
      <c r="C315" s="37"/>
      <c r="E315" s="38"/>
      <c r="F315" s="38"/>
      <c r="G315" s="33"/>
      <c r="H315" s="20"/>
    </row>
    <row r="316" spans="1:8" x14ac:dyDescent="0.25">
      <c r="A316" s="35"/>
      <c r="B316" s="36"/>
      <c r="C316" s="37"/>
      <c r="E316" s="38"/>
      <c r="F316" s="38"/>
      <c r="G316" s="33"/>
      <c r="H316" s="20"/>
    </row>
    <row r="317" spans="1:8" x14ac:dyDescent="0.25">
      <c r="A317" s="35"/>
      <c r="B317" s="36"/>
      <c r="C317" s="37"/>
      <c r="E317" s="38"/>
      <c r="F317" s="38"/>
      <c r="G317" s="33"/>
      <c r="H317" s="20"/>
    </row>
    <row r="318" spans="1:8" x14ac:dyDescent="0.25">
      <c r="A318" s="35"/>
      <c r="B318" s="36"/>
      <c r="C318" s="37"/>
      <c r="E318" s="38"/>
      <c r="F318" s="38"/>
      <c r="G318" s="33"/>
      <c r="H318" s="20"/>
    </row>
    <row r="319" spans="1:8" x14ac:dyDescent="0.25">
      <c r="A319" s="35"/>
      <c r="B319" s="36"/>
      <c r="C319" s="37"/>
      <c r="E319" s="38"/>
      <c r="F319" s="38"/>
      <c r="G319" s="33"/>
      <c r="H319" s="20"/>
    </row>
    <row r="320" spans="1:8" x14ac:dyDescent="0.25">
      <c r="A320" s="35"/>
      <c r="B320" s="36"/>
      <c r="C320" s="37"/>
      <c r="E320" s="38"/>
      <c r="F320" s="38"/>
      <c r="G320" s="33"/>
      <c r="H320" s="20"/>
    </row>
    <row r="321" spans="1:8" x14ac:dyDescent="0.25">
      <c r="A321" s="35"/>
      <c r="B321" s="36"/>
      <c r="C321" s="37"/>
      <c r="E321" s="38"/>
      <c r="F321" s="38"/>
      <c r="G321" s="33"/>
      <c r="H321" s="20"/>
    </row>
    <row r="322" spans="1:8" x14ac:dyDescent="0.25">
      <c r="A322" s="35"/>
      <c r="B322" s="36"/>
      <c r="C322" s="37"/>
      <c r="E322" s="38"/>
      <c r="F322" s="38"/>
      <c r="G322" s="33"/>
      <c r="H322" s="20"/>
    </row>
    <row r="323" spans="1:8" x14ac:dyDescent="0.25">
      <c r="A323" s="35"/>
      <c r="B323" s="36"/>
      <c r="C323" s="37"/>
      <c r="E323" s="38"/>
      <c r="F323" s="38"/>
      <c r="H323" s="20"/>
    </row>
    <row r="324" spans="1:8" x14ac:dyDescent="0.25">
      <c r="A324" s="35"/>
      <c r="B324" s="36"/>
      <c r="C324" s="37"/>
      <c r="E324" s="38"/>
      <c r="F324" s="38"/>
      <c r="H324" s="20"/>
    </row>
    <row r="325" spans="1:8" x14ac:dyDescent="0.25">
      <c r="A325" s="35"/>
      <c r="B325" s="36"/>
      <c r="C325" s="37"/>
      <c r="E325" s="38"/>
      <c r="F325" s="38"/>
      <c r="H325" s="20"/>
    </row>
    <row r="326" spans="1:8" x14ac:dyDescent="0.25">
      <c r="A326" s="35"/>
      <c r="B326" s="36"/>
      <c r="C326" s="37"/>
      <c r="E326" s="38"/>
      <c r="F326" s="38"/>
      <c r="H326" s="20"/>
    </row>
    <row r="327" spans="1:8" x14ac:dyDescent="0.25">
      <c r="A327" s="35"/>
      <c r="B327" s="36"/>
      <c r="C327" s="37"/>
      <c r="E327" s="38"/>
      <c r="F327" s="38"/>
      <c r="H327" s="20"/>
    </row>
    <row r="328" spans="1:8" x14ac:dyDescent="0.25">
      <c r="A328" s="35"/>
      <c r="B328" s="36"/>
      <c r="C328" s="37"/>
      <c r="E328" s="38"/>
      <c r="F328" s="38"/>
      <c r="H328" s="20"/>
    </row>
    <row r="329" spans="1:8" x14ac:dyDescent="0.25">
      <c r="A329" s="35"/>
      <c r="B329" s="36"/>
      <c r="C329" s="37"/>
      <c r="E329" s="38"/>
      <c r="F329" s="38"/>
      <c r="H329" s="20"/>
    </row>
    <row r="330" spans="1:8" x14ac:dyDescent="0.25">
      <c r="A330" s="35"/>
      <c r="B330" s="36"/>
      <c r="C330" s="37"/>
      <c r="E330" s="38"/>
      <c r="F330" s="38"/>
      <c r="H330" s="20"/>
    </row>
    <row r="331" spans="1:8" x14ac:dyDescent="0.25">
      <c r="B331" s="36"/>
      <c r="C331" s="37"/>
      <c r="E331" s="38"/>
      <c r="F331" s="38"/>
      <c r="H331" s="20"/>
    </row>
  </sheetData>
  <sheetProtection algorithmName="SHA-512" hashValue="AQW6a9rCr2OVbf44paJ8UF/X5/W5LgNd2+jwqksjBVtbeXtzGTfCecVZzGhnmim1xCtiZskl9ohdgaWWR+K29A==" saltValue="/0VLk23pITZyW11JZoETSg==" spinCount="100000" sheet="1" objects="1" scenarios="1"/>
  <mergeCells count="32">
    <mergeCell ref="A18:B18"/>
    <mergeCell ref="C18:F18"/>
    <mergeCell ref="A10:B10"/>
    <mergeCell ref="C10:F10"/>
    <mergeCell ref="A2:B2"/>
    <mergeCell ref="C2:F8"/>
    <mergeCell ref="A6:B6"/>
    <mergeCell ref="A7:B7"/>
    <mergeCell ref="A8:B8"/>
    <mergeCell ref="A28:B28"/>
    <mergeCell ref="A12:B12"/>
    <mergeCell ref="C12:F12"/>
    <mergeCell ref="C13:F13"/>
    <mergeCell ref="A14:B14"/>
    <mergeCell ref="C14:F14"/>
    <mergeCell ref="A16:B16"/>
    <mergeCell ref="C16:F16"/>
    <mergeCell ref="A22:F22"/>
    <mergeCell ref="A25:B25"/>
    <mergeCell ref="C25:F25"/>
    <mergeCell ref="A27:B27"/>
    <mergeCell ref="C27:F27"/>
    <mergeCell ref="C28:F28"/>
    <mergeCell ref="A20:B20"/>
    <mergeCell ref="C20:F20"/>
    <mergeCell ref="C36:F36"/>
    <mergeCell ref="A30:B30"/>
    <mergeCell ref="C30:F30"/>
    <mergeCell ref="A31:B31"/>
    <mergeCell ref="C31:F31"/>
    <mergeCell ref="A33:B33"/>
    <mergeCell ref="C33:F33"/>
  </mergeCells>
  <pageMargins left="0.70866141732283461" right="0.59055118110236215" top="0.51181102362204722" bottom="0.43307086614173229" header="0.31496062992125984" footer="0.19685039370078741"/>
  <pageSetup paperSize="9" orientation="portrait" useFirstPageNumber="1" r:id="rId1"/>
  <headerFooter differentFirst="1" alignWithMargins="0">
    <oddHeader>&amp;R&amp;"Arial Narrow,Regular"&amp;7FABRIKARHITEKTI  D.O.O. ZA PROJEKTIRANJE | OIB 64639141070 | KAČIĆEVA 6A | ZG | T 00 385 1 3907042 | M 00 385 91 5021163 | WWW.FABRIKA-ARHITEKTI.COM</oddHeader>
    <oddFooter>&amp;R&amp;"Myriad Pro Cond,Regular"&amp;9 &amp;P/5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D021-2981-46B4-BE0C-6849B8C85B1D}">
  <dimension ref="A1:H145"/>
  <sheetViews>
    <sheetView view="pageBreakPreview" topLeftCell="A2" zoomScale="130" zoomScaleNormal="110" zoomScaleSheetLayoutView="130" workbookViewId="0">
      <selection activeCell="B147" sqref="B147"/>
    </sheetView>
  </sheetViews>
  <sheetFormatPr defaultColWidth="8.88671875" defaultRowHeight="13.2" x14ac:dyDescent="0.25"/>
  <cols>
    <col min="1" max="1" width="7.109375" style="524" customWidth="1"/>
    <col min="2" max="2" width="44.5546875" style="173" customWidth="1"/>
    <col min="3" max="3" width="6" style="173" customWidth="1"/>
    <col min="4" max="4" width="7.6640625" style="173" customWidth="1"/>
    <col min="5" max="5" width="10.6640625" style="173" customWidth="1"/>
    <col min="6" max="6" width="14.44140625" style="173" customWidth="1"/>
    <col min="7" max="16384" width="8.88671875" style="173"/>
  </cols>
  <sheetData>
    <row r="1" spans="1:6" x14ac:dyDescent="0.25">
      <c r="A1" s="519" t="s">
        <v>69</v>
      </c>
      <c r="B1" s="275" t="s">
        <v>75</v>
      </c>
      <c r="C1" s="170" t="s">
        <v>76</v>
      </c>
      <c r="D1" s="171" t="s">
        <v>77</v>
      </c>
      <c r="E1" s="276" t="s">
        <v>78</v>
      </c>
      <c r="F1" s="172" t="s">
        <v>79</v>
      </c>
    </row>
    <row r="2" spans="1:6" x14ac:dyDescent="0.25">
      <c r="A2" s="520"/>
      <c r="B2" s="174"/>
      <c r="C2" s="174"/>
      <c r="D2" s="175"/>
      <c r="E2" s="277"/>
      <c r="F2" s="176"/>
    </row>
    <row r="3" spans="1:6" s="281" customFormat="1" ht="14.4" x14ac:dyDescent="0.25">
      <c r="A3" s="521" t="s">
        <v>838</v>
      </c>
      <c r="B3" s="178" t="s">
        <v>397</v>
      </c>
      <c r="C3" s="382"/>
      <c r="D3" s="383"/>
      <c r="E3" s="384"/>
      <c r="F3" s="385"/>
    </row>
    <row r="4" spans="1:6" s="281" customFormat="1" ht="13.8" x14ac:dyDescent="0.25">
      <c r="A4" s="522"/>
      <c r="B4" s="386"/>
      <c r="C4" s="375"/>
      <c r="D4" s="383"/>
      <c r="E4" s="384"/>
      <c r="F4" s="384"/>
    </row>
    <row r="5" spans="1:6" s="281" customFormat="1" ht="13.8" x14ac:dyDescent="0.25">
      <c r="A5" s="523"/>
      <c r="B5" s="278" t="s">
        <v>373</v>
      </c>
      <c r="C5" s="375"/>
      <c r="D5" s="383"/>
      <c r="E5" s="384"/>
      <c r="F5" s="384"/>
    </row>
    <row r="6" spans="1:6" s="393" customFormat="1" ht="38.4" customHeight="1" x14ac:dyDescent="0.25">
      <c r="B6" s="235" t="s">
        <v>374</v>
      </c>
      <c r="C6" s="394"/>
      <c r="E6" s="395"/>
    </row>
    <row r="7" spans="1:6" s="393" customFormat="1" ht="33" customHeight="1" x14ac:dyDescent="0.25">
      <c r="B7" s="235" t="s">
        <v>375</v>
      </c>
      <c r="C7" s="394"/>
      <c r="E7" s="395"/>
    </row>
    <row r="8" spans="1:6" s="393" customFormat="1" x14ac:dyDescent="0.25">
      <c r="B8" s="235" t="s">
        <v>376</v>
      </c>
      <c r="C8" s="394"/>
      <c r="E8" s="395"/>
    </row>
    <row r="9" spans="1:6" s="393" customFormat="1" ht="25.2" customHeight="1" x14ac:dyDescent="0.25">
      <c r="B9" s="235" t="s">
        <v>377</v>
      </c>
      <c r="C9" s="394"/>
      <c r="E9" s="395"/>
    </row>
    <row r="10" spans="1:6" s="393" customFormat="1" ht="24" customHeight="1" x14ac:dyDescent="0.25">
      <c r="B10" s="235" t="s">
        <v>378</v>
      </c>
      <c r="C10" s="394"/>
      <c r="E10" s="395"/>
    </row>
    <row r="11" spans="1:6" s="393" customFormat="1" ht="23.4" customHeight="1" x14ac:dyDescent="0.25">
      <c r="B11" s="235" t="s">
        <v>379</v>
      </c>
      <c r="C11" s="394"/>
      <c r="E11" s="395"/>
    </row>
    <row r="12" spans="1:6" s="393" customFormat="1" ht="20.399999999999999" x14ac:dyDescent="0.25">
      <c r="B12" s="235" t="s">
        <v>380</v>
      </c>
      <c r="C12" s="394"/>
      <c r="E12" s="395"/>
    </row>
    <row r="13" spans="1:6" s="393" customFormat="1" ht="26.4" customHeight="1" x14ac:dyDescent="0.25">
      <c r="B13" s="235" t="s">
        <v>381</v>
      </c>
      <c r="C13" s="394"/>
      <c r="E13" s="395"/>
    </row>
    <row r="14" spans="1:6" s="393" customFormat="1" ht="22.95" customHeight="1" x14ac:dyDescent="0.25">
      <c r="B14" s="235" t="s">
        <v>382</v>
      </c>
      <c r="C14" s="394"/>
      <c r="E14" s="395"/>
    </row>
    <row r="15" spans="1:6" s="393" customFormat="1" ht="24" customHeight="1" x14ac:dyDescent="0.25">
      <c r="B15" s="235" t="s">
        <v>383</v>
      </c>
      <c r="C15" s="394"/>
      <c r="E15" s="395"/>
    </row>
    <row r="16" spans="1:6" s="393" customFormat="1" ht="26.4" customHeight="1" x14ac:dyDescent="0.25">
      <c r="B16" s="235" t="s">
        <v>384</v>
      </c>
      <c r="C16" s="394"/>
      <c r="E16" s="395"/>
    </row>
    <row r="17" spans="1:6" s="393" customFormat="1" ht="38.4" customHeight="1" x14ac:dyDescent="0.25">
      <c r="B17" s="235" t="s">
        <v>385</v>
      </c>
      <c r="C17" s="394"/>
      <c r="E17" s="395"/>
    </row>
    <row r="18" spans="1:6" s="393" customFormat="1" ht="25.2" customHeight="1" x14ac:dyDescent="0.25">
      <c r="B18" s="235" t="s">
        <v>386</v>
      </c>
      <c r="C18" s="394"/>
      <c r="E18" s="395"/>
    </row>
    <row r="19" spans="1:6" s="393" customFormat="1" ht="28.2" customHeight="1" x14ac:dyDescent="0.25">
      <c r="B19" s="235" t="s">
        <v>387</v>
      </c>
      <c r="C19" s="394"/>
      <c r="E19" s="395"/>
    </row>
    <row r="20" spans="1:6" s="393" customFormat="1" ht="27" customHeight="1" x14ac:dyDescent="0.25">
      <c r="B20" s="235" t="s">
        <v>388</v>
      </c>
      <c r="C20" s="394"/>
      <c r="E20" s="395"/>
    </row>
    <row r="21" spans="1:6" s="393" customFormat="1" ht="32.4" customHeight="1" x14ac:dyDescent="0.25">
      <c r="B21" s="235" t="s">
        <v>389</v>
      </c>
      <c r="C21" s="394"/>
      <c r="E21" s="395"/>
    </row>
    <row r="22" spans="1:6" s="393" customFormat="1" ht="44.4" customHeight="1" x14ac:dyDescent="0.25">
      <c r="B22" s="235" t="s">
        <v>666</v>
      </c>
      <c r="C22" s="394"/>
      <c r="E22" s="395"/>
    </row>
    <row r="23" spans="1:6" s="393" customFormat="1" ht="36" customHeight="1" x14ac:dyDescent="0.25">
      <c r="B23" s="235" t="s">
        <v>667</v>
      </c>
      <c r="C23" s="394"/>
      <c r="E23" s="395"/>
    </row>
    <row r="24" spans="1:6" s="393" customFormat="1" ht="69" customHeight="1" x14ac:dyDescent="0.25">
      <c r="B24" s="235" t="s">
        <v>390</v>
      </c>
      <c r="C24" s="394"/>
      <c r="E24" s="395"/>
    </row>
    <row r="25" spans="1:6" s="393" customFormat="1" ht="60.6" customHeight="1" x14ac:dyDescent="0.25">
      <c r="A25" s="525"/>
      <c r="B25" s="235" t="s">
        <v>391</v>
      </c>
      <c r="C25" s="396"/>
      <c r="D25" s="397"/>
      <c r="E25" s="397"/>
      <c r="F25" s="397"/>
    </row>
    <row r="26" spans="1:6" s="393" customFormat="1" x14ac:dyDescent="0.25">
      <c r="B26" s="235"/>
      <c r="C26" s="394"/>
      <c r="E26" s="395"/>
    </row>
    <row r="27" spans="1:6" s="393" customFormat="1" x14ac:dyDescent="0.25">
      <c r="B27" s="235" t="s">
        <v>392</v>
      </c>
      <c r="C27" s="394"/>
      <c r="E27" s="395"/>
    </row>
    <row r="28" spans="1:6" s="393" customFormat="1" ht="24" customHeight="1" x14ac:dyDescent="0.25">
      <c r="B28" s="235" t="s">
        <v>393</v>
      </c>
      <c r="C28" s="398"/>
      <c r="D28" s="399"/>
      <c r="E28" s="395"/>
    </row>
    <row r="29" spans="1:6" s="393" customFormat="1" ht="26.4" customHeight="1" x14ac:dyDescent="0.25">
      <c r="B29" s="235" t="s">
        <v>394</v>
      </c>
      <c r="C29" s="398"/>
      <c r="D29" s="399"/>
      <c r="E29" s="395"/>
    </row>
    <row r="30" spans="1:6" s="393" customFormat="1" x14ac:dyDescent="0.25">
      <c r="B30" s="235" t="s">
        <v>395</v>
      </c>
      <c r="C30" s="398"/>
      <c r="D30" s="399"/>
      <c r="E30" s="395"/>
    </row>
    <row r="31" spans="1:6" s="393" customFormat="1" ht="25.95" customHeight="1" x14ac:dyDescent="0.25">
      <c r="A31" s="394"/>
      <c r="B31" s="235" t="s">
        <v>396</v>
      </c>
      <c r="C31" s="400"/>
      <c r="D31" s="401"/>
      <c r="E31" s="395"/>
    </row>
    <row r="32" spans="1:6" s="393" customFormat="1" x14ac:dyDescent="0.25">
      <c r="A32" s="394"/>
      <c r="B32" s="235"/>
      <c r="C32" s="400"/>
      <c r="D32" s="401"/>
      <c r="E32" s="395"/>
    </row>
    <row r="33" spans="1:7" s="219" customFormat="1" ht="13.8" x14ac:dyDescent="0.25">
      <c r="A33" s="526">
        <f>COUNT($A$1:A32)+1</f>
        <v>1</v>
      </c>
      <c r="B33" s="90" t="s">
        <v>1136</v>
      </c>
      <c r="C33" s="223"/>
      <c r="D33" s="346"/>
      <c r="E33" s="402"/>
      <c r="F33" s="165"/>
    </row>
    <row r="34" spans="1:7" s="219" customFormat="1" ht="154.94999999999999" customHeight="1" x14ac:dyDescent="0.25">
      <c r="A34" s="527"/>
      <c r="B34" s="52" t="s">
        <v>1175</v>
      </c>
      <c r="C34" s="223"/>
      <c r="D34" s="346"/>
      <c r="E34" s="402"/>
      <c r="F34" s="165"/>
    </row>
    <row r="35" spans="1:7" s="219" customFormat="1" ht="56.4" customHeight="1" x14ac:dyDescent="0.25">
      <c r="A35" s="528"/>
      <c r="B35" s="52" t="s">
        <v>1149</v>
      </c>
      <c r="C35" s="223"/>
      <c r="D35" s="112"/>
      <c r="E35" s="402"/>
      <c r="F35" s="165"/>
    </row>
    <row r="36" spans="1:7" s="219" customFormat="1" ht="28.95" customHeight="1" x14ac:dyDescent="0.25">
      <c r="A36" s="528"/>
      <c r="B36" s="52" t="s">
        <v>1144</v>
      </c>
      <c r="C36" s="223"/>
      <c r="D36" s="112"/>
      <c r="E36" s="402"/>
      <c r="F36" s="165"/>
    </row>
    <row r="37" spans="1:7" s="219" customFormat="1" ht="28.95" customHeight="1" x14ac:dyDescent="0.25">
      <c r="A37" s="528"/>
      <c r="B37" s="52" t="s">
        <v>1142</v>
      </c>
      <c r="C37" s="223"/>
      <c r="D37" s="112"/>
      <c r="E37" s="402"/>
      <c r="F37" s="165"/>
    </row>
    <row r="38" spans="1:7" s="219" customFormat="1" ht="46.2" customHeight="1" x14ac:dyDescent="0.25">
      <c r="A38" s="528"/>
      <c r="B38" s="52" t="s">
        <v>669</v>
      </c>
      <c r="C38" s="223"/>
      <c r="D38" s="112"/>
      <c r="E38" s="402"/>
      <c r="F38" s="165"/>
    </row>
    <row r="39" spans="1:7" s="219" customFormat="1" ht="26.4" customHeight="1" x14ac:dyDescent="0.25">
      <c r="A39" s="528"/>
      <c r="B39" s="52" t="s">
        <v>670</v>
      </c>
      <c r="C39" s="223"/>
      <c r="D39" s="112"/>
      <c r="E39" s="402"/>
      <c r="F39" s="165"/>
    </row>
    <row r="40" spans="1:7" s="219" customFormat="1" x14ac:dyDescent="0.25">
      <c r="A40" s="528"/>
      <c r="B40" s="52" t="s">
        <v>671</v>
      </c>
      <c r="C40" s="223"/>
      <c r="D40" s="112"/>
      <c r="E40" s="402"/>
      <c r="F40" s="165"/>
    </row>
    <row r="41" spans="1:7" s="219" customFormat="1" ht="72.599999999999994" customHeight="1" x14ac:dyDescent="0.25">
      <c r="A41" s="528"/>
      <c r="B41" s="52" t="s">
        <v>1273</v>
      </c>
      <c r="C41" s="223"/>
      <c r="D41" s="112"/>
      <c r="E41" s="402"/>
      <c r="F41" s="165"/>
      <c r="G41" s="489"/>
    </row>
    <row r="42" spans="1:7" s="219" customFormat="1" x14ac:dyDescent="0.25">
      <c r="A42" s="528"/>
      <c r="B42" s="52" t="s">
        <v>672</v>
      </c>
      <c r="C42" s="223"/>
      <c r="D42" s="112"/>
      <c r="E42" s="402"/>
      <c r="F42" s="165"/>
    </row>
    <row r="43" spans="1:7" s="219" customFormat="1" x14ac:dyDescent="0.25">
      <c r="A43" s="528"/>
      <c r="B43" s="66" t="s">
        <v>673</v>
      </c>
      <c r="C43" s="111" t="s">
        <v>129</v>
      </c>
      <c r="D43" s="112">
        <v>4.0999999999999996</v>
      </c>
      <c r="E43" s="402">
        <v>0</v>
      </c>
      <c r="F43" s="165" t="str">
        <f t="shared" ref="F43:F87" si="0">IF(OR(OR(E43=0,E43=""),OR(D43=0,D43="")),"",D43*E43)</f>
        <v/>
      </c>
    </row>
    <row r="44" spans="1:7" s="219" customFormat="1" x14ac:dyDescent="0.25">
      <c r="A44" s="528"/>
      <c r="B44" s="66" t="s">
        <v>674</v>
      </c>
      <c r="C44" s="111" t="s">
        <v>198</v>
      </c>
      <c r="D44" s="112">
        <v>250</v>
      </c>
      <c r="E44" s="402">
        <v>0</v>
      </c>
      <c r="F44" s="165" t="str">
        <f t="shared" si="0"/>
        <v/>
      </c>
    </row>
    <row r="45" spans="1:7" s="219" customFormat="1" x14ac:dyDescent="0.25">
      <c r="A45" s="528"/>
      <c r="B45" s="52"/>
      <c r="C45" s="111"/>
      <c r="D45" s="112"/>
      <c r="E45" s="402"/>
      <c r="F45" s="165"/>
    </row>
    <row r="46" spans="1:7" s="219" customFormat="1" ht="13.8" x14ac:dyDescent="0.25">
      <c r="A46" s="526">
        <f>MAX(A33:A40)+1</f>
        <v>2</v>
      </c>
      <c r="B46" s="90" t="s">
        <v>1137</v>
      </c>
      <c r="C46" s="111"/>
      <c r="D46" s="112"/>
      <c r="E46" s="402"/>
      <c r="F46" s="165"/>
    </row>
    <row r="47" spans="1:7" s="219" customFormat="1" ht="288.75" customHeight="1" x14ac:dyDescent="0.25">
      <c r="A47" s="526"/>
      <c r="B47" s="52" t="s">
        <v>1174</v>
      </c>
      <c r="C47" s="223"/>
      <c r="D47" s="346"/>
      <c r="E47" s="402"/>
      <c r="F47" s="165"/>
    </row>
    <row r="48" spans="1:7" s="219" customFormat="1" ht="66.599999999999994" customHeight="1" x14ac:dyDescent="0.25">
      <c r="A48" s="526"/>
      <c r="B48" s="52" t="s">
        <v>1138</v>
      </c>
      <c r="C48" s="223"/>
      <c r="D48" s="112"/>
      <c r="E48" s="402"/>
      <c r="F48" s="165"/>
    </row>
    <row r="49" spans="1:6" s="219" customFormat="1" ht="22.2" customHeight="1" x14ac:dyDescent="0.25">
      <c r="A49" s="528"/>
      <c r="B49" s="52" t="s">
        <v>1144</v>
      </c>
      <c r="C49" s="223"/>
      <c r="D49" s="112"/>
      <c r="E49" s="402"/>
      <c r="F49" s="165"/>
    </row>
    <row r="50" spans="1:6" s="219" customFormat="1" ht="153" customHeight="1" x14ac:dyDescent="0.25">
      <c r="A50" s="526"/>
      <c r="B50" s="52" t="s">
        <v>1139</v>
      </c>
      <c r="C50" s="223"/>
      <c r="D50" s="112"/>
      <c r="E50" s="402"/>
      <c r="F50" s="165"/>
    </row>
    <row r="51" spans="1:6" s="219" customFormat="1" ht="152.25" customHeight="1" x14ac:dyDescent="0.25">
      <c r="A51" s="526"/>
      <c r="B51" s="52" t="s">
        <v>1150</v>
      </c>
      <c r="C51" s="223"/>
      <c r="D51" s="112"/>
      <c r="E51" s="402"/>
      <c r="F51" s="165"/>
    </row>
    <row r="52" spans="1:6" s="219" customFormat="1" ht="46.95" customHeight="1" x14ac:dyDescent="0.25">
      <c r="A52" s="526"/>
      <c r="B52" s="52" t="s">
        <v>669</v>
      </c>
      <c r="C52" s="223"/>
      <c r="D52" s="112"/>
      <c r="E52" s="402"/>
      <c r="F52" s="165"/>
    </row>
    <row r="53" spans="1:6" s="219" customFormat="1" ht="20.399999999999999" x14ac:dyDescent="0.25">
      <c r="A53" s="526"/>
      <c r="B53" s="52" t="s">
        <v>1143</v>
      </c>
      <c r="C53" s="223"/>
      <c r="D53" s="112"/>
      <c r="E53" s="402"/>
      <c r="F53" s="165"/>
    </row>
    <row r="54" spans="1:6" s="219" customFormat="1" x14ac:dyDescent="0.25">
      <c r="A54" s="526"/>
      <c r="B54" s="52" t="s">
        <v>671</v>
      </c>
      <c r="C54" s="223"/>
      <c r="D54" s="112"/>
      <c r="E54" s="402"/>
      <c r="F54" s="165"/>
    </row>
    <row r="55" spans="1:6" s="219" customFormat="1" ht="99" customHeight="1" x14ac:dyDescent="0.25">
      <c r="A55" s="526"/>
      <c r="B55" s="52" t="s">
        <v>1274</v>
      </c>
      <c r="C55" s="223"/>
      <c r="D55" s="112"/>
      <c r="E55" s="402"/>
      <c r="F55" s="165"/>
    </row>
    <row r="56" spans="1:6" s="219" customFormat="1" x14ac:dyDescent="0.25">
      <c r="A56" s="526"/>
      <c r="B56" s="52" t="s">
        <v>672</v>
      </c>
      <c r="C56" s="223"/>
      <c r="D56" s="112"/>
      <c r="E56" s="402"/>
      <c r="F56" s="165"/>
    </row>
    <row r="57" spans="1:6" s="219" customFormat="1" x14ac:dyDescent="0.25">
      <c r="A57" s="526"/>
      <c r="B57" s="66" t="s">
        <v>673</v>
      </c>
      <c r="C57" s="111" t="s">
        <v>129</v>
      </c>
      <c r="D57" s="112">
        <v>18.3</v>
      </c>
      <c r="E57" s="402">
        <v>0</v>
      </c>
      <c r="F57" s="165" t="str">
        <f t="shared" si="0"/>
        <v/>
      </c>
    </row>
    <row r="58" spans="1:6" s="219" customFormat="1" x14ac:dyDescent="0.25">
      <c r="A58" s="526"/>
      <c r="B58" s="66" t="s">
        <v>674</v>
      </c>
      <c r="C58" s="111" t="s">
        <v>198</v>
      </c>
      <c r="D58" s="112">
        <v>1100</v>
      </c>
      <c r="E58" s="402">
        <v>0</v>
      </c>
      <c r="F58" s="165" t="str">
        <f t="shared" si="0"/>
        <v/>
      </c>
    </row>
    <row r="59" spans="1:6" s="219" customFormat="1" x14ac:dyDescent="0.25">
      <c r="A59" s="526"/>
      <c r="B59" s="66"/>
      <c r="C59" s="111"/>
      <c r="D59" s="112"/>
      <c r="E59" s="402"/>
      <c r="F59" s="165"/>
    </row>
    <row r="60" spans="1:6" s="219" customFormat="1" ht="13.8" x14ac:dyDescent="0.25">
      <c r="A60" s="526">
        <f>MAX(A33:A59)+1</f>
        <v>3</v>
      </c>
      <c r="B60" s="90" t="s">
        <v>675</v>
      </c>
      <c r="C60" s="111"/>
      <c r="D60" s="112"/>
      <c r="E60" s="402"/>
      <c r="F60" s="165"/>
    </row>
    <row r="61" spans="1:6" s="219" customFormat="1" ht="123.75" customHeight="1" x14ac:dyDescent="0.25">
      <c r="A61" s="527"/>
      <c r="B61" s="52" t="s">
        <v>1176</v>
      </c>
      <c r="C61" s="111"/>
      <c r="D61" s="112"/>
      <c r="E61" s="402"/>
      <c r="F61" s="165"/>
    </row>
    <row r="62" spans="1:6" s="219" customFormat="1" ht="44.4" customHeight="1" x14ac:dyDescent="0.25">
      <c r="A62" s="528"/>
      <c r="B62" s="52" t="s">
        <v>676</v>
      </c>
      <c r="C62" s="111"/>
      <c r="D62" s="112"/>
      <c r="E62" s="402"/>
      <c r="F62" s="165"/>
    </row>
    <row r="63" spans="1:6" s="219" customFormat="1" ht="25.2" customHeight="1" x14ac:dyDescent="0.25">
      <c r="A63" s="528"/>
      <c r="B63" s="52" t="s">
        <v>668</v>
      </c>
      <c r="C63" s="111"/>
      <c r="D63" s="112"/>
      <c r="E63" s="402"/>
      <c r="F63" s="165"/>
    </row>
    <row r="64" spans="1:6" s="219" customFormat="1" ht="24" customHeight="1" x14ac:dyDescent="0.25">
      <c r="A64" s="528"/>
      <c r="B64" s="52" t="s">
        <v>677</v>
      </c>
      <c r="C64" s="111"/>
      <c r="D64" s="112"/>
      <c r="E64" s="402"/>
      <c r="F64" s="165"/>
    </row>
    <row r="65" spans="1:7" s="219" customFormat="1" ht="26.4" customHeight="1" x14ac:dyDescent="0.25">
      <c r="A65" s="528"/>
      <c r="B65" s="52" t="s">
        <v>670</v>
      </c>
      <c r="C65" s="111"/>
      <c r="D65" s="112"/>
      <c r="E65" s="402"/>
      <c r="F65" s="165"/>
    </row>
    <row r="66" spans="1:7" s="219" customFormat="1" x14ac:dyDescent="0.25">
      <c r="A66" s="528"/>
      <c r="B66" s="52" t="s">
        <v>671</v>
      </c>
      <c r="C66" s="111"/>
      <c r="D66" s="112"/>
      <c r="E66" s="402"/>
      <c r="F66" s="165"/>
    </row>
    <row r="67" spans="1:7" s="219" customFormat="1" ht="82.2" customHeight="1" x14ac:dyDescent="0.25">
      <c r="A67" s="528"/>
      <c r="B67" s="52" t="s">
        <v>1177</v>
      </c>
      <c r="C67" s="111"/>
      <c r="D67" s="112"/>
      <c r="E67" s="402"/>
      <c r="F67" s="165"/>
      <c r="G67" s="489"/>
    </row>
    <row r="68" spans="1:7" s="219" customFormat="1" x14ac:dyDescent="0.25">
      <c r="A68" s="528"/>
      <c r="B68" s="52" t="s">
        <v>672</v>
      </c>
      <c r="C68" s="111"/>
      <c r="D68" s="112"/>
      <c r="E68" s="402"/>
      <c r="F68" s="165"/>
    </row>
    <row r="69" spans="1:7" s="219" customFormat="1" x14ac:dyDescent="0.25">
      <c r="A69" s="528"/>
      <c r="B69" s="66" t="s">
        <v>673</v>
      </c>
      <c r="C69" s="111" t="s">
        <v>129</v>
      </c>
      <c r="D69" s="112">
        <v>1.6</v>
      </c>
      <c r="E69" s="402">
        <v>0</v>
      </c>
      <c r="F69" s="165" t="str">
        <f t="shared" si="0"/>
        <v/>
      </c>
    </row>
    <row r="70" spans="1:7" s="219" customFormat="1" x14ac:dyDescent="0.25">
      <c r="A70" s="528"/>
      <c r="B70" s="66" t="s">
        <v>674</v>
      </c>
      <c r="C70" s="111" t="s">
        <v>198</v>
      </c>
      <c r="D70" s="112">
        <v>110</v>
      </c>
      <c r="E70" s="402">
        <v>0</v>
      </c>
      <c r="F70" s="165" t="str">
        <f t="shared" si="0"/>
        <v/>
      </c>
    </row>
    <row r="71" spans="1:7" s="219" customFormat="1" x14ac:dyDescent="0.25">
      <c r="A71" s="528"/>
      <c r="B71" s="66"/>
      <c r="C71" s="111"/>
      <c r="D71" s="112"/>
      <c r="E71" s="402"/>
      <c r="F71" s="165"/>
    </row>
    <row r="72" spans="1:7" s="219" customFormat="1" ht="13.8" x14ac:dyDescent="0.25">
      <c r="A72" s="526">
        <f>MAX(A34:A71)+1</f>
        <v>4</v>
      </c>
      <c r="B72" s="90" t="s">
        <v>1140</v>
      </c>
      <c r="C72" s="111"/>
      <c r="D72" s="112"/>
      <c r="E72" s="402"/>
      <c r="F72" s="165"/>
    </row>
    <row r="73" spans="1:7" s="219" customFormat="1" ht="127.2" customHeight="1" x14ac:dyDescent="0.25">
      <c r="A73" s="527"/>
      <c r="B73" s="52" t="s">
        <v>1178</v>
      </c>
      <c r="C73" s="111"/>
      <c r="D73" s="112"/>
      <c r="E73" s="402"/>
      <c r="F73" s="165"/>
    </row>
    <row r="74" spans="1:7" s="219" customFormat="1" ht="46.95" customHeight="1" x14ac:dyDescent="0.25">
      <c r="A74" s="528"/>
      <c r="B74" s="52" t="s">
        <v>1141</v>
      </c>
      <c r="C74" s="111"/>
      <c r="D74" s="112"/>
      <c r="E74" s="402"/>
      <c r="F74" s="165"/>
    </row>
    <row r="75" spans="1:7" s="219" customFormat="1" ht="28.5" customHeight="1" x14ac:dyDescent="0.25">
      <c r="A75" s="528"/>
      <c r="B75" s="52" t="s">
        <v>1144</v>
      </c>
      <c r="C75" s="223"/>
      <c r="D75" s="112"/>
      <c r="E75" s="402"/>
      <c r="F75" s="165"/>
    </row>
    <row r="76" spans="1:7" s="219" customFormat="1" ht="28.2" customHeight="1" x14ac:dyDescent="0.25">
      <c r="A76" s="528"/>
      <c r="B76" s="52" t="s">
        <v>668</v>
      </c>
      <c r="C76" s="111"/>
      <c r="D76" s="112"/>
      <c r="E76" s="402"/>
      <c r="F76" s="165"/>
    </row>
    <row r="77" spans="1:7" s="219" customFormat="1" ht="26.4" customHeight="1" x14ac:dyDescent="0.25">
      <c r="A77" s="528"/>
      <c r="B77" s="52" t="s">
        <v>677</v>
      </c>
      <c r="C77" s="111"/>
      <c r="D77" s="112"/>
      <c r="E77" s="402"/>
      <c r="F77" s="165"/>
    </row>
    <row r="78" spans="1:7" s="219" customFormat="1" ht="26.4" customHeight="1" x14ac:dyDescent="0.25">
      <c r="A78" s="528"/>
      <c r="B78" s="52" t="s">
        <v>670</v>
      </c>
      <c r="C78" s="111"/>
      <c r="D78" s="112"/>
      <c r="E78" s="402"/>
      <c r="F78" s="165"/>
    </row>
    <row r="79" spans="1:7" s="219" customFormat="1" x14ac:dyDescent="0.25">
      <c r="A79" s="528"/>
      <c r="B79" s="52" t="s">
        <v>671</v>
      </c>
      <c r="C79" s="111"/>
      <c r="D79" s="112"/>
      <c r="E79" s="402"/>
      <c r="F79" s="165"/>
    </row>
    <row r="80" spans="1:7" s="219" customFormat="1" ht="57.6" customHeight="1" x14ac:dyDescent="0.25">
      <c r="A80" s="528"/>
      <c r="B80" s="52" t="s">
        <v>1275</v>
      </c>
      <c r="C80" s="111"/>
      <c r="D80" s="112"/>
      <c r="E80" s="402"/>
      <c r="F80" s="165"/>
    </row>
    <row r="81" spans="1:8" s="219" customFormat="1" x14ac:dyDescent="0.25">
      <c r="A81" s="528"/>
      <c r="B81" s="52" t="s">
        <v>672</v>
      </c>
      <c r="C81" s="111"/>
      <c r="D81" s="112"/>
      <c r="E81" s="402"/>
      <c r="F81" s="165"/>
    </row>
    <row r="82" spans="1:8" s="219" customFormat="1" x14ac:dyDescent="0.25">
      <c r="A82" s="528"/>
      <c r="B82" s="66" t="s">
        <v>673</v>
      </c>
      <c r="C82" s="111" t="s">
        <v>129</v>
      </c>
      <c r="D82" s="112">
        <v>1.8</v>
      </c>
      <c r="E82" s="402">
        <v>0</v>
      </c>
      <c r="F82" s="165" t="str">
        <f t="shared" si="0"/>
        <v/>
      </c>
    </row>
    <row r="83" spans="1:8" s="219" customFormat="1" x14ac:dyDescent="0.25">
      <c r="A83" s="528"/>
      <c r="B83" s="66" t="s">
        <v>674</v>
      </c>
      <c r="C83" s="111" t="s">
        <v>198</v>
      </c>
      <c r="D83" s="112">
        <v>110</v>
      </c>
      <c r="E83" s="402">
        <v>0</v>
      </c>
      <c r="F83" s="165" t="str">
        <f t="shared" si="0"/>
        <v/>
      </c>
    </row>
    <row r="84" spans="1:8" s="219" customFormat="1" x14ac:dyDescent="0.25">
      <c r="A84" s="528"/>
      <c r="B84" s="66"/>
      <c r="C84" s="111"/>
      <c r="D84" s="112"/>
      <c r="E84" s="402"/>
      <c r="F84" s="165"/>
    </row>
    <row r="85" spans="1:8" s="219" customFormat="1" ht="13.8" x14ac:dyDescent="0.25">
      <c r="A85" s="526">
        <f>MAX(A33:A84)+1</f>
        <v>5</v>
      </c>
      <c r="B85" s="90" t="s">
        <v>678</v>
      </c>
      <c r="C85" s="111"/>
      <c r="D85" s="112"/>
      <c r="E85" s="402"/>
      <c r="F85" s="165"/>
    </row>
    <row r="86" spans="1:8" s="219" customFormat="1" ht="111" customHeight="1" x14ac:dyDescent="0.25">
      <c r="A86" s="490"/>
      <c r="B86" s="52" t="s">
        <v>679</v>
      </c>
      <c r="C86" s="111"/>
      <c r="D86" s="112"/>
      <c r="E86" s="402"/>
      <c r="F86" s="165"/>
    </row>
    <row r="87" spans="1:8" s="219" customFormat="1" x14ac:dyDescent="0.25">
      <c r="A87" s="528"/>
      <c r="B87" s="52" t="s">
        <v>680</v>
      </c>
      <c r="C87" s="111" t="s">
        <v>681</v>
      </c>
      <c r="D87" s="112">
        <v>1</v>
      </c>
      <c r="E87" s="402">
        <v>0</v>
      </c>
      <c r="F87" s="165" t="str">
        <f t="shared" si="0"/>
        <v/>
      </c>
    </row>
    <row r="88" spans="1:8" s="219" customFormat="1" x14ac:dyDescent="0.25">
      <c r="A88" s="529"/>
      <c r="B88" s="52"/>
      <c r="C88" s="111"/>
      <c r="D88" s="112"/>
      <c r="E88" s="402"/>
      <c r="F88" s="165"/>
    </row>
    <row r="89" spans="1:8" s="393" customFormat="1" ht="13.8" x14ac:dyDescent="0.25">
      <c r="A89" s="526">
        <f>MAX(A17:A88)+1</f>
        <v>6</v>
      </c>
      <c r="B89" s="364" t="s">
        <v>1111</v>
      </c>
      <c r="C89" s="111"/>
      <c r="D89" s="112"/>
      <c r="E89" s="402"/>
      <c r="F89" s="165"/>
    </row>
    <row r="90" spans="1:8" s="393" customFormat="1" ht="103.95" customHeight="1" x14ac:dyDescent="0.25">
      <c r="A90" s="530"/>
      <c r="B90" s="235" t="s">
        <v>1298</v>
      </c>
      <c r="C90" s="111"/>
      <c r="D90" s="112"/>
      <c r="E90" s="402"/>
      <c r="F90" s="165"/>
    </row>
    <row r="91" spans="1:8" customFormat="1" ht="28.2" customHeight="1" x14ac:dyDescent="0.25">
      <c r="A91" s="500"/>
      <c r="B91" s="53" t="s">
        <v>1180</v>
      </c>
      <c r="E91" s="81"/>
      <c r="F91" s="247"/>
    </row>
    <row r="92" spans="1:8" s="393" customFormat="1" ht="20.399999999999999" x14ac:dyDescent="0.25">
      <c r="A92" s="530"/>
      <c r="B92" s="235" t="s">
        <v>1179</v>
      </c>
      <c r="C92" s="111"/>
      <c r="D92" s="112"/>
      <c r="E92" s="402"/>
      <c r="F92" s="165"/>
    </row>
    <row r="93" spans="1:8" s="393" customFormat="1" x14ac:dyDescent="0.25">
      <c r="A93" s="530"/>
      <c r="B93" s="235" t="s">
        <v>151</v>
      </c>
      <c r="E93" s="402"/>
      <c r="F93" s="165"/>
    </row>
    <row r="94" spans="1:8" s="393" customFormat="1" x14ac:dyDescent="0.25">
      <c r="A94" s="531" t="s">
        <v>93</v>
      </c>
      <c r="B94" s="282" t="s">
        <v>267</v>
      </c>
      <c r="C94" s="111" t="s">
        <v>681</v>
      </c>
      <c r="D94" s="112">
        <v>1</v>
      </c>
      <c r="E94" s="402">
        <v>0</v>
      </c>
      <c r="F94" s="165" t="str">
        <f t="shared" ref="F94" si="1">IF(OR(OR(E94=0,E94=""),OR(D94=0,D94="")),"",D94*E94)</f>
        <v/>
      </c>
    </row>
    <row r="95" spans="1:8" s="281" customFormat="1" ht="13.8" x14ac:dyDescent="0.25">
      <c r="A95" s="531" t="s">
        <v>94</v>
      </c>
      <c r="B95" s="282" t="s">
        <v>73</v>
      </c>
      <c r="C95" s="111" t="s">
        <v>148</v>
      </c>
      <c r="D95" s="112">
        <v>30</v>
      </c>
      <c r="E95" s="402">
        <v>0</v>
      </c>
      <c r="F95" s="165" t="str">
        <f>IF(OR(OR(E95=0,E95=""),OR(D95=0,D95="")),"",D95*E95)</f>
        <v/>
      </c>
      <c r="H95" s="287"/>
    </row>
    <row r="96" spans="1:8" s="281" customFormat="1" ht="13.8" x14ac:dyDescent="0.25">
      <c r="A96" s="531" t="s">
        <v>96</v>
      </c>
      <c r="B96" s="282" t="s">
        <v>74</v>
      </c>
      <c r="C96" s="111" t="s">
        <v>148</v>
      </c>
      <c r="D96" s="112">
        <f>D95</f>
        <v>30</v>
      </c>
      <c r="E96" s="402">
        <v>0</v>
      </c>
      <c r="F96" s="165" t="str">
        <f>IF(OR(OR(E96=0,E96=""),OR(D96=0,D96="")),"",D96*E96)</f>
        <v/>
      </c>
      <c r="H96" s="287"/>
    </row>
    <row r="97" spans="1:8" s="393" customFormat="1" x14ac:dyDescent="0.25">
      <c r="A97" s="530"/>
      <c r="B97" s="235"/>
      <c r="C97" s="111"/>
      <c r="D97" s="112"/>
      <c r="E97" s="402"/>
      <c r="F97" s="165"/>
    </row>
    <row r="98" spans="1:8" s="393" customFormat="1" ht="13.8" x14ac:dyDescent="0.25">
      <c r="A98" s="526">
        <f>MAX(A24:A97)+1</f>
        <v>7</v>
      </c>
      <c r="B98" s="364" t="s">
        <v>683</v>
      </c>
      <c r="C98" s="111"/>
      <c r="D98" s="112"/>
      <c r="E98" s="402"/>
      <c r="F98" s="165"/>
    </row>
    <row r="99" spans="1:8" s="393" customFormat="1" ht="36" customHeight="1" x14ac:dyDescent="0.25">
      <c r="A99" s="530"/>
      <c r="B99" s="235" t="s">
        <v>684</v>
      </c>
      <c r="C99" s="111"/>
      <c r="D99" s="112"/>
      <c r="E99" s="402"/>
      <c r="F99" s="165"/>
    </row>
    <row r="100" spans="1:8" s="393" customFormat="1" x14ac:dyDescent="0.25">
      <c r="A100" s="530"/>
      <c r="B100" s="235" t="s">
        <v>682</v>
      </c>
      <c r="C100" s="111"/>
      <c r="D100" s="112"/>
      <c r="E100" s="402"/>
      <c r="F100" s="165"/>
    </row>
    <row r="101" spans="1:8" s="393" customFormat="1" x14ac:dyDescent="0.25">
      <c r="A101" s="530"/>
      <c r="B101" s="235" t="s">
        <v>685</v>
      </c>
      <c r="E101" s="402"/>
      <c r="F101" s="165"/>
    </row>
    <row r="102" spans="1:8" s="281" customFormat="1" ht="13.8" x14ac:dyDescent="0.25">
      <c r="A102" s="531" t="s">
        <v>93</v>
      </c>
      <c r="B102" s="282" t="s">
        <v>73</v>
      </c>
      <c r="C102" s="111" t="s">
        <v>104</v>
      </c>
      <c r="D102" s="112">
        <v>560</v>
      </c>
      <c r="E102" s="402">
        <v>0</v>
      </c>
      <c r="F102" s="165" t="str">
        <f>IF(OR(OR(E102=0,E102=""),OR(D102=0,D102="")),"",D102*E102)</f>
        <v/>
      </c>
      <c r="H102" s="287"/>
    </row>
    <row r="103" spans="1:8" s="281" customFormat="1" ht="13.8" x14ac:dyDescent="0.25">
      <c r="A103" s="531" t="s">
        <v>94</v>
      </c>
      <c r="B103" s="282" t="s">
        <v>74</v>
      </c>
      <c r="C103" s="111" t="s">
        <v>104</v>
      </c>
      <c r="D103" s="112">
        <f>D102</f>
        <v>560</v>
      </c>
      <c r="E103" s="402">
        <v>0</v>
      </c>
      <c r="F103" s="165" t="str">
        <f>IF(OR(OR(E103=0,E103=""),OR(D103=0,D103="")),"",D103*E103)</f>
        <v/>
      </c>
      <c r="H103" s="287"/>
    </row>
    <row r="104" spans="1:8" s="393" customFormat="1" x14ac:dyDescent="0.25">
      <c r="A104" s="530"/>
      <c r="B104" s="235"/>
      <c r="C104" s="111"/>
      <c r="D104" s="112"/>
      <c r="E104" s="402"/>
      <c r="F104" s="165"/>
    </row>
    <row r="105" spans="1:8" s="393" customFormat="1" ht="13.8" x14ac:dyDescent="0.25">
      <c r="A105" s="526">
        <f>MAX(A29:A104)+1</f>
        <v>8</v>
      </c>
      <c r="B105" s="364" t="s">
        <v>686</v>
      </c>
      <c r="C105" s="111"/>
      <c r="D105" s="112"/>
      <c r="E105" s="402"/>
      <c r="F105" s="165"/>
    </row>
    <row r="106" spans="1:8" s="393" customFormat="1" ht="57.6" customHeight="1" x14ac:dyDescent="0.25">
      <c r="A106" s="530"/>
      <c r="B106" s="235" t="s">
        <v>1148</v>
      </c>
      <c r="C106" s="111"/>
      <c r="D106" s="112"/>
      <c r="E106" s="402"/>
      <c r="F106" s="165"/>
    </row>
    <row r="107" spans="1:8" s="393" customFormat="1" x14ac:dyDescent="0.25">
      <c r="A107" s="530"/>
      <c r="B107" s="235" t="s">
        <v>682</v>
      </c>
      <c r="C107" s="111"/>
      <c r="D107" s="112"/>
      <c r="E107" s="402"/>
      <c r="F107" s="165"/>
    </row>
    <row r="108" spans="1:8" s="393" customFormat="1" x14ac:dyDescent="0.25">
      <c r="A108" s="530"/>
      <c r="B108" s="235" t="s">
        <v>685</v>
      </c>
      <c r="C108" s="111"/>
      <c r="D108" s="112"/>
      <c r="E108" s="402"/>
      <c r="F108" s="165"/>
    </row>
    <row r="109" spans="1:8" s="281" customFormat="1" ht="13.8" x14ac:dyDescent="0.25">
      <c r="A109" s="531" t="s">
        <v>93</v>
      </c>
      <c r="B109" s="282" t="s">
        <v>73</v>
      </c>
      <c r="C109" s="111" t="s">
        <v>104</v>
      </c>
      <c r="D109" s="112">
        <v>560</v>
      </c>
      <c r="E109" s="402">
        <v>0</v>
      </c>
      <c r="F109" s="165" t="str">
        <f>IF(OR(OR(E109=0,E109=""),OR(D109=0,D109="")),"",D109*E109)</f>
        <v/>
      </c>
      <c r="H109" s="287"/>
    </row>
    <row r="110" spans="1:8" s="281" customFormat="1" ht="13.8" x14ac:dyDescent="0.25">
      <c r="A110" s="531" t="s">
        <v>94</v>
      </c>
      <c r="B110" s="282" t="s">
        <v>74</v>
      </c>
      <c r="C110" s="111" t="s">
        <v>104</v>
      </c>
      <c r="D110" s="112">
        <f>D109</f>
        <v>560</v>
      </c>
      <c r="E110" s="402">
        <v>0</v>
      </c>
      <c r="F110" s="165" t="str">
        <f>IF(OR(OR(E110=0,E110=""),OR(D110=0,D110="")),"",D110*E110)</f>
        <v/>
      </c>
      <c r="H110" s="287"/>
    </row>
    <row r="111" spans="1:8" s="393" customFormat="1" x14ac:dyDescent="0.25">
      <c r="A111" s="530"/>
      <c r="B111" s="235"/>
      <c r="C111" s="111"/>
      <c r="D111" s="112"/>
      <c r="E111" s="402"/>
      <c r="F111" s="165"/>
    </row>
    <row r="112" spans="1:8" s="393" customFormat="1" ht="27.6" x14ac:dyDescent="0.25">
      <c r="A112" s="526">
        <f>MAX(A89:A111)+1</f>
        <v>9</v>
      </c>
      <c r="B112" s="364" t="s">
        <v>966</v>
      </c>
      <c r="C112" s="111"/>
      <c r="D112" s="112"/>
      <c r="E112" s="402"/>
      <c r="F112" s="165"/>
    </row>
    <row r="113" spans="1:8" s="393" customFormat="1" ht="39.6" customHeight="1" x14ac:dyDescent="0.25">
      <c r="A113" s="532"/>
      <c r="B113" s="235" t="s">
        <v>967</v>
      </c>
      <c r="C113" s="111"/>
      <c r="D113" s="112"/>
      <c r="E113" s="402"/>
      <c r="F113" s="165"/>
    </row>
    <row r="114" spans="1:8" s="393" customFormat="1" x14ac:dyDescent="0.25">
      <c r="A114" s="532"/>
      <c r="B114" s="235" t="s">
        <v>682</v>
      </c>
      <c r="C114" s="111" t="s">
        <v>229</v>
      </c>
      <c r="D114" s="112">
        <v>1</v>
      </c>
      <c r="E114" s="402">
        <v>0</v>
      </c>
      <c r="F114" s="165" t="str">
        <f t="shared" ref="F114" si="2">IF(OR(OR(E114=0,E114=""),OR(D114=0,D114="")),"",D114*E114)</f>
        <v/>
      </c>
    </row>
    <row r="115" spans="1:8" s="393" customFormat="1" x14ac:dyDescent="0.25">
      <c r="A115" s="533"/>
      <c r="B115" s="282"/>
      <c r="C115" s="111"/>
      <c r="D115" s="112"/>
      <c r="E115" s="402"/>
      <c r="F115" s="165"/>
    </row>
    <row r="116" spans="1:8" s="393" customFormat="1" ht="13.8" x14ac:dyDescent="0.25">
      <c r="A116" s="526">
        <f>MAX(A89:A115)+1</f>
        <v>10</v>
      </c>
      <c r="B116" s="364" t="s">
        <v>687</v>
      </c>
      <c r="C116" s="111"/>
      <c r="D116" s="112"/>
      <c r="E116" s="402"/>
      <c r="F116" s="165"/>
    </row>
    <row r="117" spans="1:8" s="393" customFormat="1" ht="40.200000000000003" customHeight="1" x14ac:dyDescent="0.25">
      <c r="A117" s="532"/>
      <c r="B117" s="235" t="s">
        <v>598</v>
      </c>
      <c r="C117" s="111"/>
      <c r="D117" s="112"/>
      <c r="E117" s="402"/>
      <c r="F117" s="165"/>
    </row>
    <row r="118" spans="1:8" s="393" customFormat="1" x14ac:dyDescent="0.25">
      <c r="A118" s="532"/>
      <c r="B118" s="235" t="s">
        <v>599</v>
      </c>
      <c r="C118" s="111"/>
      <c r="D118" s="112"/>
      <c r="E118" s="402"/>
      <c r="F118" s="165"/>
    </row>
    <row r="119" spans="1:8" s="393" customFormat="1" x14ac:dyDescent="0.25">
      <c r="A119" s="533" t="s">
        <v>93</v>
      </c>
      <c r="B119" s="282" t="s">
        <v>600</v>
      </c>
      <c r="C119" s="111" t="s">
        <v>356</v>
      </c>
      <c r="D119" s="112">
        <v>16</v>
      </c>
      <c r="E119" s="402">
        <v>0</v>
      </c>
      <c r="F119" s="165" t="str">
        <f t="shared" ref="F119:F121" si="3">IF(OR(OR(E119=0,E119=""),OR(D119=0,D119="")),"",D119*E119)</f>
        <v/>
      </c>
    </row>
    <row r="120" spans="1:8" s="393" customFormat="1" x14ac:dyDescent="0.25">
      <c r="A120" s="533" t="s">
        <v>94</v>
      </c>
      <c r="B120" s="282" t="s">
        <v>601</v>
      </c>
      <c r="C120" s="111" t="s">
        <v>356</v>
      </c>
      <c r="D120" s="112">
        <v>16</v>
      </c>
      <c r="E120" s="402">
        <v>0</v>
      </c>
      <c r="F120" s="165" t="str">
        <f t="shared" si="3"/>
        <v/>
      </c>
    </row>
    <row r="121" spans="1:8" s="393" customFormat="1" x14ac:dyDescent="0.25">
      <c r="A121" s="533" t="s">
        <v>96</v>
      </c>
      <c r="B121" s="282" t="s">
        <v>602</v>
      </c>
      <c r="C121" s="111" t="s">
        <v>356</v>
      </c>
      <c r="D121" s="112">
        <v>16</v>
      </c>
      <c r="E121" s="402">
        <v>0</v>
      </c>
      <c r="F121" s="165" t="str">
        <f t="shared" si="3"/>
        <v/>
      </c>
    </row>
    <row r="122" spans="1:8" x14ac:dyDescent="0.25">
      <c r="A122" s="534"/>
      <c r="B122" s="283"/>
      <c r="C122" s="283"/>
      <c r="D122" s="283"/>
      <c r="E122" s="402"/>
      <c r="F122" s="165"/>
    </row>
    <row r="123" spans="1:8" s="281" customFormat="1" ht="27.6" x14ac:dyDescent="0.25">
      <c r="A123" s="526">
        <f>MAX(A89:A122)+1</f>
        <v>11</v>
      </c>
      <c r="B123" s="404" t="s">
        <v>1146</v>
      </c>
      <c r="C123" s="164"/>
      <c r="D123" s="165"/>
      <c r="E123" s="402"/>
      <c r="F123" s="165"/>
    </row>
    <row r="124" spans="1:8" s="281" customFormat="1" ht="56.4" customHeight="1" x14ac:dyDescent="0.25">
      <c r="A124" s="535"/>
      <c r="B124" s="118" t="s">
        <v>688</v>
      </c>
      <c r="C124" s="164"/>
      <c r="D124" s="165"/>
      <c r="E124" s="402"/>
      <c r="F124" s="165"/>
    </row>
    <row r="125" spans="1:8" s="281" customFormat="1" ht="13.8" x14ac:dyDescent="0.25">
      <c r="A125" s="531" t="s">
        <v>93</v>
      </c>
      <c r="B125" s="282" t="s">
        <v>73</v>
      </c>
      <c r="C125" s="111" t="s">
        <v>104</v>
      </c>
      <c r="D125" s="112">
        <v>560</v>
      </c>
      <c r="E125" s="402">
        <v>0</v>
      </c>
      <c r="F125" s="165" t="str">
        <f>IF(OR(OR(E125=0,E125=""),OR(D125=0,D125="")),"",D125*E125)</f>
        <v/>
      </c>
      <c r="H125" s="287"/>
    </row>
    <row r="126" spans="1:8" s="281" customFormat="1" ht="13.8" x14ac:dyDescent="0.25">
      <c r="A126" s="531" t="s">
        <v>94</v>
      </c>
      <c r="B126" s="282" t="s">
        <v>74</v>
      </c>
      <c r="C126" s="111" t="s">
        <v>104</v>
      </c>
      <c r="D126" s="112">
        <f>D125</f>
        <v>560</v>
      </c>
      <c r="E126" s="402">
        <v>0</v>
      </c>
      <c r="F126" s="165" t="str">
        <f>IF(OR(OR(E126=0,E126=""),OR(D126=0,D126="")),"",D126*E126)</f>
        <v/>
      </c>
      <c r="H126" s="287"/>
    </row>
    <row r="127" spans="1:8" s="281" customFormat="1" ht="13.8" x14ac:dyDescent="0.25">
      <c r="A127" s="536"/>
      <c r="B127" s="118"/>
      <c r="C127" s="405"/>
      <c r="D127" s="405"/>
      <c r="E127" s="402"/>
      <c r="F127" s="165"/>
    </row>
    <row r="128" spans="1:8" s="281" customFormat="1" ht="27.6" x14ac:dyDescent="0.25">
      <c r="A128" s="526">
        <f>MAX(A89:A127)+1</f>
        <v>12</v>
      </c>
      <c r="B128" s="404" t="s">
        <v>1145</v>
      </c>
      <c r="C128" s="405"/>
      <c r="D128" s="405"/>
      <c r="E128" s="402"/>
      <c r="F128" s="165"/>
    </row>
    <row r="129" spans="1:8" s="281" customFormat="1" ht="69.599999999999994" customHeight="1" x14ac:dyDescent="0.25">
      <c r="A129" s="526"/>
      <c r="B129" s="118" t="s">
        <v>973</v>
      </c>
      <c r="C129" s="405"/>
      <c r="D129" s="405"/>
      <c r="E129" s="402"/>
      <c r="F129" s="165"/>
    </row>
    <row r="130" spans="1:8" s="281" customFormat="1" ht="25.2" customHeight="1" x14ac:dyDescent="0.25">
      <c r="A130" s="537"/>
      <c r="B130" s="118" t="s">
        <v>972</v>
      </c>
      <c r="C130" s="405"/>
      <c r="D130" s="405"/>
      <c r="E130" s="402"/>
      <c r="F130" s="165"/>
    </row>
    <row r="131" spans="1:8" s="281" customFormat="1" ht="24" customHeight="1" x14ac:dyDescent="0.25">
      <c r="A131" s="536"/>
      <c r="B131" s="118" t="s">
        <v>971</v>
      </c>
      <c r="C131" s="405"/>
      <c r="D131" s="405"/>
      <c r="E131" s="402"/>
      <c r="F131" s="165"/>
    </row>
    <row r="132" spans="1:8" s="281" customFormat="1" ht="34.200000000000003" customHeight="1" x14ac:dyDescent="0.25">
      <c r="A132" s="536"/>
      <c r="B132" s="118" t="s">
        <v>982</v>
      </c>
      <c r="E132" s="402"/>
      <c r="F132" s="165"/>
    </row>
    <row r="133" spans="1:8" s="281" customFormat="1" ht="13.8" x14ac:dyDescent="0.25">
      <c r="A133" s="536"/>
      <c r="B133" s="235" t="s">
        <v>269</v>
      </c>
      <c r="C133" s="164"/>
      <c r="D133" s="165"/>
      <c r="E133" s="402"/>
      <c r="F133" s="165"/>
    </row>
    <row r="134" spans="1:8" s="281" customFormat="1" ht="13.8" x14ac:dyDescent="0.25">
      <c r="A134" s="531" t="s">
        <v>93</v>
      </c>
      <c r="B134" s="282" t="s">
        <v>73</v>
      </c>
      <c r="C134" s="111" t="s">
        <v>104</v>
      </c>
      <c r="D134" s="112">
        <v>560</v>
      </c>
      <c r="E134" s="402">
        <v>0</v>
      </c>
      <c r="F134" s="165" t="str">
        <f>IF(OR(OR(E134=0,E134=""),OR(D134=0,D134="")),"",D134*E134)</f>
        <v/>
      </c>
      <c r="H134" s="287"/>
    </row>
    <row r="135" spans="1:8" s="281" customFormat="1" ht="13.8" x14ac:dyDescent="0.25">
      <c r="A135" s="531" t="s">
        <v>94</v>
      </c>
      <c r="B135" s="282" t="s">
        <v>74</v>
      </c>
      <c r="C135" s="111" t="s">
        <v>104</v>
      </c>
      <c r="D135" s="112">
        <f>D134</f>
        <v>560</v>
      </c>
      <c r="E135" s="402">
        <v>0</v>
      </c>
      <c r="F135" s="165" t="str">
        <f>IF(OR(OR(E135=0,E135=""),OR(D135=0,D135="")),"",D135*E135)</f>
        <v/>
      </c>
      <c r="H135" s="287"/>
    </row>
    <row r="136" spans="1:8" s="281" customFormat="1" ht="13.8" x14ac:dyDescent="0.25">
      <c r="A136" s="536"/>
      <c r="C136" s="405"/>
      <c r="D136" s="405"/>
      <c r="E136" s="402"/>
      <c r="F136" s="165"/>
    </row>
    <row r="137" spans="1:8" s="281" customFormat="1" ht="27.6" x14ac:dyDescent="0.25">
      <c r="A137" s="526">
        <f>MAX(A89:A136)+1</f>
        <v>13</v>
      </c>
      <c r="B137" s="404" t="s">
        <v>1147</v>
      </c>
      <c r="C137" s="164"/>
      <c r="D137" s="165"/>
      <c r="E137" s="402"/>
      <c r="F137" s="165"/>
    </row>
    <row r="138" spans="1:8" s="281" customFormat="1" ht="58.95" customHeight="1" x14ac:dyDescent="0.25">
      <c r="A138" s="538"/>
      <c r="B138" s="118" t="s">
        <v>974</v>
      </c>
      <c r="C138" s="164"/>
      <c r="D138" s="165"/>
      <c r="E138" s="402"/>
      <c r="F138" s="165"/>
    </row>
    <row r="139" spans="1:8" s="281" customFormat="1" ht="13.8" x14ac:dyDescent="0.25">
      <c r="A139" s="538"/>
      <c r="B139" s="118" t="s">
        <v>689</v>
      </c>
      <c r="C139" s="164"/>
      <c r="D139" s="165"/>
      <c r="E139" s="402"/>
      <c r="F139" s="165"/>
    </row>
    <row r="140" spans="1:8" s="281" customFormat="1" ht="13.8" x14ac:dyDescent="0.25">
      <c r="A140" s="315" t="s">
        <v>93</v>
      </c>
      <c r="B140" s="282" t="s">
        <v>975</v>
      </c>
      <c r="C140" s="164" t="s">
        <v>6</v>
      </c>
      <c r="D140" s="165">
        <v>18</v>
      </c>
      <c r="E140" s="402">
        <v>0</v>
      </c>
      <c r="F140" s="165" t="str">
        <f>IF(OR(OR(E140=0,E140=""),OR(D140=0,D140="")),"",D140*E140)</f>
        <v/>
      </c>
      <c r="H140" s="287"/>
    </row>
    <row r="141" spans="1:8" s="281" customFormat="1" ht="13.8" x14ac:dyDescent="0.25">
      <c r="A141" s="315" t="s">
        <v>94</v>
      </c>
      <c r="B141" s="282" t="s">
        <v>976</v>
      </c>
      <c r="C141" s="164" t="s">
        <v>6</v>
      </c>
      <c r="D141" s="165">
        <f>D140</f>
        <v>18</v>
      </c>
      <c r="E141" s="402">
        <v>0</v>
      </c>
      <c r="F141" s="165" t="str">
        <f>IF(OR(OR(E141=0,E141=""),OR(D141=0,D141="")),"",D141*E141)</f>
        <v/>
      </c>
      <c r="H141" s="287"/>
    </row>
    <row r="142" spans="1:8" s="281" customFormat="1" ht="13.8" x14ac:dyDescent="0.25">
      <c r="A142" s="315" t="s">
        <v>96</v>
      </c>
      <c r="B142" s="282" t="s">
        <v>977</v>
      </c>
      <c r="C142" s="164" t="s">
        <v>6</v>
      </c>
      <c r="D142" s="165">
        <v>62</v>
      </c>
      <c r="E142" s="402">
        <v>0</v>
      </c>
      <c r="F142" s="165" t="str">
        <f>IF(OR(OR(E142=0,E142=""),OR(D142=0,D142="")),"",D142*E142)</f>
        <v/>
      </c>
      <c r="H142" s="287"/>
    </row>
    <row r="143" spans="1:8" s="281" customFormat="1" ht="13.8" x14ac:dyDescent="0.25">
      <c r="A143" s="315" t="s">
        <v>101</v>
      </c>
      <c r="B143" s="282" t="s">
        <v>978</v>
      </c>
      <c r="C143" s="164" t="s">
        <v>6</v>
      </c>
      <c r="D143" s="165">
        <f>D142</f>
        <v>62</v>
      </c>
      <c r="E143" s="402">
        <v>0</v>
      </c>
      <c r="F143" s="165" t="str">
        <f>IF(OR(OR(E143=0,E143=""),OR(D143=0,D143="")),"",D143*E143)</f>
        <v/>
      </c>
      <c r="H143" s="287"/>
    </row>
    <row r="144" spans="1:8" s="281" customFormat="1" ht="14.4" thickBot="1" x14ac:dyDescent="0.3">
      <c r="A144" s="538"/>
      <c r="B144" s="118"/>
      <c r="C144" s="164"/>
      <c r="D144" s="165"/>
      <c r="E144" s="410"/>
      <c r="F144" s="88"/>
    </row>
    <row r="145" spans="1:6" ht="15" thickBot="1" x14ac:dyDescent="0.3">
      <c r="A145" s="539" t="str">
        <f>A3</f>
        <v>8.</v>
      </c>
      <c r="B145" s="378" t="s">
        <v>397</v>
      </c>
      <c r="C145" s="379"/>
      <c r="D145" s="379"/>
      <c r="E145" s="380"/>
      <c r="F145" s="381">
        <f>SUM(F1:F144)</f>
        <v>0</v>
      </c>
    </row>
  </sheetData>
  <sheetProtection algorithmName="SHA-512" hashValue="I3UI2C79d1zeGE5odvjnFC7JXwn7qT93HwQe6WDmNM+WFglPTChahn0bU9hAoolXJkhAhS07v65huFmR6Z9+Xg==" saltValue="Rmr1y7I4cmebmBkDg7QvDg==" spinCount="100000" sheet="1" objects="1" scenarios="1"/>
  <protectedRanges>
    <protectedRange sqref="E1:E2" name="Raspon2"/>
    <protectedRange sqref="E3:F32 E102:E121 E125:E126 E134:E135 E89:E90 E95:E100 E92" name="Range2"/>
    <protectedRange algorithmName="SHA-512" hashValue="u5rLUcG8RkZwIgXBghhgBPzrXQx1+3+GovvcOaRJftZNaQLW6PQZ/tOp5T5Eoqf05pjxGZvNRVqa6bM/IClEDA==" saltValue="OoJ8nCPWcugCAvJ6SNLNqg==" spinCount="100000" sqref="A3:D4 A123 A128:A129 A137 B6:B32 A104:D108 C5:D32 C102:D103 A111:D121 C109:D110 C125:D126 C134:D135 A5:A32 C98:D100 A98:B101 A97:D97 C95:D96 A89:D90 C92:D92 B92:B94 A92:A93" name="Range1"/>
    <protectedRange sqref="E76:E88 E33:F42 E43:E48 E49:F49 E75:F75 E50:E74 E94" name="Range2_1"/>
    <protectedRange algorithmName="SHA-512" hashValue="u5rLUcG8RkZwIgXBghhgBPzrXQx1+3+GovvcOaRJftZNaQLW6PQZ/tOp5T5Eoqf05pjxGZvNRVqa6bM/IClEDA==" saltValue="OoJ8nCPWcugCAvJ6SNLNqg==" spinCount="100000" sqref="A34:D88 C94:D94 B33:D33" name="Range1_1"/>
  </protectedRanges>
  <conditionalFormatting sqref="F144">
    <cfRule type="cellIs" dxfId="17" priority="8" stopIfTrue="1" operator="greaterThan">
      <formula>0</formula>
    </cfRule>
  </conditionalFormatting>
  <conditionalFormatting sqref="F91">
    <cfRule type="cellIs" dxfId="16" priority="3" stopIfTrue="1" operator="greaterThan">
      <formula>0</formula>
    </cfRule>
  </conditionalFormatting>
  <conditionalFormatting sqref="G91">
    <cfRule type="cellIs" dxfId="15" priority="1" stopIfTrue="1" operator="equal">
      <formula>0</formula>
    </cfRule>
    <cfRule type="cellIs" dxfId="14" priority="2" stopIfTrue="1" operator="notEqual">
      <formula>#REF!</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F67B2-5329-468C-839D-B8EC512AA5F3}">
  <dimension ref="A1:L103"/>
  <sheetViews>
    <sheetView view="pageBreakPreview" zoomScale="130" zoomScaleNormal="120" zoomScaleSheetLayoutView="130" workbookViewId="0">
      <selection activeCell="B147" sqref="B147"/>
    </sheetView>
  </sheetViews>
  <sheetFormatPr defaultColWidth="8.88671875" defaultRowHeight="13.2" x14ac:dyDescent="0.25"/>
  <cols>
    <col min="1" max="1" width="7.109375" style="314" customWidth="1"/>
    <col min="2" max="2" width="44.5546875" style="173" customWidth="1"/>
    <col min="3" max="3" width="6" style="173" customWidth="1"/>
    <col min="4" max="4" width="7.6640625" style="173" customWidth="1"/>
    <col min="5" max="5" width="10.6640625" style="173" customWidth="1"/>
    <col min="6" max="6" width="14.44140625" style="173" customWidth="1"/>
    <col min="7" max="16384" width="8.88671875" style="173"/>
  </cols>
  <sheetData>
    <row r="1" spans="1:6" x14ac:dyDescent="0.25">
      <c r="A1" s="305" t="s">
        <v>69</v>
      </c>
      <c r="B1" s="275" t="s">
        <v>75</v>
      </c>
      <c r="C1" s="170" t="s">
        <v>76</v>
      </c>
      <c r="D1" s="171" t="s">
        <v>77</v>
      </c>
      <c r="E1" s="276" t="s">
        <v>78</v>
      </c>
      <c r="F1" s="172" t="s">
        <v>79</v>
      </c>
    </row>
    <row r="2" spans="1:6" x14ac:dyDescent="0.25">
      <c r="A2" s="306"/>
      <c r="B2" s="174"/>
      <c r="C2" s="174"/>
      <c r="D2" s="175"/>
      <c r="E2" s="277"/>
      <c r="F2" s="176"/>
    </row>
    <row r="3" spans="1:6" ht="18" x14ac:dyDescent="0.25">
      <c r="A3" s="307" t="s">
        <v>16</v>
      </c>
      <c r="B3" s="178" t="s">
        <v>7</v>
      </c>
      <c r="C3" s="179"/>
      <c r="D3" s="180"/>
      <c r="E3" s="181"/>
      <c r="F3" s="182"/>
    </row>
    <row r="4" spans="1:6" x14ac:dyDescent="0.25">
      <c r="A4" s="306"/>
      <c r="B4" s="174"/>
      <c r="C4" s="174"/>
      <c r="D4" s="175"/>
      <c r="E4" s="277"/>
      <c r="F4" s="176"/>
    </row>
    <row r="5" spans="1:6" x14ac:dyDescent="0.25">
      <c r="A5" s="308"/>
      <c r="B5" s="278" t="s">
        <v>373</v>
      </c>
      <c r="C5" s="278"/>
      <c r="D5" s="278"/>
      <c r="E5" s="279"/>
      <c r="F5" s="235"/>
    </row>
    <row r="6" spans="1:6" s="281" customFormat="1" ht="36.6" customHeight="1" x14ac:dyDescent="0.25">
      <c r="A6" s="309"/>
      <c r="B6" s="280" t="s">
        <v>453</v>
      </c>
      <c r="C6" s="280"/>
      <c r="D6" s="280"/>
      <c r="E6" s="280"/>
      <c r="F6" s="280"/>
    </row>
    <row r="7" spans="1:6" s="281" customFormat="1" ht="23.4" customHeight="1" x14ac:dyDescent="0.25">
      <c r="A7" s="309"/>
      <c r="B7" s="280" t="s">
        <v>259</v>
      </c>
      <c r="C7" s="280"/>
      <c r="D7" s="280"/>
      <c r="E7" s="280"/>
      <c r="F7" s="280"/>
    </row>
    <row r="8" spans="1:6" s="281" customFormat="1" ht="13.8" x14ac:dyDescent="0.25">
      <c r="A8" s="310"/>
      <c r="B8" s="280" t="s">
        <v>19</v>
      </c>
      <c r="C8" s="280"/>
      <c r="D8" s="280"/>
      <c r="E8" s="280"/>
      <c r="F8" s="280"/>
    </row>
    <row r="9" spans="1:6" s="281" customFormat="1" ht="23.4" customHeight="1" x14ac:dyDescent="0.25">
      <c r="A9" s="310"/>
      <c r="B9" s="280" t="s">
        <v>20</v>
      </c>
      <c r="C9" s="280"/>
      <c r="D9" s="280"/>
      <c r="E9" s="280"/>
      <c r="F9" s="280"/>
    </row>
    <row r="10" spans="1:6" s="281" customFormat="1" ht="13.8" x14ac:dyDescent="0.25">
      <c r="A10" s="310"/>
      <c r="B10" s="280" t="s">
        <v>21</v>
      </c>
      <c r="C10" s="280"/>
      <c r="D10" s="280"/>
      <c r="E10" s="280"/>
      <c r="F10" s="280"/>
    </row>
    <row r="11" spans="1:6" s="281" customFormat="1" ht="13.8" x14ac:dyDescent="0.25">
      <c r="A11" s="310"/>
      <c r="B11" s="280" t="s">
        <v>22</v>
      </c>
      <c r="C11" s="280"/>
      <c r="D11" s="280"/>
      <c r="E11" s="280"/>
      <c r="F11" s="280"/>
    </row>
    <row r="12" spans="1:6" s="281" customFormat="1" ht="13.8" x14ac:dyDescent="0.25">
      <c r="A12" s="310"/>
      <c r="B12" s="280" t="s">
        <v>454</v>
      </c>
      <c r="C12" s="280"/>
      <c r="D12" s="280"/>
      <c r="E12" s="280"/>
      <c r="F12" s="280"/>
    </row>
    <row r="13" spans="1:6" s="281" customFormat="1" ht="13.8" x14ac:dyDescent="0.25">
      <c r="A13" s="310"/>
      <c r="B13" s="280" t="s">
        <v>455</v>
      </c>
      <c r="C13" s="280"/>
      <c r="D13" s="280"/>
      <c r="E13" s="280"/>
      <c r="F13" s="280"/>
    </row>
    <row r="14" spans="1:6" s="281" customFormat="1" ht="90.6" customHeight="1" x14ac:dyDescent="0.25">
      <c r="A14" s="309"/>
      <c r="B14" s="280" t="s">
        <v>1317</v>
      </c>
      <c r="C14" s="280"/>
      <c r="D14" s="280"/>
      <c r="E14" s="280"/>
      <c r="F14" s="280"/>
    </row>
    <row r="15" spans="1:6" s="281" customFormat="1" ht="120" customHeight="1" x14ac:dyDescent="0.25">
      <c r="A15" s="309"/>
      <c r="B15" s="280" t="s">
        <v>260</v>
      </c>
      <c r="C15" s="280"/>
      <c r="D15" s="280"/>
      <c r="E15" s="280"/>
      <c r="F15" s="280"/>
    </row>
    <row r="16" spans="1:6" s="281" customFormat="1" ht="13.8" x14ac:dyDescent="0.25">
      <c r="A16" s="309"/>
      <c r="B16" s="280" t="s">
        <v>23</v>
      </c>
      <c r="C16" s="280"/>
      <c r="D16" s="280"/>
      <c r="E16" s="280"/>
      <c r="F16" s="280"/>
    </row>
    <row r="17" spans="1:12" s="281" customFormat="1" ht="13.8" x14ac:dyDescent="0.25">
      <c r="A17" s="310"/>
      <c r="B17" s="280" t="s">
        <v>28</v>
      </c>
      <c r="C17" s="280"/>
      <c r="D17" s="280"/>
      <c r="E17" s="280"/>
      <c r="F17" s="280"/>
    </row>
    <row r="18" spans="1:12" s="281" customFormat="1" ht="13.8" x14ac:dyDescent="0.25">
      <c r="A18" s="310"/>
      <c r="B18" s="280" t="s">
        <v>24</v>
      </c>
      <c r="C18" s="280"/>
      <c r="D18" s="280"/>
      <c r="E18" s="280"/>
      <c r="F18" s="280"/>
    </row>
    <row r="19" spans="1:12" s="281" customFormat="1" ht="13.8" x14ac:dyDescent="0.25">
      <c r="A19" s="310"/>
      <c r="B19" s="280" t="s">
        <v>25</v>
      </c>
      <c r="C19" s="280"/>
      <c r="D19" s="280"/>
      <c r="E19" s="280"/>
      <c r="F19" s="280"/>
    </row>
    <row r="20" spans="1:12" s="281" customFormat="1" ht="13.8" x14ac:dyDescent="0.25">
      <c r="A20" s="310"/>
      <c r="B20" s="280" t="s">
        <v>26</v>
      </c>
      <c r="C20" s="280"/>
      <c r="D20" s="280"/>
      <c r="E20" s="280"/>
      <c r="F20" s="280"/>
    </row>
    <row r="21" spans="1:12" s="281" customFormat="1" ht="26.4" customHeight="1" x14ac:dyDescent="0.25">
      <c r="A21" s="311"/>
      <c r="B21" s="280" t="s">
        <v>27</v>
      </c>
      <c r="C21" s="280"/>
      <c r="D21" s="280"/>
      <c r="E21" s="280"/>
      <c r="F21" s="280"/>
    </row>
    <row r="22" spans="1:12" s="281" customFormat="1" ht="10.199999999999999" customHeight="1" x14ac:dyDescent="0.25">
      <c r="A22" s="311"/>
      <c r="B22" s="280"/>
      <c r="C22" s="280"/>
      <c r="D22" s="280"/>
      <c r="E22" s="280"/>
      <c r="F22" s="280"/>
    </row>
    <row r="23" spans="1:12" s="281" customFormat="1" ht="76.2" customHeight="1" x14ac:dyDescent="0.25">
      <c r="A23" s="309"/>
      <c r="B23" s="280" t="s">
        <v>45</v>
      </c>
      <c r="C23" s="280"/>
      <c r="D23" s="280"/>
      <c r="E23" s="280"/>
      <c r="F23" s="280"/>
    </row>
    <row r="24" spans="1:12" ht="37.200000000000003" customHeight="1" x14ac:dyDescent="0.25">
      <c r="A24" s="312"/>
      <c r="B24" s="282" t="s">
        <v>82</v>
      </c>
      <c r="C24" s="283"/>
      <c r="D24" s="283"/>
      <c r="E24" s="284"/>
      <c r="F24" s="285"/>
    </row>
    <row r="25" spans="1:12" x14ac:dyDescent="0.25">
      <c r="A25" s="313"/>
      <c r="B25" s="283"/>
      <c r="C25" s="283"/>
      <c r="D25" s="283"/>
      <c r="E25" s="112"/>
      <c r="F25" s="112"/>
    </row>
    <row r="26" spans="1:12" s="281" customFormat="1" ht="27.6" x14ac:dyDescent="0.25">
      <c r="A26" s="540">
        <f>COUNT($A$1:A25)+1</f>
        <v>1</v>
      </c>
      <c r="B26" s="160" t="s">
        <v>696</v>
      </c>
      <c r="C26" s="325"/>
      <c r="D26" s="411"/>
      <c r="E26" s="333"/>
      <c r="F26" s="112"/>
      <c r="H26" s="600"/>
      <c r="I26" s="600"/>
      <c r="J26" s="600"/>
      <c r="K26" s="600"/>
      <c r="L26" s="600"/>
    </row>
    <row r="27" spans="1:12" s="413" customFormat="1" ht="87.6" customHeight="1" x14ac:dyDescent="0.2">
      <c r="A27" s="407"/>
      <c r="B27" s="235" t="s">
        <v>1283</v>
      </c>
      <c r="C27" s="412"/>
      <c r="D27" s="408"/>
      <c r="E27" s="333"/>
      <c r="F27" s="112"/>
    </row>
    <row r="28" spans="1:12" s="413" customFormat="1" ht="26.4" customHeight="1" x14ac:dyDescent="0.2">
      <c r="A28" s="407"/>
      <c r="B28" s="235" t="s">
        <v>690</v>
      </c>
      <c r="C28" s="414"/>
      <c r="D28" s="415"/>
      <c r="E28" s="333"/>
      <c r="F28" s="112"/>
    </row>
    <row r="29" spans="1:12" s="409" customFormat="1" ht="10.199999999999999" x14ac:dyDescent="0.2">
      <c r="A29" s="416"/>
      <c r="B29" s="235" t="s">
        <v>691</v>
      </c>
    </row>
    <row r="30" spans="1:12" x14ac:dyDescent="0.25">
      <c r="A30" s="315" t="s">
        <v>93</v>
      </c>
      <c r="B30" s="282" t="s">
        <v>73</v>
      </c>
      <c r="C30" s="111" t="s">
        <v>6</v>
      </c>
      <c r="D30" s="112">
        <v>85</v>
      </c>
      <c r="E30" s="333">
        <v>0</v>
      </c>
      <c r="F30" s="112" t="str">
        <f>IF(OR(OR(E30=0,E30=""),OR(D30=0,D30="")),"",D30*E30)</f>
        <v/>
      </c>
      <c r="G30" s="290"/>
      <c r="H30" s="287"/>
    </row>
    <row r="31" spans="1:12" x14ac:dyDescent="0.25">
      <c r="A31" s="315" t="s">
        <v>94</v>
      </c>
      <c r="B31" s="282" t="s">
        <v>74</v>
      </c>
      <c r="C31" s="111" t="s">
        <v>6</v>
      </c>
      <c r="D31" s="112">
        <v>85</v>
      </c>
      <c r="E31" s="333">
        <v>0</v>
      </c>
      <c r="F31" s="112" t="str">
        <f>IF(OR(OR(E31=0,E31=""),OR(D31=0,D31="")),"",D31*E31)</f>
        <v/>
      </c>
      <c r="H31" s="287"/>
    </row>
    <row r="32" spans="1:12" s="281" customFormat="1" ht="13.8" x14ac:dyDescent="0.25">
      <c r="A32" s="315"/>
      <c r="B32" s="282"/>
      <c r="C32" s="111"/>
      <c r="D32" s="112"/>
      <c r="E32" s="333"/>
      <c r="F32" s="112"/>
    </row>
    <row r="33" spans="1:6" s="327" customFormat="1" ht="13.8" x14ac:dyDescent="0.2">
      <c r="A33" s="540">
        <f>COUNT($A$1:A32)+1</f>
        <v>2</v>
      </c>
      <c r="B33" s="160" t="s">
        <v>1284</v>
      </c>
      <c r="C33" s="228"/>
      <c r="D33" s="228"/>
      <c r="E33" s="328"/>
      <c r="F33" s="328"/>
    </row>
    <row r="34" spans="1:6" s="332" customFormat="1" ht="34.200000000000003" customHeight="1" x14ac:dyDescent="0.2">
      <c r="A34" s="327"/>
      <c r="B34" s="235" t="s">
        <v>1285</v>
      </c>
      <c r="C34" s="330"/>
      <c r="D34" s="231"/>
      <c r="E34" s="328"/>
      <c r="F34" s="328"/>
    </row>
    <row r="35" spans="1:6" s="332" customFormat="1" ht="25.2" customHeight="1" x14ac:dyDescent="0.2">
      <c r="A35" s="327"/>
      <c r="B35" s="235" t="s">
        <v>690</v>
      </c>
      <c r="C35" s="330"/>
      <c r="D35" s="231"/>
      <c r="E35" s="328"/>
      <c r="F35" s="328"/>
    </row>
    <row r="36" spans="1:6" s="232" customFormat="1" ht="13.2" customHeight="1" x14ac:dyDescent="0.2">
      <c r="A36" s="329"/>
      <c r="B36" s="235" t="s">
        <v>691</v>
      </c>
      <c r="C36" s="231"/>
      <c r="D36" s="231"/>
      <c r="E36" s="328"/>
      <c r="F36" s="328"/>
    </row>
    <row r="37" spans="1:6" s="232" customFormat="1" ht="13.95" customHeight="1" x14ac:dyDescent="0.2">
      <c r="A37" s="315" t="s">
        <v>93</v>
      </c>
      <c r="B37" s="282" t="s">
        <v>73</v>
      </c>
      <c r="C37" s="111" t="s">
        <v>6</v>
      </c>
      <c r="D37" s="112">
        <v>85</v>
      </c>
      <c r="E37" s="333">
        <v>0</v>
      </c>
      <c r="F37" s="112" t="str">
        <f>IF(OR(OR(E37=0,E37=""),OR(D37=0,D37="")),"",D37*E37)</f>
        <v/>
      </c>
    </row>
    <row r="38" spans="1:6" s="232" customFormat="1" ht="10.199999999999999" x14ac:dyDescent="0.2">
      <c r="A38" s="315" t="s">
        <v>94</v>
      </c>
      <c r="B38" s="282" t="s">
        <v>74</v>
      </c>
      <c r="C38" s="111" t="s">
        <v>6</v>
      </c>
      <c r="D38" s="112">
        <v>85</v>
      </c>
      <c r="E38" s="333">
        <v>0</v>
      </c>
      <c r="F38" s="112" t="str">
        <f>IF(OR(OR(E38=0,E38=""),OR(D38=0,D38="")),"",D38*E38)</f>
        <v/>
      </c>
    </row>
    <row r="39" spans="1:6" s="232" customFormat="1" ht="10.199999999999999" x14ac:dyDescent="0.2">
      <c r="A39" s="329"/>
      <c r="B39" s="230"/>
      <c r="C39" s="231"/>
      <c r="D39" s="231"/>
      <c r="E39" s="328"/>
      <c r="F39" s="328"/>
    </row>
    <row r="40" spans="1:6" s="331" customFormat="1" ht="13.8" x14ac:dyDescent="0.2">
      <c r="A40" s="540">
        <f>COUNT($A$1:A39)+1</f>
        <v>3</v>
      </c>
      <c r="B40" s="160" t="s">
        <v>1286</v>
      </c>
      <c r="C40" s="227"/>
      <c r="D40" s="228"/>
      <c r="E40" s="491"/>
      <c r="F40" s="491"/>
    </row>
    <row r="41" spans="1:6" s="232" customFormat="1" ht="34.200000000000003" customHeight="1" x14ac:dyDescent="0.2">
      <c r="A41" s="329"/>
      <c r="B41" s="235" t="s">
        <v>1287</v>
      </c>
      <c r="C41" s="330"/>
      <c r="D41" s="231"/>
      <c r="E41" s="328"/>
      <c r="F41" s="328"/>
    </row>
    <row r="42" spans="1:6" s="232" customFormat="1" ht="12.6" customHeight="1" x14ac:dyDescent="0.2">
      <c r="A42" s="329"/>
      <c r="B42" s="235" t="s">
        <v>1288</v>
      </c>
      <c r="C42" s="330"/>
      <c r="D42" s="231"/>
      <c r="E42" s="328"/>
      <c r="F42" s="328"/>
    </row>
    <row r="43" spans="1:6" s="232" customFormat="1" ht="13.2" customHeight="1" x14ac:dyDescent="0.2">
      <c r="A43" s="329"/>
      <c r="B43" s="235" t="s">
        <v>1289</v>
      </c>
      <c r="C43" s="330"/>
      <c r="D43" s="231"/>
      <c r="E43" s="328"/>
      <c r="F43" s="328"/>
    </row>
    <row r="44" spans="1:6" s="232" customFormat="1" ht="10.199999999999999" x14ac:dyDescent="0.2">
      <c r="A44" s="315" t="s">
        <v>93</v>
      </c>
      <c r="B44" s="282" t="s">
        <v>73</v>
      </c>
      <c r="C44" s="111" t="s">
        <v>6</v>
      </c>
      <c r="D44" s="112">
        <v>85</v>
      </c>
      <c r="E44" s="333">
        <v>0</v>
      </c>
      <c r="F44" s="112" t="str">
        <f>IF(OR(OR(E44=0,E44=""),OR(D44=0,D44="")),"",D44*E44)</f>
        <v/>
      </c>
    </row>
    <row r="45" spans="1:6" s="232" customFormat="1" ht="10.199999999999999" x14ac:dyDescent="0.2">
      <c r="A45" s="315" t="s">
        <v>94</v>
      </c>
      <c r="B45" s="282" t="s">
        <v>74</v>
      </c>
      <c r="C45" s="111" t="s">
        <v>6</v>
      </c>
      <c r="D45" s="112">
        <v>85</v>
      </c>
      <c r="E45" s="333">
        <v>0</v>
      </c>
      <c r="F45" s="112" t="str">
        <f>IF(OR(OR(E45=0,E45=""),OR(D45=0,D45="")),"",D45*E45)</f>
        <v/>
      </c>
    </row>
    <row r="46" spans="1:6" s="232" customFormat="1" ht="10.199999999999999" x14ac:dyDescent="0.2">
      <c r="A46" s="329"/>
      <c r="B46" s="230"/>
      <c r="C46" s="231"/>
      <c r="D46" s="231"/>
      <c r="E46" s="328"/>
      <c r="F46" s="328"/>
    </row>
    <row r="47" spans="1:6" s="331" customFormat="1" ht="13.8" x14ac:dyDescent="0.2">
      <c r="A47" s="540">
        <f>COUNT($A$1:A46)+1</f>
        <v>4</v>
      </c>
      <c r="B47" s="160" t="s">
        <v>1312</v>
      </c>
      <c r="C47" s="227"/>
      <c r="D47" s="228"/>
      <c r="E47" s="491"/>
      <c r="F47" s="491"/>
    </row>
    <row r="48" spans="1:6" s="232" customFormat="1" ht="46.2" customHeight="1" x14ac:dyDescent="0.2">
      <c r="A48" s="329"/>
      <c r="B48" s="235" t="s">
        <v>1313</v>
      </c>
      <c r="C48" s="330"/>
      <c r="D48" s="231"/>
      <c r="E48" s="328"/>
      <c r="F48" s="328"/>
    </row>
    <row r="49" spans="1:8" s="232" customFormat="1" ht="15" customHeight="1" x14ac:dyDescent="0.2">
      <c r="A49" s="329"/>
      <c r="B49" s="235" t="s">
        <v>1288</v>
      </c>
      <c r="C49" s="330"/>
      <c r="D49" s="231"/>
      <c r="E49" s="328"/>
      <c r="F49" s="328"/>
    </row>
    <row r="50" spans="1:8" s="232" customFormat="1" ht="10.199999999999999" x14ac:dyDescent="0.2">
      <c r="A50" s="329"/>
      <c r="B50" s="235" t="s">
        <v>1289</v>
      </c>
      <c r="C50" s="330"/>
      <c r="D50" s="231"/>
      <c r="E50" s="328"/>
      <c r="F50" s="328"/>
    </row>
    <row r="51" spans="1:8" s="232" customFormat="1" ht="10.199999999999999" x14ac:dyDescent="0.2">
      <c r="A51" s="315" t="s">
        <v>93</v>
      </c>
      <c r="B51" s="282" t="s">
        <v>73</v>
      </c>
      <c r="C51" s="111" t="s">
        <v>6</v>
      </c>
      <c r="D51" s="112">
        <v>30</v>
      </c>
      <c r="E51" s="333">
        <v>0</v>
      </c>
      <c r="F51" s="112" t="str">
        <f>IF(OR(OR(E51=0,E51=""),OR(D51=0,D51="")),"",D51*E51)</f>
        <v/>
      </c>
    </row>
    <row r="52" spans="1:8" s="232" customFormat="1" ht="10.199999999999999" x14ac:dyDescent="0.2">
      <c r="A52" s="315" t="s">
        <v>94</v>
      </c>
      <c r="B52" s="282" t="s">
        <v>74</v>
      </c>
      <c r="C52" s="111" t="s">
        <v>6</v>
      </c>
      <c r="D52" s="112">
        <v>30</v>
      </c>
      <c r="E52" s="333">
        <v>0</v>
      </c>
      <c r="F52" s="112" t="str">
        <f>IF(OR(OR(E52=0,E52=""),OR(D52=0,D52="")),"",D52*E52)</f>
        <v/>
      </c>
    </row>
    <row r="53" spans="1:8" s="232" customFormat="1" ht="10.199999999999999" x14ac:dyDescent="0.2">
      <c r="A53" s="329"/>
      <c r="B53" s="230"/>
      <c r="C53" s="231"/>
      <c r="D53" s="231"/>
      <c r="E53" s="328"/>
      <c r="F53" s="328"/>
    </row>
    <row r="54" spans="1:8" s="421" customFormat="1" ht="13.8" x14ac:dyDescent="0.2">
      <c r="A54" s="540">
        <f>COUNT($A$1:A53)+1</f>
        <v>5</v>
      </c>
      <c r="B54" s="160" t="s">
        <v>694</v>
      </c>
      <c r="C54" s="406"/>
      <c r="D54" s="406"/>
      <c r="E54" s="333"/>
      <c r="F54" s="112"/>
    </row>
    <row r="55" spans="1:8" s="409" customFormat="1" ht="69" customHeight="1" x14ac:dyDescent="0.2">
      <c r="A55" s="416"/>
      <c r="B55" s="235" t="s">
        <v>1290</v>
      </c>
      <c r="C55" s="408"/>
      <c r="D55" s="408"/>
      <c r="E55" s="333"/>
      <c r="F55" s="112"/>
    </row>
    <row r="56" spans="1:8" s="409" customFormat="1" ht="10.199999999999999" x14ac:dyDescent="0.2">
      <c r="A56" s="416"/>
      <c r="B56" s="235" t="s">
        <v>695</v>
      </c>
      <c r="C56" s="408"/>
      <c r="D56" s="408"/>
      <c r="E56" s="333"/>
      <c r="F56" s="112"/>
    </row>
    <row r="57" spans="1:8" s="409" customFormat="1" x14ac:dyDescent="0.25">
      <c r="A57" s="315" t="s">
        <v>93</v>
      </c>
      <c r="B57" s="282" t="s">
        <v>73</v>
      </c>
      <c r="C57" s="366" t="s">
        <v>148</v>
      </c>
      <c r="D57" s="112">
        <v>55</v>
      </c>
      <c r="E57" s="333">
        <v>0</v>
      </c>
      <c r="F57" s="112" t="str">
        <f>IF(OR(OR(E57=0,E57=""),OR(D57=0,D57="")),"",D57*E57)</f>
        <v/>
      </c>
      <c r="H57" s="287"/>
    </row>
    <row r="58" spans="1:8" s="409" customFormat="1" ht="10.199999999999999" x14ac:dyDescent="0.2">
      <c r="A58" s="315" t="s">
        <v>94</v>
      </c>
      <c r="B58" s="282" t="s">
        <v>74</v>
      </c>
      <c r="C58" s="366" t="s">
        <v>148</v>
      </c>
      <c r="D58" s="112">
        <f>D57</f>
        <v>55</v>
      </c>
      <c r="E58" s="333">
        <v>0</v>
      </c>
      <c r="F58" s="112" t="str">
        <f t="shared" ref="F58" si="0">IF(OR(OR(E58=0,E58=""),OR(D58=0,D58="")),"",D58*E58)</f>
        <v/>
      </c>
    </row>
    <row r="59" spans="1:8" s="409" customFormat="1" ht="10.199999999999999" x14ac:dyDescent="0.2">
      <c r="A59" s="416"/>
      <c r="B59" s="420"/>
      <c r="C59" s="408"/>
      <c r="D59" s="408"/>
      <c r="E59" s="333"/>
      <c r="F59" s="112"/>
    </row>
    <row r="60" spans="1:8" s="419" customFormat="1" ht="13.8" x14ac:dyDescent="0.2">
      <c r="A60" s="540">
        <f>COUNT($A$1:A59)+1</f>
        <v>6</v>
      </c>
      <c r="B60" s="160" t="s">
        <v>692</v>
      </c>
      <c r="C60" s="417"/>
      <c r="D60" s="418"/>
      <c r="E60" s="333"/>
      <c r="F60" s="112"/>
    </row>
    <row r="61" spans="1:8" s="413" customFormat="1" ht="47.4" customHeight="1" x14ac:dyDescent="0.2">
      <c r="A61" s="407"/>
      <c r="B61" s="235" t="s">
        <v>979</v>
      </c>
      <c r="C61" s="235"/>
      <c r="D61" s="235"/>
      <c r="E61" s="333"/>
      <c r="F61" s="112"/>
    </row>
    <row r="62" spans="1:8" s="409" customFormat="1" ht="10.199999999999999" x14ac:dyDescent="0.2">
      <c r="A62" s="416"/>
      <c r="B62" s="235" t="s">
        <v>693</v>
      </c>
      <c r="C62" s="235"/>
      <c r="D62" s="235"/>
      <c r="E62" s="333"/>
      <c r="F62" s="112"/>
    </row>
    <row r="63" spans="1:8" s="409" customFormat="1" x14ac:dyDescent="0.25">
      <c r="A63" s="315" t="s">
        <v>93</v>
      </c>
      <c r="B63" s="282" t="s">
        <v>73</v>
      </c>
      <c r="C63" s="366" t="s">
        <v>148</v>
      </c>
      <c r="D63" s="112">
        <v>4.5</v>
      </c>
      <c r="E63" s="333">
        <v>0</v>
      </c>
      <c r="F63" s="112" t="str">
        <f t="shared" ref="F63:F64" si="1">IF(OR(OR(E63=0,E63=""),OR(D63=0,D63="")),"",D63*E63)</f>
        <v/>
      </c>
      <c r="H63" s="287"/>
    </row>
    <row r="64" spans="1:8" s="409" customFormat="1" ht="10.199999999999999" x14ac:dyDescent="0.2">
      <c r="A64" s="315" t="s">
        <v>94</v>
      </c>
      <c r="B64" s="282" t="s">
        <v>74</v>
      </c>
      <c r="C64" s="366" t="s">
        <v>148</v>
      </c>
      <c r="D64" s="112">
        <f>D63</f>
        <v>4.5</v>
      </c>
      <c r="E64" s="333">
        <v>0</v>
      </c>
      <c r="F64" s="112" t="str">
        <f t="shared" si="1"/>
        <v/>
      </c>
    </row>
    <row r="65" spans="1:8" s="409" customFormat="1" ht="10.199999999999999" x14ac:dyDescent="0.2">
      <c r="A65" s="541"/>
      <c r="B65" s="420"/>
      <c r="C65" s="408"/>
      <c r="D65" s="408"/>
      <c r="E65" s="333"/>
      <c r="F65" s="112"/>
    </row>
    <row r="66" spans="1:8" s="419" customFormat="1" ht="27.6" x14ac:dyDescent="0.2">
      <c r="A66" s="540">
        <f>COUNT($A$1:A65)+1</f>
        <v>7</v>
      </c>
      <c r="B66" s="160" t="s">
        <v>986</v>
      </c>
      <c r="C66" s="417"/>
      <c r="D66" s="418"/>
      <c r="E66" s="333"/>
      <c r="F66" s="112"/>
    </row>
    <row r="67" spans="1:8" s="413" customFormat="1" ht="44.4" customHeight="1" x14ac:dyDescent="0.2">
      <c r="A67" s="407"/>
      <c r="B67" s="235" t="s">
        <v>1115</v>
      </c>
      <c r="C67" s="235"/>
      <c r="D67" s="235"/>
      <c r="E67" s="333"/>
      <c r="F67" s="112"/>
    </row>
    <row r="68" spans="1:8" s="409" customFormat="1" ht="10.199999999999999" x14ac:dyDescent="0.2">
      <c r="A68" s="416"/>
      <c r="B68" s="235" t="s">
        <v>693</v>
      </c>
      <c r="C68" s="235"/>
      <c r="D68" s="235"/>
      <c r="E68" s="333"/>
      <c r="F68" s="112"/>
    </row>
    <row r="69" spans="1:8" s="409" customFormat="1" x14ac:dyDescent="0.25">
      <c r="A69" s="315" t="s">
        <v>93</v>
      </c>
      <c r="B69" s="282" t="s">
        <v>73</v>
      </c>
      <c r="C69" s="366" t="s">
        <v>148</v>
      </c>
      <c r="D69" s="112">
        <v>14</v>
      </c>
      <c r="E69" s="333">
        <v>0</v>
      </c>
      <c r="F69" s="112" t="str">
        <f t="shared" ref="F69:F70" si="2">IF(OR(OR(E69=0,E69=""),OR(D69=0,D69="")),"",D69*E69)</f>
        <v/>
      </c>
      <c r="H69" s="287"/>
    </row>
    <row r="70" spans="1:8" s="409" customFormat="1" ht="10.199999999999999" x14ac:dyDescent="0.2">
      <c r="A70" s="315" t="s">
        <v>94</v>
      </c>
      <c r="B70" s="282" t="s">
        <v>74</v>
      </c>
      <c r="C70" s="366" t="s">
        <v>148</v>
      </c>
      <c r="D70" s="112">
        <f>D69</f>
        <v>14</v>
      </c>
      <c r="E70" s="333">
        <v>0</v>
      </c>
      <c r="F70" s="112" t="str">
        <f t="shared" si="2"/>
        <v/>
      </c>
    </row>
    <row r="71" spans="1:8" s="409" customFormat="1" ht="10.199999999999999" x14ac:dyDescent="0.2">
      <c r="A71" s="541"/>
      <c r="B71" s="420"/>
      <c r="C71" s="408"/>
      <c r="D71" s="408"/>
      <c r="E71" s="333"/>
      <c r="F71" s="112"/>
    </row>
    <row r="72" spans="1:8" s="419" customFormat="1" ht="27.6" x14ac:dyDescent="0.2">
      <c r="A72" s="540">
        <f>COUNT($A$1:A71)+1</f>
        <v>8</v>
      </c>
      <c r="B72" s="160" t="s">
        <v>1126</v>
      </c>
      <c r="C72" s="417"/>
      <c r="D72" s="418"/>
      <c r="E72" s="333"/>
      <c r="F72" s="112"/>
    </row>
    <row r="73" spans="1:8" s="413" customFormat="1" ht="63.6" customHeight="1" x14ac:dyDescent="0.2">
      <c r="A73" s="407"/>
      <c r="B73" s="235" t="s">
        <v>980</v>
      </c>
      <c r="C73" s="235"/>
      <c r="D73" s="235"/>
      <c r="E73" s="333"/>
      <c r="F73" s="112"/>
    </row>
    <row r="74" spans="1:8" s="409" customFormat="1" ht="10.199999999999999" x14ac:dyDescent="0.2">
      <c r="A74" s="416"/>
      <c r="B74" s="235" t="s">
        <v>693</v>
      </c>
      <c r="C74" s="235"/>
      <c r="D74" s="235"/>
      <c r="E74" s="333"/>
      <c r="F74" s="112"/>
    </row>
    <row r="75" spans="1:8" s="409" customFormat="1" x14ac:dyDescent="0.25">
      <c r="A75" s="315" t="s">
        <v>93</v>
      </c>
      <c r="B75" s="282" t="s">
        <v>73</v>
      </c>
      <c r="C75" s="366" t="s">
        <v>148</v>
      </c>
      <c r="D75" s="112">
        <v>80</v>
      </c>
      <c r="E75" s="333">
        <v>0</v>
      </c>
      <c r="F75" s="112" t="str">
        <f t="shared" ref="F75:F76" si="3">IF(OR(OR(E75=0,E75=""),OR(D75=0,D75="")),"",D75*E75)</f>
        <v/>
      </c>
      <c r="H75" s="287"/>
    </row>
    <row r="76" spans="1:8" s="409" customFormat="1" ht="10.199999999999999" x14ac:dyDescent="0.2">
      <c r="A76" s="315" t="s">
        <v>94</v>
      </c>
      <c r="B76" s="282" t="s">
        <v>74</v>
      </c>
      <c r="C76" s="366" t="s">
        <v>148</v>
      </c>
      <c r="D76" s="112">
        <f>D75</f>
        <v>80</v>
      </c>
      <c r="E76" s="333">
        <v>0</v>
      </c>
      <c r="F76" s="112" t="str">
        <f t="shared" si="3"/>
        <v/>
      </c>
    </row>
    <row r="77" spans="1:8" s="409" customFormat="1" ht="10.199999999999999" x14ac:dyDescent="0.2">
      <c r="A77" s="541"/>
      <c r="B77" s="420"/>
      <c r="C77" s="408"/>
      <c r="D77" s="408"/>
      <c r="E77" s="333"/>
      <c r="F77" s="112"/>
    </row>
    <row r="78" spans="1:8" s="419" customFormat="1" ht="13.8" x14ac:dyDescent="0.2">
      <c r="A78" s="540">
        <f>COUNT($A$1:A76)+1</f>
        <v>9</v>
      </c>
      <c r="B78" s="160" t="s">
        <v>1127</v>
      </c>
      <c r="C78" s="417"/>
      <c r="D78" s="418"/>
      <c r="E78" s="333"/>
      <c r="F78" s="112"/>
    </row>
    <row r="79" spans="1:8" s="413" customFormat="1" ht="55.95" customHeight="1" x14ac:dyDescent="0.2">
      <c r="A79" s="407"/>
      <c r="B79" s="235" t="s">
        <v>1116</v>
      </c>
      <c r="C79" s="235"/>
      <c r="D79" s="235"/>
      <c r="E79" s="333"/>
      <c r="F79" s="112"/>
    </row>
    <row r="80" spans="1:8" s="409" customFormat="1" ht="10.199999999999999" x14ac:dyDescent="0.2">
      <c r="A80" s="416"/>
      <c r="B80" s="235" t="s">
        <v>693</v>
      </c>
      <c r="C80" s="235"/>
      <c r="D80" s="235"/>
      <c r="E80" s="333"/>
      <c r="F80" s="112"/>
    </row>
    <row r="81" spans="1:8" s="409" customFormat="1" x14ac:dyDescent="0.25">
      <c r="A81" s="315" t="s">
        <v>93</v>
      </c>
      <c r="B81" s="282" t="s">
        <v>73</v>
      </c>
      <c r="C81" s="366" t="s">
        <v>148</v>
      </c>
      <c r="D81" s="112">
        <v>13</v>
      </c>
      <c r="E81" s="333">
        <v>0</v>
      </c>
      <c r="F81" s="112" t="str">
        <f t="shared" ref="F81:F82" si="4">IF(OR(OR(E81=0,E81=""),OR(D81=0,D81="")),"",D81*E81)</f>
        <v/>
      </c>
      <c r="H81" s="287"/>
    </row>
    <row r="82" spans="1:8" s="409" customFormat="1" ht="10.199999999999999" x14ac:dyDescent="0.2">
      <c r="A82" s="315" t="s">
        <v>94</v>
      </c>
      <c r="B82" s="282" t="s">
        <v>74</v>
      </c>
      <c r="C82" s="366" t="s">
        <v>148</v>
      </c>
      <c r="D82" s="112">
        <f>D81</f>
        <v>13</v>
      </c>
      <c r="E82" s="333">
        <v>0</v>
      </c>
      <c r="F82" s="112" t="str">
        <f t="shared" si="4"/>
        <v/>
      </c>
    </row>
    <row r="83" spans="1:8" s="409" customFormat="1" ht="10.199999999999999" x14ac:dyDescent="0.2">
      <c r="A83" s="541"/>
      <c r="B83" s="420"/>
      <c r="C83" s="408"/>
      <c r="D83" s="408"/>
      <c r="E83" s="333"/>
      <c r="F83" s="112"/>
    </row>
    <row r="84" spans="1:8" s="419" customFormat="1" ht="13.8" x14ac:dyDescent="0.2">
      <c r="A84" s="540">
        <f>COUNT($A$1:A83)+1</f>
        <v>10</v>
      </c>
      <c r="B84" s="160" t="s">
        <v>1128</v>
      </c>
      <c r="C84" s="417"/>
      <c r="D84" s="418"/>
      <c r="E84" s="333"/>
      <c r="F84" s="112"/>
    </row>
    <row r="85" spans="1:8" s="413" customFormat="1" ht="56.4" customHeight="1" x14ac:dyDescent="0.2">
      <c r="A85" s="407"/>
      <c r="B85" s="235" t="s">
        <v>981</v>
      </c>
      <c r="C85" s="235"/>
      <c r="D85" s="235"/>
      <c r="E85" s="333"/>
      <c r="F85" s="112"/>
    </row>
    <row r="86" spans="1:8" s="409" customFormat="1" ht="10.199999999999999" x14ac:dyDescent="0.2">
      <c r="A86" s="416"/>
      <c r="B86" s="235" t="s">
        <v>693</v>
      </c>
      <c r="C86" s="235"/>
      <c r="D86" s="235"/>
      <c r="E86" s="333"/>
      <c r="F86" s="112"/>
    </row>
    <row r="87" spans="1:8" s="409" customFormat="1" x14ac:dyDescent="0.25">
      <c r="A87" s="315" t="s">
        <v>93</v>
      </c>
      <c r="B87" s="282" t="s">
        <v>73</v>
      </c>
      <c r="C87" s="366" t="s">
        <v>148</v>
      </c>
      <c r="D87" s="112">
        <v>55</v>
      </c>
      <c r="E87" s="333">
        <v>0</v>
      </c>
      <c r="F87" s="112" t="str">
        <f t="shared" ref="F87:F88" si="5">IF(OR(OR(E87=0,E87=""),OR(D87=0,D87="")),"",D87*E87)</f>
        <v/>
      </c>
      <c r="H87" s="287"/>
    </row>
    <row r="88" spans="1:8" s="409" customFormat="1" ht="10.199999999999999" x14ac:dyDescent="0.2">
      <c r="A88" s="315" t="s">
        <v>94</v>
      </c>
      <c r="B88" s="282" t="s">
        <v>74</v>
      </c>
      <c r="C88" s="366" t="s">
        <v>148</v>
      </c>
      <c r="D88" s="112">
        <f>D87</f>
        <v>55</v>
      </c>
      <c r="E88" s="333">
        <v>0</v>
      </c>
      <c r="F88" s="112" t="str">
        <f t="shared" si="5"/>
        <v/>
      </c>
    </row>
    <row r="89" spans="1:8" s="409" customFormat="1" ht="10.199999999999999" x14ac:dyDescent="0.2">
      <c r="A89" s="541"/>
      <c r="B89" s="420"/>
      <c r="C89" s="408"/>
      <c r="D89" s="408"/>
      <c r="E89" s="333"/>
      <c r="F89" s="112"/>
    </row>
    <row r="90" spans="1:8" ht="27.6" x14ac:dyDescent="0.25">
      <c r="A90" s="540">
        <f>COUNT($A$1:A89)+1</f>
        <v>11</v>
      </c>
      <c r="B90" s="160" t="s">
        <v>983</v>
      </c>
      <c r="C90" s="82"/>
      <c r="D90" s="82"/>
      <c r="E90" s="333"/>
      <c r="F90" s="112"/>
    </row>
    <row r="91" spans="1:8" s="413" customFormat="1" ht="46.95" customHeight="1" x14ac:dyDescent="0.2">
      <c r="A91" s="407"/>
      <c r="B91" s="235" t="s">
        <v>984</v>
      </c>
      <c r="C91" s="414"/>
      <c r="D91" s="415"/>
      <c r="E91" s="333"/>
      <c r="F91" s="112"/>
    </row>
    <row r="92" spans="1:8" s="409" customFormat="1" ht="10.199999999999999" x14ac:dyDescent="0.2">
      <c r="A92" s="416"/>
      <c r="B92" s="235" t="s">
        <v>693</v>
      </c>
      <c r="C92" s="408"/>
      <c r="D92" s="408"/>
      <c r="E92" s="333"/>
      <c r="F92" s="112"/>
    </row>
    <row r="93" spans="1:8" x14ac:dyDescent="0.25">
      <c r="A93" s="315" t="s">
        <v>93</v>
      </c>
      <c r="B93" s="282" t="s">
        <v>73</v>
      </c>
      <c r="C93" s="366" t="s">
        <v>148</v>
      </c>
      <c r="D93" s="112">
        <v>8.5</v>
      </c>
      <c r="E93" s="333">
        <v>0</v>
      </c>
      <c r="F93" s="112" t="str">
        <f t="shared" ref="F93:F94" si="6">IF(OR(OR(E93=0,E93=""),OR(D93=0,D93="")),"",D93*E93)</f>
        <v/>
      </c>
      <c r="G93" s="290"/>
      <c r="H93" s="287"/>
    </row>
    <row r="94" spans="1:8" x14ac:dyDescent="0.25">
      <c r="A94" s="315" t="s">
        <v>94</v>
      </c>
      <c r="B94" s="282" t="s">
        <v>74</v>
      </c>
      <c r="C94" s="366" t="s">
        <v>148</v>
      </c>
      <c r="D94" s="112">
        <f>D93</f>
        <v>8.5</v>
      </c>
      <c r="E94" s="333">
        <v>0</v>
      </c>
      <c r="F94" s="112" t="str">
        <f t="shared" si="6"/>
        <v/>
      </c>
      <c r="H94" s="287"/>
    </row>
    <row r="95" spans="1:8" x14ac:dyDescent="0.25">
      <c r="A95" s="313"/>
      <c r="B95" s="288"/>
      <c r="C95" s="289"/>
      <c r="D95" s="176"/>
      <c r="E95" s="333"/>
      <c r="F95" s="112"/>
    </row>
    <row r="96" spans="1:8" ht="41.4" x14ac:dyDescent="0.25">
      <c r="A96" s="540">
        <f>COUNT($A$1:A95)+1</f>
        <v>12</v>
      </c>
      <c r="B96" s="160" t="s">
        <v>1129</v>
      </c>
      <c r="C96" s="82"/>
      <c r="D96" s="82"/>
      <c r="E96" s="333"/>
      <c r="F96" s="112"/>
    </row>
    <row r="97" spans="1:8" s="413" customFormat="1" ht="66" customHeight="1" x14ac:dyDescent="0.2">
      <c r="A97" s="407"/>
      <c r="B97" s="235" t="s">
        <v>1130</v>
      </c>
      <c r="C97" s="414"/>
      <c r="D97" s="415"/>
      <c r="E97" s="333"/>
      <c r="F97" s="112"/>
    </row>
    <row r="98" spans="1:8" s="409" customFormat="1" ht="10.199999999999999" x14ac:dyDescent="0.2">
      <c r="A98" s="416"/>
      <c r="B98" s="235" t="s">
        <v>693</v>
      </c>
      <c r="C98" s="408"/>
      <c r="D98" s="408"/>
      <c r="E98" s="333"/>
      <c r="F98" s="112"/>
    </row>
    <row r="99" spans="1:8" x14ac:dyDescent="0.25">
      <c r="A99" s="315" t="s">
        <v>93</v>
      </c>
      <c r="B99" s="282" t="s">
        <v>73</v>
      </c>
      <c r="C99" s="366" t="s">
        <v>148</v>
      </c>
      <c r="D99" s="112">
        <v>30</v>
      </c>
      <c r="E99" s="333">
        <v>0</v>
      </c>
      <c r="F99" s="112" t="str">
        <f t="shared" ref="F99:F100" si="7">IF(OR(OR(E99=0,E99=""),OR(D99=0,D99="")),"",D99*E99)</f>
        <v/>
      </c>
      <c r="G99" s="290"/>
      <c r="H99" s="287"/>
    </row>
    <row r="100" spans="1:8" x14ac:dyDescent="0.25">
      <c r="A100" s="315" t="s">
        <v>94</v>
      </c>
      <c r="B100" s="282" t="s">
        <v>74</v>
      </c>
      <c r="C100" s="366" t="s">
        <v>148</v>
      </c>
      <c r="D100" s="112">
        <f>D99</f>
        <v>30</v>
      </c>
      <c r="E100" s="333">
        <v>0</v>
      </c>
      <c r="F100" s="112" t="str">
        <f t="shared" si="7"/>
        <v/>
      </c>
      <c r="H100" s="287"/>
    </row>
    <row r="101" spans="1:8" x14ac:dyDescent="0.25">
      <c r="A101" s="313"/>
      <c r="B101" s="288"/>
      <c r="C101" s="289"/>
      <c r="D101" s="176"/>
      <c r="E101" s="333"/>
      <c r="F101" s="112"/>
    </row>
    <row r="102" spans="1:8" ht="13.8" thickBot="1" x14ac:dyDescent="0.3">
      <c r="A102" s="313"/>
      <c r="B102" s="288"/>
      <c r="C102" s="289"/>
      <c r="D102" s="176"/>
      <c r="E102" s="286"/>
      <c r="F102" s="88"/>
    </row>
    <row r="103" spans="1:8" ht="15" thickBot="1" x14ac:dyDescent="0.3">
      <c r="A103" s="304" t="str">
        <f>A3</f>
        <v>9.</v>
      </c>
      <c r="B103" s="378" t="str">
        <f>B3</f>
        <v>LIMARSKI RADOVI</v>
      </c>
      <c r="C103" s="379"/>
      <c r="D103" s="379"/>
      <c r="E103" s="380"/>
      <c r="F103" s="381">
        <f>SUM(F1:F102)</f>
        <v>0</v>
      </c>
    </row>
  </sheetData>
  <sheetProtection algorithmName="SHA-512" hashValue="AiZWx6C0tGXBTZ4G0erB1GLlcnlAyjeeK4JFHKkWPPZeXZ7tjxWiK4F1E+ZWi9+0edic4o8rFhwl8N+W+N2GHQ==" saltValue="JqprpUqqv+TcnW1tdaiHrA==" spinCount="100000" sheet="1" objects="1" scenarios="1"/>
  <protectedRanges>
    <protectedRange sqref="E1:E2" name="Raspon2"/>
    <protectedRange sqref="E6:F23" name="Range2_8"/>
    <protectedRange password="C758" sqref="A6:D23" name="Range1_9"/>
  </protectedRanges>
  <mergeCells count="1">
    <mergeCell ref="H26:L26"/>
  </mergeCells>
  <conditionalFormatting sqref="F40:F42">
    <cfRule type="cellIs" dxfId="13" priority="5" stopIfTrue="1" operator="equal">
      <formula>0</formula>
    </cfRule>
    <cfRule type="cellIs" dxfId="12" priority="6" stopIfTrue="1" operator="notEqual">
      <formula>#REF!</formula>
    </cfRule>
  </conditionalFormatting>
  <conditionalFormatting sqref="F43 F36 F39">
    <cfRule type="cellIs" dxfId="11" priority="4" stopIfTrue="1" operator="greaterThan">
      <formula>0</formula>
    </cfRule>
  </conditionalFormatting>
  <conditionalFormatting sqref="F47:F49">
    <cfRule type="cellIs" dxfId="10" priority="2" stopIfTrue="1" operator="equal">
      <formula>0</formula>
    </cfRule>
    <cfRule type="cellIs" dxfId="9" priority="3" stopIfTrue="1" operator="notEqual">
      <formula>#REF!</formula>
    </cfRule>
  </conditionalFormatting>
  <conditionalFormatting sqref="F50">
    <cfRule type="cellIs" dxfId="8"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7AA60-AEE1-4EB2-8D24-C356FFA1BEE1}">
  <dimension ref="A1:I41"/>
  <sheetViews>
    <sheetView view="pageBreakPreview" zoomScale="130" zoomScaleNormal="120" zoomScaleSheetLayoutView="130" zoomScalePageLayoutView="120" workbookViewId="0">
      <selection activeCell="B147" sqref="B147"/>
    </sheetView>
  </sheetViews>
  <sheetFormatPr defaultRowHeight="13.2" x14ac:dyDescent="0.25"/>
  <cols>
    <col min="1" max="1" width="7.109375" style="324" customWidth="1"/>
    <col min="2" max="2" width="44.5546875" customWidth="1"/>
    <col min="3" max="3" width="6" customWidth="1"/>
    <col min="4" max="4" width="8.6640625" customWidth="1"/>
    <col min="5" max="5" width="10.6640625" customWidth="1"/>
    <col min="6" max="6" width="13.109375" customWidth="1"/>
  </cols>
  <sheetData>
    <row r="1" spans="1:9" x14ac:dyDescent="0.25">
      <c r="A1" s="166" t="s">
        <v>69</v>
      </c>
      <c r="B1" s="68" t="s">
        <v>75</v>
      </c>
      <c r="C1" s="54" t="s">
        <v>76</v>
      </c>
      <c r="D1" s="55" t="s">
        <v>77</v>
      </c>
      <c r="E1" s="69" t="s">
        <v>78</v>
      </c>
      <c r="F1" s="56" t="s">
        <v>79</v>
      </c>
    </row>
    <row r="2" spans="1:9" x14ac:dyDescent="0.25">
      <c r="A2" s="317"/>
      <c r="B2" s="57"/>
      <c r="C2" s="57"/>
      <c r="D2" s="58"/>
      <c r="E2" s="70"/>
      <c r="F2" s="59"/>
    </row>
    <row r="3" spans="1:9" s="16" customFormat="1" ht="14.4" x14ac:dyDescent="0.25">
      <c r="A3" s="291" t="s">
        <v>839</v>
      </c>
      <c r="B3" s="60" t="s">
        <v>770</v>
      </c>
      <c r="C3" s="39"/>
      <c r="D3" s="51"/>
      <c r="E3" s="13"/>
      <c r="F3" s="18"/>
    </row>
    <row r="4" spans="1:9" s="16" customFormat="1" ht="13.8" x14ac:dyDescent="0.25">
      <c r="A4" s="318"/>
      <c r="B4" s="17"/>
      <c r="C4" s="12"/>
      <c r="D4" s="51"/>
      <c r="E4" s="13"/>
      <c r="F4" s="13"/>
    </row>
    <row r="5" spans="1:9" s="16" customFormat="1" ht="13.8" x14ac:dyDescent="0.25">
      <c r="A5" s="319"/>
      <c r="B5" s="73" t="s">
        <v>373</v>
      </c>
      <c r="C5" s="12"/>
      <c r="D5" s="51"/>
      <c r="E5" s="13"/>
      <c r="F5" s="13"/>
    </row>
    <row r="6" spans="1:9" s="16" customFormat="1" ht="13.8" x14ac:dyDescent="0.25">
      <c r="A6" s="319"/>
      <c r="B6" s="11"/>
      <c r="C6" s="12"/>
      <c r="D6" s="51"/>
      <c r="E6" s="13"/>
      <c r="F6" s="13"/>
    </row>
    <row r="7" spans="1:9" s="459" customFormat="1" ht="35.4" customHeight="1" x14ac:dyDescent="0.25">
      <c r="A7" s="458"/>
      <c r="B7" s="52" t="s">
        <v>929</v>
      </c>
      <c r="C7" s="52"/>
      <c r="D7" s="52"/>
      <c r="E7" s="52"/>
      <c r="F7" s="52"/>
      <c r="G7" s="52"/>
      <c r="H7" s="52"/>
      <c r="I7" s="52"/>
    </row>
    <row r="8" spans="1:9" s="459" customFormat="1" ht="30.75" customHeight="1" x14ac:dyDescent="0.25">
      <c r="A8" s="458"/>
      <c r="B8" s="52" t="s">
        <v>930</v>
      </c>
      <c r="C8" s="52"/>
      <c r="D8" s="52"/>
      <c r="E8" s="52"/>
      <c r="F8" s="52"/>
      <c r="G8" s="52"/>
      <c r="H8" s="52"/>
      <c r="I8" s="52"/>
    </row>
    <row r="9" spans="1:9" s="459" customFormat="1" ht="26.4" customHeight="1" x14ac:dyDescent="0.25">
      <c r="A9" s="458"/>
      <c r="B9" s="52" t="s">
        <v>931</v>
      </c>
      <c r="C9" s="52"/>
      <c r="D9" s="52"/>
      <c r="E9" s="52"/>
      <c r="F9" s="52"/>
      <c r="G9" s="52"/>
      <c r="H9" s="52"/>
      <c r="I9" s="52"/>
    </row>
    <row r="10" spans="1:9" s="459" customFormat="1" ht="19.2" customHeight="1" x14ac:dyDescent="0.25">
      <c r="A10" s="458"/>
      <c r="B10" s="52" t="s">
        <v>932</v>
      </c>
      <c r="C10" s="52"/>
      <c r="D10" s="52"/>
      <c r="E10" s="52"/>
      <c r="F10" s="52"/>
      <c r="G10" s="52"/>
      <c r="H10" s="52"/>
      <c r="I10" s="52"/>
    </row>
    <row r="11" spans="1:9" s="459" customFormat="1" ht="26.4" customHeight="1" x14ac:dyDescent="0.25">
      <c r="A11" s="458"/>
      <c r="B11" s="52" t="s">
        <v>933</v>
      </c>
      <c r="C11" s="52"/>
      <c r="D11" s="52"/>
      <c r="E11" s="52"/>
      <c r="F11" s="52"/>
      <c r="G11" s="52"/>
      <c r="H11" s="52"/>
      <c r="I11" s="52"/>
    </row>
    <row r="12" spans="1:9" s="459" customFormat="1" ht="59.4" customHeight="1" x14ac:dyDescent="0.25">
      <c r="A12" s="458"/>
      <c r="B12" s="52" t="s">
        <v>985</v>
      </c>
      <c r="C12" s="52"/>
      <c r="D12" s="52"/>
      <c r="E12" s="52"/>
      <c r="F12" s="52"/>
      <c r="G12" s="52"/>
      <c r="H12" s="52"/>
      <c r="I12" s="52"/>
    </row>
    <row r="13" spans="1:9" s="459" customFormat="1" ht="37.200000000000003" customHeight="1" x14ac:dyDescent="0.25">
      <c r="A13" s="458"/>
      <c r="B13" s="52" t="s">
        <v>934</v>
      </c>
      <c r="C13" s="52"/>
      <c r="D13" s="52"/>
      <c r="E13" s="52"/>
      <c r="F13" s="52"/>
      <c r="G13" s="52"/>
      <c r="H13" s="52"/>
      <c r="I13" s="52"/>
    </row>
    <row r="14" spans="1:9" s="459" customFormat="1" ht="94.95" customHeight="1" x14ac:dyDescent="0.25">
      <c r="A14" s="458"/>
      <c r="B14" s="52" t="s">
        <v>948</v>
      </c>
      <c r="C14" s="52"/>
      <c r="D14" s="52"/>
      <c r="E14" s="52"/>
      <c r="F14" s="52"/>
      <c r="G14" s="52"/>
      <c r="H14" s="52"/>
      <c r="I14" s="52"/>
    </row>
    <row r="15" spans="1:9" s="459" customFormat="1" ht="54.6" customHeight="1" x14ac:dyDescent="0.25">
      <c r="A15" s="458"/>
      <c r="B15" s="52" t="s">
        <v>935</v>
      </c>
      <c r="C15" s="52"/>
      <c r="D15" s="52"/>
      <c r="E15" s="52"/>
      <c r="F15" s="52"/>
      <c r="G15" s="52"/>
      <c r="H15" s="52"/>
      <c r="I15" s="52"/>
    </row>
    <row r="16" spans="1:9" s="459" customFormat="1" ht="38.4" customHeight="1" x14ac:dyDescent="0.25">
      <c r="A16" s="458"/>
      <c r="B16" s="52" t="s">
        <v>936</v>
      </c>
      <c r="C16" s="52"/>
      <c r="D16" s="52"/>
      <c r="E16" s="52"/>
      <c r="F16" s="52"/>
      <c r="G16" s="52"/>
      <c r="H16" s="52"/>
      <c r="I16" s="52"/>
    </row>
    <row r="17" spans="1:9" s="459" customFormat="1" x14ac:dyDescent="0.25">
      <c r="A17" s="458"/>
      <c r="B17" s="66" t="s">
        <v>60</v>
      </c>
      <c r="C17" s="52"/>
      <c r="D17" s="52"/>
      <c r="E17" s="52"/>
      <c r="F17" s="52"/>
      <c r="G17" s="52"/>
      <c r="H17" s="52"/>
      <c r="I17" s="52"/>
    </row>
    <row r="18" spans="1:9" s="459" customFormat="1" x14ac:dyDescent="0.25">
      <c r="A18" s="458"/>
      <c r="B18" s="52" t="s">
        <v>937</v>
      </c>
      <c r="C18" s="52"/>
      <c r="D18" s="52"/>
      <c r="E18" s="52"/>
      <c r="F18" s="52"/>
      <c r="G18" s="52"/>
      <c r="H18" s="52"/>
      <c r="I18" s="52"/>
    </row>
    <row r="19" spans="1:9" s="459" customFormat="1" x14ac:dyDescent="0.25">
      <c r="A19" s="458"/>
      <c r="B19" s="52" t="s">
        <v>938</v>
      </c>
      <c r="C19" s="52"/>
      <c r="D19" s="52"/>
      <c r="E19" s="52"/>
      <c r="F19" s="52"/>
      <c r="G19" s="52"/>
      <c r="H19" s="52"/>
      <c r="I19" s="52"/>
    </row>
    <row r="20" spans="1:9" s="459" customFormat="1" x14ac:dyDescent="0.25">
      <c r="A20" s="458"/>
      <c r="B20" s="52" t="s">
        <v>939</v>
      </c>
      <c r="C20" s="52"/>
      <c r="D20" s="52"/>
      <c r="E20" s="52"/>
      <c r="F20" s="52"/>
      <c r="G20" s="52"/>
      <c r="H20" s="52"/>
      <c r="I20" s="52"/>
    </row>
    <row r="21" spans="1:9" s="459" customFormat="1" ht="29.4" customHeight="1" x14ac:dyDescent="0.25">
      <c r="A21" s="458"/>
      <c r="B21" s="52" t="s">
        <v>940</v>
      </c>
      <c r="C21" s="52"/>
      <c r="D21" s="52"/>
      <c r="E21" s="52"/>
      <c r="F21" s="52"/>
      <c r="G21" s="52"/>
      <c r="H21" s="52"/>
      <c r="I21" s="52"/>
    </row>
    <row r="22" spans="1:9" s="459" customFormat="1" x14ac:dyDescent="0.25">
      <c r="A22" s="458"/>
      <c r="B22" s="52" t="s">
        <v>941</v>
      </c>
      <c r="C22" s="52"/>
      <c r="D22" s="52"/>
      <c r="E22" s="52"/>
      <c r="F22" s="52"/>
      <c r="G22" s="52"/>
      <c r="H22" s="52"/>
      <c r="I22" s="52"/>
    </row>
    <row r="23" spans="1:9" s="459" customFormat="1" x14ac:dyDescent="0.25">
      <c r="A23" s="458"/>
      <c r="B23" s="52" t="s">
        <v>942</v>
      </c>
      <c r="C23" s="52"/>
      <c r="D23" s="52"/>
      <c r="E23" s="52"/>
      <c r="F23" s="52"/>
      <c r="G23" s="52"/>
      <c r="H23" s="52"/>
      <c r="I23" s="52"/>
    </row>
    <row r="24" spans="1:9" s="459" customFormat="1" x14ac:dyDescent="0.25">
      <c r="A24" s="458"/>
      <c r="B24" s="52" t="s">
        <v>943</v>
      </c>
      <c r="C24" s="52"/>
      <c r="D24" s="52"/>
      <c r="E24" s="52"/>
      <c r="F24" s="52"/>
      <c r="G24" s="52"/>
      <c r="H24" s="52"/>
      <c r="I24" s="52"/>
    </row>
    <row r="25" spans="1:9" s="459" customFormat="1" x14ac:dyDescent="0.25">
      <c r="A25" s="458"/>
      <c r="B25" s="52" t="s">
        <v>944</v>
      </c>
      <c r="C25" s="52"/>
      <c r="D25" s="52"/>
      <c r="E25" s="52"/>
      <c r="F25" s="52"/>
      <c r="G25" s="52"/>
      <c r="H25" s="52"/>
      <c r="I25" s="52"/>
    </row>
    <row r="26" spans="1:9" s="459" customFormat="1" ht="20.399999999999999" x14ac:dyDescent="0.25">
      <c r="A26" s="458"/>
      <c r="B26" s="52" t="s">
        <v>945</v>
      </c>
      <c r="C26" s="52"/>
      <c r="D26" s="52"/>
      <c r="E26" s="52"/>
      <c r="F26" s="52"/>
      <c r="G26" s="52"/>
      <c r="H26" s="52"/>
      <c r="I26" s="52"/>
    </row>
    <row r="27" spans="1:9" s="459" customFormat="1" x14ac:dyDescent="0.25">
      <c r="A27" s="458"/>
      <c r="B27" s="52" t="s">
        <v>946</v>
      </c>
      <c r="C27" s="52"/>
      <c r="D27" s="52"/>
      <c r="E27" s="52"/>
      <c r="F27" s="52"/>
      <c r="G27" s="52"/>
      <c r="H27" s="52"/>
      <c r="I27" s="52"/>
    </row>
    <row r="28" spans="1:9" s="459" customFormat="1" ht="23.4" customHeight="1" x14ac:dyDescent="0.25">
      <c r="A28" s="458"/>
      <c r="B28" s="52" t="s">
        <v>947</v>
      </c>
      <c r="C28" s="52"/>
      <c r="D28" s="52"/>
      <c r="E28" s="52"/>
      <c r="F28" s="52"/>
      <c r="G28" s="52"/>
      <c r="H28" s="52"/>
      <c r="I28" s="52"/>
    </row>
    <row r="29" spans="1:9" ht="45" customHeight="1" x14ac:dyDescent="0.25">
      <c r="A29" s="320"/>
      <c r="B29" s="66" t="s">
        <v>82</v>
      </c>
      <c r="C29" s="80"/>
      <c r="D29" s="80"/>
      <c r="E29" s="76"/>
      <c r="F29" s="77"/>
    </row>
    <row r="30" spans="1:9" x14ac:dyDescent="0.25">
      <c r="A30" s="321"/>
      <c r="B30" s="80"/>
      <c r="C30" s="80"/>
      <c r="D30" s="80"/>
      <c r="E30" s="81"/>
      <c r="F30" s="67"/>
    </row>
    <row r="31" spans="1:9" x14ac:dyDescent="0.25">
      <c r="A31" s="322"/>
      <c r="B31" s="66"/>
      <c r="C31" s="111"/>
      <c r="D31" s="112"/>
      <c r="E31" s="81"/>
      <c r="F31" s="247"/>
    </row>
    <row r="32" spans="1:9" s="20" customFormat="1" ht="13.8" x14ac:dyDescent="0.25">
      <c r="A32" s="542">
        <f>COUNT($A$1:A21)+1</f>
        <v>1</v>
      </c>
      <c r="B32" s="90" t="s">
        <v>999</v>
      </c>
      <c r="C32" s="15"/>
      <c r="D32" s="470"/>
      <c r="E32" s="471"/>
      <c r="F32" s="14"/>
      <c r="H32" s="23"/>
    </row>
    <row r="33" spans="1:8" s="20" customFormat="1" ht="26.4" customHeight="1" x14ac:dyDescent="0.25">
      <c r="A33" s="475"/>
      <c r="B33" s="52" t="s">
        <v>996</v>
      </c>
      <c r="C33" s="15"/>
      <c r="D33" s="470"/>
      <c r="E33" s="471"/>
      <c r="F33" s="14"/>
      <c r="H33" s="23"/>
    </row>
    <row r="34" spans="1:8" s="20" customFormat="1" ht="46.2" customHeight="1" x14ac:dyDescent="0.25">
      <c r="A34" s="475"/>
      <c r="B34" s="52" t="s">
        <v>1125</v>
      </c>
      <c r="C34" s="15"/>
      <c r="D34" s="470"/>
      <c r="E34" s="471"/>
      <c r="F34" s="14"/>
      <c r="H34" s="23"/>
    </row>
    <row r="35" spans="1:8" s="20" customFormat="1" ht="27" customHeight="1" x14ac:dyDescent="0.25">
      <c r="A35" s="468"/>
      <c r="B35" s="52" t="s">
        <v>997</v>
      </c>
      <c r="C35" s="15"/>
      <c r="D35" s="470"/>
      <c r="E35" s="471"/>
      <c r="F35" s="14"/>
      <c r="H35" s="23"/>
    </row>
    <row r="36" spans="1:8" s="20" customFormat="1" ht="50.4" customHeight="1" x14ac:dyDescent="0.25">
      <c r="A36" s="468"/>
      <c r="B36" s="52" t="s">
        <v>998</v>
      </c>
      <c r="C36" s="15"/>
      <c r="D36" s="470"/>
      <c r="E36" s="471"/>
      <c r="F36" s="14"/>
      <c r="H36" s="23"/>
    </row>
    <row r="37" spans="1:8" s="20" customFormat="1" ht="13.8" x14ac:dyDescent="0.25">
      <c r="A37" s="468"/>
      <c r="B37" s="52" t="s">
        <v>725</v>
      </c>
      <c r="D37" s="470"/>
      <c r="E37" s="472"/>
      <c r="H37" s="23"/>
    </row>
    <row r="38" spans="1:8" x14ac:dyDescent="0.25">
      <c r="A38" s="297"/>
      <c r="B38" s="66" t="s">
        <v>995</v>
      </c>
      <c r="C38" s="86" t="s">
        <v>5</v>
      </c>
      <c r="D38" s="112">
        <v>4</v>
      </c>
      <c r="E38" s="70">
        <v>0</v>
      </c>
      <c r="F38" s="59" t="str">
        <f>IF(OR(OR(E38=0,E38=""),OR(D38=0,D38="")),"",D38*E38)</f>
        <v/>
      </c>
    </row>
    <row r="39" spans="1:8" s="20" customFormat="1" ht="13.8" x14ac:dyDescent="0.25">
      <c r="A39" s="468"/>
      <c r="B39" s="469"/>
      <c r="C39" s="473"/>
      <c r="D39" s="474"/>
      <c r="E39" s="473"/>
      <c r="F39" s="473"/>
      <c r="H39" s="23"/>
    </row>
    <row r="40" spans="1:8" ht="13.8" thickBot="1" x14ac:dyDescent="0.3">
      <c r="A40" s="323"/>
      <c r="B40" s="73"/>
      <c r="C40" s="73"/>
      <c r="D40" s="73"/>
      <c r="E40" s="74"/>
      <c r="F40" s="52"/>
    </row>
    <row r="41" spans="1:8" ht="15" thickBot="1" x14ac:dyDescent="0.3">
      <c r="A41" s="316" t="str">
        <f>A3</f>
        <v>10.</v>
      </c>
      <c r="B41" s="104" t="s">
        <v>770</v>
      </c>
      <c r="C41" s="105"/>
      <c r="D41" s="105"/>
      <c r="E41" s="106"/>
      <c r="F41" s="244">
        <f>SUM(F30:F40)</f>
        <v>0</v>
      </c>
    </row>
  </sheetData>
  <sheetProtection algorithmName="SHA-512" hashValue="YLFbKrTps1dmjuqj8cAq6hEx125NNEI465IRI9wI98SOFF82fD+J75qUReoxJS0uboAgTdkIfPf7qVgcFPCs8A==" saltValue="g8egHeak6XWHOz/272xAJQ==" spinCount="100000" sheet="1" objects="1" scenarios="1"/>
  <protectedRanges>
    <protectedRange sqref="E1:E2" name="Raspon2"/>
    <protectedRange sqref="E3:F6" name="Range2"/>
    <protectedRange password="C758" sqref="A3:D4 A5:A6 B6 C5:D6" name="Range1"/>
    <protectedRange password="CF19" sqref="C39:F39" name="KLJUC_3_1_1"/>
    <protectedRange password="CF19" sqref="C39" name="lijevo_5_1"/>
    <protectedRange password="CF19" sqref="C39" name="d_5_1"/>
    <protectedRange password="CF19" sqref="C39" name="DUBRAVKA_4_1"/>
    <protectedRange password="CF19" sqref="C39" name="l_5_1"/>
    <protectedRange password="C758" sqref="C36:D36 B32:D35" name="Range1_7_1"/>
  </protectedRanges>
  <conditionalFormatting sqref="F31">
    <cfRule type="cellIs" dxfId="7" priority="2" stopIfTrue="1" operator="greaterThan">
      <formula>0</formula>
    </cfRule>
  </conditionalFormatting>
  <conditionalFormatting sqref="F38">
    <cfRule type="cellIs" dxfId="6"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1A8E8-E2EC-45C0-A5F8-421E3FC92B17}">
  <sheetPr codeName="Sheet13"/>
  <dimension ref="A1:P120"/>
  <sheetViews>
    <sheetView view="pageBreakPreview" zoomScale="130" zoomScaleNormal="120" zoomScaleSheetLayoutView="130" zoomScalePageLayoutView="120" workbookViewId="0">
      <selection activeCell="B147" sqref="B147"/>
    </sheetView>
  </sheetViews>
  <sheetFormatPr defaultRowHeight="13.2" x14ac:dyDescent="0.25"/>
  <cols>
    <col min="1" max="1" width="7.109375" style="324" customWidth="1"/>
    <col min="2" max="2" width="44.5546875" customWidth="1"/>
    <col min="3" max="3" width="6" customWidth="1"/>
    <col min="4" max="4" width="8.6640625" customWidth="1"/>
    <col min="5" max="5" width="10.6640625" customWidth="1"/>
    <col min="6" max="6" width="13.109375" customWidth="1"/>
  </cols>
  <sheetData>
    <row r="1" spans="1:6" x14ac:dyDescent="0.25">
      <c r="A1" s="166" t="s">
        <v>69</v>
      </c>
      <c r="B1" s="68" t="s">
        <v>75</v>
      </c>
      <c r="C1" s="54" t="s">
        <v>76</v>
      </c>
      <c r="D1" s="55" t="s">
        <v>77</v>
      </c>
      <c r="E1" s="69" t="s">
        <v>78</v>
      </c>
      <c r="F1" s="56" t="s">
        <v>79</v>
      </c>
    </row>
    <row r="2" spans="1:6" x14ac:dyDescent="0.25">
      <c r="A2" s="317"/>
      <c r="B2" s="57"/>
      <c r="C2" s="57"/>
      <c r="D2" s="58"/>
      <c r="E2" s="70"/>
      <c r="F2" s="59"/>
    </row>
    <row r="3" spans="1:6" s="16" customFormat="1" ht="14.4" x14ac:dyDescent="0.25">
      <c r="A3" s="291" t="s">
        <v>468</v>
      </c>
      <c r="B3" s="60" t="s">
        <v>769</v>
      </c>
      <c r="C3" s="39"/>
      <c r="D3" s="51"/>
      <c r="E3" s="13"/>
      <c r="F3" s="18"/>
    </row>
    <row r="4" spans="1:6" s="16" customFormat="1" ht="13.8" x14ac:dyDescent="0.25">
      <c r="A4" s="318"/>
      <c r="B4" s="17"/>
      <c r="C4" s="12"/>
      <c r="D4" s="51"/>
      <c r="E4" s="13"/>
      <c r="F4" s="13"/>
    </row>
    <row r="5" spans="1:6" s="16" customFormat="1" ht="13.8" x14ac:dyDescent="0.25">
      <c r="A5" s="319"/>
      <c r="B5" s="73" t="s">
        <v>373</v>
      </c>
      <c r="C5" s="12"/>
      <c r="D5" s="51"/>
      <c r="E5" s="13"/>
      <c r="F5" s="13"/>
    </row>
    <row r="6" spans="1:6" s="16" customFormat="1" ht="13.8" x14ac:dyDescent="0.25">
      <c r="A6" s="319"/>
      <c r="B6" s="11"/>
      <c r="C6" s="12"/>
      <c r="D6" s="51"/>
      <c r="E6" s="13"/>
      <c r="F6" s="13"/>
    </row>
    <row r="7" spans="1:6" s="264" customFormat="1" ht="58.95" customHeight="1" x14ac:dyDescent="0.25">
      <c r="A7" s="543"/>
      <c r="B7" s="52" t="s">
        <v>404</v>
      </c>
      <c r="C7" s="261"/>
      <c r="D7" s="262"/>
      <c r="E7" s="261"/>
      <c r="F7" s="263"/>
    </row>
    <row r="8" spans="1:6" s="264" customFormat="1" ht="42" customHeight="1" x14ac:dyDescent="0.25">
      <c r="A8" s="543"/>
      <c r="B8" s="52" t="s">
        <v>405</v>
      </c>
      <c r="C8" s="261"/>
      <c r="D8" s="262"/>
      <c r="E8" s="261"/>
      <c r="F8" s="263"/>
    </row>
    <row r="9" spans="1:6" s="264" customFormat="1" ht="49.2" customHeight="1" x14ac:dyDescent="0.25">
      <c r="A9" s="543"/>
      <c r="B9" s="52" t="s">
        <v>406</v>
      </c>
      <c r="C9" s="261"/>
      <c r="D9" s="262"/>
      <c r="E9" s="261"/>
      <c r="F9" s="263"/>
    </row>
    <row r="10" spans="1:6" s="264" customFormat="1" ht="25.95" customHeight="1" x14ac:dyDescent="0.25">
      <c r="A10" s="543"/>
      <c r="B10" s="52" t="s">
        <v>407</v>
      </c>
      <c r="C10" s="261"/>
      <c r="D10" s="262"/>
      <c r="E10" s="261"/>
      <c r="F10" s="263"/>
    </row>
    <row r="11" spans="1:6" s="264" customFormat="1" ht="47.4" customHeight="1" x14ac:dyDescent="0.25">
      <c r="A11" s="543"/>
      <c r="B11" s="52" t="s">
        <v>408</v>
      </c>
      <c r="C11" s="261"/>
      <c r="D11" s="262"/>
      <c r="E11" s="261"/>
      <c r="F11" s="263"/>
    </row>
    <row r="12" spans="1:6" s="264" customFormat="1" ht="40.200000000000003" customHeight="1" x14ac:dyDescent="0.25">
      <c r="A12" s="543"/>
      <c r="B12" s="52" t="s">
        <v>409</v>
      </c>
      <c r="C12" s="261"/>
      <c r="D12" s="262"/>
      <c r="E12" s="261"/>
      <c r="F12" s="263"/>
    </row>
    <row r="13" spans="1:6" s="264" customFormat="1" ht="30" customHeight="1" x14ac:dyDescent="0.25">
      <c r="A13" s="543"/>
      <c r="B13" s="52" t="s">
        <v>410</v>
      </c>
      <c r="C13" s="261"/>
      <c r="D13" s="262"/>
      <c r="E13" s="261"/>
      <c r="F13" s="263"/>
    </row>
    <row r="14" spans="1:6" s="264" customFormat="1" ht="37.200000000000003" customHeight="1" x14ac:dyDescent="0.25">
      <c r="A14" s="543"/>
      <c r="B14" s="52" t="s">
        <v>411</v>
      </c>
      <c r="C14" s="261"/>
      <c r="D14" s="262"/>
      <c r="E14" s="261"/>
      <c r="F14" s="263"/>
    </row>
    <row r="15" spans="1:6" s="266" customFormat="1" ht="11.4" x14ac:dyDescent="0.2">
      <c r="A15" s="543"/>
      <c r="B15" s="66" t="s">
        <v>412</v>
      </c>
      <c r="C15" s="261"/>
      <c r="D15" s="262"/>
      <c r="E15" s="261"/>
      <c r="F15" s="265"/>
    </row>
    <row r="16" spans="1:6" s="264" customFormat="1" ht="37.200000000000003" customHeight="1" x14ac:dyDescent="0.25">
      <c r="A16" s="543"/>
      <c r="B16" s="52" t="s">
        <v>413</v>
      </c>
      <c r="C16" s="261"/>
      <c r="D16" s="262"/>
      <c r="E16" s="261"/>
      <c r="F16" s="263"/>
    </row>
    <row r="17" spans="1:16" s="264" customFormat="1" ht="29.4" customHeight="1" x14ac:dyDescent="0.25">
      <c r="A17" s="543"/>
      <c r="B17" s="52" t="s">
        <v>414</v>
      </c>
      <c r="C17" s="261"/>
      <c r="D17" s="262"/>
      <c r="E17" s="261"/>
      <c r="F17" s="263"/>
    </row>
    <row r="18" spans="1:16" s="266" customFormat="1" ht="11.4" x14ac:dyDescent="0.2">
      <c r="A18" s="543"/>
      <c r="B18" s="66" t="s">
        <v>415</v>
      </c>
      <c r="C18" s="261"/>
      <c r="D18" s="262"/>
      <c r="E18" s="261"/>
      <c r="F18" s="265"/>
    </row>
    <row r="19" spans="1:16" s="264" customFormat="1" ht="28.95" customHeight="1" x14ac:dyDescent="0.25">
      <c r="A19" s="543"/>
      <c r="B19" s="52" t="s">
        <v>416</v>
      </c>
      <c r="C19" s="261"/>
      <c r="D19" s="262"/>
      <c r="E19" s="261"/>
      <c r="F19" s="263"/>
    </row>
    <row r="20" spans="1:16" s="266" customFormat="1" ht="11.4" x14ac:dyDescent="0.2">
      <c r="A20" s="543"/>
      <c r="B20" s="66" t="s">
        <v>417</v>
      </c>
      <c r="C20" s="261"/>
      <c r="D20" s="262"/>
      <c r="E20" s="261"/>
      <c r="F20" s="265"/>
    </row>
    <row r="21" spans="1:16" s="264" customFormat="1" ht="61.2" x14ac:dyDescent="0.25">
      <c r="A21" s="543"/>
      <c r="B21" s="52" t="s">
        <v>418</v>
      </c>
      <c r="C21" s="261"/>
      <c r="D21" s="262"/>
      <c r="E21" s="261"/>
      <c r="F21" s="263"/>
    </row>
    <row r="22" spans="1:16" s="264" customFormat="1" ht="32.4" customHeight="1" x14ac:dyDescent="0.25">
      <c r="A22" s="543"/>
      <c r="B22" s="52" t="s">
        <v>419</v>
      </c>
      <c r="C22" s="261"/>
      <c r="D22" s="262"/>
      <c r="E22" s="261"/>
      <c r="F22" s="263"/>
      <c r="G22" s="267"/>
      <c r="H22" s="267"/>
      <c r="I22" s="267"/>
      <c r="J22" s="267"/>
      <c r="K22" s="267"/>
      <c r="L22" s="267"/>
      <c r="M22" s="267"/>
      <c r="N22" s="267"/>
      <c r="O22" s="267"/>
      <c r="P22" s="268"/>
    </row>
    <row r="23" spans="1:16" s="264" customFormat="1" ht="36.75" customHeight="1" x14ac:dyDescent="0.25">
      <c r="A23" s="543"/>
      <c r="B23" s="52" t="s">
        <v>420</v>
      </c>
      <c r="C23" s="261"/>
      <c r="D23" s="262"/>
      <c r="E23" s="261"/>
      <c r="F23" s="263"/>
    </row>
    <row r="24" spans="1:16" s="270" customFormat="1" ht="11.4" x14ac:dyDescent="0.2">
      <c r="A24" s="543"/>
      <c r="B24" s="66" t="s">
        <v>421</v>
      </c>
      <c r="C24" s="261"/>
      <c r="D24" s="262"/>
      <c r="E24" s="261"/>
      <c r="F24" s="269"/>
      <c r="H24" s="271"/>
      <c r="I24" s="271"/>
      <c r="K24" s="269"/>
    </row>
    <row r="25" spans="1:16" s="273" customFormat="1" ht="16.95" customHeight="1" x14ac:dyDescent="0.25">
      <c r="A25" s="543"/>
      <c r="B25" s="52" t="s">
        <v>422</v>
      </c>
      <c r="C25" s="261"/>
      <c r="D25" s="262"/>
      <c r="E25" s="261"/>
      <c r="F25" s="272"/>
      <c r="H25" s="272"/>
      <c r="I25" s="272"/>
      <c r="K25" s="272"/>
    </row>
    <row r="26" spans="1:16" s="273" customFormat="1" ht="76.2" customHeight="1" x14ac:dyDescent="0.25">
      <c r="A26" s="543"/>
      <c r="B26" s="52" t="s">
        <v>423</v>
      </c>
      <c r="C26" s="261"/>
      <c r="D26" s="262"/>
      <c r="E26" s="261"/>
      <c r="F26" s="272"/>
      <c r="H26" s="272"/>
      <c r="I26" s="272"/>
      <c r="K26" s="272"/>
    </row>
    <row r="27" spans="1:16" s="273" customFormat="1" ht="11.4" x14ac:dyDescent="0.25">
      <c r="A27" s="543"/>
      <c r="B27" s="52" t="s">
        <v>424</v>
      </c>
      <c r="C27" s="261"/>
      <c r="D27" s="262"/>
      <c r="E27" s="261"/>
      <c r="F27" s="272"/>
      <c r="H27" s="272"/>
      <c r="I27" s="272"/>
      <c r="K27" s="272"/>
    </row>
    <row r="28" spans="1:16" s="273" customFormat="1" ht="26.4" customHeight="1" x14ac:dyDescent="0.25">
      <c r="A28" s="543"/>
      <c r="B28" s="52" t="s">
        <v>425</v>
      </c>
      <c r="C28" s="261"/>
      <c r="D28" s="262"/>
      <c r="E28" s="261"/>
      <c r="F28" s="272"/>
      <c r="H28" s="272"/>
      <c r="I28" s="272"/>
      <c r="K28" s="272"/>
    </row>
    <row r="29" spans="1:16" s="273" customFormat="1" ht="27" customHeight="1" x14ac:dyDescent="0.25">
      <c r="A29" s="543"/>
      <c r="B29" s="52" t="s">
        <v>426</v>
      </c>
      <c r="C29" s="261"/>
      <c r="D29" s="262"/>
      <c r="E29" s="261"/>
      <c r="F29" s="272"/>
      <c r="H29" s="272"/>
      <c r="I29" s="272"/>
      <c r="K29" s="272"/>
    </row>
    <row r="30" spans="1:16" s="273" customFormat="1" ht="11.4" x14ac:dyDescent="0.25">
      <c r="A30" s="543"/>
      <c r="B30" s="52" t="s">
        <v>427</v>
      </c>
      <c r="C30" s="261"/>
      <c r="D30" s="262"/>
      <c r="E30" s="261"/>
      <c r="F30" s="272"/>
      <c r="H30" s="272"/>
      <c r="I30" s="272"/>
      <c r="K30" s="272"/>
    </row>
    <row r="31" spans="1:16" s="273" customFormat="1" ht="19.95" customHeight="1" x14ac:dyDescent="0.25">
      <c r="A31" s="543"/>
      <c r="B31" s="52" t="s">
        <v>428</v>
      </c>
      <c r="C31" s="261"/>
      <c r="D31" s="262"/>
      <c r="E31" s="261"/>
      <c r="F31" s="272"/>
      <c r="H31" s="272"/>
      <c r="I31" s="272"/>
      <c r="K31" s="272"/>
    </row>
    <row r="32" spans="1:16" s="270" customFormat="1" ht="16.95" customHeight="1" x14ac:dyDescent="0.2">
      <c r="A32" s="543"/>
      <c r="B32" s="52" t="s">
        <v>429</v>
      </c>
      <c r="C32" s="261"/>
      <c r="D32" s="262"/>
      <c r="E32" s="261"/>
      <c r="F32" s="269"/>
      <c r="H32" s="271"/>
      <c r="I32" s="271"/>
      <c r="K32" s="269"/>
    </row>
    <row r="33" spans="1:11" s="273" customFormat="1" ht="17.399999999999999" customHeight="1" x14ac:dyDescent="0.25">
      <c r="A33" s="543"/>
      <c r="B33" s="52" t="s">
        <v>430</v>
      </c>
      <c r="C33" s="261"/>
      <c r="D33" s="262"/>
      <c r="E33" s="261"/>
      <c r="F33" s="272"/>
      <c r="H33" s="272"/>
      <c r="I33" s="272"/>
      <c r="K33" s="272"/>
    </row>
    <row r="34" spans="1:11" s="273" customFormat="1" ht="29.4" customHeight="1" x14ac:dyDescent="0.25">
      <c r="A34" s="543"/>
      <c r="B34" s="52" t="s">
        <v>431</v>
      </c>
      <c r="C34" s="261"/>
      <c r="D34" s="262"/>
      <c r="E34" s="261"/>
      <c r="F34" s="272"/>
      <c r="H34" s="272"/>
      <c r="I34" s="272"/>
      <c r="K34" s="272"/>
    </row>
    <row r="35" spans="1:11" s="273" customFormat="1" ht="16.95" customHeight="1" x14ac:dyDescent="0.25">
      <c r="A35" s="543"/>
      <c r="B35" s="52" t="s">
        <v>432</v>
      </c>
      <c r="C35" s="261"/>
      <c r="D35" s="262"/>
      <c r="E35" s="261"/>
      <c r="F35" s="272"/>
      <c r="H35" s="272"/>
      <c r="I35" s="272"/>
      <c r="K35" s="272"/>
    </row>
    <row r="36" spans="1:11" s="273" customFormat="1" ht="17.399999999999999" customHeight="1" x14ac:dyDescent="0.25">
      <c r="A36" s="543"/>
      <c r="B36" s="52" t="s">
        <v>433</v>
      </c>
      <c r="C36" s="261"/>
      <c r="D36" s="262"/>
      <c r="E36" s="261"/>
      <c r="F36" s="272"/>
      <c r="H36" s="272"/>
      <c r="I36" s="272"/>
      <c r="K36" s="272"/>
    </row>
    <row r="37" spans="1:11" s="273" customFormat="1" ht="31.95" customHeight="1" x14ac:dyDescent="0.25">
      <c r="A37" s="543"/>
      <c r="B37" s="52" t="s">
        <v>434</v>
      </c>
      <c r="C37" s="261"/>
      <c r="D37" s="262"/>
      <c r="E37" s="261"/>
      <c r="F37" s="272"/>
      <c r="H37" s="272"/>
      <c r="I37" s="272"/>
      <c r="K37" s="272"/>
    </row>
    <row r="38" spans="1:11" s="270" customFormat="1" ht="20.399999999999999" x14ac:dyDescent="0.2">
      <c r="A38" s="543"/>
      <c r="B38" s="52" t="s">
        <v>435</v>
      </c>
      <c r="C38" s="261"/>
      <c r="D38" s="262"/>
      <c r="E38" s="261"/>
      <c r="F38" s="269"/>
      <c r="H38" s="271"/>
      <c r="I38" s="271"/>
      <c r="K38" s="269"/>
    </row>
    <row r="39" spans="1:11" s="273" customFormat="1" ht="11.4" x14ac:dyDescent="0.25">
      <c r="A39" s="543"/>
      <c r="B39" s="52" t="s">
        <v>436</v>
      </c>
      <c r="C39" s="261"/>
      <c r="D39" s="262"/>
      <c r="E39" s="261"/>
      <c r="F39" s="272"/>
      <c r="H39" s="272"/>
      <c r="I39" s="272"/>
      <c r="K39" s="272"/>
    </row>
    <row r="40" spans="1:11" s="273" customFormat="1" ht="11.4" x14ac:dyDescent="0.25">
      <c r="A40" s="543"/>
      <c r="B40" s="52" t="s">
        <v>437</v>
      </c>
      <c r="C40" s="261"/>
      <c r="D40" s="262"/>
      <c r="E40" s="261"/>
      <c r="F40" s="272"/>
      <c r="H40" s="272"/>
      <c r="I40" s="272"/>
      <c r="K40" s="272"/>
    </row>
    <row r="41" spans="1:11" s="273" customFormat="1" ht="11.4" x14ac:dyDescent="0.25">
      <c r="A41" s="543"/>
      <c r="B41" s="52" t="s">
        <v>438</v>
      </c>
      <c r="C41" s="261"/>
      <c r="D41" s="262"/>
      <c r="E41" s="261"/>
      <c r="F41" s="272"/>
      <c r="H41" s="272"/>
      <c r="I41" s="272"/>
      <c r="K41" s="272"/>
    </row>
    <row r="42" spans="1:11" s="273" customFormat="1" ht="11.4" x14ac:dyDescent="0.25">
      <c r="A42" s="543"/>
      <c r="B42" s="52" t="s">
        <v>439</v>
      </c>
      <c r="C42" s="261"/>
      <c r="D42" s="262"/>
      <c r="E42" s="261"/>
      <c r="F42" s="272"/>
      <c r="H42" s="272"/>
      <c r="I42" s="272"/>
      <c r="K42" s="272"/>
    </row>
    <row r="43" spans="1:11" s="273" customFormat="1" ht="13.5" customHeight="1" x14ac:dyDescent="0.25">
      <c r="A43" s="543"/>
      <c r="B43" s="52" t="s">
        <v>440</v>
      </c>
      <c r="C43" s="261"/>
      <c r="D43" s="262"/>
      <c r="E43" s="261"/>
      <c r="F43" s="272"/>
      <c r="H43" s="272"/>
      <c r="I43" s="272"/>
      <c r="K43" s="272"/>
    </row>
    <row r="44" spans="1:11" s="266" customFormat="1" ht="11.4" x14ac:dyDescent="0.2">
      <c r="A44" s="543"/>
      <c r="B44" s="52" t="s">
        <v>441</v>
      </c>
      <c r="C44" s="261"/>
      <c r="D44" s="262"/>
      <c r="E44" s="261"/>
      <c r="F44" s="265"/>
    </row>
    <row r="45" spans="1:11" s="264" customFormat="1" ht="11.4" x14ac:dyDescent="0.25">
      <c r="A45" s="543"/>
      <c r="B45" s="52" t="s">
        <v>442</v>
      </c>
      <c r="C45" s="261"/>
      <c r="D45" s="262"/>
      <c r="E45" s="261"/>
      <c r="F45" s="263"/>
    </row>
    <row r="46" spans="1:11" s="264" customFormat="1" ht="11.4" x14ac:dyDescent="0.25">
      <c r="A46" s="543"/>
      <c r="B46" s="52" t="s">
        <v>443</v>
      </c>
      <c r="C46" s="261"/>
      <c r="D46" s="262"/>
      <c r="E46" s="261"/>
      <c r="F46" s="263"/>
    </row>
    <row r="47" spans="1:11" s="264" customFormat="1" ht="11.4" x14ac:dyDescent="0.25">
      <c r="A47" s="543"/>
      <c r="B47" s="52" t="s">
        <v>444</v>
      </c>
      <c r="C47" s="261"/>
      <c r="D47" s="262"/>
      <c r="E47" s="261"/>
      <c r="F47" s="263"/>
    </row>
    <row r="48" spans="1:11" s="264" customFormat="1" ht="11.4" x14ac:dyDescent="0.25">
      <c r="A48" s="543"/>
      <c r="B48" s="52" t="s">
        <v>445</v>
      </c>
      <c r="C48" s="261"/>
      <c r="D48" s="262"/>
      <c r="E48" s="261"/>
      <c r="F48" s="263"/>
    </row>
    <row r="49" spans="1:6" s="264" customFormat="1" ht="20.399999999999999" x14ac:dyDescent="0.25">
      <c r="A49" s="543"/>
      <c r="B49" s="52" t="s">
        <v>446</v>
      </c>
      <c r="C49" s="261"/>
      <c r="D49" s="262"/>
      <c r="E49" s="261"/>
      <c r="F49" s="263"/>
    </row>
    <row r="50" spans="1:6" s="264" customFormat="1" ht="11.4" x14ac:dyDescent="0.25">
      <c r="A50" s="543"/>
      <c r="B50" s="52" t="s">
        <v>447</v>
      </c>
      <c r="C50" s="261"/>
      <c r="D50" s="262"/>
      <c r="E50" s="261"/>
      <c r="F50" s="263"/>
    </row>
    <row r="51" spans="1:6" s="264" customFormat="1" ht="11.4" x14ac:dyDescent="0.25">
      <c r="A51" s="543"/>
      <c r="B51" s="52" t="s">
        <v>448</v>
      </c>
      <c r="C51" s="261"/>
      <c r="D51" s="262"/>
      <c r="E51" s="261"/>
      <c r="F51" s="263"/>
    </row>
    <row r="52" spans="1:6" s="264" customFormat="1" ht="11.4" x14ac:dyDescent="0.25">
      <c r="A52" s="543"/>
      <c r="B52" s="52" t="s">
        <v>449</v>
      </c>
      <c r="C52" s="261"/>
      <c r="D52" s="262"/>
      <c r="E52" s="261"/>
      <c r="F52" s="263"/>
    </row>
    <row r="53" spans="1:6" s="264" customFormat="1" ht="11.4" x14ac:dyDescent="0.25">
      <c r="A53" s="543"/>
      <c r="B53" s="52" t="s">
        <v>450</v>
      </c>
      <c r="C53" s="261"/>
      <c r="D53" s="262"/>
      <c r="E53" s="261"/>
      <c r="F53" s="263"/>
    </row>
    <row r="54" spans="1:6" s="264" customFormat="1" ht="11.4" x14ac:dyDescent="0.25">
      <c r="A54" s="543"/>
      <c r="B54" s="52" t="s">
        <v>451</v>
      </c>
      <c r="C54" s="261"/>
      <c r="D54" s="262"/>
      <c r="E54" s="261"/>
      <c r="F54" s="263"/>
    </row>
    <row r="55" spans="1:6" s="264" customFormat="1" ht="11.4" x14ac:dyDescent="0.25">
      <c r="A55" s="543"/>
      <c r="B55" s="52" t="s">
        <v>452</v>
      </c>
      <c r="C55" s="261"/>
      <c r="D55" s="262"/>
      <c r="E55" s="261"/>
      <c r="F55" s="263"/>
    </row>
    <row r="56" spans="1:6" s="16" customFormat="1" ht="13.8" x14ac:dyDescent="0.25">
      <c r="A56" s="319"/>
      <c r="B56" s="11"/>
      <c r="C56" s="12"/>
      <c r="D56" s="51"/>
      <c r="E56" s="13"/>
      <c r="F56" s="13"/>
    </row>
    <row r="57" spans="1:6" ht="45" customHeight="1" x14ac:dyDescent="0.25">
      <c r="A57" s="320"/>
      <c r="B57" s="66" t="s">
        <v>82</v>
      </c>
      <c r="C57" s="80"/>
      <c r="D57" s="80"/>
      <c r="E57" s="76"/>
      <c r="F57" s="77"/>
    </row>
    <row r="58" spans="1:6" x14ac:dyDescent="0.25">
      <c r="A58" s="321"/>
      <c r="B58" s="80"/>
      <c r="C58" s="80"/>
      <c r="D58" s="80"/>
      <c r="E58" s="81"/>
      <c r="F58" s="67"/>
    </row>
    <row r="59" spans="1:6" x14ac:dyDescent="0.25">
      <c r="A59" s="322"/>
      <c r="B59" s="66"/>
      <c r="C59" s="111"/>
      <c r="D59" s="112"/>
      <c r="E59" s="81"/>
      <c r="F59" s="247"/>
    </row>
    <row r="60" spans="1:6" s="212" customFormat="1" ht="14.4" x14ac:dyDescent="0.3">
      <c r="A60" s="544">
        <f>COUNT($A$1:A50)+1</f>
        <v>1</v>
      </c>
      <c r="B60" s="160" t="s">
        <v>399</v>
      </c>
      <c r="C60" s="164"/>
      <c r="D60" s="165"/>
      <c r="E60" s="335"/>
      <c r="F60" s="240"/>
    </row>
    <row r="61" spans="1:6" s="212" customFormat="1" ht="26.4" customHeight="1" x14ac:dyDescent="0.25">
      <c r="A61" s="545"/>
      <c r="B61" s="118" t="s">
        <v>398</v>
      </c>
      <c r="C61" s="164"/>
      <c r="D61" s="165"/>
      <c r="E61" s="334"/>
      <c r="F61" s="243"/>
    </row>
    <row r="62" spans="1:6" s="212" customFormat="1" ht="43.2" customHeight="1" x14ac:dyDescent="0.3">
      <c r="A62" s="546"/>
      <c r="B62" s="118" t="s">
        <v>1209</v>
      </c>
      <c r="C62" s="164"/>
      <c r="D62" s="165"/>
      <c r="E62" s="335"/>
      <c r="F62" s="240"/>
    </row>
    <row r="63" spans="1:6" s="163" customFormat="1" ht="19.95" customHeight="1" x14ac:dyDescent="0.3">
      <c r="A63" s="546"/>
      <c r="B63" s="118" t="s">
        <v>400</v>
      </c>
      <c r="C63" s="164"/>
      <c r="D63" s="165"/>
      <c r="E63" s="494"/>
      <c r="F63" s="495"/>
    </row>
    <row r="64" spans="1:6" s="163" customFormat="1" ht="19.95" customHeight="1" x14ac:dyDescent="0.3">
      <c r="A64" s="546"/>
      <c r="B64" s="118" t="s">
        <v>401</v>
      </c>
      <c r="C64" s="164"/>
      <c r="D64" s="165"/>
      <c r="E64" s="494"/>
      <c r="F64" s="495"/>
    </row>
    <row r="65" spans="1:7" s="212" customFormat="1" ht="26.4" customHeight="1" x14ac:dyDescent="0.3">
      <c r="A65" s="546"/>
      <c r="B65" s="118" t="s">
        <v>402</v>
      </c>
      <c r="C65" s="164"/>
      <c r="D65" s="165"/>
      <c r="E65" s="335"/>
      <c r="F65" s="240"/>
    </row>
    <row r="66" spans="1:7" s="212" customFormat="1" ht="14.4" x14ac:dyDescent="0.3">
      <c r="A66" s="546"/>
      <c r="B66" s="118" t="s">
        <v>504</v>
      </c>
      <c r="C66" s="164"/>
      <c r="D66" s="165"/>
      <c r="E66" s="335"/>
      <c r="F66" s="240"/>
    </row>
    <row r="67" spans="1:7" s="212" customFormat="1" ht="14.4" x14ac:dyDescent="0.3">
      <c r="A67" s="546"/>
      <c r="B67" s="118" t="s">
        <v>403</v>
      </c>
      <c r="C67" s="164" t="s">
        <v>129</v>
      </c>
      <c r="D67" s="165">
        <v>1.6</v>
      </c>
      <c r="E67" s="81">
        <v>0</v>
      </c>
      <c r="F67" s="247" t="str">
        <f>IF(OR(OR(E67=0,E67=""),OR(D67=0,D67="")),"",D67*E67)</f>
        <v/>
      </c>
    </row>
    <row r="68" spans="1:7" s="212" customFormat="1" ht="14.4" x14ac:dyDescent="0.3">
      <c r="A68" s="546"/>
      <c r="B68" s="260"/>
      <c r="C68" s="164"/>
      <c r="D68" s="165"/>
      <c r="E68" s="335"/>
      <c r="F68" s="240"/>
    </row>
    <row r="69" spans="1:7" ht="27.6" x14ac:dyDescent="0.25">
      <c r="A69" s="544">
        <f>COUNT($A$1:A68)+1</f>
        <v>2</v>
      </c>
      <c r="B69" s="90" t="s">
        <v>926</v>
      </c>
      <c r="C69" s="102"/>
      <c r="D69" s="102"/>
      <c r="E69" s="81"/>
      <c r="F69" s="247"/>
      <c r="G69" s="136"/>
    </row>
    <row r="70" spans="1:7" ht="69.599999999999994" customHeight="1" x14ac:dyDescent="0.25">
      <c r="A70" s="544"/>
      <c r="B70" s="52" t="s">
        <v>895</v>
      </c>
      <c r="C70" s="102"/>
      <c r="D70" s="102"/>
      <c r="E70" s="81"/>
      <c r="F70" s="247"/>
    </row>
    <row r="71" spans="1:7" ht="46.95" customHeight="1" x14ac:dyDescent="0.25">
      <c r="A71" s="544"/>
      <c r="B71" s="52" t="s">
        <v>894</v>
      </c>
      <c r="C71" s="102"/>
      <c r="D71" s="102"/>
      <c r="E71" s="81"/>
      <c r="F71" s="247"/>
    </row>
    <row r="72" spans="1:7" ht="28.2" customHeight="1" x14ac:dyDescent="0.25">
      <c r="A72" s="544"/>
      <c r="B72" s="52" t="s">
        <v>896</v>
      </c>
      <c r="C72" s="102"/>
      <c r="D72" s="102"/>
      <c r="E72" s="81"/>
      <c r="F72" s="247"/>
    </row>
    <row r="73" spans="1:7" ht="25.95" customHeight="1" x14ac:dyDescent="0.25">
      <c r="A73" s="544"/>
      <c r="B73" s="52" t="s">
        <v>898</v>
      </c>
      <c r="C73" s="102"/>
      <c r="D73" s="102"/>
      <c r="E73" s="81"/>
      <c r="F73" s="247"/>
    </row>
    <row r="74" spans="1:7" x14ac:dyDescent="0.25">
      <c r="A74" s="544"/>
      <c r="B74" s="52" t="s">
        <v>897</v>
      </c>
      <c r="C74" s="102"/>
      <c r="D74" s="102"/>
      <c r="E74" s="81"/>
      <c r="F74" s="247"/>
    </row>
    <row r="75" spans="1:7" x14ac:dyDescent="0.25">
      <c r="A75" s="321"/>
      <c r="B75" s="66" t="s">
        <v>893</v>
      </c>
      <c r="C75" s="111"/>
      <c r="D75" s="112"/>
      <c r="E75" s="81"/>
      <c r="F75" s="247"/>
    </row>
    <row r="76" spans="1:7" x14ac:dyDescent="0.25">
      <c r="A76" s="547" t="s">
        <v>240</v>
      </c>
      <c r="B76" s="64" t="s">
        <v>73</v>
      </c>
      <c r="C76" s="111" t="s">
        <v>5</v>
      </c>
      <c r="D76" s="112">
        <v>1</v>
      </c>
      <c r="E76" s="81">
        <v>0</v>
      </c>
      <c r="F76" s="247" t="str">
        <f>IF(OR(OR(E76=0,E76=""),OR(D76=0,D76="")),"",D76*E76)</f>
        <v/>
      </c>
    </row>
    <row r="77" spans="1:7" x14ac:dyDescent="0.25">
      <c r="A77" s="547" t="s">
        <v>241</v>
      </c>
      <c r="B77" s="64" t="s">
        <v>74</v>
      </c>
      <c r="C77" s="111" t="s">
        <v>5</v>
      </c>
      <c r="D77" s="112">
        <v>1</v>
      </c>
      <c r="E77" s="81">
        <v>0</v>
      </c>
      <c r="F77" s="247" t="str">
        <f>IF(OR(OR(E77=0,E77=""),OR(D77=0,D77="")),"",D77*E77)</f>
        <v/>
      </c>
    </row>
    <row r="78" spans="1:7" x14ac:dyDescent="0.25">
      <c r="A78" s="322"/>
      <c r="B78" s="66"/>
      <c r="C78" s="111"/>
      <c r="D78" s="112"/>
      <c r="E78" s="81"/>
      <c r="F78" s="247"/>
    </row>
    <row r="79" spans="1:7" ht="41.4" x14ac:dyDescent="0.25">
      <c r="A79" s="544">
        <f>COUNT($A$1:A78)+1</f>
        <v>3</v>
      </c>
      <c r="B79" s="90" t="s">
        <v>927</v>
      </c>
      <c r="C79" s="102"/>
      <c r="D79" s="102"/>
      <c r="E79" s="81"/>
      <c r="F79" s="247"/>
      <c r="G79" s="136"/>
    </row>
    <row r="80" spans="1:7" ht="85.2" customHeight="1" x14ac:dyDescent="0.25">
      <c r="A80" s="544"/>
      <c r="B80" s="52" t="s">
        <v>914</v>
      </c>
      <c r="C80" s="102"/>
      <c r="D80" s="102"/>
      <c r="E80" s="81"/>
      <c r="F80" s="247"/>
    </row>
    <row r="81" spans="1:7" ht="46.95" customHeight="1" x14ac:dyDescent="0.25">
      <c r="A81" s="544"/>
      <c r="B81" s="52" t="s">
        <v>894</v>
      </c>
      <c r="C81" s="102"/>
      <c r="D81" s="102"/>
      <c r="E81" s="81"/>
      <c r="F81" s="247"/>
    </row>
    <row r="82" spans="1:7" ht="22.2" customHeight="1" x14ac:dyDescent="0.25">
      <c r="A82" s="544"/>
      <c r="B82" s="52" t="s">
        <v>896</v>
      </c>
      <c r="C82" s="102"/>
      <c r="D82" s="102"/>
      <c r="E82" s="81"/>
      <c r="F82" s="247"/>
    </row>
    <row r="83" spans="1:7" ht="25.95" customHeight="1" x14ac:dyDescent="0.25">
      <c r="A83" s="544"/>
      <c r="B83" s="52" t="s">
        <v>898</v>
      </c>
      <c r="C83" s="102"/>
      <c r="D83" s="102"/>
      <c r="E83" s="81"/>
      <c r="F83" s="247"/>
    </row>
    <row r="84" spans="1:7" x14ac:dyDescent="0.25">
      <c r="A84" s="544"/>
      <c r="B84" s="52" t="s">
        <v>897</v>
      </c>
      <c r="C84" s="102"/>
      <c r="D84" s="102"/>
      <c r="E84" s="81"/>
      <c r="F84" s="247"/>
    </row>
    <row r="85" spans="1:7" x14ac:dyDescent="0.25">
      <c r="A85" s="321"/>
      <c r="B85" s="66" t="s">
        <v>913</v>
      </c>
      <c r="C85" s="111"/>
      <c r="D85" s="112"/>
      <c r="E85" s="81"/>
      <c r="F85" s="247"/>
    </row>
    <row r="86" spans="1:7" x14ac:dyDescent="0.25">
      <c r="A86" s="547" t="s">
        <v>240</v>
      </c>
      <c r="B86" s="64" t="s">
        <v>73</v>
      </c>
      <c r="C86" s="111" t="s">
        <v>5</v>
      </c>
      <c r="D86" s="112">
        <v>1</v>
      </c>
      <c r="E86" s="81">
        <v>0</v>
      </c>
      <c r="F86" s="247" t="str">
        <f>IF(OR(OR(E86=0,E86=""),OR(D86=0,D86="")),"",D86*E86)</f>
        <v/>
      </c>
    </row>
    <row r="87" spans="1:7" x14ac:dyDescent="0.25">
      <c r="A87" s="547" t="s">
        <v>241</v>
      </c>
      <c r="B87" s="64" t="s">
        <v>74</v>
      </c>
      <c r="C87" s="111" t="s">
        <v>5</v>
      </c>
      <c r="D87" s="112">
        <v>1</v>
      </c>
      <c r="E87" s="81">
        <v>0</v>
      </c>
      <c r="F87" s="247" t="str">
        <f>IF(OR(OR(E87=0,E87=""),OR(D87=0,D87="")),"",D87*E87)</f>
        <v/>
      </c>
    </row>
    <row r="88" spans="1:7" x14ac:dyDescent="0.25">
      <c r="A88" s="322"/>
      <c r="B88" s="66"/>
      <c r="C88" s="111"/>
      <c r="D88" s="112"/>
      <c r="E88" s="81"/>
      <c r="F88" s="247"/>
    </row>
    <row r="89" spans="1:7" ht="41.4" x14ac:dyDescent="0.25">
      <c r="A89" s="544">
        <f>COUNT($A$1:A88)+1</f>
        <v>4</v>
      </c>
      <c r="B89" s="90" t="s">
        <v>928</v>
      </c>
      <c r="C89" s="102"/>
      <c r="D89" s="102"/>
      <c r="E89" s="81"/>
      <c r="F89" s="247"/>
      <c r="G89" s="136"/>
    </row>
    <row r="90" spans="1:7" ht="62.4" customHeight="1" x14ac:dyDescent="0.25">
      <c r="A90" s="544"/>
      <c r="B90" s="52" t="s">
        <v>916</v>
      </c>
      <c r="C90" s="102"/>
      <c r="D90" s="102"/>
      <c r="E90" s="81"/>
      <c r="F90" s="247"/>
    </row>
    <row r="91" spans="1:7" ht="40.799999999999997" x14ac:dyDescent="0.25">
      <c r="A91" s="544"/>
      <c r="B91" s="52" t="s">
        <v>1112</v>
      </c>
      <c r="C91" s="102"/>
      <c r="D91" s="102"/>
      <c r="E91" s="81"/>
      <c r="F91" s="247"/>
    </row>
    <row r="92" spans="1:7" ht="22.2" customHeight="1" x14ac:dyDescent="0.25">
      <c r="A92" s="544"/>
      <c r="B92" s="52" t="s">
        <v>896</v>
      </c>
      <c r="C92" s="102"/>
      <c r="D92" s="102"/>
      <c r="E92" s="81"/>
      <c r="F92" s="247"/>
    </row>
    <row r="93" spans="1:7" ht="25.95" customHeight="1" x14ac:dyDescent="0.25">
      <c r="A93" s="544"/>
      <c r="B93" s="52" t="s">
        <v>898</v>
      </c>
      <c r="C93" s="102"/>
      <c r="D93" s="102"/>
      <c r="E93" s="81"/>
      <c r="F93" s="247"/>
    </row>
    <row r="94" spans="1:7" x14ac:dyDescent="0.25">
      <c r="A94" s="544"/>
      <c r="B94" s="52" t="s">
        <v>897</v>
      </c>
      <c r="C94" s="102"/>
      <c r="D94" s="102"/>
      <c r="E94" s="81"/>
      <c r="F94" s="247"/>
    </row>
    <row r="95" spans="1:7" x14ac:dyDescent="0.25">
      <c r="A95" s="321"/>
      <c r="B95" s="66" t="s">
        <v>915</v>
      </c>
      <c r="C95" s="111"/>
      <c r="D95" s="112"/>
      <c r="E95" s="81"/>
      <c r="F95" s="247"/>
    </row>
    <row r="96" spans="1:7" x14ac:dyDescent="0.25">
      <c r="A96" s="547" t="s">
        <v>240</v>
      </c>
      <c r="B96" s="64" t="s">
        <v>73</v>
      </c>
      <c r="C96" s="111" t="s">
        <v>229</v>
      </c>
      <c r="D96" s="112">
        <v>1</v>
      </c>
      <c r="E96" s="81">
        <v>0</v>
      </c>
      <c r="F96" s="247" t="str">
        <f>IF(OR(OR(E96=0,E96=""),OR(D96=0,D96="")),"",D96*E96)</f>
        <v/>
      </c>
    </row>
    <row r="97" spans="1:7" x14ac:dyDescent="0.25">
      <c r="A97" s="547" t="s">
        <v>241</v>
      </c>
      <c r="B97" s="64" t="s">
        <v>74</v>
      </c>
      <c r="C97" s="111" t="s">
        <v>229</v>
      </c>
      <c r="D97" s="112">
        <v>1</v>
      </c>
      <c r="E97" s="81">
        <v>0</v>
      </c>
      <c r="F97" s="247" t="str">
        <f>IF(OR(OR(E97=0,E97=""),OR(D97=0,D97="")),"",D97*E97)</f>
        <v/>
      </c>
    </row>
    <row r="98" spans="1:7" x14ac:dyDescent="0.25">
      <c r="A98" s="547"/>
      <c r="B98" s="64"/>
      <c r="C98" s="111"/>
      <c r="D98" s="112"/>
      <c r="E98" s="81"/>
      <c r="F98" s="247"/>
    </row>
    <row r="99" spans="1:7" ht="27.6" x14ac:dyDescent="0.25">
      <c r="A99" s="544">
        <f>COUNT($A$1:A98)+1</f>
        <v>5</v>
      </c>
      <c r="B99" s="90" t="s">
        <v>1214</v>
      </c>
      <c r="C99" s="102"/>
      <c r="D99" s="102"/>
      <c r="E99" s="81"/>
      <c r="F99" s="247"/>
      <c r="G99" s="136"/>
    </row>
    <row r="100" spans="1:7" ht="49.2" customHeight="1" x14ac:dyDescent="0.25">
      <c r="A100" s="544"/>
      <c r="B100" s="52" t="s">
        <v>1215</v>
      </c>
      <c r="C100" s="102"/>
      <c r="D100" s="102"/>
      <c r="E100" s="81"/>
      <c r="F100" s="247"/>
    </row>
    <row r="101" spans="1:7" ht="39" customHeight="1" x14ac:dyDescent="0.25">
      <c r="A101" s="544"/>
      <c r="B101" s="52" t="s">
        <v>1216</v>
      </c>
      <c r="C101" s="102"/>
      <c r="D101" s="102"/>
      <c r="E101" s="81"/>
      <c r="F101" s="247"/>
    </row>
    <row r="102" spans="1:7" ht="28.2" customHeight="1" x14ac:dyDescent="0.25">
      <c r="A102" s="544"/>
      <c r="B102" s="52" t="s">
        <v>896</v>
      </c>
      <c r="C102" s="102"/>
      <c r="D102" s="102"/>
      <c r="E102" s="81"/>
      <c r="F102" s="247"/>
    </row>
    <row r="103" spans="1:7" ht="25.95" customHeight="1" x14ac:dyDescent="0.25">
      <c r="A103" s="544"/>
      <c r="B103" s="52" t="s">
        <v>898</v>
      </c>
      <c r="C103" s="102"/>
      <c r="D103" s="102"/>
      <c r="E103" s="81"/>
      <c r="F103" s="247"/>
    </row>
    <row r="104" spans="1:7" x14ac:dyDescent="0.25">
      <c r="A104" s="544"/>
      <c r="B104" s="52" t="s">
        <v>897</v>
      </c>
      <c r="C104" s="102"/>
      <c r="D104" s="102"/>
      <c r="E104" s="81"/>
      <c r="F104" s="247"/>
    </row>
    <row r="105" spans="1:7" x14ac:dyDescent="0.25">
      <c r="A105" s="321"/>
      <c r="B105" s="66" t="s">
        <v>1199</v>
      </c>
      <c r="C105" s="111"/>
      <c r="D105" s="112"/>
      <c r="E105" s="81"/>
      <c r="F105" s="247"/>
    </row>
    <row r="106" spans="1:7" x14ac:dyDescent="0.25">
      <c r="A106" s="547" t="s">
        <v>240</v>
      </c>
      <c r="B106" s="64" t="s">
        <v>73</v>
      </c>
      <c r="C106" s="111" t="s">
        <v>229</v>
      </c>
      <c r="D106" s="112">
        <v>1</v>
      </c>
      <c r="E106" s="81">
        <v>0</v>
      </c>
      <c r="F106" s="247" t="str">
        <f>IF(OR(OR(E106=0,E106=""),OR(D106=0,D106="")),"",D106*E106)</f>
        <v/>
      </c>
    </row>
    <row r="107" spans="1:7" x14ac:dyDescent="0.25">
      <c r="A107" s="547" t="s">
        <v>241</v>
      </c>
      <c r="B107" s="64" t="s">
        <v>74</v>
      </c>
      <c r="C107" s="111" t="s">
        <v>229</v>
      </c>
      <c r="D107" s="112">
        <v>1</v>
      </c>
      <c r="E107" s="81">
        <v>0</v>
      </c>
      <c r="F107" s="247" t="str">
        <f>IF(OR(OR(E107=0,E107=""),OR(D107=0,D107="")),"",D107*E107)</f>
        <v/>
      </c>
    </row>
    <row r="108" spans="1:7" x14ac:dyDescent="0.25">
      <c r="A108" s="547"/>
      <c r="B108" s="64"/>
      <c r="C108" s="111"/>
      <c r="D108" s="112"/>
      <c r="E108" s="81"/>
      <c r="F108" s="247"/>
    </row>
    <row r="109" spans="1:7" ht="41.4" x14ac:dyDescent="0.25">
      <c r="A109" s="544">
        <f>COUNT($A$1:A108)+1</f>
        <v>6</v>
      </c>
      <c r="B109" s="90" t="s">
        <v>1193</v>
      </c>
      <c r="C109" s="102"/>
      <c r="D109" s="102"/>
      <c r="E109" s="81"/>
      <c r="F109" s="247"/>
      <c r="G109" s="136"/>
    </row>
    <row r="110" spans="1:7" ht="28.95" customHeight="1" x14ac:dyDescent="0.25">
      <c r="A110" s="544"/>
      <c r="B110" s="52" t="s">
        <v>1197</v>
      </c>
      <c r="C110" s="102"/>
      <c r="D110" s="102"/>
      <c r="E110" s="81"/>
      <c r="F110" s="247"/>
    </row>
    <row r="111" spans="1:7" ht="40.200000000000003" customHeight="1" x14ac:dyDescent="0.25">
      <c r="A111" s="544"/>
      <c r="B111" s="52" t="s">
        <v>1198</v>
      </c>
      <c r="C111" s="102"/>
      <c r="D111" s="102"/>
      <c r="E111" s="81"/>
      <c r="F111" s="247"/>
    </row>
    <row r="112" spans="1:7" ht="28.95" customHeight="1" x14ac:dyDescent="0.25">
      <c r="A112" s="544"/>
      <c r="B112" s="52" t="s">
        <v>896</v>
      </c>
      <c r="C112" s="102"/>
      <c r="D112" s="102"/>
      <c r="E112" s="81"/>
      <c r="F112" s="247"/>
    </row>
    <row r="113" spans="1:6" ht="33.6" customHeight="1" x14ac:dyDescent="0.25">
      <c r="A113" s="544"/>
      <c r="B113" s="52" t="s">
        <v>898</v>
      </c>
      <c r="C113" s="102"/>
      <c r="D113" s="102"/>
      <c r="E113" s="81"/>
      <c r="F113" s="247"/>
    </row>
    <row r="114" spans="1:6" x14ac:dyDescent="0.25">
      <c r="A114" s="544"/>
      <c r="B114" s="52" t="s">
        <v>897</v>
      </c>
      <c r="C114" s="102"/>
      <c r="D114" s="102"/>
      <c r="E114" s="81"/>
      <c r="F114" s="247"/>
    </row>
    <row r="115" spans="1:6" x14ac:dyDescent="0.25">
      <c r="A115" s="321"/>
      <c r="B115" s="66" t="s">
        <v>1190</v>
      </c>
      <c r="C115" s="111"/>
      <c r="D115" s="112"/>
      <c r="E115" s="81"/>
      <c r="F115" s="247"/>
    </row>
    <row r="116" spans="1:6" x14ac:dyDescent="0.25">
      <c r="A116" s="547" t="s">
        <v>240</v>
      </c>
      <c r="B116" s="64" t="s">
        <v>73</v>
      </c>
      <c r="C116" s="111" t="s">
        <v>5</v>
      </c>
      <c r="D116" s="112">
        <v>1</v>
      </c>
      <c r="E116" s="81">
        <v>0</v>
      </c>
      <c r="F116" s="247" t="str">
        <f>IF(OR(OR(E116=0,E116=""),OR(D116=0,D116="")),"",D116*E116)</f>
        <v/>
      </c>
    </row>
    <row r="117" spans="1:6" x14ac:dyDescent="0.25">
      <c r="A117" s="547" t="s">
        <v>241</v>
      </c>
      <c r="B117" s="64" t="s">
        <v>74</v>
      </c>
      <c r="C117" s="111" t="s">
        <v>5</v>
      </c>
      <c r="D117" s="112">
        <v>1</v>
      </c>
      <c r="E117" s="81">
        <v>0</v>
      </c>
      <c r="F117" s="247" t="str">
        <f>IF(OR(OR(E117=0,E117=""),OR(D117=0,D117="")),"",D117*E117)</f>
        <v/>
      </c>
    </row>
    <row r="118" spans="1:6" x14ac:dyDescent="0.25">
      <c r="A118" s="322"/>
      <c r="B118" s="66"/>
      <c r="C118" s="111"/>
      <c r="D118" s="112"/>
      <c r="E118" s="81"/>
      <c r="F118" s="247"/>
    </row>
    <row r="119" spans="1:6" ht="13.8" thickBot="1" x14ac:dyDescent="0.3">
      <c r="A119" s="322"/>
      <c r="B119" s="66"/>
      <c r="C119" s="111"/>
      <c r="D119" s="112"/>
      <c r="E119" s="81"/>
      <c r="F119" s="247"/>
    </row>
    <row r="120" spans="1:6" ht="15" thickBot="1" x14ac:dyDescent="0.3">
      <c r="A120" s="316" t="str">
        <f>A3</f>
        <v>11.</v>
      </c>
      <c r="B120" s="104" t="s">
        <v>769</v>
      </c>
      <c r="C120" s="105"/>
      <c r="D120" s="105"/>
      <c r="E120" s="106"/>
      <c r="F120" s="244">
        <f>SUM(F1:F119)</f>
        <v>0</v>
      </c>
    </row>
  </sheetData>
  <sheetProtection algorithmName="SHA-512" hashValue="vvKef30j73/rEy9FJMbZu9e4qI3Spv5TeHNe0TEc4lhS7Y21QD2cPfr5HdOg4WRyx5V9nTIiwhxwK0xnP4cajw==" saltValue="xTPcUW2soFzjInzNsB5i8w==" spinCount="100000" sheet="1" objects="1" scenarios="1"/>
  <protectedRanges>
    <protectedRange sqref="E1:E2" name="Raspon2"/>
    <protectedRange sqref="E56:F56 E3:F6" name="Range2"/>
    <protectedRange password="C758" sqref="A3:D4 A5:A6 B6 A56:D56 C5:D6" name="Range1"/>
  </protectedRanges>
  <conditionalFormatting sqref="F59 F69:F119">
    <cfRule type="cellIs" dxfId="5" priority="3" stopIfTrue="1" operator="greaterThan">
      <formula>0</formula>
    </cfRule>
  </conditionalFormatting>
  <conditionalFormatting sqref="F67">
    <cfRule type="cellIs" dxfId="4"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E0F4-494C-44A9-9A10-60CE38734812}">
  <dimension ref="A1:F321"/>
  <sheetViews>
    <sheetView showZeros="0" view="pageBreakPreview" zoomScaleNormal="90" zoomScaleSheetLayoutView="100" workbookViewId="0">
      <selection activeCell="I9" sqref="I9:I10"/>
    </sheetView>
  </sheetViews>
  <sheetFormatPr defaultColWidth="9.33203125" defaultRowHeight="18.600000000000001" x14ac:dyDescent="0.4"/>
  <cols>
    <col min="1" max="1" width="7.6640625" style="2" customWidth="1"/>
    <col min="2" max="2" width="43.33203125" style="2" customWidth="1"/>
    <col min="3" max="3" width="5.88671875" style="50" customWidth="1"/>
    <col min="4" max="4" width="4.6640625" style="2" customWidth="1"/>
    <col min="5" max="5" width="6" style="2" customWidth="1"/>
    <col min="6" max="6" width="23" style="2" customWidth="1"/>
    <col min="7" max="16384" width="9.33203125" style="2"/>
  </cols>
  <sheetData>
    <row r="1" spans="1:6" ht="27" customHeight="1" x14ac:dyDescent="0.4">
      <c r="A1" s="602" t="s">
        <v>8</v>
      </c>
      <c r="B1" s="602"/>
      <c r="C1" s="602"/>
      <c r="D1" s="602"/>
      <c r="E1" s="602"/>
      <c r="F1" s="602"/>
    </row>
    <row r="2" spans="1:6" x14ac:dyDescent="0.4">
      <c r="A2" s="1"/>
      <c r="B2" s="46"/>
      <c r="C2" s="6"/>
    </row>
    <row r="3" spans="1:6" x14ac:dyDescent="0.4">
      <c r="A3" s="422" t="s">
        <v>763</v>
      </c>
      <c r="B3" s="603" t="s">
        <v>762</v>
      </c>
      <c r="C3" s="604"/>
      <c r="D3" s="604"/>
      <c r="E3" s="604"/>
      <c r="F3" s="605"/>
    </row>
    <row r="4" spans="1:6" x14ac:dyDescent="0.4">
      <c r="A4" s="40" t="s">
        <v>30</v>
      </c>
      <c r="B4" s="601" t="str">
        <f>'1.PRIP I SKELA'!B3</f>
        <v>PRIPREMNI RADOVI I SKELA</v>
      </c>
      <c r="C4" s="601"/>
      <c r="D4" s="601"/>
      <c r="E4" s="601"/>
      <c r="F4" s="259">
        <f>'1.PRIP I SKELA'!F197</f>
        <v>0</v>
      </c>
    </row>
    <row r="5" spans="1:6" x14ac:dyDescent="0.4">
      <c r="A5" s="42" t="s">
        <v>14</v>
      </c>
      <c r="B5" s="601" t="str">
        <f>'2. RUŠ I DEM'!B3</f>
        <v>RADOVI RUŠENJA I DEMONTAŽA</v>
      </c>
      <c r="C5" s="601"/>
      <c r="D5" s="601"/>
      <c r="E5" s="601"/>
      <c r="F5" s="259">
        <f>'2. RUŠ I DEM'!F267</f>
        <v>0</v>
      </c>
    </row>
    <row r="6" spans="1:6" x14ac:dyDescent="0.4">
      <c r="A6" s="41" t="s">
        <v>15</v>
      </c>
      <c r="B6" s="601" t="str">
        <f>'3. ZEM'!B3</f>
        <v>OKOLIŠ</v>
      </c>
      <c r="C6" s="601"/>
      <c r="D6" s="601"/>
      <c r="E6" s="601"/>
      <c r="F6" s="259">
        <f>'3. ZEM'!F49</f>
        <v>0</v>
      </c>
    </row>
    <row r="7" spans="1:6" x14ac:dyDescent="0.4">
      <c r="A7" s="41" t="s">
        <v>17</v>
      </c>
      <c r="B7" s="601" t="str">
        <f>'4. AB'!B3</f>
        <v>BETONSKI I ARMIRANO-BETONSKI RADOVI</v>
      </c>
      <c r="C7" s="601"/>
      <c r="D7" s="601"/>
      <c r="E7" s="601"/>
      <c r="F7" s="259">
        <f>'4. AB'!F137</f>
        <v>0</v>
      </c>
    </row>
    <row r="8" spans="1:6" x14ac:dyDescent="0.4">
      <c r="A8" s="41" t="s">
        <v>18</v>
      </c>
      <c r="B8" s="601" t="str">
        <f>'5. ZID-SAN.'!B3</f>
        <v>ZIDARSKI RADOVI - SANACIJA</v>
      </c>
      <c r="C8" s="601"/>
      <c r="D8" s="601"/>
      <c r="E8" s="601"/>
      <c r="F8" s="259">
        <f>'5. ZID-SAN.'!F306</f>
        <v>0</v>
      </c>
    </row>
    <row r="9" spans="1:6" x14ac:dyDescent="0.4">
      <c r="A9" s="41" t="s">
        <v>29</v>
      </c>
      <c r="B9" s="601" t="str">
        <f>'6. ČELIK'!B3</f>
        <v>ČELIČNE KONSTRUKCIJE</v>
      </c>
      <c r="C9" s="601"/>
      <c r="D9" s="601"/>
      <c r="E9" s="601"/>
      <c r="F9" s="259">
        <f>'6. ČELIK'!F90</f>
        <v>0</v>
      </c>
    </row>
    <row r="10" spans="1:6" x14ac:dyDescent="0.4">
      <c r="A10" s="41" t="s">
        <v>51</v>
      </c>
      <c r="B10" s="601" t="str">
        <f>'7. IZO'!B3</f>
        <v>IZOLATERSKI RADOVI</v>
      </c>
      <c r="C10" s="601"/>
      <c r="D10" s="601"/>
      <c r="E10" s="601"/>
      <c r="F10" s="259">
        <f>'7. IZO'!F40</f>
        <v>0</v>
      </c>
    </row>
    <row r="11" spans="1:6" x14ac:dyDescent="0.4">
      <c r="A11" s="41" t="s">
        <v>52</v>
      </c>
      <c r="B11" s="601" t="str">
        <f>'8. TES I KROV'!B3</f>
        <v>TESARSKI I KROVOPOKRIVAČKI RADOVI</v>
      </c>
      <c r="C11" s="601"/>
      <c r="D11" s="601"/>
      <c r="E11" s="601"/>
      <c r="F11" s="259">
        <f>'8. TES I KROV'!F145</f>
        <v>0</v>
      </c>
    </row>
    <row r="12" spans="1:6" x14ac:dyDescent="0.4">
      <c r="A12" s="41" t="s">
        <v>53</v>
      </c>
      <c r="B12" s="601" t="str">
        <f>'9. LIM'!B3</f>
        <v>LIMARSKI RADOVI</v>
      </c>
      <c r="C12" s="601"/>
      <c r="D12" s="601"/>
      <c r="E12" s="601"/>
      <c r="F12" s="259">
        <f>'9. LIM'!F103</f>
        <v>0</v>
      </c>
    </row>
    <row r="13" spans="1:6" x14ac:dyDescent="0.4">
      <c r="A13" s="41" t="s">
        <v>54</v>
      </c>
      <c r="B13" s="601" t="str">
        <f>'10. KAMEN'!B3</f>
        <v>KAMENARSKI RADOVI</v>
      </c>
      <c r="C13" s="601"/>
      <c r="D13" s="601"/>
      <c r="E13" s="601"/>
      <c r="F13" s="259">
        <f>'10. KAMEN'!F41</f>
        <v>0</v>
      </c>
    </row>
    <row r="14" spans="1:6" x14ac:dyDescent="0.4">
      <c r="A14" s="41" t="s">
        <v>469</v>
      </c>
      <c r="B14" s="601" t="str">
        <f>'11. STOL BRAV'!B3</f>
        <v>STOLARSKI I BRAVARSKI RADOVI</v>
      </c>
      <c r="C14" s="601"/>
      <c r="D14" s="601"/>
      <c r="E14" s="601"/>
      <c r="F14" s="259">
        <f>'11. STOL BRAV'!F120</f>
        <v>0</v>
      </c>
    </row>
    <row r="15" spans="1:6" x14ac:dyDescent="0.4">
      <c r="A15" s="422" t="s">
        <v>763</v>
      </c>
      <c r="B15" s="603" t="s">
        <v>767</v>
      </c>
      <c r="C15" s="604"/>
      <c r="D15" s="604"/>
      <c r="E15" s="604"/>
      <c r="F15" s="550">
        <f>SUM(F4:F14)</f>
        <v>0</v>
      </c>
    </row>
    <row r="16" spans="1:6" x14ac:dyDescent="0.4">
      <c r="A16" s="5"/>
      <c r="B16" s="5"/>
      <c r="C16" s="7"/>
    </row>
    <row r="17" spans="1:3" x14ac:dyDescent="0.4">
      <c r="A17" s="5"/>
      <c r="B17" s="5"/>
      <c r="C17" s="7"/>
    </row>
    <row r="18" spans="1:3" x14ac:dyDescent="0.4">
      <c r="A18" s="5"/>
      <c r="B18" s="5"/>
      <c r="C18" s="7"/>
    </row>
    <row r="19" spans="1:3" x14ac:dyDescent="0.4">
      <c r="A19" s="5"/>
      <c r="B19" s="5"/>
      <c r="C19" s="7"/>
    </row>
    <row r="20" spans="1:3" x14ac:dyDescent="0.4">
      <c r="A20" s="5"/>
      <c r="B20" s="5"/>
      <c r="C20" s="7"/>
    </row>
    <row r="21" spans="1:3" x14ac:dyDescent="0.4">
      <c r="A21" s="5"/>
      <c r="B21" s="5"/>
      <c r="C21" s="7"/>
    </row>
    <row r="22" spans="1:3" x14ac:dyDescent="0.4">
      <c r="A22" s="5"/>
      <c r="B22" s="5"/>
      <c r="C22" s="7"/>
    </row>
    <row r="23" spans="1:3" x14ac:dyDescent="0.4">
      <c r="A23" s="5"/>
      <c r="B23" s="5"/>
      <c r="C23" s="7"/>
    </row>
    <row r="24" spans="1:3" x14ac:dyDescent="0.4">
      <c r="A24" s="5"/>
      <c r="B24" s="5"/>
      <c r="C24" s="7"/>
    </row>
    <row r="25" spans="1:3" x14ac:dyDescent="0.4">
      <c r="A25" s="5"/>
      <c r="B25" s="5"/>
      <c r="C25" s="7"/>
    </row>
    <row r="26" spans="1:3" x14ac:dyDescent="0.4">
      <c r="A26" s="5"/>
      <c r="B26" s="5"/>
      <c r="C26" s="7"/>
    </row>
    <row r="27" spans="1:3" x14ac:dyDescent="0.4">
      <c r="A27" s="5"/>
      <c r="B27" s="5"/>
      <c r="C27" s="7"/>
    </row>
    <row r="28" spans="1:3" x14ac:dyDescent="0.4">
      <c r="A28" s="5"/>
      <c r="B28" s="5"/>
      <c r="C28" s="7"/>
    </row>
    <row r="29" spans="1:3" x14ac:dyDescent="0.4">
      <c r="A29" s="5"/>
      <c r="B29" s="5"/>
      <c r="C29" s="7"/>
    </row>
    <row r="30" spans="1:3" x14ac:dyDescent="0.4">
      <c r="A30" s="5"/>
      <c r="B30" s="5"/>
      <c r="C30" s="7"/>
    </row>
    <row r="31" spans="1:3" x14ac:dyDescent="0.4">
      <c r="A31" s="5"/>
      <c r="B31" s="5"/>
      <c r="C31" s="7"/>
    </row>
    <row r="32" spans="1:3" x14ac:dyDescent="0.4">
      <c r="A32" s="5"/>
      <c r="B32" s="5"/>
      <c r="C32" s="7"/>
    </row>
    <row r="33" spans="1:3" x14ac:dyDescent="0.4">
      <c r="A33" s="5"/>
      <c r="B33" s="5"/>
      <c r="C33" s="7"/>
    </row>
    <row r="34" spans="1:3" x14ac:dyDescent="0.4">
      <c r="A34" s="5"/>
      <c r="B34" s="5"/>
      <c r="C34" s="7"/>
    </row>
    <row r="35" spans="1:3" x14ac:dyDescent="0.4">
      <c r="A35" s="5"/>
      <c r="B35" s="5"/>
      <c r="C35" s="7"/>
    </row>
    <row r="36" spans="1:3" x14ac:dyDescent="0.4">
      <c r="A36" s="5"/>
      <c r="B36" s="5"/>
      <c r="C36" s="7"/>
    </row>
    <row r="37" spans="1:3" x14ac:dyDescent="0.4">
      <c r="A37" s="5"/>
      <c r="B37" s="5"/>
      <c r="C37" s="7"/>
    </row>
    <row r="38" spans="1:3" x14ac:dyDescent="0.4">
      <c r="A38" s="5"/>
      <c r="B38" s="5"/>
      <c r="C38" s="7"/>
    </row>
    <row r="39" spans="1:3" x14ac:dyDescent="0.4">
      <c r="A39" s="5"/>
      <c r="B39" s="5"/>
      <c r="C39" s="7"/>
    </row>
    <row r="40" spans="1:3" x14ac:dyDescent="0.4">
      <c r="A40" s="5"/>
      <c r="B40" s="5"/>
      <c r="C40" s="7"/>
    </row>
    <row r="41" spans="1:3" x14ac:dyDescent="0.4">
      <c r="A41" s="5"/>
      <c r="B41" s="5"/>
      <c r="C41" s="7"/>
    </row>
    <row r="42" spans="1:3" x14ac:dyDescent="0.4">
      <c r="A42" s="5"/>
      <c r="B42" s="5"/>
      <c r="C42" s="7"/>
    </row>
    <row r="43" spans="1:3" x14ac:dyDescent="0.4">
      <c r="A43" s="5"/>
      <c r="B43" s="5"/>
      <c r="C43" s="7"/>
    </row>
    <row r="44" spans="1:3" x14ac:dyDescent="0.4">
      <c r="A44" s="5"/>
      <c r="B44" s="5"/>
      <c r="C44" s="7"/>
    </row>
    <row r="45" spans="1:3" x14ac:dyDescent="0.4">
      <c r="A45" s="5"/>
      <c r="B45" s="5"/>
      <c r="C45" s="7"/>
    </row>
    <row r="46" spans="1:3" x14ac:dyDescent="0.4">
      <c r="A46" s="5"/>
      <c r="B46" s="5"/>
      <c r="C46" s="7"/>
    </row>
    <row r="47" spans="1:3" x14ac:dyDescent="0.4">
      <c r="A47" s="5"/>
      <c r="B47" s="5"/>
      <c r="C47" s="7"/>
    </row>
    <row r="48" spans="1:3" x14ac:dyDescent="0.4">
      <c r="A48" s="5"/>
      <c r="B48" s="5"/>
      <c r="C48" s="7"/>
    </row>
    <row r="49" spans="1:3" x14ac:dyDescent="0.4">
      <c r="A49" s="5"/>
      <c r="B49" s="5"/>
      <c r="C49" s="7"/>
    </row>
    <row r="50" spans="1:3" x14ac:dyDescent="0.4">
      <c r="A50" s="5"/>
      <c r="B50" s="5"/>
      <c r="C50" s="7"/>
    </row>
    <row r="51" spans="1:3" x14ac:dyDescent="0.4">
      <c r="A51" s="5"/>
      <c r="B51" s="5"/>
      <c r="C51" s="7"/>
    </row>
    <row r="52" spans="1:3" x14ac:dyDescent="0.4">
      <c r="A52" s="5"/>
      <c r="B52" s="5"/>
      <c r="C52" s="7"/>
    </row>
    <row r="53" spans="1:3" x14ac:dyDescent="0.4">
      <c r="A53" s="5"/>
      <c r="B53" s="5"/>
      <c r="C53" s="7"/>
    </row>
    <row r="54" spans="1:3" x14ac:dyDescent="0.4">
      <c r="A54" s="5"/>
      <c r="B54" s="5"/>
      <c r="C54" s="7"/>
    </row>
    <row r="55" spans="1:3" x14ac:dyDescent="0.4">
      <c r="A55" s="5"/>
      <c r="B55" s="5"/>
      <c r="C55" s="7"/>
    </row>
    <row r="56" spans="1:3" x14ac:dyDescent="0.4">
      <c r="A56" s="5"/>
      <c r="B56" s="5"/>
      <c r="C56" s="7"/>
    </row>
    <row r="57" spans="1:3" x14ac:dyDescent="0.4">
      <c r="A57" s="5"/>
      <c r="B57" s="5"/>
      <c r="C57" s="7"/>
    </row>
    <row r="58" spans="1:3" x14ac:dyDescent="0.4">
      <c r="A58" s="5"/>
      <c r="B58" s="5"/>
      <c r="C58" s="7"/>
    </row>
    <row r="59" spans="1:3" x14ac:dyDescent="0.4">
      <c r="A59" s="5"/>
      <c r="B59" s="5"/>
      <c r="C59" s="7"/>
    </row>
    <row r="60" spans="1:3" x14ac:dyDescent="0.4">
      <c r="A60" s="5"/>
      <c r="B60" s="5"/>
      <c r="C60" s="7"/>
    </row>
    <row r="61" spans="1:3" x14ac:dyDescent="0.4">
      <c r="A61" s="5"/>
      <c r="B61" s="5"/>
      <c r="C61" s="7"/>
    </row>
    <row r="62" spans="1:3" x14ac:dyDescent="0.4">
      <c r="A62" s="5"/>
      <c r="B62" s="5"/>
      <c r="C62" s="7"/>
    </row>
    <row r="63" spans="1:3" x14ac:dyDescent="0.4">
      <c r="A63" s="5"/>
      <c r="B63" s="5"/>
      <c r="C63" s="7"/>
    </row>
    <row r="64" spans="1:3" x14ac:dyDescent="0.4">
      <c r="A64" s="5"/>
      <c r="B64" s="5"/>
      <c r="C64" s="7"/>
    </row>
    <row r="65" spans="1:3" x14ac:dyDescent="0.4">
      <c r="A65" s="5"/>
      <c r="B65" s="5"/>
      <c r="C65" s="7"/>
    </row>
    <row r="66" spans="1:3" x14ac:dyDescent="0.4">
      <c r="A66" s="5"/>
      <c r="B66" s="5"/>
      <c r="C66" s="7"/>
    </row>
    <row r="67" spans="1:3" x14ac:dyDescent="0.4">
      <c r="A67" s="5"/>
      <c r="B67" s="5"/>
      <c r="C67" s="7"/>
    </row>
    <row r="68" spans="1:3" x14ac:dyDescent="0.4">
      <c r="A68" s="5"/>
      <c r="B68" s="5"/>
      <c r="C68" s="7"/>
    </row>
    <row r="69" spans="1:3" x14ac:dyDescent="0.4">
      <c r="A69" s="5"/>
      <c r="B69" s="5"/>
      <c r="C69" s="7"/>
    </row>
    <row r="70" spans="1:3" x14ac:dyDescent="0.4">
      <c r="A70" s="5"/>
      <c r="B70" s="5"/>
      <c r="C70" s="7"/>
    </row>
    <row r="71" spans="1:3" x14ac:dyDescent="0.4">
      <c r="A71" s="5"/>
      <c r="B71" s="5"/>
      <c r="C71" s="7"/>
    </row>
    <row r="72" spans="1:3" x14ac:dyDescent="0.4">
      <c r="A72" s="5"/>
      <c r="B72" s="5"/>
      <c r="C72" s="7"/>
    </row>
    <row r="73" spans="1:3" x14ac:dyDescent="0.4">
      <c r="A73" s="5"/>
      <c r="B73" s="5"/>
      <c r="C73" s="7"/>
    </row>
    <row r="74" spans="1:3" x14ac:dyDescent="0.4">
      <c r="A74" s="5"/>
      <c r="B74" s="5"/>
      <c r="C74" s="7"/>
    </row>
    <row r="75" spans="1:3" x14ac:dyDescent="0.4">
      <c r="A75" s="5"/>
      <c r="B75" s="5"/>
      <c r="C75" s="7"/>
    </row>
    <row r="76" spans="1:3" x14ac:dyDescent="0.4">
      <c r="A76" s="5"/>
      <c r="B76" s="5"/>
      <c r="C76" s="7"/>
    </row>
    <row r="77" spans="1:3" x14ac:dyDescent="0.4">
      <c r="A77" s="5"/>
      <c r="B77" s="5"/>
      <c r="C77" s="7"/>
    </row>
    <row r="78" spans="1:3" x14ac:dyDescent="0.4">
      <c r="A78" s="5"/>
      <c r="B78" s="5"/>
      <c r="C78" s="7"/>
    </row>
    <row r="79" spans="1:3" x14ac:dyDescent="0.4">
      <c r="A79" s="5"/>
      <c r="B79" s="5"/>
      <c r="C79" s="7"/>
    </row>
    <row r="80" spans="1:3" x14ac:dyDescent="0.4">
      <c r="A80" s="5"/>
      <c r="B80" s="5"/>
      <c r="C80" s="7"/>
    </row>
    <row r="81" spans="1:3" x14ac:dyDescent="0.4">
      <c r="A81" s="5"/>
      <c r="B81" s="5"/>
      <c r="C81" s="7"/>
    </row>
    <row r="82" spans="1:3" x14ac:dyDescent="0.4">
      <c r="A82" s="5"/>
      <c r="B82" s="5"/>
      <c r="C82" s="7"/>
    </row>
    <row r="83" spans="1:3" x14ac:dyDescent="0.4">
      <c r="A83" s="5"/>
      <c r="B83" s="5"/>
      <c r="C83" s="7"/>
    </row>
    <row r="84" spans="1:3" x14ac:dyDescent="0.4">
      <c r="A84" s="5"/>
      <c r="B84" s="5"/>
      <c r="C84" s="7"/>
    </row>
    <row r="85" spans="1:3" x14ac:dyDescent="0.4">
      <c r="A85" s="5"/>
      <c r="B85" s="5"/>
      <c r="C85" s="7"/>
    </row>
    <row r="86" spans="1:3" x14ac:dyDescent="0.4">
      <c r="A86" s="5"/>
      <c r="B86" s="5"/>
      <c r="C86" s="7"/>
    </row>
    <row r="87" spans="1:3" x14ac:dyDescent="0.4">
      <c r="A87" s="5"/>
      <c r="B87" s="5"/>
      <c r="C87" s="7"/>
    </row>
    <row r="88" spans="1:3" x14ac:dyDescent="0.4">
      <c r="A88" s="5"/>
      <c r="B88" s="5"/>
      <c r="C88" s="7"/>
    </row>
    <row r="89" spans="1:3" x14ac:dyDescent="0.4">
      <c r="A89" s="5"/>
      <c r="B89" s="5"/>
      <c r="C89" s="7"/>
    </row>
    <row r="90" spans="1:3" x14ac:dyDescent="0.4">
      <c r="A90" s="5"/>
      <c r="B90" s="5"/>
      <c r="C90" s="7"/>
    </row>
    <row r="91" spans="1:3" x14ac:dyDescent="0.4">
      <c r="A91" s="5"/>
      <c r="B91" s="5"/>
      <c r="C91" s="7"/>
    </row>
    <row r="92" spans="1:3" x14ac:dyDescent="0.4">
      <c r="A92" s="5"/>
      <c r="B92" s="5"/>
      <c r="C92" s="7"/>
    </row>
    <row r="93" spans="1:3" x14ac:dyDescent="0.4">
      <c r="A93" s="5"/>
      <c r="B93" s="5"/>
      <c r="C93" s="7"/>
    </row>
    <row r="94" spans="1:3" x14ac:dyDescent="0.4">
      <c r="A94" s="5"/>
      <c r="B94" s="5"/>
      <c r="C94" s="7"/>
    </row>
    <row r="95" spans="1:3" x14ac:dyDescent="0.4">
      <c r="A95" s="5"/>
      <c r="B95" s="5"/>
      <c r="C95" s="7"/>
    </row>
    <row r="96" spans="1:3" x14ac:dyDescent="0.4">
      <c r="A96" s="5"/>
      <c r="B96" s="5"/>
      <c r="C96" s="7"/>
    </row>
    <row r="97" spans="1:3" x14ac:dyDescent="0.4">
      <c r="A97" s="5"/>
      <c r="B97" s="5"/>
      <c r="C97" s="7"/>
    </row>
    <row r="98" spans="1:3" x14ac:dyDescent="0.4">
      <c r="A98" s="5"/>
      <c r="B98" s="5"/>
      <c r="C98" s="7"/>
    </row>
    <row r="99" spans="1:3" x14ac:dyDescent="0.4">
      <c r="A99" s="5"/>
      <c r="B99" s="5"/>
      <c r="C99" s="7"/>
    </row>
    <row r="100" spans="1:3" x14ac:dyDescent="0.4">
      <c r="A100" s="5"/>
      <c r="B100" s="5"/>
      <c r="C100" s="7"/>
    </row>
    <row r="101" spans="1:3" x14ac:dyDescent="0.4">
      <c r="A101" s="5"/>
      <c r="B101" s="5"/>
      <c r="C101" s="7"/>
    </row>
    <row r="102" spans="1:3" x14ac:dyDescent="0.4">
      <c r="A102" s="5"/>
      <c r="B102" s="5"/>
      <c r="C102" s="7"/>
    </row>
    <row r="103" spans="1:3" x14ac:dyDescent="0.4">
      <c r="A103" s="5"/>
      <c r="B103" s="5"/>
      <c r="C103" s="7"/>
    </row>
    <row r="104" spans="1:3" x14ac:dyDescent="0.4">
      <c r="A104" s="5"/>
      <c r="B104" s="5"/>
      <c r="C104" s="7"/>
    </row>
    <row r="105" spans="1:3" x14ac:dyDescent="0.4">
      <c r="A105" s="5"/>
      <c r="B105" s="5"/>
      <c r="C105" s="7"/>
    </row>
    <row r="106" spans="1:3" x14ac:dyDescent="0.4">
      <c r="A106" s="5"/>
      <c r="B106" s="5"/>
      <c r="C106" s="7"/>
    </row>
    <row r="107" spans="1:3" x14ac:dyDescent="0.4">
      <c r="A107" s="5"/>
      <c r="B107" s="5"/>
      <c r="C107" s="7"/>
    </row>
    <row r="108" spans="1:3" x14ac:dyDescent="0.4">
      <c r="A108" s="5"/>
      <c r="B108" s="5"/>
      <c r="C108" s="7"/>
    </row>
    <row r="109" spans="1:3" x14ac:dyDescent="0.4">
      <c r="A109" s="5"/>
      <c r="B109" s="5"/>
      <c r="C109" s="7"/>
    </row>
    <row r="110" spans="1:3" x14ac:dyDescent="0.4">
      <c r="A110" s="5"/>
      <c r="B110" s="5"/>
      <c r="C110" s="7"/>
    </row>
    <row r="111" spans="1:3" x14ac:dyDescent="0.4">
      <c r="A111" s="5"/>
      <c r="B111" s="5"/>
      <c r="C111" s="7"/>
    </row>
    <row r="112" spans="1:3" x14ac:dyDescent="0.4">
      <c r="A112" s="5"/>
      <c r="B112" s="5"/>
      <c r="C112" s="7"/>
    </row>
    <row r="113" spans="1:3" x14ac:dyDescent="0.4">
      <c r="A113" s="5"/>
      <c r="B113" s="5"/>
      <c r="C113" s="7"/>
    </row>
    <row r="114" spans="1:3" x14ac:dyDescent="0.4">
      <c r="A114" s="5"/>
      <c r="B114" s="5"/>
      <c r="C114" s="7"/>
    </row>
    <row r="115" spans="1:3" x14ac:dyDescent="0.4">
      <c r="A115" s="5"/>
      <c r="B115" s="5"/>
      <c r="C115" s="7"/>
    </row>
    <row r="116" spans="1:3" x14ac:dyDescent="0.4">
      <c r="A116" s="5"/>
      <c r="B116" s="5"/>
      <c r="C116" s="7"/>
    </row>
    <row r="117" spans="1:3" x14ac:dyDescent="0.4">
      <c r="A117" s="5"/>
      <c r="B117" s="5"/>
      <c r="C117" s="7"/>
    </row>
    <row r="118" spans="1:3" x14ac:dyDescent="0.4">
      <c r="A118" s="5"/>
      <c r="B118" s="5"/>
      <c r="C118" s="7"/>
    </row>
    <row r="119" spans="1:3" x14ac:dyDescent="0.4">
      <c r="A119" s="5"/>
      <c r="B119" s="5"/>
      <c r="C119" s="7"/>
    </row>
    <row r="120" spans="1:3" x14ac:dyDescent="0.4">
      <c r="A120" s="5"/>
      <c r="B120" s="5"/>
      <c r="C120" s="7"/>
    </row>
    <row r="121" spans="1:3" x14ac:dyDescent="0.4">
      <c r="A121" s="5"/>
      <c r="B121" s="5"/>
      <c r="C121" s="7"/>
    </row>
    <row r="122" spans="1:3" x14ac:dyDescent="0.4">
      <c r="A122" s="5"/>
      <c r="B122" s="5"/>
      <c r="C122" s="7"/>
    </row>
    <row r="123" spans="1:3" x14ac:dyDescent="0.4">
      <c r="A123" s="5"/>
      <c r="B123" s="5"/>
      <c r="C123" s="7"/>
    </row>
    <row r="124" spans="1:3" x14ac:dyDescent="0.4">
      <c r="A124" s="5"/>
      <c r="B124" s="5"/>
      <c r="C124" s="7"/>
    </row>
    <row r="125" spans="1:3" x14ac:dyDescent="0.4">
      <c r="A125" s="5"/>
      <c r="B125" s="5"/>
      <c r="C125" s="7"/>
    </row>
    <row r="126" spans="1:3" x14ac:dyDescent="0.4">
      <c r="A126" s="5"/>
      <c r="B126" s="5"/>
      <c r="C126" s="7"/>
    </row>
    <row r="127" spans="1:3" x14ac:dyDescent="0.4">
      <c r="A127" s="5"/>
      <c r="B127" s="5"/>
      <c r="C127" s="7"/>
    </row>
    <row r="128" spans="1:3" x14ac:dyDescent="0.4">
      <c r="A128" s="5"/>
      <c r="B128" s="5"/>
      <c r="C128" s="7"/>
    </row>
    <row r="129" spans="1:3" x14ac:dyDescent="0.4">
      <c r="A129" s="5"/>
      <c r="B129" s="5"/>
      <c r="C129" s="7"/>
    </row>
    <row r="130" spans="1:3" x14ac:dyDescent="0.4">
      <c r="A130" s="5"/>
      <c r="B130" s="5"/>
      <c r="C130" s="7"/>
    </row>
    <row r="131" spans="1:3" x14ac:dyDescent="0.4">
      <c r="A131" s="5"/>
      <c r="B131" s="5"/>
      <c r="C131" s="7"/>
    </row>
    <row r="132" spans="1:3" x14ac:dyDescent="0.4">
      <c r="A132" s="5"/>
      <c r="B132" s="5"/>
      <c r="C132" s="7"/>
    </row>
    <row r="133" spans="1:3" x14ac:dyDescent="0.4">
      <c r="A133" s="5"/>
      <c r="B133" s="5"/>
      <c r="C133" s="7"/>
    </row>
    <row r="134" spans="1:3" x14ac:dyDescent="0.4">
      <c r="A134" s="5"/>
      <c r="B134" s="5"/>
      <c r="C134" s="7"/>
    </row>
    <row r="135" spans="1:3" x14ac:dyDescent="0.4">
      <c r="A135" s="5"/>
      <c r="B135" s="5"/>
      <c r="C135" s="7"/>
    </row>
    <row r="136" spans="1:3" x14ac:dyDescent="0.4">
      <c r="A136" s="5"/>
      <c r="B136" s="5"/>
      <c r="C136" s="7"/>
    </row>
    <row r="137" spans="1:3" x14ac:dyDescent="0.4">
      <c r="A137" s="5"/>
      <c r="B137" s="5"/>
      <c r="C137" s="7"/>
    </row>
    <row r="138" spans="1:3" x14ac:dyDescent="0.4">
      <c r="A138" s="5"/>
      <c r="B138" s="5"/>
      <c r="C138" s="7"/>
    </row>
    <row r="139" spans="1:3" x14ac:dyDescent="0.4">
      <c r="A139" s="5"/>
      <c r="B139" s="5"/>
      <c r="C139" s="7"/>
    </row>
    <row r="140" spans="1:3" x14ac:dyDescent="0.4">
      <c r="A140" s="5"/>
      <c r="B140" s="5"/>
      <c r="C140" s="7"/>
    </row>
    <row r="141" spans="1:3" x14ac:dyDescent="0.4">
      <c r="A141" s="5"/>
      <c r="B141" s="5"/>
      <c r="C141" s="7"/>
    </row>
    <row r="142" spans="1:3" x14ac:dyDescent="0.4">
      <c r="A142" s="5"/>
      <c r="B142" s="5"/>
      <c r="C142" s="7"/>
    </row>
    <row r="143" spans="1:3" x14ac:dyDescent="0.4">
      <c r="A143" s="5"/>
      <c r="B143" s="5"/>
      <c r="C143" s="7"/>
    </row>
    <row r="144" spans="1:3" x14ac:dyDescent="0.4">
      <c r="A144" s="5"/>
      <c r="B144" s="5"/>
      <c r="C144" s="7"/>
    </row>
    <row r="145" spans="1:3" x14ac:dyDescent="0.4">
      <c r="A145" s="5"/>
      <c r="B145" s="5"/>
      <c r="C145" s="7"/>
    </row>
    <row r="146" spans="1:3" x14ac:dyDescent="0.4">
      <c r="A146" s="5"/>
      <c r="B146" s="5"/>
      <c r="C146" s="7"/>
    </row>
    <row r="147" spans="1:3" x14ac:dyDescent="0.4">
      <c r="A147" s="5"/>
      <c r="B147" s="5"/>
      <c r="C147" s="7"/>
    </row>
    <row r="148" spans="1:3" x14ac:dyDescent="0.4">
      <c r="A148" s="5"/>
      <c r="B148" s="5"/>
      <c r="C148" s="7"/>
    </row>
    <row r="149" spans="1:3" x14ac:dyDescent="0.4">
      <c r="A149" s="5"/>
      <c r="B149" s="5"/>
      <c r="C149" s="7"/>
    </row>
    <row r="150" spans="1:3" x14ac:dyDescent="0.4">
      <c r="A150" s="5"/>
      <c r="B150" s="5"/>
      <c r="C150" s="7"/>
    </row>
    <row r="151" spans="1:3" x14ac:dyDescent="0.4">
      <c r="A151" s="5"/>
      <c r="B151" s="5"/>
      <c r="C151" s="7"/>
    </row>
    <row r="152" spans="1:3" x14ac:dyDescent="0.4">
      <c r="A152" s="5"/>
      <c r="B152" s="5"/>
      <c r="C152" s="7"/>
    </row>
    <row r="153" spans="1:3" x14ac:dyDescent="0.4">
      <c r="A153" s="5"/>
      <c r="B153" s="5"/>
      <c r="C153" s="7"/>
    </row>
    <row r="154" spans="1:3" x14ac:dyDescent="0.4">
      <c r="A154" s="5"/>
      <c r="B154" s="5"/>
      <c r="C154" s="7"/>
    </row>
    <row r="155" spans="1:3" x14ac:dyDescent="0.4">
      <c r="A155" s="5"/>
      <c r="B155" s="5"/>
      <c r="C155" s="7"/>
    </row>
    <row r="156" spans="1:3" x14ac:dyDescent="0.4">
      <c r="A156" s="5"/>
      <c r="B156" s="5"/>
      <c r="C156" s="7"/>
    </row>
    <row r="157" spans="1:3" x14ac:dyDescent="0.4">
      <c r="A157" s="5"/>
      <c r="B157" s="5"/>
      <c r="C157" s="7"/>
    </row>
    <row r="158" spans="1:3" x14ac:dyDescent="0.4">
      <c r="A158" s="5"/>
      <c r="B158" s="5"/>
      <c r="C158" s="7"/>
    </row>
    <row r="159" spans="1:3" x14ac:dyDescent="0.4">
      <c r="A159" s="5"/>
      <c r="B159" s="5"/>
      <c r="C159" s="7"/>
    </row>
    <row r="160" spans="1:3" x14ac:dyDescent="0.4">
      <c r="A160" s="5"/>
      <c r="B160" s="5"/>
      <c r="C160" s="7"/>
    </row>
    <row r="161" spans="1:3" x14ac:dyDescent="0.4">
      <c r="A161" s="5"/>
      <c r="B161" s="5"/>
      <c r="C161" s="7"/>
    </row>
    <row r="162" spans="1:3" x14ac:dyDescent="0.4">
      <c r="A162" s="5"/>
      <c r="B162" s="5"/>
      <c r="C162" s="7"/>
    </row>
    <row r="163" spans="1:3" x14ac:dyDescent="0.4">
      <c r="A163" s="5"/>
      <c r="B163" s="5"/>
      <c r="C163" s="7"/>
    </row>
    <row r="164" spans="1:3" x14ac:dyDescent="0.4">
      <c r="A164" s="5"/>
      <c r="B164" s="5"/>
      <c r="C164" s="7"/>
    </row>
    <row r="165" spans="1:3" x14ac:dyDescent="0.4">
      <c r="A165" s="5"/>
      <c r="B165" s="5"/>
      <c r="C165" s="7"/>
    </row>
    <row r="166" spans="1:3" x14ac:dyDescent="0.4">
      <c r="A166" s="5"/>
      <c r="B166" s="5"/>
      <c r="C166" s="7"/>
    </row>
    <row r="167" spans="1:3" x14ac:dyDescent="0.4">
      <c r="A167" s="5"/>
      <c r="B167" s="5"/>
      <c r="C167" s="7"/>
    </row>
    <row r="168" spans="1:3" x14ac:dyDescent="0.4">
      <c r="A168" s="5"/>
      <c r="B168" s="5"/>
      <c r="C168" s="7"/>
    </row>
    <row r="169" spans="1:3" x14ac:dyDescent="0.4">
      <c r="A169" s="5"/>
      <c r="B169" s="5"/>
      <c r="C169" s="7"/>
    </row>
    <row r="170" spans="1:3" x14ac:dyDescent="0.4">
      <c r="A170" s="5"/>
      <c r="B170" s="5"/>
      <c r="C170" s="7"/>
    </row>
    <row r="171" spans="1:3" x14ac:dyDescent="0.4">
      <c r="A171" s="5"/>
      <c r="B171" s="5"/>
      <c r="C171" s="7"/>
    </row>
    <row r="172" spans="1:3" x14ac:dyDescent="0.4">
      <c r="A172" s="5"/>
      <c r="B172" s="5"/>
      <c r="C172" s="7"/>
    </row>
    <row r="173" spans="1:3" x14ac:dyDescent="0.4">
      <c r="A173" s="5"/>
      <c r="B173" s="5"/>
      <c r="C173" s="7"/>
    </row>
    <row r="174" spans="1:3" x14ac:dyDescent="0.4">
      <c r="A174" s="5"/>
      <c r="B174" s="5"/>
      <c r="C174" s="7"/>
    </row>
    <row r="175" spans="1:3" x14ac:dyDescent="0.4">
      <c r="A175" s="5"/>
      <c r="B175" s="5"/>
      <c r="C175" s="7"/>
    </row>
    <row r="176" spans="1:3" x14ac:dyDescent="0.4">
      <c r="A176" s="5"/>
      <c r="B176" s="5"/>
      <c r="C176" s="7"/>
    </row>
    <row r="177" spans="1:3" x14ac:dyDescent="0.4">
      <c r="A177" s="5"/>
      <c r="B177" s="5"/>
      <c r="C177" s="7"/>
    </row>
    <row r="178" spans="1:3" x14ac:dyDescent="0.4">
      <c r="A178" s="5"/>
      <c r="B178" s="5"/>
      <c r="C178" s="7"/>
    </row>
    <row r="179" spans="1:3" x14ac:dyDescent="0.4">
      <c r="A179" s="5"/>
      <c r="B179" s="5"/>
      <c r="C179" s="7"/>
    </row>
    <row r="180" spans="1:3" x14ac:dyDescent="0.4">
      <c r="A180" s="5"/>
      <c r="B180" s="5"/>
      <c r="C180" s="7"/>
    </row>
    <row r="181" spans="1:3" x14ac:dyDescent="0.4">
      <c r="A181" s="5"/>
      <c r="B181" s="5"/>
      <c r="C181" s="7"/>
    </row>
    <row r="182" spans="1:3" x14ac:dyDescent="0.4">
      <c r="A182" s="5"/>
      <c r="B182" s="5"/>
      <c r="C182" s="7"/>
    </row>
    <row r="183" spans="1:3" x14ac:dyDescent="0.4">
      <c r="A183" s="5"/>
      <c r="B183" s="5"/>
      <c r="C183" s="7"/>
    </row>
    <row r="184" spans="1:3" x14ac:dyDescent="0.4">
      <c r="A184" s="5"/>
      <c r="B184" s="5"/>
      <c r="C184" s="7"/>
    </row>
    <row r="185" spans="1:3" x14ac:dyDescent="0.4">
      <c r="A185" s="5"/>
      <c r="B185" s="5"/>
      <c r="C185" s="7"/>
    </row>
    <row r="186" spans="1:3" x14ac:dyDescent="0.4">
      <c r="A186" s="5"/>
      <c r="B186" s="5"/>
      <c r="C186" s="7"/>
    </row>
    <row r="187" spans="1:3" x14ac:dyDescent="0.4">
      <c r="A187" s="5"/>
      <c r="B187" s="5"/>
      <c r="C187" s="7"/>
    </row>
    <row r="188" spans="1:3" x14ac:dyDescent="0.4">
      <c r="A188" s="5"/>
      <c r="B188" s="5"/>
      <c r="C188" s="7"/>
    </row>
    <row r="189" spans="1:3" x14ac:dyDescent="0.4">
      <c r="A189" s="5"/>
      <c r="B189" s="5"/>
      <c r="C189" s="7"/>
    </row>
    <row r="190" spans="1:3" x14ac:dyDescent="0.4">
      <c r="A190" s="5"/>
      <c r="B190" s="5"/>
      <c r="C190" s="7"/>
    </row>
    <row r="191" spans="1:3" x14ac:dyDescent="0.4">
      <c r="A191" s="5"/>
      <c r="B191" s="5"/>
      <c r="C191" s="7"/>
    </row>
    <row r="192" spans="1:3" x14ac:dyDescent="0.4">
      <c r="A192" s="5"/>
      <c r="B192" s="5"/>
      <c r="C192" s="7"/>
    </row>
    <row r="193" spans="1:3" x14ac:dyDescent="0.4">
      <c r="A193" s="5"/>
      <c r="B193" s="5"/>
      <c r="C193" s="7"/>
    </row>
    <row r="194" spans="1:3" x14ac:dyDescent="0.4">
      <c r="A194" s="5"/>
      <c r="B194" s="5"/>
      <c r="C194" s="7"/>
    </row>
    <row r="195" spans="1:3" x14ac:dyDescent="0.4">
      <c r="A195" s="5"/>
      <c r="B195" s="5"/>
      <c r="C195" s="7"/>
    </row>
    <row r="196" spans="1:3" x14ac:dyDescent="0.4">
      <c r="A196" s="5"/>
      <c r="B196" s="5"/>
      <c r="C196" s="7"/>
    </row>
    <row r="197" spans="1:3" x14ac:dyDescent="0.4">
      <c r="A197" s="5"/>
      <c r="B197" s="5"/>
      <c r="C197" s="7"/>
    </row>
    <row r="198" spans="1:3" x14ac:dyDescent="0.4">
      <c r="A198" s="5"/>
      <c r="B198" s="5"/>
      <c r="C198" s="7"/>
    </row>
    <row r="199" spans="1:3" x14ac:dyDescent="0.4">
      <c r="A199" s="5"/>
      <c r="B199" s="5"/>
      <c r="C199" s="7"/>
    </row>
    <row r="200" spans="1:3" x14ac:dyDescent="0.4">
      <c r="A200" s="5"/>
      <c r="B200" s="5"/>
      <c r="C200" s="7"/>
    </row>
    <row r="201" spans="1:3" x14ac:dyDescent="0.4">
      <c r="A201" s="5"/>
      <c r="B201" s="5"/>
      <c r="C201" s="7"/>
    </row>
    <row r="202" spans="1:3" x14ac:dyDescent="0.4">
      <c r="A202" s="5"/>
      <c r="B202" s="5"/>
      <c r="C202" s="7"/>
    </row>
    <row r="203" spans="1:3" x14ac:dyDescent="0.4">
      <c r="A203" s="5"/>
      <c r="B203" s="5"/>
      <c r="C203" s="7"/>
    </row>
    <row r="204" spans="1:3" x14ac:dyDescent="0.4">
      <c r="A204" s="5"/>
      <c r="B204" s="5"/>
      <c r="C204" s="7"/>
    </row>
    <row r="205" spans="1:3" x14ac:dyDescent="0.4">
      <c r="A205" s="5"/>
      <c r="B205" s="5"/>
      <c r="C205" s="7"/>
    </row>
    <row r="206" spans="1:3" x14ac:dyDescent="0.4">
      <c r="A206" s="5"/>
      <c r="B206" s="5"/>
      <c r="C206" s="7"/>
    </row>
    <row r="207" spans="1:3" x14ac:dyDescent="0.4">
      <c r="A207" s="5"/>
      <c r="B207" s="5"/>
      <c r="C207" s="7"/>
    </row>
    <row r="208" spans="1:3" x14ac:dyDescent="0.4">
      <c r="A208" s="5"/>
      <c r="B208" s="5"/>
      <c r="C208" s="7"/>
    </row>
    <row r="209" spans="1:3" x14ac:dyDescent="0.4">
      <c r="A209" s="5"/>
      <c r="B209" s="5"/>
      <c r="C209" s="7"/>
    </row>
    <row r="210" spans="1:3" x14ac:dyDescent="0.4">
      <c r="A210" s="5"/>
      <c r="B210" s="5"/>
      <c r="C210" s="7"/>
    </row>
    <row r="211" spans="1:3" x14ac:dyDescent="0.4">
      <c r="A211" s="5"/>
      <c r="B211" s="5"/>
      <c r="C211" s="7"/>
    </row>
    <row r="212" spans="1:3" x14ac:dyDescent="0.4">
      <c r="A212" s="5"/>
      <c r="B212" s="5"/>
      <c r="C212" s="7"/>
    </row>
    <row r="213" spans="1:3" x14ac:dyDescent="0.4">
      <c r="A213" s="5"/>
      <c r="B213" s="5"/>
      <c r="C213" s="7"/>
    </row>
    <row r="214" spans="1:3" x14ac:dyDescent="0.4">
      <c r="A214" s="5"/>
      <c r="B214" s="5"/>
      <c r="C214" s="7"/>
    </row>
    <row r="215" spans="1:3" x14ac:dyDescent="0.4">
      <c r="A215" s="5"/>
      <c r="B215" s="5"/>
      <c r="C215" s="7"/>
    </row>
    <row r="216" spans="1:3" x14ac:dyDescent="0.4">
      <c r="A216" s="5"/>
      <c r="B216" s="5"/>
      <c r="C216" s="7"/>
    </row>
    <row r="217" spans="1:3" x14ac:dyDescent="0.4">
      <c r="A217" s="5"/>
      <c r="B217" s="5"/>
      <c r="C217" s="7"/>
    </row>
    <row r="218" spans="1:3" x14ac:dyDescent="0.4">
      <c r="A218" s="5"/>
      <c r="B218" s="5"/>
      <c r="C218" s="7"/>
    </row>
    <row r="219" spans="1:3" x14ac:dyDescent="0.4">
      <c r="A219" s="5"/>
      <c r="B219" s="5"/>
      <c r="C219" s="7"/>
    </row>
    <row r="220" spans="1:3" x14ac:dyDescent="0.4">
      <c r="A220" s="5"/>
      <c r="B220" s="5"/>
      <c r="C220" s="7"/>
    </row>
    <row r="221" spans="1:3" x14ac:dyDescent="0.4">
      <c r="A221" s="5"/>
      <c r="B221" s="5"/>
      <c r="C221" s="7"/>
    </row>
    <row r="222" spans="1:3" x14ac:dyDescent="0.4">
      <c r="A222" s="5"/>
      <c r="B222" s="5"/>
      <c r="C222" s="7"/>
    </row>
    <row r="223" spans="1:3" x14ac:dyDescent="0.4">
      <c r="A223" s="5"/>
      <c r="B223" s="5"/>
      <c r="C223" s="7"/>
    </row>
    <row r="224" spans="1:3" x14ac:dyDescent="0.4">
      <c r="A224" s="5"/>
      <c r="B224" s="5"/>
      <c r="C224" s="7"/>
    </row>
    <row r="225" spans="1:3" x14ac:dyDescent="0.4">
      <c r="A225" s="5"/>
      <c r="B225" s="5"/>
      <c r="C225" s="7"/>
    </row>
    <row r="226" spans="1:3" x14ac:dyDescent="0.4">
      <c r="A226" s="5"/>
      <c r="B226" s="5"/>
      <c r="C226" s="7"/>
    </row>
    <row r="227" spans="1:3" x14ac:dyDescent="0.4">
      <c r="A227" s="5"/>
      <c r="B227" s="5"/>
      <c r="C227" s="7"/>
    </row>
    <row r="228" spans="1:3" x14ac:dyDescent="0.4">
      <c r="A228" s="5"/>
      <c r="B228" s="5"/>
      <c r="C228" s="7"/>
    </row>
    <row r="229" spans="1:3" x14ac:dyDescent="0.4">
      <c r="A229" s="5"/>
      <c r="B229" s="5"/>
      <c r="C229" s="7"/>
    </row>
    <row r="230" spans="1:3" x14ac:dyDescent="0.4">
      <c r="A230" s="5"/>
      <c r="B230" s="5"/>
      <c r="C230" s="7"/>
    </row>
    <row r="231" spans="1:3" x14ac:dyDescent="0.4">
      <c r="A231" s="5"/>
      <c r="B231" s="5"/>
      <c r="C231" s="7"/>
    </row>
    <row r="232" spans="1:3" x14ac:dyDescent="0.4">
      <c r="A232" s="5"/>
      <c r="B232" s="5"/>
      <c r="C232" s="7"/>
    </row>
    <row r="233" spans="1:3" x14ac:dyDescent="0.4">
      <c r="A233" s="5"/>
      <c r="B233" s="5"/>
      <c r="C233" s="7"/>
    </row>
    <row r="234" spans="1:3" x14ac:dyDescent="0.4">
      <c r="A234" s="5"/>
      <c r="B234" s="5"/>
      <c r="C234" s="7"/>
    </row>
    <row r="235" spans="1:3" x14ac:dyDescent="0.4">
      <c r="A235" s="5"/>
      <c r="B235" s="5"/>
      <c r="C235" s="7"/>
    </row>
    <row r="236" spans="1:3" x14ac:dyDescent="0.4">
      <c r="A236" s="5"/>
      <c r="B236" s="5"/>
      <c r="C236" s="7"/>
    </row>
    <row r="237" spans="1:3" x14ac:dyDescent="0.4">
      <c r="A237" s="5"/>
      <c r="B237" s="5"/>
      <c r="C237" s="7"/>
    </row>
    <row r="238" spans="1:3" x14ac:dyDescent="0.4">
      <c r="A238" s="5"/>
      <c r="B238" s="5"/>
      <c r="C238" s="7"/>
    </row>
    <row r="239" spans="1:3" x14ac:dyDescent="0.4">
      <c r="A239" s="5"/>
      <c r="B239" s="5"/>
      <c r="C239" s="7"/>
    </row>
    <row r="240" spans="1:3" x14ac:dyDescent="0.4">
      <c r="A240" s="5"/>
      <c r="B240" s="5"/>
      <c r="C240" s="7"/>
    </row>
    <row r="241" spans="1:3" x14ac:dyDescent="0.4">
      <c r="A241" s="5"/>
      <c r="B241" s="5"/>
      <c r="C241" s="7"/>
    </row>
    <row r="242" spans="1:3" x14ac:dyDescent="0.4">
      <c r="A242" s="5"/>
      <c r="B242" s="5"/>
      <c r="C242" s="7"/>
    </row>
    <row r="243" spans="1:3" x14ac:dyDescent="0.4">
      <c r="A243" s="5"/>
      <c r="B243" s="5"/>
      <c r="C243" s="7"/>
    </row>
    <row r="244" spans="1:3" x14ac:dyDescent="0.4">
      <c r="A244" s="5"/>
      <c r="B244" s="5"/>
      <c r="C244" s="7"/>
    </row>
    <row r="245" spans="1:3" x14ac:dyDescent="0.4">
      <c r="A245" s="5"/>
      <c r="B245" s="5"/>
      <c r="C245" s="7"/>
    </row>
    <row r="246" spans="1:3" x14ac:dyDescent="0.4">
      <c r="A246" s="5"/>
      <c r="B246" s="5"/>
      <c r="C246" s="7"/>
    </row>
    <row r="247" spans="1:3" x14ac:dyDescent="0.4">
      <c r="A247" s="5"/>
      <c r="B247" s="5"/>
      <c r="C247" s="7"/>
    </row>
    <row r="248" spans="1:3" x14ac:dyDescent="0.4">
      <c r="A248" s="5"/>
      <c r="B248" s="5"/>
      <c r="C248" s="7"/>
    </row>
    <row r="249" spans="1:3" x14ac:dyDescent="0.4">
      <c r="A249" s="5"/>
      <c r="B249" s="5"/>
      <c r="C249" s="7"/>
    </row>
    <row r="250" spans="1:3" x14ac:dyDescent="0.4">
      <c r="A250" s="5"/>
      <c r="B250" s="5"/>
      <c r="C250" s="7"/>
    </row>
    <row r="251" spans="1:3" x14ac:dyDescent="0.4">
      <c r="A251" s="5"/>
      <c r="B251" s="5"/>
      <c r="C251" s="7"/>
    </row>
    <row r="252" spans="1:3" x14ac:dyDescent="0.4">
      <c r="A252" s="5"/>
      <c r="B252" s="5"/>
      <c r="C252" s="7"/>
    </row>
    <row r="253" spans="1:3" x14ac:dyDescent="0.4">
      <c r="A253" s="5"/>
      <c r="B253" s="5"/>
      <c r="C253" s="7"/>
    </row>
    <row r="254" spans="1:3" x14ac:dyDescent="0.4">
      <c r="A254" s="5"/>
      <c r="B254" s="5"/>
      <c r="C254" s="7"/>
    </row>
    <row r="255" spans="1:3" x14ac:dyDescent="0.4">
      <c r="A255" s="5"/>
      <c r="B255" s="5"/>
      <c r="C255" s="7"/>
    </row>
    <row r="256" spans="1:3" x14ac:dyDescent="0.4">
      <c r="A256" s="5"/>
      <c r="B256" s="5"/>
      <c r="C256" s="7"/>
    </row>
    <row r="257" spans="1:3" x14ac:dyDescent="0.4">
      <c r="A257" s="5"/>
      <c r="B257" s="5"/>
      <c r="C257" s="7"/>
    </row>
    <row r="258" spans="1:3" x14ac:dyDescent="0.4">
      <c r="A258" s="5"/>
      <c r="B258" s="5"/>
      <c r="C258" s="7"/>
    </row>
    <row r="259" spans="1:3" x14ac:dyDescent="0.4">
      <c r="A259" s="5"/>
      <c r="B259" s="5"/>
      <c r="C259" s="7"/>
    </row>
    <row r="260" spans="1:3" x14ac:dyDescent="0.4">
      <c r="A260" s="5"/>
      <c r="B260" s="5"/>
      <c r="C260" s="7"/>
    </row>
    <row r="261" spans="1:3" x14ac:dyDescent="0.4">
      <c r="A261" s="5"/>
      <c r="B261" s="5"/>
      <c r="C261" s="7"/>
    </row>
    <row r="262" spans="1:3" x14ac:dyDescent="0.4">
      <c r="A262" s="5"/>
      <c r="B262" s="5"/>
      <c r="C262" s="7"/>
    </row>
    <row r="263" spans="1:3" x14ac:dyDescent="0.4">
      <c r="A263" s="5"/>
      <c r="B263" s="5"/>
      <c r="C263" s="7"/>
    </row>
    <row r="264" spans="1:3" x14ac:dyDescent="0.4">
      <c r="A264" s="5"/>
      <c r="B264" s="5"/>
      <c r="C264" s="7"/>
    </row>
    <row r="265" spans="1:3" x14ac:dyDescent="0.4">
      <c r="A265" s="5"/>
      <c r="B265" s="5"/>
      <c r="C265" s="7"/>
    </row>
    <row r="266" spans="1:3" x14ac:dyDescent="0.4">
      <c r="A266" s="5"/>
      <c r="B266" s="5"/>
      <c r="C266" s="7"/>
    </row>
    <row r="267" spans="1:3" x14ac:dyDescent="0.4">
      <c r="A267" s="5"/>
      <c r="B267" s="5"/>
      <c r="C267" s="7"/>
    </row>
    <row r="268" spans="1:3" x14ac:dyDescent="0.4">
      <c r="A268" s="5"/>
      <c r="B268" s="5"/>
      <c r="C268" s="7"/>
    </row>
    <row r="269" spans="1:3" x14ac:dyDescent="0.4">
      <c r="A269" s="5"/>
      <c r="B269" s="5"/>
      <c r="C269" s="7"/>
    </row>
    <row r="270" spans="1:3" x14ac:dyDescent="0.4">
      <c r="A270" s="5"/>
      <c r="B270" s="5"/>
      <c r="C270" s="7"/>
    </row>
    <row r="271" spans="1:3" x14ac:dyDescent="0.4">
      <c r="A271" s="5"/>
      <c r="B271" s="5"/>
      <c r="C271" s="7"/>
    </row>
    <row r="272" spans="1:3" x14ac:dyDescent="0.4">
      <c r="A272" s="5"/>
      <c r="B272" s="5"/>
      <c r="C272" s="7"/>
    </row>
    <row r="273" spans="1:3" x14ac:dyDescent="0.4">
      <c r="A273" s="5"/>
      <c r="B273" s="5"/>
      <c r="C273" s="7"/>
    </row>
    <row r="274" spans="1:3" x14ac:dyDescent="0.4">
      <c r="A274" s="5"/>
      <c r="B274" s="5"/>
      <c r="C274" s="7"/>
    </row>
    <row r="275" spans="1:3" x14ac:dyDescent="0.4">
      <c r="A275" s="5"/>
      <c r="B275" s="5"/>
      <c r="C275" s="7"/>
    </row>
    <row r="276" spans="1:3" x14ac:dyDescent="0.4">
      <c r="A276" s="5"/>
      <c r="B276" s="5"/>
      <c r="C276" s="7"/>
    </row>
    <row r="277" spans="1:3" x14ac:dyDescent="0.4">
      <c r="A277" s="5"/>
      <c r="B277" s="5"/>
      <c r="C277" s="7"/>
    </row>
    <row r="278" spans="1:3" x14ac:dyDescent="0.4">
      <c r="A278" s="5"/>
      <c r="B278" s="5"/>
      <c r="C278" s="7"/>
    </row>
    <row r="279" spans="1:3" x14ac:dyDescent="0.4">
      <c r="A279" s="5"/>
      <c r="B279" s="5"/>
      <c r="C279" s="7"/>
    </row>
    <row r="280" spans="1:3" x14ac:dyDescent="0.4">
      <c r="A280" s="5"/>
      <c r="B280" s="5"/>
      <c r="C280" s="7"/>
    </row>
    <row r="281" spans="1:3" x14ac:dyDescent="0.4">
      <c r="A281" s="5"/>
      <c r="B281" s="5"/>
      <c r="C281" s="7"/>
    </row>
    <row r="282" spans="1:3" x14ac:dyDescent="0.4">
      <c r="A282" s="5"/>
      <c r="B282" s="5"/>
      <c r="C282" s="7"/>
    </row>
    <row r="283" spans="1:3" x14ac:dyDescent="0.4">
      <c r="A283" s="5"/>
      <c r="B283" s="5"/>
      <c r="C283" s="7"/>
    </row>
    <row r="284" spans="1:3" x14ac:dyDescent="0.4">
      <c r="A284" s="5"/>
      <c r="B284" s="5"/>
      <c r="C284" s="7"/>
    </row>
    <row r="285" spans="1:3" x14ac:dyDescent="0.4">
      <c r="A285" s="5"/>
      <c r="B285" s="5"/>
      <c r="C285" s="7"/>
    </row>
    <row r="286" spans="1:3" x14ac:dyDescent="0.4">
      <c r="A286" s="5"/>
      <c r="B286" s="5"/>
      <c r="C286" s="7"/>
    </row>
    <row r="287" spans="1:3" x14ac:dyDescent="0.4">
      <c r="A287" s="5"/>
      <c r="B287" s="5"/>
      <c r="C287" s="7"/>
    </row>
    <row r="288" spans="1:3" x14ac:dyDescent="0.4">
      <c r="A288" s="5"/>
      <c r="B288" s="5"/>
      <c r="C288" s="7"/>
    </row>
    <row r="289" spans="1:3" x14ac:dyDescent="0.4">
      <c r="A289" s="5"/>
      <c r="B289" s="5"/>
      <c r="C289" s="7"/>
    </row>
    <row r="290" spans="1:3" x14ac:dyDescent="0.4">
      <c r="A290" s="5"/>
      <c r="B290" s="5"/>
      <c r="C290" s="7"/>
    </row>
    <row r="291" spans="1:3" x14ac:dyDescent="0.4">
      <c r="A291" s="5"/>
      <c r="B291" s="5"/>
      <c r="C291" s="7"/>
    </row>
    <row r="292" spans="1:3" x14ac:dyDescent="0.4">
      <c r="A292" s="5"/>
      <c r="B292" s="5"/>
      <c r="C292" s="7"/>
    </row>
    <row r="293" spans="1:3" x14ac:dyDescent="0.4">
      <c r="A293" s="5"/>
      <c r="B293" s="5"/>
      <c r="C293" s="7"/>
    </row>
    <row r="294" spans="1:3" x14ac:dyDescent="0.4">
      <c r="A294" s="5"/>
      <c r="B294" s="5"/>
      <c r="C294" s="7"/>
    </row>
    <row r="295" spans="1:3" x14ac:dyDescent="0.4">
      <c r="A295" s="5"/>
      <c r="B295" s="5"/>
      <c r="C295" s="7"/>
    </row>
    <row r="296" spans="1:3" x14ac:dyDescent="0.4">
      <c r="A296" s="5"/>
      <c r="B296" s="5"/>
      <c r="C296" s="7"/>
    </row>
    <row r="297" spans="1:3" x14ac:dyDescent="0.4">
      <c r="A297" s="5"/>
      <c r="B297" s="5"/>
      <c r="C297" s="7"/>
    </row>
    <row r="298" spans="1:3" x14ac:dyDescent="0.4">
      <c r="A298" s="5"/>
      <c r="B298" s="5"/>
      <c r="C298" s="7"/>
    </row>
    <row r="299" spans="1:3" x14ac:dyDescent="0.4">
      <c r="A299" s="5"/>
      <c r="B299" s="5"/>
      <c r="C299" s="7"/>
    </row>
    <row r="300" spans="1:3" x14ac:dyDescent="0.4">
      <c r="A300" s="5"/>
      <c r="B300" s="5"/>
      <c r="C300" s="7"/>
    </row>
    <row r="301" spans="1:3" x14ac:dyDescent="0.4">
      <c r="A301" s="5"/>
      <c r="B301" s="5"/>
      <c r="C301" s="7"/>
    </row>
    <row r="302" spans="1:3" x14ac:dyDescent="0.4">
      <c r="A302" s="5"/>
      <c r="B302" s="5"/>
      <c r="C302" s="7"/>
    </row>
    <row r="303" spans="1:3" x14ac:dyDescent="0.4">
      <c r="A303" s="5"/>
      <c r="B303" s="5"/>
      <c r="C303" s="7"/>
    </row>
    <row r="304" spans="1:3" x14ac:dyDescent="0.4">
      <c r="A304" s="5"/>
      <c r="B304" s="5"/>
      <c r="C304" s="7"/>
    </row>
    <row r="305" spans="1:3" x14ac:dyDescent="0.4">
      <c r="A305" s="5"/>
      <c r="B305" s="5"/>
      <c r="C305" s="7"/>
    </row>
    <row r="306" spans="1:3" x14ac:dyDescent="0.4">
      <c r="A306" s="5"/>
      <c r="B306" s="5"/>
      <c r="C306" s="7"/>
    </row>
    <row r="307" spans="1:3" x14ac:dyDescent="0.4">
      <c r="A307" s="5"/>
      <c r="B307" s="5"/>
      <c r="C307" s="7"/>
    </row>
    <row r="308" spans="1:3" x14ac:dyDescent="0.4">
      <c r="A308" s="5"/>
      <c r="B308" s="5"/>
      <c r="C308" s="7"/>
    </row>
    <row r="309" spans="1:3" x14ac:dyDescent="0.4">
      <c r="A309" s="5"/>
      <c r="B309" s="5"/>
      <c r="C309" s="7"/>
    </row>
    <row r="310" spans="1:3" x14ac:dyDescent="0.4">
      <c r="A310" s="5"/>
      <c r="B310" s="5"/>
      <c r="C310" s="7"/>
    </row>
    <row r="311" spans="1:3" x14ac:dyDescent="0.4">
      <c r="A311" s="5"/>
      <c r="B311" s="5"/>
      <c r="C311" s="7"/>
    </row>
    <row r="312" spans="1:3" x14ac:dyDescent="0.4">
      <c r="A312" s="5"/>
      <c r="B312" s="5"/>
      <c r="C312" s="7"/>
    </row>
    <row r="313" spans="1:3" x14ac:dyDescent="0.4">
      <c r="A313" s="5"/>
      <c r="B313" s="5"/>
      <c r="C313" s="7"/>
    </row>
    <row r="314" spans="1:3" x14ac:dyDescent="0.4">
      <c r="A314" s="5"/>
      <c r="B314" s="5"/>
      <c r="C314" s="7"/>
    </row>
    <row r="315" spans="1:3" x14ac:dyDescent="0.4">
      <c r="A315" s="5"/>
      <c r="B315" s="5"/>
      <c r="C315" s="7"/>
    </row>
    <row r="316" spans="1:3" x14ac:dyDescent="0.4">
      <c r="A316" s="5"/>
      <c r="B316" s="5"/>
      <c r="C316" s="7"/>
    </row>
    <row r="317" spans="1:3" x14ac:dyDescent="0.4">
      <c r="A317" s="5"/>
      <c r="B317" s="5"/>
      <c r="C317" s="7"/>
    </row>
    <row r="318" spans="1:3" x14ac:dyDescent="0.4">
      <c r="A318" s="5"/>
      <c r="B318" s="5"/>
      <c r="C318" s="7"/>
    </row>
    <row r="319" spans="1:3" x14ac:dyDescent="0.4">
      <c r="A319" s="5"/>
      <c r="B319" s="5"/>
      <c r="C319" s="7"/>
    </row>
    <row r="320" spans="1:3" x14ac:dyDescent="0.4">
      <c r="A320" s="5"/>
      <c r="B320" s="5"/>
      <c r="C320" s="7"/>
    </row>
    <row r="321" spans="1:3" x14ac:dyDescent="0.4">
      <c r="A321" s="5"/>
      <c r="B321" s="5"/>
      <c r="C321" s="7"/>
    </row>
  </sheetData>
  <sheetProtection algorithmName="SHA-512" hashValue="8uMBLnfn6qSZ/5hSBsPO3JR2T5EMWHE7Dllyl5lOsxKGyWXulYZban/H+cGLfAGk16m5Nc45KzdrTWJXdPd2yw==" saltValue="5j99YiPgrCXC0lgWRmvaQg==" spinCount="100000" sheet="1" objects="1" scenarios="1"/>
  <protectedRanges>
    <protectedRange sqref="E1:E15 F1:F2" name="Range2"/>
    <protectedRange password="C758" sqref="A1 C1:C2 A2:B15 D1:D15 F3:F15" name="Range1"/>
  </protectedRanges>
  <mergeCells count="14">
    <mergeCell ref="B14:E14"/>
    <mergeCell ref="B15:E15"/>
    <mergeCell ref="B8:E8"/>
    <mergeCell ref="B9:E9"/>
    <mergeCell ref="B10:E10"/>
    <mergeCell ref="B11:E11"/>
    <mergeCell ref="B12:E12"/>
    <mergeCell ref="B13:E13"/>
    <mergeCell ref="B7:E7"/>
    <mergeCell ref="A1:F1"/>
    <mergeCell ref="B3:F3"/>
    <mergeCell ref="B4:E4"/>
    <mergeCell ref="B5:E5"/>
    <mergeCell ref="B6:E6"/>
  </mergeCells>
  <pageMargins left="0.70866141732283472" right="0.59055118110236227" top="0.51181102362204722" bottom="0.43307086614173229" header="0.31496062992125984" footer="0.19685039370078741"/>
  <pageSetup paperSize="9" orientation="portrait" useFirstPageNumber="1" copies="2"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A0EAF-4192-4E14-AA87-FBD66105B218}">
  <dimension ref="A1:I143"/>
  <sheetViews>
    <sheetView view="pageBreakPreview" topLeftCell="A7" zoomScale="130" zoomScaleNormal="120" zoomScaleSheetLayoutView="130" workbookViewId="0">
      <selection activeCell="C7" sqref="C7"/>
    </sheetView>
  </sheetViews>
  <sheetFormatPr defaultRowHeight="13.2" x14ac:dyDescent="0.25"/>
  <cols>
    <col min="1" max="1" width="7.109375" customWidth="1"/>
    <col min="2" max="2" width="44.5546875" customWidth="1"/>
    <col min="3" max="3" width="6" customWidth="1"/>
    <col min="4" max="4" width="8.6640625" customWidth="1"/>
    <col min="5" max="5" width="10.6640625" customWidth="1"/>
    <col min="6" max="6" width="13.109375" customWidth="1"/>
  </cols>
  <sheetData>
    <row r="1" spans="1:7" x14ac:dyDescent="0.25">
      <c r="A1" s="499" t="s">
        <v>69</v>
      </c>
      <c r="B1" s="68" t="s">
        <v>75</v>
      </c>
      <c r="C1" s="54" t="s">
        <v>76</v>
      </c>
      <c r="D1" s="55" t="s">
        <v>77</v>
      </c>
      <c r="E1" s="69" t="s">
        <v>78</v>
      </c>
      <c r="F1" s="56" t="s">
        <v>79</v>
      </c>
    </row>
    <row r="2" spans="1:7" x14ac:dyDescent="0.25">
      <c r="A2" s="57"/>
      <c r="B2" s="57"/>
      <c r="C2" s="57"/>
      <c r="D2" s="58"/>
      <c r="E2" s="70"/>
      <c r="F2" s="59"/>
    </row>
    <row r="3" spans="1:7" ht="18" x14ac:dyDescent="0.25">
      <c r="A3" s="295" t="s">
        <v>764</v>
      </c>
      <c r="B3" s="428" t="s">
        <v>765</v>
      </c>
      <c r="C3" s="295"/>
      <c r="D3" s="295"/>
      <c r="E3" s="295"/>
      <c r="F3" s="63"/>
    </row>
    <row r="4" spans="1:7" x14ac:dyDescent="0.25">
      <c r="A4" s="57"/>
      <c r="B4" s="57"/>
      <c r="C4" s="57"/>
      <c r="D4" s="58"/>
      <c r="E4" s="70"/>
      <c r="F4" s="59"/>
    </row>
    <row r="5" spans="1:7" x14ac:dyDescent="0.25">
      <c r="A5" s="72"/>
      <c r="B5" s="73" t="s">
        <v>31</v>
      </c>
      <c r="C5" s="73"/>
      <c r="D5" s="73"/>
      <c r="E5" s="74"/>
      <c r="F5" s="52"/>
    </row>
    <row r="6" spans="1:7" s="456" customFormat="1" ht="50.4" customHeight="1" x14ac:dyDescent="0.25">
      <c r="A6" s="577"/>
      <c r="B6" s="52" t="s">
        <v>1334</v>
      </c>
      <c r="C6" s="473"/>
      <c r="D6" s="474"/>
      <c r="E6" s="473"/>
      <c r="F6" s="473"/>
      <c r="G6" s="457"/>
    </row>
    <row r="7" spans="1:7" s="456" customFormat="1" ht="70.2" customHeight="1" x14ac:dyDescent="0.25">
      <c r="A7" s="577"/>
      <c r="B7" s="52" t="s">
        <v>1345</v>
      </c>
      <c r="C7" s="473"/>
      <c r="D7" s="474"/>
      <c r="E7" s="473"/>
      <c r="F7" s="473"/>
      <c r="G7" s="457"/>
    </row>
    <row r="8" spans="1:7" s="456" customFormat="1" ht="48.6" customHeight="1" x14ac:dyDescent="0.25">
      <c r="A8" s="577"/>
      <c r="B8" s="52" t="s">
        <v>1335</v>
      </c>
      <c r="C8" s="473"/>
      <c r="D8" s="474"/>
      <c r="E8" s="473"/>
      <c r="F8" s="473"/>
      <c r="G8" s="457"/>
    </row>
    <row r="9" spans="1:7" s="456" customFormat="1" ht="27.6" customHeight="1" x14ac:dyDescent="0.25">
      <c r="A9" s="577"/>
      <c r="B9" s="52" t="s">
        <v>1336</v>
      </c>
      <c r="C9" s="473"/>
      <c r="D9" s="474"/>
      <c r="E9" s="473"/>
      <c r="F9" s="473"/>
      <c r="G9" s="457"/>
    </row>
    <row r="10" spans="1:7" s="456" customFormat="1" x14ac:dyDescent="0.25">
      <c r="A10" s="577"/>
      <c r="B10" s="52" t="s">
        <v>1337</v>
      </c>
      <c r="C10" s="473"/>
      <c r="D10" s="474"/>
      <c r="E10" s="473"/>
      <c r="F10" s="473"/>
      <c r="G10" s="457"/>
    </row>
    <row r="11" spans="1:7" s="456" customFormat="1" x14ac:dyDescent="0.25">
      <c r="A11" s="577"/>
      <c r="B11" s="52" t="s">
        <v>1338</v>
      </c>
      <c r="C11" s="473"/>
      <c r="D11" s="474"/>
      <c r="E11" s="473"/>
      <c r="F11" s="473"/>
      <c r="G11" s="457"/>
    </row>
    <row r="12" spans="1:7" s="456" customFormat="1" x14ac:dyDescent="0.25">
      <c r="A12" s="577"/>
      <c r="B12" s="52" t="s">
        <v>1339</v>
      </c>
      <c r="C12" s="473"/>
      <c r="D12" s="474"/>
      <c r="E12" s="473"/>
      <c r="F12" s="473"/>
      <c r="G12" s="457"/>
    </row>
    <row r="13" spans="1:7" s="456" customFormat="1" x14ac:dyDescent="0.25">
      <c r="A13" s="577"/>
      <c r="B13" s="52" t="s">
        <v>1340</v>
      </c>
      <c r="C13" s="473"/>
      <c r="D13" s="474"/>
      <c r="E13" s="473"/>
      <c r="F13" s="473"/>
      <c r="G13" s="457"/>
    </row>
    <row r="14" spans="1:7" s="456" customFormat="1" x14ac:dyDescent="0.25">
      <c r="A14" s="577"/>
      <c r="B14" s="52" t="s">
        <v>1341</v>
      </c>
      <c r="C14" s="473"/>
      <c r="D14" s="474"/>
      <c r="E14" s="473"/>
      <c r="F14" s="473"/>
      <c r="G14" s="457"/>
    </row>
    <row r="15" spans="1:7" s="456" customFormat="1" x14ac:dyDescent="0.25">
      <c r="A15" s="577"/>
      <c r="B15" s="52" t="s">
        <v>1342</v>
      </c>
      <c r="C15" s="473"/>
      <c r="D15" s="474"/>
      <c r="E15" s="473"/>
      <c r="F15" s="473"/>
      <c r="G15" s="457"/>
    </row>
    <row r="16" spans="1:7" s="456" customFormat="1" ht="13.5" customHeight="1" x14ac:dyDescent="0.25">
      <c r="A16" s="577"/>
      <c r="B16" s="52" t="s">
        <v>1343</v>
      </c>
      <c r="C16" s="473"/>
      <c r="D16" s="474"/>
      <c r="E16" s="473"/>
      <c r="F16" s="473"/>
      <c r="G16" s="457"/>
    </row>
    <row r="17" spans="1:7" s="456" customFormat="1" x14ac:dyDescent="0.25">
      <c r="A17" s="577"/>
      <c r="B17" s="52" t="s">
        <v>1344</v>
      </c>
      <c r="C17" s="473"/>
      <c r="D17" s="474"/>
      <c r="E17" s="473"/>
      <c r="F17" s="473"/>
      <c r="G17" s="457"/>
    </row>
    <row r="18" spans="1:7" x14ac:dyDescent="0.25">
      <c r="A18" s="503"/>
      <c r="B18" s="52"/>
      <c r="C18" s="75"/>
      <c r="D18" s="75"/>
      <c r="E18" s="78"/>
      <c r="F18" s="79"/>
    </row>
    <row r="19" spans="1:7" ht="34.200000000000003" customHeight="1" x14ac:dyDescent="0.25">
      <c r="A19" s="505"/>
      <c r="B19" s="66" t="s">
        <v>82</v>
      </c>
      <c r="C19" s="80"/>
      <c r="D19" s="80"/>
      <c r="E19" s="76"/>
      <c r="F19" s="77"/>
    </row>
    <row r="20" spans="1:7" x14ac:dyDescent="0.25">
      <c r="A20" s="504"/>
      <c r="B20" s="80"/>
      <c r="C20" s="80"/>
      <c r="D20" s="80"/>
      <c r="E20" s="81"/>
      <c r="F20" s="67"/>
    </row>
    <row r="21" spans="1:7" ht="27.6" x14ac:dyDescent="0.25">
      <c r="A21" s="475">
        <f>COUNT($A$1:A20)+1</f>
        <v>1</v>
      </c>
      <c r="B21" s="90" t="s">
        <v>527</v>
      </c>
      <c r="C21" s="91"/>
      <c r="D21" s="100"/>
      <c r="E21" s="70"/>
      <c r="F21" s="59"/>
    </row>
    <row r="22" spans="1:7" ht="30.6" x14ac:dyDescent="0.25">
      <c r="A22" s="516"/>
      <c r="B22" s="52" t="s">
        <v>528</v>
      </c>
      <c r="C22" s="86"/>
      <c r="D22" s="59"/>
      <c r="E22" s="70"/>
      <c r="F22" s="59"/>
    </row>
    <row r="23" spans="1:7" ht="43.95" customHeight="1" x14ac:dyDescent="0.25">
      <c r="A23" s="507"/>
      <c r="B23" s="121" t="s">
        <v>529</v>
      </c>
      <c r="C23" s="121"/>
      <c r="D23" s="120"/>
      <c r="E23" s="70"/>
      <c r="F23" s="59"/>
    </row>
    <row r="24" spans="1:7" ht="22.95" customHeight="1" x14ac:dyDescent="0.25">
      <c r="A24" s="507"/>
      <c r="B24" s="121" t="s">
        <v>248</v>
      </c>
      <c r="C24" s="121"/>
      <c r="D24" s="120"/>
      <c r="E24" s="70"/>
      <c r="F24" s="59"/>
    </row>
    <row r="25" spans="1:7" ht="34.200000000000003" customHeight="1" x14ac:dyDescent="0.25">
      <c r="A25" s="507"/>
      <c r="B25" s="121" t="s">
        <v>247</v>
      </c>
      <c r="C25" s="121"/>
      <c r="D25" s="120"/>
      <c r="E25" s="70"/>
      <c r="F25" s="59"/>
    </row>
    <row r="26" spans="1:7" x14ac:dyDescent="0.25">
      <c r="A26" s="548"/>
      <c r="B26" s="121" t="s">
        <v>1316</v>
      </c>
      <c r="C26" s="121"/>
      <c r="D26" s="123"/>
      <c r="E26" s="70"/>
      <c r="F26" s="59"/>
    </row>
    <row r="27" spans="1:7" x14ac:dyDescent="0.25">
      <c r="A27" s="297" t="s">
        <v>93</v>
      </c>
      <c r="B27" s="64" t="s">
        <v>559</v>
      </c>
      <c r="C27" s="86" t="s">
        <v>229</v>
      </c>
      <c r="D27" s="86">
        <v>1</v>
      </c>
      <c r="E27" s="70">
        <v>0</v>
      </c>
      <c r="F27" s="59" t="str">
        <f t="shared" ref="F27:F36" si="0">IF(OR(OR(E27=0,E27=""),OR(D27=0,D27="")),"",D27*E27)</f>
        <v/>
      </c>
    </row>
    <row r="28" spans="1:7" ht="20.399999999999999" x14ac:dyDescent="0.25">
      <c r="A28" s="297" t="s">
        <v>94</v>
      </c>
      <c r="B28" s="64" t="s">
        <v>560</v>
      </c>
      <c r="C28" s="86" t="s">
        <v>229</v>
      </c>
      <c r="D28" s="86">
        <v>1</v>
      </c>
      <c r="E28" s="70">
        <v>0</v>
      </c>
      <c r="F28" s="59" t="str">
        <f t="shared" si="0"/>
        <v/>
      </c>
    </row>
    <row r="29" spans="1:7" x14ac:dyDescent="0.25">
      <c r="A29" s="297" t="s">
        <v>96</v>
      </c>
      <c r="B29" s="64" t="s">
        <v>557</v>
      </c>
      <c r="C29" s="86" t="s">
        <v>229</v>
      </c>
      <c r="D29" s="86">
        <v>1</v>
      </c>
      <c r="E29" s="70">
        <v>0</v>
      </c>
      <c r="F29" s="59" t="str">
        <f t="shared" si="0"/>
        <v/>
      </c>
    </row>
    <row r="30" spans="1:7" ht="20.399999999999999" x14ac:dyDescent="0.25">
      <c r="A30" s="297" t="s">
        <v>101</v>
      </c>
      <c r="B30" s="64" t="s">
        <v>558</v>
      </c>
      <c r="C30" s="86" t="s">
        <v>229</v>
      </c>
      <c r="D30" s="86">
        <v>1</v>
      </c>
      <c r="E30" s="70">
        <v>0</v>
      </c>
      <c r="F30" s="59" t="str">
        <f t="shared" si="0"/>
        <v/>
      </c>
    </row>
    <row r="31" spans="1:7" x14ac:dyDescent="0.25">
      <c r="A31" s="297" t="s">
        <v>102</v>
      </c>
      <c r="B31" s="64" t="s">
        <v>561</v>
      </c>
      <c r="C31" s="86" t="s">
        <v>229</v>
      </c>
      <c r="D31" s="86">
        <v>1</v>
      </c>
      <c r="E31" s="70">
        <v>0</v>
      </c>
      <c r="F31" s="59" t="str">
        <f t="shared" si="0"/>
        <v/>
      </c>
    </row>
    <row r="32" spans="1:7" ht="20.399999999999999" x14ac:dyDescent="0.25">
      <c r="A32" s="297" t="s">
        <v>483</v>
      </c>
      <c r="B32" s="64" t="s">
        <v>562</v>
      </c>
      <c r="C32" s="86" t="s">
        <v>229</v>
      </c>
      <c r="D32" s="86">
        <v>1</v>
      </c>
      <c r="E32" s="70">
        <v>0</v>
      </c>
      <c r="F32" s="59" t="str">
        <f t="shared" si="0"/>
        <v/>
      </c>
    </row>
    <row r="33" spans="1:6" ht="25.2" customHeight="1" x14ac:dyDescent="0.25">
      <c r="A33" s="297" t="s">
        <v>530</v>
      </c>
      <c r="B33" s="64" t="s">
        <v>564</v>
      </c>
      <c r="C33" s="91" t="s">
        <v>5</v>
      </c>
      <c r="D33" s="86">
        <v>1</v>
      </c>
      <c r="E33" s="70">
        <v>0</v>
      </c>
      <c r="F33" s="59" t="str">
        <f t="shared" si="0"/>
        <v/>
      </c>
    </row>
    <row r="34" spans="1:6" ht="24" customHeight="1" x14ac:dyDescent="0.25">
      <c r="A34" s="297" t="s">
        <v>538</v>
      </c>
      <c r="B34" s="64" t="s">
        <v>566</v>
      </c>
      <c r="C34" s="91" t="s">
        <v>5</v>
      </c>
      <c r="D34" s="86">
        <v>1</v>
      </c>
      <c r="E34" s="70">
        <v>0</v>
      </c>
      <c r="F34" s="59" t="str">
        <f t="shared" si="0"/>
        <v/>
      </c>
    </row>
    <row r="35" spans="1:6" x14ac:dyDescent="0.25">
      <c r="A35" s="297" t="s">
        <v>565</v>
      </c>
      <c r="B35" s="64" t="s">
        <v>718</v>
      </c>
      <c r="C35" s="91" t="s">
        <v>5</v>
      </c>
      <c r="D35" s="86">
        <v>1</v>
      </c>
      <c r="E35" s="70">
        <v>0</v>
      </c>
      <c r="F35" s="59" t="str">
        <f t="shared" si="0"/>
        <v/>
      </c>
    </row>
    <row r="36" spans="1:6" ht="28.2" customHeight="1" x14ac:dyDescent="0.25">
      <c r="A36" s="297" t="s">
        <v>697</v>
      </c>
      <c r="B36" s="122" t="s">
        <v>531</v>
      </c>
      <c r="C36" s="86" t="s">
        <v>229</v>
      </c>
      <c r="D36" s="59">
        <v>1</v>
      </c>
      <c r="E36" s="70">
        <v>0</v>
      </c>
      <c r="F36" s="59" t="str">
        <f t="shared" si="0"/>
        <v/>
      </c>
    </row>
    <row r="37" spans="1:6" ht="13.8" x14ac:dyDescent="0.3">
      <c r="A37" s="94"/>
      <c r="B37" s="94"/>
      <c r="C37" s="95"/>
      <c r="D37" s="96"/>
      <c r="E37" s="70"/>
      <c r="F37" s="59"/>
    </row>
    <row r="38" spans="1:6" ht="13.8" x14ac:dyDescent="0.25">
      <c r="A38" s="475">
        <f>COUNT($A$1:A37)+1</f>
        <v>2</v>
      </c>
      <c r="B38" s="90" t="s">
        <v>106</v>
      </c>
      <c r="C38" s="86"/>
      <c r="D38" s="59"/>
      <c r="E38" s="81"/>
      <c r="F38" s="246"/>
    </row>
    <row r="39" spans="1:6" ht="26.4" customHeight="1" x14ac:dyDescent="0.25">
      <c r="A39" s="506"/>
      <c r="B39" s="52" t="s">
        <v>107</v>
      </c>
      <c r="C39" s="86"/>
      <c r="D39" s="59"/>
      <c r="E39" s="81"/>
      <c r="F39" s="246"/>
    </row>
    <row r="40" spans="1:6" ht="51.6" customHeight="1" x14ac:dyDescent="0.25">
      <c r="A40" s="506"/>
      <c r="B40" s="52" t="s">
        <v>235</v>
      </c>
      <c r="C40" s="86"/>
      <c r="D40" s="59"/>
      <c r="E40" s="81"/>
      <c r="F40" s="246"/>
    </row>
    <row r="41" spans="1:6" ht="36.6" customHeight="1" x14ac:dyDescent="0.25">
      <c r="A41" s="501"/>
      <c r="B41" s="52" t="s">
        <v>108</v>
      </c>
      <c r="C41" s="86"/>
      <c r="D41" s="59"/>
      <c r="E41" s="81"/>
      <c r="F41" s="246"/>
    </row>
    <row r="42" spans="1:6" ht="51" x14ac:dyDescent="0.25">
      <c r="A42" s="501"/>
      <c r="B42" s="52" t="s">
        <v>109</v>
      </c>
      <c r="C42" s="86"/>
      <c r="D42" s="59"/>
      <c r="E42" s="81"/>
      <c r="F42" s="246"/>
    </row>
    <row r="43" spans="1:6" x14ac:dyDescent="0.25">
      <c r="A43" s="297"/>
      <c r="B43" s="66" t="s">
        <v>574</v>
      </c>
      <c r="C43" s="91" t="s">
        <v>229</v>
      </c>
      <c r="D43" s="99">
        <v>1</v>
      </c>
      <c r="E43" s="81">
        <v>0</v>
      </c>
      <c r="F43" s="247" t="str">
        <f t="shared" ref="F43" si="1">IF(OR(OR(E43=0,E43=""),OR(D43=0,D43="")),"",D43*E43)</f>
        <v/>
      </c>
    </row>
    <row r="44" spans="1:6" x14ac:dyDescent="0.25">
      <c r="A44" s="297"/>
      <c r="B44" s="66"/>
      <c r="C44" s="91"/>
      <c r="D44" s="99"/>
      <c r="E44" s="81"/>
      <c r="F44" s="247"/>
    </row>
    <row r="45" spans="1:6" ht="13.8" x14ac:dyDescent="0.25">
      <c r="A45" s="475">
        <f>COUNT($A$1:A43)+1</f>
        <v>3</v>
      </c>
      <c r="B45" s="90" t="s">
        <v>707</v>
      </c>
      <c r="C45" s="86"/>
      <c r="D45" s="59"/>
      <c r="E45" s="81"/>
      <c r="F45" s="246"/>
    </row>
    <row r="46" spans="1:6" ht="25.2" customHeight="1" x14ac:dyDescent="0.25">
      <c r="A46" s="506"/>
      <c r="B46" s="52" t="s">
        <v>107</v>
      </c>
      <c r="C46" s="86"/>
      <c r="D46" s="59"/>
      <c r="E46" s="81"/>
      <c r="F46" s="246"/>
    </row>
    <row r="47" spans="1:6" ht="49.95" customHeight="1" x14ac:dyDescent="0.25">
      <c r="A47" s="506"/>
      <c r="B47" s="52" t="s">
        <v>1001</v>
      </c>
      <c r="C47" s="86"/>
      <c r="D47" s="59"/>
      <c r="E47" s="81"/>
      <c r="F47" s="246"/>
    </row>
    <row r="48" spans="1:6" ht="36.6" customHeight="1" x14ac:dyDescent="0.25">
      <c r="A48" s="501"/>
      <c r="B48" s="52" t="s">
        <v>108</v>
      </c>
      <c r="C48" s="86"/>
      <c r="D48" s="59"/>
      <c r="E48" s="81"/>
      <c r="F48" s="246"/>
    </row>
    <row r="49" spans="1:9" ht="28.2" customHeight="1" x14ac:dyDescent="0.25">
      <c r="A49" s="501"/>
      <c r="B49" s="52" t="s">
        <v>708</v>
      </c>
      <c r="C49" s="86"/>
      <c r="D49" s="59"/>
      <c r="E49" s="81"/>
      <c r="F49" s="246"/>
    </row>
    <row r="50" spans="1:9" x14ac:dyDescent="0.25">
      <c r="A50" s="297" t="s">
        <v>93</v>
      </c>
      <c r="B50" s="66" t="s">
        <v>715</v>
      </c>
      <c r="C50" s="91" t="s">
        <v>229</v>
      </c>
      <c r="D50" s="99">
        <v>1</v>
      </c>
      <c r="E50" s="81">
        <v>0</v>
      </c>
      <c r="F50" s="247" t="str">
        <f t="shared" ref="F50:F51" si="2">IF(OR(OR(E50=0,E50=""),OR(D50=0,D50="")),"",D50*E50)</f>
        <v/>
      </c>
    </row>
    <row r="51" spans="1:9" x14ac:dyDescent="0.25">
      <c r="A51" s="297" t="s">
        <v>94</v>
      </c>
      <c r="B51" s="66" t="s">
        <v>714</v>
      </c>
      <c r="C51" s="91" t="s">
        <v>229</v>
      </c>
      <c r="D51" s="99">
        <v>1</v>
      </c>
      <c r="E51" s="81">
        <v>0</v>
      </c>
      <c r="F51" s="247" t="str">
        <f t="shared" si="2"/>
        <v/>
      </c>
    </row>
    <row r="52" spans="1:9" x14ac:dyDescent="0.25">
      <c r="A52" s="297"/>
      <c r="B52" s="66"/>
      <c r="C52" s="91"/>
      <c r="D52" s="99"/>
      <c r="E52" s="81"/>
      <c r="F52" s="247"/>
    </row>
    <row r="53" spans="1:9" ht="13.8" x14ac:dyDescent="0.25">
      <c r="A53" s="475">
        <f>COUNT($A$1:A52)+1</f>
        <v>4</v>
      </c>
      <c r="B53" s="90" t="s">
        <v>347</v>
      </c>
      <c r="C53" s="86"/>
      <c r="D53" s="59"/>
      <c r="E53" s="81"/>
      <c r="F53" s="246"/>
    </row>
    <row r="54" spans="1:9" ht="26.4" customHeight="1" x14ac:dyDescent="0.25">
      <c r="A54" s="506"/>
      <c r="B54" s="52" t="s">
        <v>99</v>
      </c>
      <c r="C54" s="86"/>
      <c r="D54" s="59"/>
      <c r="E54" s="81"/>
      <c r="F54" s="246"/>
    </row>
    <row r="55" spans="1:9" ht="71.400000000000006" x14ac:dyDescent="0.25">
      <c r="A55" s="506"/>
      <c r="B55" s="52" t="s">
        <v>519</v>
      </c>
      <c r="C55" s="86"/>
      <c r="D55" s="59"/>
      <c r="E55" s="81"/>
      <c r="F55" s="246"/>
    </row>
    <row r="56" spans="1:9" ht="72.599999999999994" customHeight="1" x14ac:dyDescent="0.25">
      <c r="A56" s="506"/>
      <c r="B56" s="52" t="s">
        <v>342</v>
      </c>
      <c r="C56" s="86"/>
      <c r="D56" s="59"/>
      <c r="E56" s="81"/>
      <c r="F56" s="246"/>
    </row>
    <row r="57" spans="1:9" ht="27" customHeight="1" x14ac:dyDescent="0.25">
      <c r="A57" s="549"/>
      <c r="B57" s="52" t="s">
        <v>100</v>
      </c>
      <c r="C57" s="162"/>
      <c r="D57" s="157"/>
      <c r="E57" s="81"/>
      <c r="F57" s="246"/>
    </row>
    <row r="58" spans="1:9" x14ac:dyDescent="0.25">
      <c r="A58" s="297" t="s">
        <v>93</v>
      </c>
      <c r="B58" s="103" t="s">
        <v>340</v>
      </c>
      <c r="C58" s="91" t="s">
        <v>5</v>
      </c>
      <c r="D58" s="99">
        <v>30</v>
      </c>
      <c r="E58" s="81">
        <v>0</v>
      </c>
      <c r="F58" s="246" t="str">
        <f>IF(OR(OR(E58=0,E58=""),OR(D58=0,D58="")),"",D58*E58)</f>
        <v/>
      </c>
      <c r="G58" s="137"/>
      <c r="H58" s="137"/>
      <c r="I58" s="137"/>
    </row>
    <row r="59" spans="1:9" x14ac:dyDescent="0.25">
      <c r="A59" s="297" t="s">
        <v>94</v>
      </c>
      <c r="B59" s="103" t="s">
        <v>341</v>
      </c>
      <c r="C59" s="91" t="s">
        <v>5</v>
      </c>
      <c r="D59" s="99">
        <v>30</v>
      </c>
      <c r="E59" s="81">
        <v>0</v>
      </c>
      <c r="F59" s="246" t="str">
        <f>IF(OR(OR(E59=0,E59=""),OR(D59=0,D59="")),"",D59*E59)</f>
        <v/>
      </c>
      <c r="G59" s="137"/>
      <c r="H59" s="137"/>
      <c r="I59" s="137"/>
    </row>
    <row r="60" spans="1:9" x14ac:dyDescent="0.25">
      <c r="A60" s="297" t="s">
        <v>96</v>
      </c>
      <c r="B60" s="103" t="s">
        <v>721</v>
      </c>
      <c r="C60" s="91" t="s">
        <v>5</v>
      </c>
      <c r="D60" s="99">
        <v>50</v>
      </c>
      <c r="E60" s="81">
        <v>0</v>
      </c>
      <c r="F60" s="246" t="str">
        <f>IF(OR(OR(E60=0,E60=""),OR(D60=0,D60="")),"",D60*E60)</f>
        <v/>
      </c>
      <c r="G60" s="137"/>
      <c r="H60" s="137"/>
      <c r="I60" s="137"/>
    </row>
    <row r="61" spans="1:9" ht="30.6" x14ac:dyDescent="0.25">
      <c r="A61" s="297" t="s">
        <v>101</v>
      </c>
      <c r="B61" s="103" t="s">
        <v>923</v>
      </c>
      <c r="C61" s="91" t="s">
        <v>5</v>
      </c>
      <c r="D61" s="99">
        <v>2</v>
      </c>
      <c r="E61" s="81">
        <v>0</v>
      </c>
      <c r="F61" s="247" t="str">
        <f>IF(OR(OR(E61=0,E61=""),OR(D61=0,D61="")),"",D61*E61)</f>
        <v/>
      </c>
      <c r="G61" s="136"/>
    </row>
    <row r="62" spans="1:9" s="163" customFormat="1" x14ac:dyDescent="0.25">
      <c r="A62" s="297" t="s">
        <v>102</v>
      </c>
      <c r="B62" s="103" t="s">
        <v>103</v>
      </c>
      <c r="C62" s="91" t="s">
        <v>229</v>
      </c>
      <c r="D62" s="99">
        <v>1</v>
      </c>
      <c r="E62" s="81">
        <v>0</v>
      </c>
      <c r="F62" s="247" t="str">
        <f>IF(OR(OR(E62=0,E62=""),OR(D62=0,D62="")),"",D62*E62)</f>
        <v/>
      </c>
    </row>
    <row r="63" spans="1:9" x14ac:dyDescent="0.25">
      <c r="A63" s="297"/>
      <c r="B63" s="66"/>
      <c r="C63" s="91"/>
      <c r="D63" s="99"/>
      <c r="E63" s="81"/>
      <c r="F63" s="247"/>
    </row>
    <row r="64" spans="1:9" ht="27.6" x14ac:dyDescent="0.25">
      <c r="A64" s="475">
        <f>COUNT($A$1:A63)+1</f>
        <v>5</v>
      </c>
      <c r="B64" s="90" t="s">
        <v>478</v>
      </c>
      <c r="C64" s="86"/>
      <c r="D64" s="59"/>
      <c r="E64" s="81"/>
      <c r="F64" s="246"/>
    </row>
    <row r="65" spans="1:6" ht="46.95" customHeight="1" x14ac:dyDescent="0.25">
      <c r="A65" s="506"/>
      <c r="B65" s="52" t="s">
        <v>709</v>
      </c>
      <c r="C65" s="86"/>
      <c r="D65" s="59"/>
      <c r="E65" s="81"/>
      <c r="F65" s="246"/>
    </row>
    <row r="66" spans="1:6" ht="84" customHeight="1" x14ac:dyDescent="0.25">
      <c r="A66" s="297" t="s">
        <v>93</v>
      </c>
      <c r="B66" s="52" t="s">
        <v>474</v>
      </c>
      <c r="C66" s="86"/>
      <c r="D66" s="59"/>
      <c r="E66" s="81"/>
      <c r="F66" s="246"/>
    </row>
    <row r="67" spans="1:6" x14ac:dyDescent="0.25">
      <c r="A67" s="506"/>
      <c r="B67" s="66" t="s">
        <v>471</v>
      </c>
      <c r="C67" s="86" t="s">
        <v>104</v>
      </c>
      <c r="D67" s="59">
        <v>20</v>
      </c>
      <c r="E67" s="81">
        <v>0</v>
      </c>
      <c r="F67" s="247" t="str">
        <f>IF(OR(OR(E67=0,E67=""),OR(D67=0,D67="")),"",D67*E67)</f>
        <v/>
      </c>
    </row>
    <row r="68" spans="1:6" x14ac:dyDescent="0.25">
      <c r="A68" s="506"/>
      <c r="B68" s="66" t="s">
        <v>488</v>
      </c>
      <c r="C68" s="86" t="s">
        <v>5</v>
      </c>
      <c r="D68" s="59">
        <v>1</v>
      </c>
      <c r="E68" s="81">
        <v>0</v>
      </c>
      <c r="F68" s="247" t="str">
        <f>IF(OR(OR(E68=0,E68=""),OR(D68=0,D68="")),"",D68*E68)</f>
        <v/>
      </c>
    </row>
    <row r="69" spans="1:6" ht="96" customHeight="1" x14ac:dyDescent="0.25">
      <c r="A69" s="297" t="s">
        <v>94</v>
      </c>
      <c r="B69" s="52" t="s">
        <v>472</v>
      </c>
      <c r="C69" s="86"/>
      <c r="D69" s="59"/>
      <c r="E69" s="81"/>
      <c r="F69" s="246"/>
    </row>
    <row r="70" spans="1:6" x14ac:dyDescent="0.25">
      <c r="A70" s="506"/>
      <c r="B70" s="66" t="s">
        <v>471</v>
      </c>
      <c r="C70" s="86" t="s">
        <v>104</v>
      </c>
      <c r="D70" s="59">
        <v>1</v>
      </c>
      <c r="E70" s="81">
        <v>0</v>
      </c>
      <c r="F70" s="247" t="str">
        <f>IF(OR(OR(E70=0,E70=""),OR(D70=0,D70="")),"",D70*E70)</f>
        <v/>
      </c>
    </row>
    <row r="71" spans="1:6" x14ac:dyDescent="0.25">
      <c r="A71" s="506"/>
      <c r="B71" s="66" t="s">
        <v>488</v>
      </c>
      <c r="C71" s="86" t="s">
        <v>5</v>
      </c>
      <c r="D71" s="59">
        <v>1</v>
      </c>
      <c r="E71" s="81">
        <v>0</v>
      </c>
      <c r="F71" s="247" t="str">
        <f>IF(OR(OR(E71=0,E71=""),OR(D71=0,D71="")),"",D71*E71)</f>
        <v/>
      </c>
    </row>
    <row r="72" spans="1:6" ht="120.6" customHeight="1" x14ac:dyDescent="0.25">
      <c r="A72" s="297" t="s">
        <v>96</v>
      </c>
      <c r="B72" s="52" t="s">
        <v>473</v>
      </c>
      <c r="C72" s="86"/>
      <c r="D72" s="59"/>
      <c r="E72" s="81"/>
      <c r="F72" s="246"/>
    </row>
    <row r="73" spans="1:6" x14ac:dyDescent="0.25">
      <c r="A73" s="506"/>
      <c r="B73" s="66" t="s">
        <v>471</v>
      </c>
      <c r="C73" s="86" t="s">
        <v>104</v>
      </c>
      <c r="D73" s="59">
        <v>1</v>
      </c>
      <c r="E73" s="81">
        <v>0</v>
      </c>
      <c r="F73" s="247" t="str">
        <f>IF(OR(OR(E73=0,E73=""),OR(D73=0,D73="")),"",D73*E73)</f>
        <v/>
      </c>
    </row>
    <row r="74" spans="1:6" x14ac:dyDescent="0.25">
      <c r="A74" s="506"/>
      <c r="B74" s="66" t="s">
        <v>488</v>
      </c>
      <c r="C74" s="86" t="s">
        <v>5</v>
      </c>
      <c r="D74" s="59">
        <v>1</v>
      </c>
      <c r="E74" s="81">
        <v>0</v>
      </c>
      <c r="F74" s="247" t="str">
        <f>IF(OR(OR(E74=0,E74=""),OR(D74=0,D74="")),"",D74*E74)</f>
        <v/>
      </c>
    </row>
    <row r="75" spans="1:6" ht="13.8" x14ac:dyDescent="0.25">
      <c r="A75" s="506"/>
      <c r="B75" s="90"/>
      <c r="C75" s="86"/>
      <c r="D75" s="59"/>
      <c r="E75" s="81"/>
      <c r="F75" s="246"/>
    </row>
    <row r="76" spans="1:6" ht="27.6" x14ac:dyDescent="0.25">
      <c r="A76" s="475">
        <f>COUNT($A$1:A75)+1</f>
        <v>6</v>
      </c>
      <c r="B76" s="90" t="s">
        <v>476</v>
      </c>
      <c r="C76" s="86"/>
      <c r="D76" s="59"/>
      <c r="E76" s="81"/>
      <c r="F76" s="246"/>
    </row>
    <row r="77" spans="1:6" ht="46.95" customHeight="1" x14ac:dyDescent="0.25">
      <c r="A77" s="506"/>
      <c r="B77" s="52" t="s">
        <v>477</v>
      </c>
      <c r="C77" s="86"/>
      <c r="D77" s="59"/>
      <c r="E77" s="81"/>
      <c r="F77" s="246"/>
    </row>
    <row r="78" spans="1:6" ht="84" customHeight="1" x14ac:dyDescent="0.25">
      <c r="A78" s="297" t="s">
        <v>93</v>
      </c>
      <c r="B78" s="52" t="s">
        <v>474</v>
      </c>
      <c r="C78" s="86"/>
      <c r="D78" s="59"/>
      <c r="E78" s="81"/>
      <c r="F78" s="246"/>
    </row>
    <row r="79" spans="1:6" x14ac:dyDescent="0.25">
      <c r="A79" s="506"/>
      <c r="B79" s="66" t="s">
        <v>471</v>
      </c>
      <c r="C79" s="86" t="s">
        <v>104</v>
      </c>
      <c r="D79" s="59">
        <v>1</v>
      </c>
      <c r="E79" s="81">
        <v>0</v>
      </c>
      <c r="F79" s="247" t="str">
        <f>IF(OR(OR(E79=0,E79=""),OR(D79=0,D79="")),"",D79*E79)</f>
        <v/>
      </c>
    </row>
    <row r="80" spans="1:6" x14ac:dyDescent="0.25">
      <c r="A80" s="506"/>
      <c r="B80" s="66" t="s">
        <v>488</v>
      </c>
      <c r="C80" s="86" t="s">
        <v>5</v>
      </c>
      <c r="D80" s="59">
        <v>1</v>
      </c>
      <c r="E80" s="81">
        <v>0</v>
      </c>
      <c r="F80" s="247" t="str">
        <f>IF(OR(OR(E80=0,E80=""),OR(D80=0,D80="")),"",D80*E80)</f>
        <v/>
      </c>
    </row>
    <row r="81" spans="1:8" ht="84" customHeight="1" x14ac:dyDescent="0.25">
      <c r="A81" s="297" t="s">
        <v>94</v>
      </c>
      <c r="B81" s="52" t="s">
        <v>472</v>
      </c>
      <c r="C81" s="86"/>
      <c r="D81" s="59"/>
      <c r="E81" s="81"/>
      <c r="F81" s="246"/>
    </row>
    <row r="82" spans="1:8" x14ac:dyDescent="0.25">
      <c r="A82" s="506"/>
      <c r="B82" s="66" t="s">
        <v>471</v>
      </c>
      <c r="C82" s="86" t="s">
        <v>104</v>
      </c>
      <c r="D82" s="59">
        <v>25</v>
      </c>
      <c r="E82" s="81">
        <v>0</v>
      </c>
      <c r="F82" s="247" t="str">
        <f>IF(OR(OR(E82=0,E82=""),OR(D82=0,D82="")),"",D82*E82)</f>
        <v/>
      </c>
    </row>
    <row r="83" spans="1:8" x14ac:dyDescent="0.25">
      <c r="A83" s="506"/>
      <c r="B83" s="66" t="s">
        <v>488</v>
      </c>
      <c r="C83" s="86" t="s">
        <v>5</v>
      </c>
      <c r="D83" s="59">
        <v>1</v>
      </c>
      <c r="E83" s="81">
        <v>0</v>
      </c>
      <c r="F83" s="247" t="str">
        <f>IF(OR(OR(E83=0,E83=""),OR(D83=0,D83="")),"",D83*E83)</f>
        <v/>
      </c>
    </row>
    <row r="84" spans="1:8" ht="123" customHeight="1" x14ac:dyDescent="0.25">
      <c r="A84" s="297" t="s">
        <v>96</v>
      </c>
      <c r="B84" s="52" t="s">
        <v>489</v>
      </c>
      <c r="C84" s="86"/>
      <c r="D84" s="59"/>
      <c r="E84" s="81"/>
      <c r="F84" s="246"/>
    </row>
    <row r="85" spans="1:8" x14ac:dyDescent="0.25">
      <c r="A85" s="506"/>
      <c r="B85" s="66" t="s">
        <v>471</v>
      </c>
      <c r="C85" s="86" t="s">
        <v>104</v>
      </c>
      <c r="D85" s="59">
        <v>1</v>
      </c>
      <c r="E85" s="81">
        <v>0</v>
      </c>
      <c r="F85" s="247" t="str">
        <f>IF(OR(OR(E85=0,E85=""),OR(D85=0,D85="")),"",D85*E85)</f>
        <v/>
      </c>
    </row>
    <row r="86" spans="1:8" x14ac:dyDescent="0.25">
      <c r="A86" s="506"/>
      <c r="B86" s="66" t="s">
        <v>488</v>
      </c>
      <c r="C86" s="86" t="s">
        <v>5</v>
      </c>
      <c r="D86" s="59">
        <v>1</v>
      </c>
      <c r="E86" s="81">
        <v>0</v>
      </c>
      <c r="F86" s="247" t="str">
        <f>IF(OR(OR(E86=0,E86=""),OR(D86=0,D86="")),"",D86*E86)</f>
        <v/>
      </c>
    </row>
    <row r="87" spans="1:8" ht="13.8" x14ac:dyDescent="0.25">
      <c r="A87" s="506"/>
      <c r="B87" s="90"/>
      <c r="C87" s="86"/>
      <c r="D87" s="59"/>
      <c r="E87" s="81"/>
      <c r="F87" s="246"/>
    </row>
    <row r="88" spans="1:8" s="219" customFormat="1" ht="13.8" x14ac:dyDescent="0.25">
      <c r="A88" s="475">
        <f>COUNT($A$1:A87)+1</f>
        <v>7</v>
      </c>
      <c r="B88" s="90" t="s">
        <v>343</v>
      </c>
      <c r="C88" s="217"/>
      <c r="D88" s="218"/>
      <c r="E88" s="81"/>
      <c r="F88" s="246"/>
    </row>
    <row r="89" spans="1:8" s="219" customFormat="1" ht="29.4" customHeight="1" x14ac:dyDescent="0.25">
      <c r="A89" s="220"/>
      <c r="B89" s="52" t="s">
        <v>344</v>
      </c>
      <c r="C89" s="221"/>
      <c r="D89" s="218"/>
      <c r="E89" s="81"/>
      <c r="F89" s="246"/>
    </row>
    <row r="90" spans="1:8" s="219" customFormat="1" ht="27" customHeight="1" x14ac:dyDescent="0.25">
      <c r="A90" s="220"/>
      <c r="B90" s="52" t="s">
        <v>345</v>
      </c>
      <c r="C90" s="221"/>
      <c r="D90" s="218"/>
      <c r="E90" s="81"/>
      <c r="F90" s="246"/>
    </row>
    <row r="91" spans="1:8" s="219" customFormat="1" x14ac:dyDescent="0.25">
      <c r="A91" s="220"/>
      <c r="B91" s="52" t="s">
        <v>346</v>
      </c>
      <c r="C91" s="91" t="s">
        <v>5</v>
      </c>
      <c r="D91" s="99">
        <v>5</v>
      </c>
      <c r="E91" s="81">
        <v>0</v>
      </c>
      <c r="F91" s="246" t="str">
        <f>IF(OR(OR(E91=0,E91=""),OR(D91=0,D91="")),"",D91*E91)</f>
        <v/>
      </c>
    </row>
    <row r="92" spans="1:8" s="219" customFormat="1" x14ac:dyDescent="0.25">
      <c r="A92" s="220"/>
      <c r="B92" s="52"/>
      <c r="C92" s="91"/>
      <c r="D92" s="99"/>
      <c r="E92" s="81"/>
      <c r="F92" s="246"/>
    </row>
    <row r="93" spans="1:8" ht="55.2" x14ac:dyDescent="0.25">
      <c r="A93" s="475">
        <f>COUNT($A$1:A92)+1</f>
        <v>8</v>
      </c>
      <c r="B93" s="90" t="s">
        <v>756</v>
      </c>
      <c r="C93" s="86"/>
      <c r="D93" s="59"/>
      <c r="E93" s="81"/>
      <c r="F93" s="247"/>
      <c r="G93" s="136"/>
    </row>
    <row r="94" spans="1:8" ht="25.2" customHeight="1" x14ac:dyDescent="0.25">
      <c r="A94" s="506"/>
      <c r="B94" s="52" t="s">
        <v>99</v>
      </c>
      <c r="C94" s="86"/>
      <c r="D94" s="59"/>
      <c r="E94" s="81"/>
      <c r="F94" s="246"/>
    </row>
    <row r="95" spans="1:8" ht="47.4" customHeight="1" x14ac:dyDescent="0.25">
      <c r="A95" s="501"/>
      <c r="B95" s="52" t="s">
        <v>755</v>
      </c>
      <c r="C95" s="86"/>
      <c r="D95" s="59"/>
      <c r="E95" s="70"/>
      <c r="F95" s="59"/>
      <c r="H95" s="140"/>
    </row>
    <row r="96" spans="1:8" ht="37.200000000000003" customHeight="1" x14ac:dyDescent="0.25">
      <c r="A96" s="501"/>
      <c r="B96" s="52" t="s">
        <v>551</v>
      </c>
      <c r="C96" s="86"/>
      <c r="D96" s="59"/>
      <c r="E96" s="70"/>
      <c r="F96" s="59"/>
      <c r="H96" s="140"/>
    </row>
    <row r="97" spans="1:8" ht="34.200000000000003" customHeight="1" x14ac:dyDescent="0.25">
      <c r="A97" s="501"/>
      <c r="B97" s="52" t="s">
        <v>243</v>
      </c>
      <c r="C97" s="86"/>
      <c r="D97" s="59"/>
      <c r="E97" s="70"/>
      <c r="F97" s="59"/>
      <c r="H97" s="140"/>
    </row>
    <row r="98" spans="1:8" ht="34.200000000000003" customHeight="1" x14ac:dyDescent="0.25">
      <c r="A98" s="501"/>
      <c r="B98" s="52" t="s">
        <v>757</v>
      </c>
      <c r="C98" s="86" t="s">
        <v>104</v>
      </c>
      <c r="D98" s="59">
        <v>17</v>
      </c>
      <c r="E98" s="81">
        <v>0</v>
      </c>
      <c r="F98" s="247" t="str">
        <f>IF(OR(OR(E98=0,E98=""),OR(D98=0,D98="")),"",D98*E98)</f>
        <v/>
      </c>
      <c r="H98" s="140"/>
    </row>
    <row r="99" spans="1:8" x14ac:dyDescent="0.25">
      <c r="A99" s="297"/>
      <c r="B99" s="87"/>
      <c r="C99" s="86"/>
      <c r="D99" s="59"/>
      <c r="E99" s="81"/>
      <c r="F99" s="247"/>
      <c r="G99" s="140"/>
    </row>
    <row r="100" spans="1:8" s="20" customFormat="1" ht="13.8" x14ac:dyDescent="0.25">
      <c r="A100" s="475">
        <f>COUNT($A$1:A99)+1</f>
        <v>9</v>
      </c>
      <c r="B100" s="90" t="s">
        <v>1332</v>
      </c>
      <c r="C100" s="15"/>
      <c r="D100" s="470"/>
      <c r="E100" s="471"/>
      <c r="F100" s="14"/>
      <c r="H100" s="23"/>
    </row>
    <row r="101" spans="1:8" s="20" customFormat="1" ht="27" customHeight="1" x14ac:dyDescent="0.25">
      <c r="A101" s="475"/>
      <c r="B101" s="52" t="s">
        <v>992</v>
      </c>
      <c r="C101" s="15"/>
      <c r="D101" s="470"/>
      <c r="E101" s="471"/>
      <c r="F101" s="14"/>
      <c r="H101" s="23"/>
    </row>
    <row r="102" spans="1:8" s="20" customFormat="1" ht="91.8" x14ac:dyDescent="0.25">
      <c r="A102" s="475"/>
      <c r="B102" s="52" t="s">
        <v>1192</v>
      </c>
      <c r="C102" s="15"/>
      <c r="D102" s="470"/>
      <c r="E102" s="471"/>
      <c r="F102" s="14"/>
      <c r="H102" s="23"/>
    </row>
    <row r="103" spans="1:8" s="20" customFormat="1" ht="13.8" x14ac:dyDescent="0.25">
      <c r="A103" s="468"/>
      <c r="B103" s="52" t="s">
        <v>991</v>
      </c>
      <c r="C103" s="15"/>
      <c r="D103" s="470"/>
      <c r="E103" s="471"/>
      <c r="F103" s="14"/>
      <c r="H103" s="23"/>
    </row>
    <row r="104" spans="1:8" s="20" customFormat="1" ht="13.8" x14ac:dyDescent="0.25">
      <c r="A104" s="468"/>
      <c r="B104" s="52" t="s">
        <v>725</v>
      </c>
      <c r="D104" s="470"/>
      <c r="E104" s="472"/>
      <c r="H104" s="23"/>
    </row>
    <row r="105" spans="1:8" s="20" customFormat="1" ht="25.2" customHeight="1" x14ac:dyDescent="0.25">
      <c r="A105" s="297" t="s">
        <v>93</v>
      </c>
      <c r="B105" s="66" t="s">
        <v>994</v>
      </c>
      <c r="C105" s="91" t="s">
        <v>5</v>
      </c>
      <c r="D105" s="99">
        <v>2</v>
      </c>
      <c r="E105" s="81">
        <v>0</v>
      </c>
      <c r="F105" s="246" t="str">
        <f>IF(OR(OR(E105=0,E105=""),OR(D105=0,D105="")),"",D105*E105)</f>
        <v/>
      </c>
      <c r="H105" s="23"/>
    </row>
    <row r="106" spans="1:8" s="20" customFormat="1" ht="25.95" customHeight="1" x14ac:dyDescent="0.25">
      <c r="A106" s="297" t="s">
        <v>94</v>
      </c>
      <c r="B106" s="66" t="s">
        <v>993</v>
      </c>
      <c r="C106" s="91" t="s">
        <v>5</v>
      </c>
      <c r="D106" s="99">
        <v>2</v>
      </c>
      <c r="E106" s="81">
        <v>0</v>
      </c>
      <c r="F106" s="246" t="str">
        <f>IF(OR(OR(E106=0,E106=""),OR(D106=0,D106="")),"",D106*E106)</f>
        <v/>
      </c>
      <c r="H106" s="23"/>
    </row>
    <row r="107" spans="1:8" x14ac:dyDescent="0.25">
      <c r="A107" s="297" t="s">
        <v>96</v>
      </c>
      <c r="B107" s="66" t="s">
        <v>995</v>
      </c>
      <c r="C107" s="86" t="s">
        <v>5</v>
      </c>
      <c r="D107" s="112">
        <v>4</v>
      </c>
      <c r="E107" s="70">
        <v>0</v>
      </c>
      <c r="F107" s="59" t="str">
        <f>IF(OR(OR(E107=0,E107=""),OR(D107=0,D107="")),"",D107*E107)</f>
        <v/>
      </c>
    </row>
    <row r="108" spans="1:8" s="20" customFormat="1" ht="13.8" x14ac:dyDescent="0.25">
      <c r="A108" s="468"/>
      <c r="B108" s="469"/>
      <c r="C108" s="473"/>
      <c r="D108" s="474"/>
      <c r="E108" s="473"/>
      <c r="F108" s="473"/>
      <c r="H108" s="23"/>
    </row>
    <row r="109" spans="1:8" s="20" customFormat="1" ht="27.6" x14ac:dyDescent="0.25">
      <c r="A109" s="475">
        <f>COUNT($A$1:A108)+1</f>
        <v>10</v>
      </c>
      <c r="B109" s="90" t="s">
        <v>1000</v>
      </c>
      <c r="C109" s="15"/>
      <c r="D109" s="470"/>
      <c r="E109" s="471"/>
      <c r="F109" s="14"/>
      <c r="H109" s="23"/>
    </row>
    <row r="110" spans="1:8" s="20" customFormat="1" ht="24" customHeight="1" x14ac:dyDescent="0.25">
      <c r="A110" s="475"/>
      <c r="B110" s="52" t="s">
        <v>996</v>
      </c>
      <c r="C110" s="15"/>
      <c r="D110" s="470"/>
      <c r="E110" s="471"/>
      <c r="F110" s="14"/>
      <c r="H110" s="23"/>
    </row>
    <row r="111" spans="1:8" s="20" customFormat="1" ht="53.4" customHeight="1" x14ac:dyDescent="0.25">
      <c r="A111" s="475"/>
      <c r="B111" s="52" t="s">
        <v>1125</v>
      </c>
      <c r="C111" s="15"/>
      <c r="D111" s="470"/>
      <c r="E111" s="471"/>
      <c r="F111" s="14"/>
      <c r="H111" s="23"/>
    </row>
    <row r="112" spans="1:8" s="20" customFormat="1" ht="195.6" customHeight="1" x14ac:dyDescent="0.25">
      <c r="A112" s="475"/>
      <c r="B112" s="496" t="s">
        <v>1188</v>
      </c>
      <c r="C112" s="15"/>
      <c r="D112" s="470"/>
      <c r="E112" s="471"/>
      <c r="F112" s="14"/>
      <c r="H112" s="23"/>
    </row>
    <row r="113" spans="1:8" s="20" customFormat="1" ht="24" customHeight="1" x14ac:dyDescent="0.25">
      <c r="A113" s="468"/>
      <c r="B113" s="52" t="s">
        <v>997</v>
      </c>
      <c r="C113" s="15"/>
      <c r="D113" s="470"/>
      <c r="E113" s="471"/>
      <c r="F113" s="14"/>
      <c r="H113" s="23"/>
    </row>
    <row r="114" spans="1:8" s="20" customFormat="1" ht="46.2" customHeight="1" x14ac:dyDescent="0.25">
      <c r="A114" s="468"/>
      <c r="B114" s="52" t="s">
        <v>998</v>
      </c>
      <c r="C114" s="15"/>
      <c r="D114" s="470"/>
      <c r="E114" s="471"/>
      <c r="F114" s="14"/>
      <c r="H114" s="23"/>
    </row>
    <row r="115" spans="1:8" s="20" customFormat="1" ht="13.8" x14ac:dyDescent="0.25">
      <c r="A115" s="468"/>
      <c r="B115" s="52" t="s">
        <v>725</v>
      </c>
      <c r="D115" s="470"/>
      <c r="E115" s="472"/>
      <c r="H115" s="23"/>
    </row>
    <row r="116" spans="1:8" s="20" customFormat="1" ht="25.95" customHeight="1" x14ac:dyDescent="0.25">
      <c r="A116" s="297" t="s">
        <v>93</v>
      </c>
      <c r="B116" s="66" t="s">
        <v>994</v>
      </c>
      <c r="C116" s="91" t="s">
        <v>5</v>
      </c>
      <c r="D116" s="99">
        <v>2</v>
      </c>
      <c r="E116" s="81">
        <v>0</v>
      </c>
      <c r="F116" s="246" t="str">
        <f>IF(OR(OR(E116=0,E116=""),OR(D116=0,D116="")),"",D116*E116)</f>
        <v/>
      </c>
      <c r="H116" s="23"/>
    </row>
    <row r="117" spans="1:8" s="20" customFormat="1" ht="24" customHeight="1" x14ac:dyDescent="0.25">
      <c r="A117" s="297" t="s">
        <v>94</v>
      </c>
      <c r="B117" s="66" t="s">
        <v>993</v>
      </c>
      <c r="C117" s="91" t="s">
        <v>5</v>
      </c>
      <c r="D117" s="99">
        <v>2</v>
      </c>
      <c r="E117" s="81">
        <v>0</v>
      </c>
      <c r="F117" s="246" t="str">
        <f>IF(OR(OR(E117=0,E117=""),OR(D117=0,D117="")),"",D117*E117)</f>
        <v/>
      </c>
      <c r="H117" s="23"/>
    </row>
    <row r="118" spans="1:8" s="20" customFormat="1" ht="13.8" x14ac:dyDescent="0.25">
      <c r="A118" s="468"/>
      <c r="B118" s="469"/>
      <c r="C118" s="473"/>
      <c r="D118" s="474"/>
      <c r="E118" s="473"/>
      <c r="F118" s="473"/>
      <c r="H118" s="23"/>
    </row>
    <row r="119" spans="1:8" ht="55.2" x14ac:dyDescent="0.25">
      <c r="A119" s="475">
        <f>COUNT($A$1:A118)+1</f>
        <v>11</v>
      </c>
      <c r="B119" s="90" t="s">
        <v>1333</v>
      </c>
      <c r="C119" s="86"/>
      <c r="D119" s="59"/>
      <c r="E119" s="81"/>
      <c r="F119" s="247"/>
      <c r="G119" s="136"/>
    </row>
    <row r="120" spans="1:8" ht="22.95" customHeight="1" x14ac:dyDescent="0.25">
      <c r="A120" s="506"/>
      <c r="B120" s="52" t="s">
        <v>99</v>
      </c>
      <c r="C120" s="86"/>
      <c r="D120" s="59"/>
      <c r="E120" s="81"/>
      <c r="F120" s="246"/>
    </row>
    <row r="121" spans="1:8" ht="57" customHeight="1" x14ac:dyDescent="0.25">
      <c r="A121" s="501"/>
      <c r="B121" s="52" t="s">
        <v>1183</v>
      </c>
      <c r="C121" s="86"/>
      <c r="D121" s="59"/>
      <c r="E121" s="70"/>
      <c r="F121" s="59"/>
      <c r="H121" s="140"/>
    </row>
    <row r="122" spans="1:8" ht="35.4" customHeight="1" x14ac:dyDescent="0.25">
      <c r="A122" s="501"/>
      <c r="B122" s="52" t="s">
        <v>1184</v>
      </c>
      <c r="C122" s="86"/>
      <c r="D122" s="59"/>
      <c r="E122" s="70"/>
      <c r="F122" s="59"/>
      <c r="H122" s="140"/>
    </row>
    <row r="123" spans="1:8" s="357" customFormat="1" ht="44.4" customHeight="1" x14ac:dyDescent="0.25">
      <c r="A123" s="508"/>
      <c r="B123" s="235" t="s">
        <v>457</v>
      </c>
      <c r="C123" s="356"/>
      <c r="D123" s="365"/>
      <c r="E123" s="286"/>
      <c r="F123" s="289"/>
      <c r="H123" s="287"/>
    </row>
    <row r="124" spans="1:8" s="16" customFormat="1" ht="33.6" customHeight="1" x14ac:dyDescent="0.25">
      <c r="A124" s="510"/>
      <c r="B124" s="52" t="s">
        <v>987</v>
      </c>
      <c r="C124" s="12"/>
      <c r="D124" s="466"/>
      <c r="E124" s="81"/>
      <c r="F124" s="247"/>
    </row>
    <row r="125" spans="1:8" s="16" customFormat="1" ht="22.95" customHeight="1" x14ac:dyDescent="0.25">
      <c r="A125" s="511"/>
      <c r="B125" s="53" t="s">
        <v>988</v>
      </c>
      <c r="C125" s="12"/>
      <c r="D125" s="466"/>
      <c r="E125" s="81"/>
      <c r="F125" s="247"/>
    </row>
    <row r="126" spans="1:8" s="357" customFormat="1" ht="28.2" customHeight="1" x14ac:dyDescent="0.25">
      <c r="A126" s="508"/>
      <c r="B126" s="235" t="s">
        <v>458</v>
      </c>
      <c r="C126" s="356"/>
      <c r="D126" s="365"/>
      <c r="E126" s="286"/>
      <c r="F126" s="289"/>
      <c r="H126" s="287"/>
    </row>
    <row r="127" spans="1:8" s="173" customFormat="1" x14ac:dyDescent="0.25">
      <c r="A127" s="315" t="s">
        <v>93</v>
      </c>
      <c r="B127" s="282" t="s">
        <v>1181</v>
      </c>
      <c r="H127" s="287"/>
    </row>
    <row r="128" spans="1:8" s="173" customFormat="1" x14ac:dyDescent="0.25">
      <c r="A128" s="315"/>
      <c r="B128" s="282" t="s">
        <v>73</v>
      </c>
      <c r="C128" s="358" t="s">
        <v>104</v>
      </c>
      <c r="D128" s="359">
        <v>3</v>
      </c>
      <c r="E128" s="286">
        <v>0</v>
      </c>
      <c r="F128" s="289" t="str">
        <f>IF(OR(OR(E128=0,E128=""),OR(D128=0,D128="")),"",D128*E128)</f>
        <v/>
      </c>
      <c r="H128" s="287"/>
    </row>
    <row r="129" spans="1:8" s="173" customFormat="1" x14ac:dyDescent="0.25">
      <c r="A129" s="315"/>
      <c r="B129" s="282" t="s">
        <v>74</v>
      </c>
      <c r="C129" s="358" t="s">
        <v>104</v>
      </c>
      <c r="D129" s="359">
        <v>3</v>
      </c>
      <c r="E129" s="286">
        <v>0</v>
      </c>
      <c r="F129" s="289" t="str">
        <f>IF(OR(OR(E129=0,E129=""),OR(D129=0,D129="")),"",D129*E129)</f>
        <v/>
      </c>
      <c r="H129" s="287"/>
    </row>
    <row r="130" spans="1:8" s="173" customFormat="1" x14ac:dyDescent="0.25">
      <c r="A130" s="315" t="s">
        <v>94</v>
      </c>
      <c r="B130" s="282" t="s">
        <v>1182</v>
      </c>
      <c r="C130" s="358"/>
      <c r="D130" s="359"/>
      <c r="E130" s="286"/>
      <c r="F130" s="289"/>
      <c r="H130" s="287"/>
    </row>
    <row r="131" spans="1:8" s="173" customFormat="1" x14ac:dyDescent="0.25">
      <c r="A131" s="315"/>
      <c r="B131" s="282" t="s">
        <v>73</v>
      </c>
      <c r="C131" s="358" t="s">
        <v>104</v>
      </c>
      <c r="D131" s="359">
        <v>14</v>
      </c>
      <c r="E131" s="286">
        <v>0</v>
      </c>
      <c r="F131" s="289" t="str">
        <f>IF(OR(OR(E131=0,E131=""),OR(D131=0,D131="")),"",D131*E131)</f>
        <v/>
      </c>
      <c r="H131" s="287"/>
    </row>
    <row r="132" spans="1:8" s="173" customFormat="1" x14ac:dyDescent="0.25">
      <c r="A132" s="315"/>
      <c r="B132" s="282" t="s">
        <v>74</v>
      </c>
      <c r="C132" s="358" t="s">
        <v>104</v>
      </c>
      <c r="D132" s="359">
        <v>14</v>
      </c>
      <c r="E132" s="286">
        <v>0</v>
      </c>
      <c r="F132" s="289" t="str">
        <f>IF(OR(OR(E132=0,E132=""),OR(D132=0,D132="")),"",D132*E132)</f>
        <v/>
      </c>
      <c r="H132" s="287"/>
    </row>
    <row r="133" spans="1:8" x14ac:dyDescent="0.25">
      <c r="A133" s="506"/>
      <c r="B133" s="52"/>
      <c r="C133" s="86"/>
      <c r="D133" s="59"/>
      <c r="E133" s="81"/>
      <c r="F133" s="246"/>
    </row>
    <row r="134" spans="1:8" s="173" customFormat="1" ht="13.8" x14ac:dyDescent="0.25">
      <c r="A134" s="475">
        <f>COUNT($A$1:A133)+1</f>
        <v>12</v>
      </c>
      <c r="B134" s="364" t="s">
        <v>272</v>
      </c>
      <c r="C134" s="119"/>
      <c r="D134" s="120"/>
      <c r="E134" s="286"/>
      <c r="F134" s="289"/>
      <c r="H134" s="287"/>
    </row>
    <row r="135" spans="1:8" s="173" customFormat="1" ht="28.2" customHeight="1" x14ac:dyDescent="0.25">
      <c r="A135" s="516"/>
      <c r="B135" s="235" t="s">
        <v>99</v>
      </c>
      <c r="C135" s="289"/>
      <c r="D135" s="176"/>
      <c r="E135" s="286"/>
      <c r="F135" s="289"/>
      <c r="H135" s="287"/>
    </row>
    <row r="136" spans="1:8" s="16" customFormat="1" ht="90" customHeight="1" x14ac:dyDescent="0.25">
      <c r="A136" s="509"/>
      <c r="B136" s="52" t="s">
        <v>1185</v>
      </c>
      <c r="C136" s="12"/>
      <c r="D136" s="466"/>
      <c r="E136" s="81"/>
      <c r="F136" s="247"/>
      <c r="H136" s="467"/>
    </row>
    <row r="137" spans="1:8" s="173" customFormat="1" ht="27" customHeight="1" x14ac:dyDescent="0.25">
      <c r="A137" s="507"/>
      <c r="B137" s="121" t="s">
        <v>1186</v>
      </c>
      <c r="C137" s="121"/>
      <c r="D137" s="120"/>
      <c r="E137" s="286"/>
      <c r="F137" s="289"/>
      <c r="H137" s="287"/>
    </row>
    <row r="138" spans="1:8" s="173" customFormat="1" x14ac:dyDescent="0.25">
      <c r="A138" s="548"/>
      <c r="B138" s="121" t="s">
        <v>1187</v>
      </c>
      <c r="E138" s="286"/>
      <c r="F138" s="289"/>
      <c r="H138" s="287"/>
    </row>
    <row r="139" spans="1:8" s="173" customFormat="1" x14ac:dyDescent="0.25">
      <c r="A139" s="315" t="s">
        <v>93</v>
      </c>
      <c r="B139" s="282" t="s">
        <v>73</v>
      </c>
      <c r="C139" s="358" t="s">
        <v>104</v>
      </c>
      <c r="D139" s="359">
        <v>45</v>
      </c>
      <c r="E139" s="286">
        <v>0</v>
      </c>
      <c r="F139" s="289" t="str">
        <f>IF(OR(OR(E139=0,E139=""),OR(D139=0,D139="")),"",D139*E139)</f>
        <v/>
      </c>
      <c r="H139" s="287"/>
    </row>
    <row r="140" spans="1:8" s="173" customFormat="1" x14ac:dyDescent="0.25">
      <c r="A140" s="315" t="s">
        <v>94</v>
      </c>
      <c r="B140" s="282" t="s">
        <v>74</v>
      </c>
      <c r="C140" s="358" t="s">
        <v>104</v>
      </c>
      <c r="D140" s="359">
        <f>D139</f>
        <v>45</v>
      </c>
      <c r="E140" s="286">
        <v>0</v>
      </c>
      <c r="F140" s="289" t="str">
        <f>IF(OR(OR(E140=0,E140=""),OR(D140=0,D140="")),"",D140*E140)</f>
        <v/>
      </c>
      <c r="H140" s="287"/>
    </row>
    <row r="141" spans="1:8" s="173" customFormat="1" x14ac:dyDescent="0.25">
      <c r="A141" s="315"/>
      <c r="B141" s="282"/>
      <c r="C141" s="289"/>
      <c r="D141" s="176"/>
      <c r="E141" s="286"/>
      <c r="F141" s="289"/>
      <c r="H141" s="287"/>
    </row>
    <row r="142" spans="1:8" s="219" customFormat="1" ht="13.2" customHeight="1" thickBot="1" x14ac:dyDescent="0.3">
      <c r="A142" s="220"/>
      <c r="B142" s="222"/>
      <c r="C142" s="223"/>
      <c r="D142" s="218"/>
      <c r="E142" s="81"/>
      <c r="F142" s="246"/>
    </row>
    <row r="143" spans="1:8" ht="15" thickBot="1" x14ac:dyDescent="0.3">
      <c r="A143" s="502" t="str">
        <f>A3</f>
        <v>B</v>
      </c>
      <c r="B143" s="104" t="str">
        <f>B3</f>
        <v>KONZERVATORSKO - RESTAURATORSKI RADOVI</v>
      </c>
      <c r="C143" s="105"/>
      <c r="D143" s="105"/>
      <c r="E143" s="106"/>
      <c r="F143" s="244">
        <f>SUM(F18:F142)</f>
        <v>0</v>
      </c>
    </row>
  </sheetData>
  <sheetProtection algorithmName="SHA-512" hashValue="pic64CaYKxwnnfW1mEnTtZxre2rqdtUVzP/HE7sYLMUqc1vLAdYWyHYvfH2j7a5oKe8vafa2yWNcghQuDNPJIQ==" saltValue="w+STYQEpsyEZnRMM6rxflg==" spinCount="100000" sheet="1" objects="1" scenarios="1"/>
  <protectedRanges>
    <protectedRange sqref="E143 E1:E2 E98 E38:E87 E4:E5 E18:E20" name="Raspon2"/>
    <protectedRange sqref="E58:E60" name="Raspon2_1"/>
    <protectedRange sqref="E54:E57" name="Raspon2_2"/>
    <protectedRange sqref="E88:E92 E142 E105:E106 E116:E117" name="Raspon2_3"/>
    <protectedRange sqref="E21 E27:E35" name="Raspon1"/>
    <protectedRange sqref="E3" name="Range2"/>
    <protectedRange password="C758" sqref="B3 D3" name="Range1"/>
    <protectedRange sqref="E94 E133 E120" name="Raspon2_1_3"/>
    <protectedRange sqref="E94 E133 E120" name="Raspon2_2_1"/>
    <protectedRange password="CF19" sqref="B136" name="lijevo_4_1_1_9_2_1_1"/>
    <protectedRange password="CF19" sqref="B136" name="d_4_2_1_9_2_1_1"/>
    <protectedRange password="CF19" sqref="B136" name="Range3_5_1_1_9_2_1_1"/>
    <protectedRange password="CF19" sqref="B136" name="Ado D_4_2_1_9_2_1_1"/>
    <protectedRange password="CF19" sqref="B136" name="Range4_5_1_1_9_2_1_1"/>
    <protectedRange password="CF19" sqref="B136" name="DUBRAVKA_4_1_1_9_2_1_1"/>
    <protectedRange password="CF19" sqref="B136" name="KLJUC_4_1_1_9_2_1_1"/>
    <protectedRange password="CF19" sqref="B136" name="l_4_1_1_9_2_1_1"/>
    <protectedRange password="C758" sqref="A136" name="Range1_3_4_1_1_1"/>
    <protectedRange password="CF19" sqref="C108:F108 C118:F118" name="KLJUC_3_1_1"/>
    <protectedRange password="CF19" sqref="C108 C118" name="lijevo_5_1"/>
    <protectedRange password="CF19" sqref="C108 C118" name="d_5_1"/>
    <protectedRange password="CF19" sqref="C108 C118" name="DUBRAVKA_4_1"/>
    <protectedRange password="CF19" sqref="C108 C118" name="l_5_1"/>
    <protectedRange password="C758" sqref="B100:D103 C114:D114 B109:D113" name="Range1_7_1"/>
    <protectedRange password="C758" sqref="A124" name="Range1_3_4_1_3_1"/>
    <protectedRange password="CF19" sqref="B124:B125" name="lijevo_4_1_1_5_6_1_1"/>
    <protectedRange password="CF19" sqref="B124:B125" name="d_4_2_1_5_6_1_1"/>
    <protectedRange password="CF19" sqref="B124:B125" name="Range3_5_1_1_5_7_1_1"/>
    <protectedRange password="CF19" sqref="B124:B125" name="Ado D_4_2_1_5_7_1_1"/>
    <protectedRange password="CF19" sqref="B124:B125" name="Range4_5_1_1_5_7_1_1"/>
    <protectedRange password="CF19" sqref="B124:B125" name="DUBRAVKA_4_1_1_5_7_1_1"/>
    <protectedRange password="CF19" sqref="B124:B125" name="KLJUC_4_1_1_5_7_1_1"/>
    <protectedRange password="CF19" sqref="B124:B125" name="l_4_1_1_5_7_1_1"/>
  </protectedRanges>
  <conditionalFormatting sqref="F18">
    <cfRule type="cellIs" dxfId="3" priority="10" stopIfTrue="1" operator="greaterThan">
      <formula>0</formula>
    </cfRule>
  </conditionalFormatting>
  <conditionalFormatting sqref="F107">
    <cfRule type="cellIs" dxfId="2" priority="3"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B65-C8D7-465C-B80C-30BB5AD8C47B}">
  <sheetPr codeName="Sheet14"/>
  <dimension ref="A1:F89"/>
  <sheetViews>
    <sheetView view="pageBreakPreview" zoomScale="120" zoomScaleNormal="120" zoomScaleSheetLayoutView="120" workbookViewId="0">
      <selection activeCell="F47" sqref="F47"/>
    </sheetView>
  </sheetViews>
  <sheetFormatPr defaultRowHeight="13.2" x14ac:dyDescent="0.25"/>
  <cols>
    <col min="1" max="1" width="7.109375" style="303" customWidth="1"/>
    <col min="2" max="2" width="44.5546875" customWidth="1"/>
    <col min="3" max="3" width="6" style="439" customWidth="1"/>
    <col min="4" max="4" width="8.6640625" customWidth="1"/>
    <col min="5" max="5" width="10.6640625" customWidth="1"/>
    <col min="6" max="6" width="13.109375" customWidth="1"/>
  </cols>
  <sheetData>
    <row r="1" spans="1:6" x14ac:dyDescent="0.25">
      <c r="A1" s="298" t="s">
        <v>69</v>
      </c>
      <c r="B1" s="68" t="s">
        <v>75</v>
      </c>
      <c r="C1" s="54" t="s">
        <v>76</v>
      </c>
      <c r="D1" s="55" t="s">
        <v>77</v>
      </c>
      <c r="E1" s="69" t="s">
        <v>78</v>
      </c>
      <c r="F1" s="56" t="s">
        <v>79</v>
      </c>
    </row>
    <row r="2" spans="1:6" x14ac:dyDescent="0.25">
      <c r="A2" s="299"/>
      <c r="B2" s="57"/>
      <c r="C2" s="437"/>
      <c r="D2" s="58"/>
      <c r="E2" s="70"/>
      <c r="F2" s="59"/>
    </row>
    <row r="3" spans="1:6" ht="18" x14ac:dyDescent="0.25">
      <c r="A3" s="300" t="s">
        <v>862</v>
      </c>
      <c r="B3" s="60" t="s">
        <v>500</v>
      </c>
      <c r="C3" s="61"/>
      <c r="D3" s="62"/>
      <c r="E3" s="71"/>
      <c r="F3" s="63"/>
    </row>
    <row r="4" spans="1:6" x14ac:dyDescent="0.25">
      <c r="A4" s="299"/>
      <c r="B4" s="57"/>
      <c r="C4" s="437"/>
      <c r="D4" s="58"/>
      <c r="E4" s="70"/>
      <c r="F4" s="59"/>
    </row>
    <row r="5" spans="1:6" s="445" customFormat="1" x14ac:dyDescent="0.25">
      <c r="A5" s="434"/>
      <c r="B5" s="73" t="s">
        <v>863</v>
      </c>
      <c r="C5" s="442"/>
      <c r="D5" s="443"/>
      <c r="E5" s="444"/>
      <c r="F5" s="221"/>
    </row>
    <row r="6" spans="1:6" s="445" customFormat="1" ht="22.95" customHeight="1" x14ac:dyDescent="0.25">
      <c r="A6" s="434"/>
      <c r="B6" s="52" t="s">
        <v>864</v>
      </c>
      <c r="C6" s="52"/>
      <c r="D6" s="52"/>
      <c r="E6" s="52"/>
      <c r="F6" s="221"/>
    </row>
    <row r="7" spans="1:6" s="445" customFormat="1" ht="24" customHeight="1" x14ac:dyDescent="0.25">
      <c r="A7" s="434"/>
      <c r="B7" s="52" t="s">
        <v>865</v>
      </c>
      <c r="C7" s="52"/>
      <c r="D7" s="52"/>
      <c r="E7" s="52"/>
      <c r="F7" s="221"/>
    </row>
    <row r="8" spans="1:6" s="445" customFormat="1" x14ac:dyDescent="0.25">
      <c r="A8" s="434"/>
      <c r="B8" s="446"/>
      <c r="C8" s="447"/>
      <c r="D8" s="448"/>
      <c r="E8" s="447"/>
      <c r="F8" s="221"/>
    </row>
    <row r="9" spans="1:6" s="445" customFormat="1" x14ac:dyDescent="0.25">
      <c r="A9" s="434"/>
      <c r="B9" s="73" t="s">
        <v>866</v>
      </c>
      <c r="C9" s="447"/>
      <c r="D9" s="448"/>
      <c r="E9" s="447"/>
      <c r="F9" s="221"/>
    </row>
    <row r="10" spans="1:6" s="445" customFormat="1" x14ac:dyDescent="0.25">
      <c r="A10" s="434"/>
      <c r="B10" s="446"/>
      <c r="C10" s="447"/>
      <c r="D10" s="448"/>
      <c r="E10" s="447"/>
      <c r="F10" s="221"/>
    </row>
    <row r="11" spans="1:6" s="445" customFormat="1" ht="128.4" customHeight="1" x14ac:dyDescent="0.25">
      <c r="A11" s="434"/>
      <c r="B11" s="52" t="s">
        <v>867</v>
      </c>
      <c r="C11" s="52"/>
      <c r="D11" s="52"/>
      <c r="E11" s="52"/>
      <c r="F11" s="221"/>
    </row>
    <row r="12" spans="1:6" s="445" customFormat="1" ht="27" customHeight="1" x14ac:dyDescent="0.25">
      <c r="A12" s="434"/>
      <c r="B12" s="52" t="s">
        <v>868</v>
      </c>
      <c r="C12" s="52"/>
      <c r="D12" s="52"/>
      <c r="E12" s="52"/>
      <c r="F12" s="221"/>
    </row>
    <row r="13" spans="1:6" s="445" customFormat="1" x14ac:dyDescent="0.25">
      <c r="A13" s="434"/>
      <c r="B13" s="52"/>
      <c r="C13" s="52"/>
      <c r="D13" s="52"/>
      <c r="E13" s="52"/>
      <c r="F13" s="221"/>
    </row>
    <row r="14" spans="1:6" s="445" customFormat="1" ht="70.95" customHeight="1" x14ac:dyDescent="0.25">
      <c r="A14" s="434"/>
      <c r="B14" s="52" t="s">
        <v>869</v>
      </c>
      <c r="C14" s="52"/>
      <c r="D14" s="52"/>
      <c r="E14" s="52"/>
      <c r="F14" s="221"/>
    </row>
    <row r="15" spans="1:6" s="445" customFormat="1" ht="33.75" customHeight="1" x14ac:dyDescent="0.25">
      <c r="A15" s="434"/>
      <c r="B15" s="52" t="s">
        <v>870</v>
      </c>
      <c r="C15" s="52"/>
      <c r="D15" s="52"/>
      <c r="E15" s="52"/>
      <c r="F15" s="221"/>
    </row>
    <row r="16" spans="1:6" s="445" customFormat="1" ht="51.6" customHeight="1" x14ac:dyDescent="0.25">
      <c r="A16" s="434"/>
      <c r="B16" s="52" t="s">
        <v>871</v>
      </c>
      <c r="C16" s="52"/>
      <c r="D16" s="52"/>
      <c r="E16" s="52"/>
      <c r="F16" s="221"/>
    </row>
    <row r="17" spans="1:6" s="445" customFormat="1" x14ac:dyDescent="0.25">
      <c r="A17" s="434"/>
      <c r="B17" s="52"/>
      <c r="C17" s="52"/>
      <c r="D17" s="52"/>
      <c r="E17" s="52"/>
      <c r="F17" s="221"/>
    </row>
    <row r="18" spans="1:6" s="445" customFormat="1" ht="60" customHeight="1" x14ac:dyDescent="0.25">
      <c r="A18" s="434"/>
      <c r="B18" s="52" t="s">
        <v>872</v>
      </c>
      <c r="C18" s="52"/>
      <c r="D18" s="52"/>
      <c r="E18" s="52"/>
      <c r="F18" s="221"/>
    </row>
    <row r="19" spans="1:6" s="445" customFormat="1" x14ac:dyDescent="0.25">
      <c r="A19" s="434"/>
      <c r="B19" s="52"/>
      <c r="C19" s="52"/>
      <c r="D19" s="52"/>
      <c r="E19" s="52"/>
      <c r="F19" s="221"/>
    </row>
    <row r="20" spans="1:6" s="445" customFormat="1" ht="39.6" customHeight="1" x14ac:dyDescent="0.25">
      <c r="A20" s="434"/>
      <c r="B20" s="52" t="s">
        <v>873</v>
      </c>
      <c r="C20" s="52"/>
      <c r="D20" s="52"/>
      <c r="E20" s="52"/>
      <c r="F20" s="221"/>
    </row>
    <row r="21" spans="1:6" s="445" customFormat="1" x14ac:dyDescent="0.25">
      <c r="A21" s="434"/>
      <c r="B21" s="52"/>
      <c r="C21" s="52"/>
      <c r="D21" s="52"/>
      <c r="E21" s="52"/>
      <c r="F21" s="221"/>
    </row>
    <row r="22" spans="1:6" s="445" customFormat="1" ht="45.6" customHeight="1" x14ac:dyDescent="0.25">
      <c r="A22" s="434"/>
      <c r="B22" s="52" t="s">
        <v>874</v>
      </c>
      <c r="C22" s="52"/>
      <c r="D22" s="52"/>
      <c r="E22" s="52"/>
      <c r="F22" s="221"/>
    </row>
    <row r="23" spans="1:6" s="445" customFormat="1" x14ac:dyDescent="0.25">
      <c r="A23" s="434"/>
      <c r="B23" s="52"/>
      <c r="C23" s="52"/>
      <c r="D23" s="52"/>
      <c r="E23" s="52"/>
      <c r="F23" s="221"/>
    </row>
    <row r="24" spans="1:6" s="445" customFormat="1" ht="17.25" customHeight="1" x14ac:dyDescent="0.25">
      <c r="A24" s="434"/>
      <c r="B24" s="52" t="s">
        <v>875</v>
      </c>
      <c r="C24" s="52"/>
      <c r="D24" s="52"/>
      <c r="E24" s="52"/>
      <c r="F24" s="221"/>
    </row>
    <row r="25" spans="1:6" s="445" customFormat="1" x14ac:dyDescent="0.25">
      <c r="A25" s="434"/>
      <c r="B25" s="52"/>
      <c r="C25" s="52"/>
      <c r="D25" s="52"/>
      <c r="E25" s="52"/>
      <c r="F25" s="221"/>
    </row>
    <row r="26" spans="1:6" s="445" customFormat="1" ht="29.25" customHeight="1" x14ac:dyDescent="0.25">
      <c r="A26" s="434"/>
      <c r="B26" s="52" t="s">
        <v>876</v>
      </c>
      <c r="C26" s="52"/>
      <c r="D26" s="52"/>
      <c r="E26" s="52"/>
      <c r="F26" s="221"/>
    </row>
    <row r="27" spans="1:6" s="445" customFormat="1" ht="30" customHeight="1" x14ac:dyDescent="0.25">
      <c r="A27" s="434"/>
      <c r="B27" s="52" t="s">
        <v>877</v>
      </c>
      <c r="C27" s="52"/>
      <c r="D27" s="52"/>
      <c r="E27" s="52"/>
      <c r="F27" s="221"/>
    </row>
    <row r="28" spans="1:6" s="445" customFormat="1" ht="46.2" customHeight="1" x14ac:dyDescent="0.25">
      <c r="A28" s="434"/>
      <c r="B28" s="52" t="s">
        <v>878</v>
      </c>
      <c r="C28" s="52"/>
      <c r="D28" s="52"/>
      <c r="E28" s="52"/>
      <c r="F28" s="221"/>
    </row>
    <row r="29" spans="1:6" s="445" customFormat="1" x14ac:dyDescent="0.25">
      <c r="A29" s="434"/>
      <c r="B29" s="52"/>
      <c r="C29" s="52"/>
      <c r="D29" s="52"/>
      <c r="E29" s="52"/>
      <c r="F29" s="221"/>
    </row>
    <row r="30" spans="1:6" s="445" customFormat="1" ht="43.5" customHeight="1" x14ac:dyDescent="0.25">
      <c r="A30" s="434"/>
      <c r="B30" s="52" t="s">
        <v>879</v>
      </c>
      <c r="C30" s="52"/>
      <c r="D30" s="52"/>
      <c r="E30" s="52"/>
      <c r="F30" s="221"/>
    </row>
    <row r="31" spans="1:6" s="445" customFormat="1" x14ac:dyDescent="0.25">
      <c r="A31" s="434"/>
      <c r="B31" s="52"/>
      <c r="C31" s="52"/>
      <c r="D31" s="52"/>
      <c r="E31" s="52"/>
      <c r="F31" s="221"/>
    </row>
    <row r="32" spans="1:6" s="445" customFormat="1" ht="32.25" customHeight="1" x14ac:dyDescent="0.25">
      <c r="A32" s="434"/>
      <c r="B32" s="52" t="s">
        <v>880</v>
      </c>
      <c r="C32" s="52"/>
      <c r="D32" s="52"/>
      <c r="E32" s="52"/>
      <c r="F32" s="221"/>
    </row>
    <row r="33" spans="1:6" s="445" customFormat="1" ht="35.4" customHeight="1" x14ac:dyDescent="0.25">
      <c r="A33" s="434"/>
      <c r="B33" s="52" t="s">
        <v>881</v>
      </c>
      <c r="C33" s="52"/>
      <c r="D33" s="52"/>
      <c r="E33" s="52"/>
      <c r="F33" s="221"/>
    </row>
    <row r="34" spans="1:6" s="445" customFormat="1" ht="33" customHeight="1" x14ac:dyDescent="0.25">
      <c r="A34" s="434"/>
      <c r="B34" s="52" t="s">
        <v>882</v>
      </c>
      <c r="C34" s="52"/>
      <c r="D34" s="52"/>
      <c r="E34" s="52"/>
      <c r="F34" s="221"/>
    </row>
    <row r="35" spans="1:6" s="445" customFormat="1" ht="35.4" customHeight="1" x14ac:dyDescent="0.25">
      <c r="A35" s="434"/>
      <c r="B35" s="52" t="s">
        <v>883</v>
      </c>
      <c r="C35" s="52"/>
      <c r="D35" s="52"/>
      <c r="E35" s="52"/>
      <c r="F35" s="221"/>
    </row>
    <row r="36" spans="1:6" s="445" customFormat="1" ht="58.95" customHeight="1" x14ac:dyDescent="0.25">
      <c r="A36" s="434"/>
      <c r="B36" s="52" t="s">
        <v>884</v>
      </c>
      <c r="C36" s="52"/>
      <c r="D36" s="52"/>
      <c r="E36" s="52"/>
      <c r="F36" s="221"/>
    </row>
    <row r="37" spans="1:6" s="445" customFormat="1" x14ac:dyDescent="0.25">
      <c r="A37" s="434"/>
      <c r="B37" s="52"/>
      <c r="C37" s="52"/>
      <c r="D37" s="52"/>
      <c r="E37" s="52"/>
      <c r="F37" s="221"/>
    </row>
    <row r="38" spans="1:6" s="445" customFormat="1" ht="44.25" customHeight="1" x14ac:dyDescent="0.25">
      <c r="A38" s="434"/>
      <c r="B38" s="52" t="s">
        <v>885</v>
      </c>
      <c r="C38" s="52"/>
      <c r="D38" s="52"/>
      <c r="E38" s="52"/>
      <c r="F38" s="221"/>
    </row>
    <row r="39" spans="1:6" s="445" customFormat="1" ht="138" customHeight="1" x14ac:dyDescent="0.25">
      <c r="A39" s="434"/>
      <c r="B39" s="52" t="s">
        <v>886</v>
      </c>
      <c r="C39" s="52"/>
      <c r="D39" s="52"/>
      <c r="E39" s="52"/>
      <c r="F39" s="221"/>
    </row>
    <row r="40" spans="1:6" s="445" customFormat="1" ht="66.75" customHeight="1" x14ac:dyDescent="0.25">
      <c r="A40" s="434"/>
      <c r="B40" s="52" t="s">
        <v>887</v>
      </c>
      <c r="C40" s="52"/>
      <c r="D40" s="52"/>
      <c r="E40" s="52"/>
      <c r="F40" s="221"/>
    </row>
    <row r="41" spans="1:6" s="445" customFormat="1" ht="86.25" customHeight="1" x14ac:dyDescent="0.25">
      <c r="A41" s="434"/>
      <c r="B41" s="52" t="s">
        <v>888</v>
      </c>
      <c r="C41" s="52"/>
      <c r="D41" s="52"/>
      <c r="E41" s="52"/>
      <c r="F41" s="221"/>
    </row>
    <row r="42" spans="1:6" s="445" customFormat="1" ht="45.75" customHeight="1" x14ac:dyDescent="0.25">
      <c r="A42" s="434"/>
      <c r="B42" s="52" t="s">
        <v>889</v>
      </c>
      <c r="C42" s="52"/>
      <c r="D42" s="52"/>
      <c r="E42" s="52"/>
      <c r="F42" s="221"/>
    </row>
    <row r="43" spans="1:6" s="445" customFormat="1" ht="30.75" customHeight="1" x14ac:dyDescent="0.25">
      <c r="A43" s="434"/>
      <c r="B43" s="52" t="s">
        <v>890</v>
      </c>
      <c r="C43" s="52"/>
      <c r="D43" s="52"/>
      <c r="E43" s="52"/>
      <c r="F43" s="221"/>
    </row>
    <row r="44" spans="1:6" s="445" customFormat="1" ht="126.75" customHeight="1" x14ac:dyDescent="0.25">
      <c r="A44" s="434"/>
      <c r="B44" s="52" t="s">
        <v>891</v>
      </c>
      <c r="C44" s="52"/>
      <c r="D44" s="52"/>
      <c r="E44" s="52"/>
      <c r="F44" s="221"/>
    </row>
    <row r="45" spans="1:6" s="445" customFormat="1" ht="83.4" customHeight="1" x14ac:dyDescent="0.25">
      <c r="A45" s="434"/>
      <c r="B45" s="52" t="s">
        <v>892</v>
      </c>
      <c r="C45" s="52"/>
      <c r="D45" s="52"/>
      <c r="E45" s="52"/>
      <c r="F45" s="221"/>
    </row>
    <row r="46" spans="1:6" s="83" customFormat="1" ht="10.199999999999999" x14ac:dyDescent="0.2">
      <c r="A46" s="301"/>
      <c r="B46" s="66"/>
      <c r="C46" s="164"/>
      <c r="D46" s="165"/>
      <c r="E46" s="81"/>
      <c r="F46" s="247"/>
    </row>
    <row r="47" spans="1:6" s="331" customFormat="1" ht="41.4" x14ac:dyDescent="0.2">
      <c r="A47" s="440">
        <f>COUNT($A$1:A46)+1</f>
        <v>1</v>
      </c>
      <c r="B47" s="436" t="s">
        <v>840</v>
      </c>
      <c r="C47" s="164" t="s">
        <v>841</v>
      </c>
      <c r="D47" s="165">
        <v>85</v>
      </c>
      <c r="E47" s="165">
        <v>0</v>
      </c>
      <c r="F47" s="247" t="str">
        <f t="shared" ref="F47:F85" si="0">IF(OR(OR(E47=0,E47=""),OR(D47=0,D47="")),"",D47*E47)</f>
        <v/>
      </c>
    </row>
    <row r="48" spans="1:6" s="232" customFormat="1" ht="13.8" x14ac:dyDescent="0.2">
      <c r="A48" s="441"/>
      <c r="B48" s="436"/>
      <c r="C48" s="164"/>
      <c r="D48" s="165"/>
      <c r="E48" s="165"/>
      <c r="F48" s="247"/>
    </row>
    <row r="49" spans="1:6" s="232" customFormat="1" ht="27.6" x14ac:dyDescent="0.2">
      <c r="A49" s="440">
        <f>COUNT($A$1:A48)+1</f>
        <v>2</v>
      </c>
      <c r="B49" s="436" t="s">
        <v>842</v>
      </c>
      <c r="C49" s="164" t="s">
        <v>841</v>
      </c>
      <c r="D49" s="165">
        <v>90</v>
      </c>
      <c r="E49" s="165">
        <v>0</v>
      </c>
      <c r="F49" s="247" t="str">
        <f t="shared" si="0"/>
        <v/>
      </c>
    </row>
    <row r="50" spans="1:6" s="232" customFormat="1" ht="13.8" x14ac:dyDescent="0.2">
      <c r="A50" s="441"/>
      <c r="B50" s="436"/>
      <c r="C50" s="164"/>
      <c r="D50" s="165"/>
      <c r="E50" s="165"/>
      <c r="F50" s="247"/>
    </row>
    <row r="51" spans="1:6" s="232" customFormat="1" ht="48.6" customHeight="1" x14ac:dyDescent="0.2">
      <c r="A51" s="440">
        <f>COUNT($A$1:A50)+1</f>
        <v>3</v>
      </c>
      <c r="B51" s="436" t="s">
        <v>843</v>
      </c>
      <c r="C51" s="164" t="s">
        <v>841</v>
      </c>
      <c r="D51" s="165">
        <v>6</v>
      </c>
      <c r="E51" s="165">
        <v>0</v>
      </c>
      <c r="F51" s="247" t="str">
        <f t="shared" si="0"/>
        <v/>
      </c>
    </row>
    <row r="52" spans="1:6" s="232" customFormat="1" ht="13.8" x14ac:dyDescent="0.2">
      <c r="A52" s="441"/>
      <c r="B52" s="436"/>
      <c r="C52" s="164"/>
      <c r="D52" s="165"/>
      <c r="E52" s="165"/>
      <c r="F52" s="247"/>
    </row>
    <row r="53" spans="1:6" s="229" customFormat="1" ht="27.6" x14ac:dyDescent="0.2">
      <c r="A53" s="440">
        <f>COUNT($A$1:A52)+1</f>
        <v>4</v>
      </c>
      <c r="B53" s="436" t="s">
        <v>844</v>
      </c>
      <c r="C53" s="164" t="s">
        <v>5</v>
      </c>
      <c r="D53" s="165">
        <v>12</v>
      </c>
      <c r="E53" s="165">
        <v>0</v>
      </c>
      <c r="F53" s="247" t="str">
        <f t="shared" si="0"/>
        <v/>
      </c>
    </row>
    <row r="54" spans="1:6" s="232" customFormat="1" ht="13.8" x14ac:dyDescent="0.2">
      <c r="A54" s="435"/>
      <c r="B54" s="436"/>
      <c r="C54" s="164"/>
      <c r="D54" s="165"/>
      <c r="E54" s="165"/>
      <c r="F54" s="247"/>
    </row>
    <row r="55" spans="1:6" s="232" customFormat="1" ht="41.4" x14ac:dyDescent="0.2">
      <c r="A55" s="440">
        <f>COUNT($A$1:A54)+1</f>
        <v>5</v>
      </c>
      <c r="B55" s="436" t="s">
        <v>845</v>
      </c>
      <c r="C55" s="164" t="s">
        <v>5</v>
      </c>
      <c r="D55" s="165">
        <v>6</v>
      </c>
      <c r="E55" s="165">
        <v>0</v>
      </c>
      <c r="F55" s="247" t="str">
        <f t="shared" si="0"/>
        <v/>
      </c>
    </row>
    <row r="56" spans="1:6" s="232" customFormat="1" ht="13.8" x14ac:dyDescent="0.2">
      <c r="A56" s="435"/>
      <c r="B56" s="436"/>
      <c r="C56" s="164"/>
      <c r="D56" s="165"/>
      <c r="E56" s="165"/>
      <c r="F56" s="247"/>
    </row>
    <row r="57" spans="1:6" s="232" customFormat="1" ht="55.2" x14ac:dyDescent="0.2">
      <c r="A57" s="440">
        <f>COUNT($A$1:A56)+1</f>
        <v>6</v>
      </c>
      <c r="B57" s="436" t="s">
        <v>846</v>
      </c>
      <c r="C57" s="164" t="s">
        <v>5</v>
      </c>
      <c r="D57" s="165">
        <v>6</v>
      </c>
      <c r="E57" s="165">
        <v>0</v>
      </c>
      <c r="F57" s="247" t="str">
        <f t="shared" si="0"/>
        <v/>
      </c>
    </row>
    <row r="58" spans="1:6" s="232" customFormat="1" ht="13.8" x14ac:dyDescent="0.2">
      <c r="A58" s="435"/>
      <c r="B58" s="436"/>
      <c r="C58" s="164"/>
      <c r="D58" s="165"/>
      <c r="E58" s="165"/>
      <c r="F58" s="247"/>
    </row>
    <row r="59" spans="1:6" s="232" customFormat="1" ht="55.2" x14ac:dyDescent="0.2">
      <c r="A59" s="440">
        <f>COUNT($A$1:A58)+1</f>
        <v>7</v>
      </c>
      <c r="B59" s="436" t="s">
        <v>847</v>
      </c>
      <c r="C59" s="164" t="s">
        <v>841</v>
      </c>
      <c r="D59" s="165">
        <v>160</v>
      </c>
      <c r="E59" s="165">
        <v>0</v>
      </c>
      <c r="F59" s="247" t="str">
        <f t="shared" si="0"/>
        <v/>
      </c>
    </row>
    <row r="60" spans="1:6" s="229" customFormat="1" ht="13.8" x14ac:dyDescent="0.2">
      <c r="A60" s="435"/>
      <c r="B60" s="436"/>
      <c r="C60" s="164"/>
      <c r="D60" s="165"/>
      <c r="E60" s="165"/>
      <c r="F60" s="247"/>
    </row>
    <row r="61" spans="1:6" s="232" customFormat="1" ht="61.2" customHeight="1" x14ac:dyDescent="0.2">
      <c r="A61" s="440">
        <f>COUNT($A$1:A60)+1</f>
        <v>8</v>
      </c>
      <c r="B61" s="436" t="s">
        <v>848</v>
      </c>
      <c r="C61" s="164" t="s">
        <v>841</v>
      </c>
      <c r="D61" s="165">
        <v>25</v>
      </c>
      <c r="E61" s="165">
        <v>0</v>
      </c>
      <c r="F61" s="247" t="str">
        <f t="shared" si="0"/>
        <v/>
      </c>
    </row>
    <row r="62" spans="1:6" s="232" customFormat="1" ht="13.8" x14ac:dyDescent="0.2">
      <c r="A62" s="435"/>
      <c r="B62" s="436"/>
      <c r="C62" s="164"/>
      <c r="D62" s="165"/>
      <c r="E62" s="165"/>
      <c r="F62" s="247"/>
    </row>
    <row r="63" spans="1:6" s="232" customFormat="1" ht="27.6" x14ac:dyDescent="0.2">
      <c r="A63" s="440">
        <f>COUNT($A$1:A62)+1</f>
        <v>9</v>
      </c>
      <c r="B63" s="436" t="s">
        <v>849</v>
      </c>
      <c r="C63" s="164" t="s">
        <v>5</v>
      </c>
      <c r="D63" s="165">
        <v>1</v>
      </c>
      <c r="E63" s="165">
        <v>0</v>
      </c>
      <c r="F63" s="247" t="str">
        <f t="shared" si="0"/>
        <v/>
      </c>
    </row>
    <row r="64" spans="1:6" ht="13.8" x14ac:dyDescent="0.25">
      <c r="A64" s="435"/>
      <c r="B64" s="436"/>
      <c r="C64" s="164"/>
      <c r="D64" s="165"/>
      <c r="E64" s="165"/>
      <c r="F64" s="247"/>
    </row>
    <row r="65" spans="1:6" ht="55.2" x14ac:dyDescent="0.25">
      <c r="A65" s="440">
        <f>COUNT($A$1:A64)+1</f>
        <v>10</v>
      </c>
      <c r="B65" s="436" t="s">
        <v>850</v>
      </c>
      <c r="C65" s="164" t="s">
        <v>5</v>
      </c>
      <c r="D65" s="165">
        <v>140</v>
      </c>
      <c r="E65" s="165">
        <v>0</v>
      </c>
      <c r="F65" s="247" t="str">
        <f t="shared" si="0"/>
        <v/>
      </c>
    </row>
    <row r="66" spans="1:6" ht="13.8" x14ac:dyDescent="0.25">
      <c r="A66" s="435"/>
      <c r="B66" s="436"/>
      <c r="C66" s="164"/>
      <c r="D66" s="165"/>
      <c r="E66" s="165"/>
      <c r="F66" s="247"/>
    </row>
    <row r="67" spans="1:6" ht="41.4" x14ac:dyDescent="0.25">
      <c r="A67" s="440">
        <f>COUNT($A$1:A66)+1</f>
        <v>11</v>
      </c>
      <c r="B67" s="436" t="s">
        <v>851</v>
      </c>
      <c r="C67" s="164" t="s">
        <v>5</v>
      </c>
      <c r="D67" s="165">
        <v>80</v>
      </c>
      <c r="E67" s="165">
        <v>0</v>
      </c>
      <c r="F67" s="247" t="str">
        <f t="shared" si="0"/>
        <v/>
      </c>
    </row>
    <row r="68" spans="1:6" ht="13.8" x14ac:dyDescent="0.25">
      <c r="A68" s="435"/>
      <c r="B68" s="436"/>
      <c r="C68" s="164"/>
      <c r="D68" s="165"/>
      <c r="E68" s="165"/>
      <c r="F68" s="247"/>
    </row>
    <row r="69" spans="1:6" ht="41.4" x14ac:dyDescent="0.25">
      <c r="A69" s="440">
        <f>COUNT($A$1:A68)+1</f>
        <v>12</v>
      </c>
      <c r="B69" s="436" t="s">
        <v>852</v>
      </c>
      <c r="C69" s="164" t="s">
        <v>5</v>
      </c>
      <c r="D69" s="165">
        <v>12</v>
      </c>
      <c r="E69" s="165">
        <v>0</v>
      </c>
      <c r="F69" s="247" t="str">
        <f t="shared" si="0"/>
        <v/>
      </c>
    </row>
    <row r="70" spans="1:6" ht="13.8" x14ac:dyDescent="0.25">
      <c r="A70" s="435"/>
      <c r="B70" s="436"/>
      <c r="C70" s="164"/>
      <c r="D70" s="165"/>
      <c r="E70" s="165"/>
      <c r="F70" s="247"/>
    </row>
    <row r="71" spans="1:6" ht="27.6" x14ac:dyDescent="0.25">
      <c r="A71" s="440">
        <f>COUNT($A$1:A70)+1</f>
        <v>13</v>
      </c>
      <c r="B71" s="436" t="s">
        <v>853</v>
      </c>
      <c r="C71" s="164" t="s">
        <v>5</v>
      </c>
      <c r="D71" s="165">
        <v>16</v>
      </c>
      <c r="E71" s="165">
        <v>0</v>
      </c>
      <c r="F71" s="247" t="str">
        <f t="shared" si="0"/>
        <v/>
      </c>
    </row>
    <row r="72" spans="1:6" ht="13.8" x14ac:dyDescent="0.25">
      <c r="A72" s="435"/>
      <c r="B72" s="436"/>
      <c r="C72" s="164"/>
      <c r="D72" s="165"/>
      <c r="E72" s="165"/>
      <c r="F72" s="247"/>
    </row>
    <row r="73" spans="1:6" ht="41.4" x14ac:dyDescent="0.25">
      <c r="A73" s="440">
        <f>COUNT($A$1:A72)+1</f>
        <v>14</v>
      </c>
      <c r="B73" s="436" t="s">
        <v>854</v>
      </c>
      <c r="C73" s="164" t="s">
        <v>5</v>
      </c>
      <c r="D73" s="165">
        <v>4</v>
      </c>
      <c r="E73" s="165">
        <v>0</v>
      </c>
      <c r="F73" s="247" t="str">
        <f t="shared" si="0"/>
        <v/>
      </c>
    </row>
    <row r="74" spans="1:6" ht="13.8" x14ac:dyDescent="0.25">
      <c r="A74" s="435"/>
      <c r="B74" s="436"/>
      <c r="C74" s="164"/>
      <c r="D74" s="165"/>
      <c r="E74" s="165"/>
      <c r="F74" s="247"/>
    </row>
    <row r="75" spans="1:6" ht="41.4" x14ac:dyDescent="0.25">
      <c r="A75" s="440">
        <f>COUNT($A$1:A74)+1</f>
        <v>15</v>
      </c>
      <c r="B75" s="436" t="s">
        <v>855</v>
      </c>
      <c r="C75" s="164" t="s">
        <v>5</v>
      </c>
      <c r="D75" s="165">
        <v>1</v>
      </c>
      <c r="E75" s="165">
        <v>0</v>
      </c>
      <c r="F75" s="247" t="str">
        <f t="shared" si="0"/>
        <v/>
      </c>
    </row>
    <row r="76" spans="1:6" ht="13.8" x14ac:dyDescent="0.25">
      <c r="A76" s="435"/>
      <c r="B76" s="436"/>
      <c r="C76" s="164"/>
      <c r="D76" s="165"/>
      <c r="E76" s="165"/>
      <c r="F76" s="247"/>
    </row>
    <row r="77" spans="1:6" ht="41.4" x14ac:dyDescent="0.25">
      <c r="A77" s="440">
        <f>COUNT($A$1:A76)+1</f>
        <v>16</v>
      </c>
      <c r="B77" s="436" t="s">
        <v>856</v>
      </c>
      <c r="C77" s="164" t="s">
        <v>5</v>
      </c>
      <c r="D77" s="165">
        <v>1</v>
      </c>
      <c r="E77" s="165">
        <v>0</v>
      </c>
      <c r="F77" s="247" t="str">
        <f t="shared" si="0"/>
        <v/>
      </c>
    </row>
    <row r="78" spans="1:6" ht="13.8" x14ac:dyDescent="0.25">
      <c r="A78" s="435"/>
      <c r="B78" s="436"/>
      <c r="C78" s="164"/>
      <c r="D78" s="165"/>
      <c r="E78" s="165"/>
      <c r="F78" s="247"/>
    </row>
    <row r="79" spans="1:6" ht="41.4" x14ac:dyDescent="0.25">
      <c r="A79" s="440">
        <f>COUNT($A$1:A78)+1</f>
        <v>17</v>
      </c>
      <c r="B79" s="436" t="s">
        <v>857</v>
      </c>
      <c r="C79" s="164" t="s">
        <v>5</v>
      </c>
      <c r="D79" s="165">
        <v>1</v>
      </c>
      <c r="E79" s="165">
        <v>0</v>
      </c>
      <c r="F79" s="247" t="str">
        <f t="shared" si="0"/>
        <v/>
      </c>
    </row>
    <row r="80" spans="1:6" ht="13.8" x14ac:dyDescent="0.25">
      <c r="A80" s="435"/>
      <c r="B80" s="436"/>
      <c r="C80" s="164"/>
      <c r="D80" s="165"/>
      <c r="E80" s="165"/>
      <c r="F80" s="247"/>
    </row>
    <row r="81" spans="1:6" ht="41.4" x14ac:dyDescent="0.25">
      <c r="A81" s="440">
        <f>COUNT($A$1:A80)+1</f>
        <v>18</v>
      </c>
      <c r="B81" s="436" t="s">
        <v>858</v>
      </c>
      <c r="C81" s="164" t="s">
        <v>5</v>
      </c>
      <c r="D81" s="165">
        <v>1</v>
      </c>
      <c r="E81" s="165">
        <v>0</v>
      </c>
      <c r="F81" s="247" t="str">
        <f t="shared" si="0"/>
        <v/>
      </c>
    </row>
    <row r="82" spans="1:6" ht="13.8" x14ac:dyDescent="0.25">
      <c r="A82" s="435"/>
      <c r="B82" s="436"/>
      <c r="C82" s="164"/>
      <c r="D82" s="165"/>
      <c r="E82" s="165"/>
      <c r="F82" s="247"/>
    </row>
    <row r="83" spans="1:6" ht="41.4" x14ac:dyDescent="0.25">
      <c r="A83" s="440">
        <f>COUNT($A$1:A82)+1</f>
        <v>19</v>
      </c>
      <c r="B83" s="436" t="s">
        <v>859</v>
      </c>
      <c r="C83" s="164" t="s">
        <v>229</v>
      </c>
      <c r="D83" s="165">
        <v>1</v>
      </c>
      <c r="E83" s="165">
        <v>0</v>
      </c>
      <c r="F83" s="247" t="str">
        <f t="shared" si="0"/>
        <v/>
      </c>
    </row>
    <row r="84" spans="1:6" ht="13.8" x14ac:dyDescent="0.25">
      <c r="A84" s="435"/>
      <c r="B84" s="436"/>
      <c r="C84" s="164"/>
      <c r="D84" s="165"/>
      <c r="E84" s="165"/>
      <c r="F84" s="247"/>
    </row>
    <row r="85" spans="1:6" ht="27.6" x14ac:dyDescent="0.25">
      <c r="A85" s="440">
        <f>COUNT($A$1:A84)+1</f>
        <v>20</v>
      </c>
      <c r="B85" s="436" t="s">
        <v>860</v>
      </c>
      <c r="C85" s="164" t="s">
        <v>229</v>
      </c>
      <c r="D85" s="165">
        <v>1</v>
      </c>
      <c r="E85" s="165">
        <v>0</v>
      </c>
      <c r="F85" s="247" t="str">
        <f t="shared" si="0"/>
        <v/>
      </c>
    </row>
    <row r="86" spans="1:6" ht="13.8" x14ac:dyDescent="0.25">
      <c r="A86" s="435"/>
      <c r="B86" s="436"/>
      <c r="C86" s="164"/>
      <c r="D86" s="165"/>
      <c r="E86" s="165"/>
      <c r="F86" s="247"/>
    </row>
    <row r="87" spans="1:6" ht="27.6" x14ac:dyDescent="0.25">
      <c r="A87" s="440">
        <f>COUNT($A$1:A86)+1</f>
        <v>21</v>
      </c>
      <c r="B87" s="436" t="s">
        <v>861</v>
      </c>
      <c r="C87" s="164" t="s">
        <v>229</v>
      </c>
      <c r="D87" s="165">
        <v>1</v>
      </c>
      <c r="E87" s="165">
        <v>0</v>
      </c>
      <c r="F87" s="247" t="str">
        <f>IF(OR(OR(E87=0,E87=""),OR(D87=0,D87="")),"",D87*E87)</f>
        <v/>
      </c>
    </row>
    <row r="88" spans="1:6" ht="13.8" thickBot="1" x14ac:dyDescent="0.3">
      <c r="A88" s="301"/>
      <c r="B88" s="87"/>
      <c r="C88" s="86"/>
      <c r="D88" s="59"/>
      <c r="E88" s="554"/>
      <c r="F88" s="88"/>
    </row>
    <row r="89" spans="1:6" ht="15" thickBot="1" x14ac:dyDescent="0.3">
      <c r="A89" s="302" t="str">
        <f>A3</f>
        <v>C.</v>
      </c>
      <c r="B89" s="104" t="str">
        <f>B3</f>
        <v>INSTALACIJA SUSTAVA ZAŠTITE OD MUNJE</v>
      </c>
      <c r="C89" s="438"/>
      <c r="D89" s="105"/>
      <c r="E89" s="106"/>
      <c r="F89" s="244">
        <f>SUM(F1:F88)</f>
        <v>0</v>
      </c>
    </row>
  </sheetData>
  <sheetProtection algorithmName="SHA-512" hashValue="Bx8xR6rAr3RLVKVEktd71eAMGWKfoDBn46Zzws3g7CRTLH8q6ZxpmRS0QR/Mej2o1DP1MMxOFMueoy/S/cSSQQ==" saltValue="YfA3yMDT8rAnSn1MD/XdjQ==" spinCount="100000" sheet="1" objects="1" scenarios="1"/>
  <protectedRanges>
    <protectedRange sqref="E1:E2" name="Raspon2"/>
    <protectedRange sqref="E5:F45" name="Range2"/>
    <protectedRange algorithmName="SHA-512" hashValue="u5rLUcG8RkZwIgXBghhgBPzrXQx1+3+GovvcOaRJftZNaQLW6PQZ/tOp5T5Eoqf05pjxGZvNRVqa6bM/IClEDA==" saltValue="OoJ8nCPWcugCAvJ6SNLNqg==" spinCount="100000" sqref="A5:A45 C5:D45" name="Range1"/>
  </protectedRanges>
  <conditionalFormatting sqref="F46">
    <cfRule type="cellIs" dxfId="1" priority="12" stopIfTrue="1" operator="greaterThan">
      <formula>0</formula>
    </cfRule>
  </conditionalFormatting>
  <conditionalFormatting sqref="F47:F87">
    <cfRule type="cellIs" dxfId="0"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F330"/>
  <sheetViews>
    <sheetView showZeros="0" view="pageBreakPreview" zoomScaleNormal="90" zoomScaleSheetLayoutView="100" workbookViewId="0">
      <selection activeCell="F6" sqref="F6"/>
    </sheetView>
  </sheetViews>
  <sheetFormatPr defaultColWidth="9.33203125" defaultRowHeight="18.600000000000001" x14ac:dyDescent="0.4"/>
  <cols>
    <col min="1" max="1" width="7.6640625" style="2" customWidth="1"/>
    <col min="2" max="2" width="43.33203125" style="2" customWidth="1"/>
    <col min="3" max="3" width="5.88671875" style="50" customWidth="1"/>
    <col min="4" max="4" width="4.6640625" style="2" customWidth="1"/>
    <col min="5" max="5" width="6" style="2" customWidth="1"/>
    <col min="6" max="6" width="23" style="2" customWidth="1"/>
    <col min="7" max="16384" width="9.33203125" style="2"/>
  </cols>
  <sheetData>
    <row r="1" spans="1:6" ht="27" customHeight="1" x14ac:dyDescent="0.4">
      <c r="A1" s="602" t="s">
        <v>8</v>
      </c>
      <c r="B1" s="602"/>
      <c r="C1" s="602"/>
      <c r="D1" s="602"/>
      <c r="E1" s="602"/>
      <c r="F1" s="602"/>
    </row>
    <row r="2" spans="1:6" x14ac:dyDescent="0.4">
      <c r="A2" s="1"/>
      <c r="B2" s="46"/>
      <c r="C2" s="6"/>
    </row>
    <row r="3" spans="1:6" s="8" customFormat="1" ht="21.15" customHeight="1" x14ac:dyDescent="0.25">
      <c r="A3" s="423" t="s">
        <v>763</v>
      </c>
      <c r="B3" s="607" t="s">
        <v>762</v>
      </c>
      <c r="C3" s="608"/>
      <c r="D3" s="608"/>
      <c r="E3" s="608"/>
      <c r="F3" s="424">
        <f>'A REKAP'!F15</f>
        <v>0</v>
      </c>
    </row>
    <row r="4" spans="1:6" s="8" customFormat="1" ht="21.15" customHeight="1" x14ac:dyDescent="0.25">
      <c r="A4" s="425" t="s">
        <v>764</v>
      </c>
      <c r="B4" s="606" t="s">
        <v>765</v>
      </c>
      <c r="C4" s="606"/>
      <c r="D4" s="606"/>
      <c r="E4" s="606"/>
      <c r="F4" s="426">
        <f>'B KONZ-REST'!F143</f>
        <v>0</v>
      </c>
    </row>
    <row r="5" spans="1:6" s="8" customFormat="1" ht="21.15" customHeight="1" x14ac:dyDescent="0.25">
      <c r="A5" s="425" t="s">
        <v>766</v>
      </c>
      <c r="B5" s="606" t="str">
        <f>'C GROMOBRAN'!B3</f>
        <v>INSTALACIJA SUSTAVA ZAŠTITE OD MUNJE</v>
      </c>
      <c r="C5" s="606"/>
      <c r="D5" s="606"/>
      <c r="E5" s="606"/>
      <c r="F5" s="426">
        <f>'C GROMOBRAN'!F89</f>
        <v>0</v>
      </c>
    </row>
    <row r="6" spans="1:6" s="8" customFormat="1" ht="21.15" customHeight="1" x14ac:dyDescent="0.25">
      <c r="A6" s="427"/>
      <c r="B6" s="612" t="s">
        <v>1276</v>
      </c>
      <c r="C6" s="612"/>
      <c r="D6" s="612"/>
      <c r="E6" s="612"/>
      <c r="F6" s="426">
        <f>SUM(F3:F5)</f>
        <v>0</v>
      </c>
    </row>
    <row r="7" spans="1:6" s="8" customFormat="1" ht="21.15" customHeight="1" x14ac:dyDescent="0.25">
      <c r="A7" s="427"/>
      <c r="B7" s="612" t="s">
        <v>371</v>
      </c>
      <c r="C7" s="612"/>
      <c r="D7" s="612"/>
      <c r="E7" s="612"/>
      <c r="F7" s="426">
        <f>F6*25%</f>
        <v>0</v>
      </c>
    </row>
    <row r="8" spans="1:6" s="8" customFormat="1" ht="21.15" customHeight="1" x14ac:dyDescent="0.25">
      <c r="A8" s="427"/>
      <c r="B8" s="612" t="s">
        <v>372</v>
      </c>
      <c r="C8" s="612"/>
      <c r="D8" s="612"/>
      <c r="E8" s="612"/>
      <c r="F8" s="426">
        <f>SUM(F6:F7)</f>
        <v>0</v>
      </c>
    </row>
    <row r="9" spans="1:6" s="8" customFormat="1" x14ac:dyDescent="0.35">
      <c r="A9" s="47"/>
      <c r="B9" s="48"/>
      <c r="C9" s="48"/>
      <c r="D9" s="48"/>
      <c r="E9" s="48"/>
      <c r="F9" s="49"/>
    </row>
    <row r="10" spans="1:6" x14ac:dyDescent="0.4">
      <c r="A10" s="5"/>
      <c r="B10" s="5"/>
      <c r="C10" s="7"/>
      <c r="D10" s="3"/>
    </row>
    <row r="11" spans="1:6" x14ac:dyDescent="0.4">
      <c r="A11" s="5"/>
      <c r="B11" s="5"/>
      <c r="C11" s="7"/>
      <c r="D11" s="3"/>
    </row>
    <row r="12" spans="1:6" x14ac:dyDescent="0.4">
      <c r="A12" s="5"/>
      <c r="B12" s="5"/>
      <c r="C12" s="7"/>
      <c r="D12" s="3"/>
    </row>
    <row r="13" spans="1:6" x14ac:dyDescent="0.4">
      <c r="A13" s="5"/>
      <c r="B13" s="609" t="s">
        <v>0</v>
      </c>
      <c r="C13" s="609"/>
      <c r="D13" s="3"/>
    </row>
    <row r="14" spans="1:6" ht="36" x14ac:dyDescent="0.4">
      <c r="A14" s="5"/>
      <c r="B14" s="10" t="s">
        <v>46</v>
      </c>
      <c r="C14" s="4"/>
      <c r="D14" s="3"/>
    </row>
    <row r="15" spans="1:6" x14ac:dyDescent="0.4">
      <c r="A15" s="5"/>
      <c r="B15" s="10"/>
      <c r="C15" s="4"/>
      <c r="D15" s="3"/>
    </row>
    <row r="16" spans="1:6" x14ac:dyDescent="0.4">
      <c r="A16" s="5"/>
      <c r="B16" s="10"/>
      <c r="C16" s="4"/>
      <c r="D16" s="3"/>
    </row>
    <row r="17" spans="1:6" ht="44.4" customHeight="1" x14ac:dyDescent="0.4">
      <c r="A17" s="5"/>
      <c r="B17" s="613" t="s">
        <v>44</v>
      </c>
      <c r="C17" s="613"/>
      <c r="D17" s="613"/>
      <c r="E17" s="613"/>
      <c r="F17" s="613"/>
    </row>
    <row r="18" spans="1:6" x14ac:dyDescent="0.4">
      <c r="A18" s="5"/>
      <c r="B18" s="9"/>
      <c r="C18" s="4"/>
      <c r="D18" s="3"/>
    </row>
    <row r="19" spans="1:6" x14ac:dyDescent="0.4">
      <c r="A19" s="5"/>
      <c r="B19" s="9"/>
      <c r="C19" s="2"/>
      <c r="D19" s="3"/>
      <c r="E19" s="45" t="s">
        <v>1</v>
      </c>
    </row>
    <row r="20" spans="1:6" x14ac:dyDescent="0.4">
      <c r="A20" s="5"/>
      <c r="B20" s="9"/>
      <c r="C20" s="4"/>
      <c r="D20" s="3"/>
    </row>
    <row r="21" spans="1:6" x14ac:dyDescent="0.4">
      <c r="A21" s="5"/>
      <c r="B21" s="9"/>
      <c r="C21" s="4"/>
      <c r="D21" s="3"/>
    </row>
    <row r="22" spans="1:6" x14ac:dyDescent="0.4">
      <c r="A22" s="5"/>
      <c r="B22" s="9"/>
      <c r="C22" s="2"/>
      <c r="E22" s="43"/>
      <c r="F22" s="44"/>
    </row>
    <row r="23" spans="1:6" ht="29.25" customHeight="1" x14ac:dyDescent="0.4">
      <c r="A23" s="5"/>
      <c r="B23" s="9"/>
      <c r="C23" s="2"/>
      <c r="E23" s="610" t="s">
        <v>2</v>
      </c>
      <c r="F23" s="610"/>
    </row>
    <row r="24" spans="1:6" ht="27.75" customHeight="1" x14ac:dyDescent="0.4">
      <c r="A24" s="5"/>
      <c r="B24" s="9"/>
      <c r="C24" s="2"/>
      <c r="E24" s="611"/>
      <c r="F24" s="611"/>
    </row>
    <row r="25" spans="1:6" x14ac:dyDescent="0.4">
      <c r="A25" s="5"/>
      <c r="B25" s="5"/>
      <c r="C25" s="7"/>
    </row>
    <row r="26" spans="1:6" x14ac:dyDescent="0.4">
      <c r="A26" s="5"/>
      <c r="B26" s="5"/>
      <c r="C26" s="7"/>
    </row>
    <row r="27" spans="1:6" x14ac:dyDescent="0.4">
      <c r="A27" s="5"/>
      <c r="B27" s="5"/>
      <c r="C27" s="7"/>
    </row>
    <row r="28" spans="1:6" x14ac:dyDescent="0.4">
      <c r="A28" s="5"/>
      <c r="B28" s="5"/>
      <c r="C28" s="7"/>
    </row>
    <row r="29" spans="1:6" x14ac:dyDescent="0.4">
      <c r="A29" s="5"/>
      <c r="B29" s="5"/>
      <c r="C29" s="7"/>
    </row>
    <row r="30" spans="1:6" x14ac:dyDescent="0.4">
      <c r="A30" s="5"/>
      <c r="B30" s="5"/>
      <c r="C30" s="7"/>
    </row>
    <row r="31" spans="1:6" x14ac:dyDescent="0.4">
      <c r="A31" s="5"/>
      <c r="B31" s="5"/>
      <c r="C31" s="7"/>
    </row>
    <row r="32" spans="1:6" x14ac:dyDescent="0.4">
      <c r="A32" s="5"/>
      <c r="B32" s="5"/>
      <c r="C32" s="7"/>
    </row>
    <row r="33" spans="1:3" x14ac:dyDescent="0.4">
      <c r="A33" s="5"/>
      <c r="B33" s="5"/>
      <c r="C33" s="7"/>
    </row>
    <row r="34" spans="1:3" x14ac:dyDescent="0.4">
      <c r="A34" s="5"/>
      <c r="B34" s="5"/>
      <c r="C34" s="7"/>
    </row>
    <row r="35" spans="1:3" x14ac:dyDescent="0.4">
      <c r="A35" s="5"/>
      <c r="B35" s="5"/>
      <c r="C35" s="7"/>
    </row>
    <row r="36" spans="1:3" x14ac:dyDescent="0.4">
      <c r="A36" s="5"/>
      <c r="B36" s="5"/>
      <c r="C36" s="7"/>
    </row>
    <row r="37" spans="1:3" x14ac:dyDescent="0.4">
      <c r="A37" s="5"/>
      <c r="B37" s="5"/>
      <c r="C37" s="7"/>
    </row>
    <row r="38" spans="1:3" x14ac:dyDescent="0.4">
      <c r="A38" s="5"/>
      <c r="B38" s="5"/>
      <c r="C38" s="7"/>
    </row>
    <row r="39" spans="1:3" x14ac:dyDescent="0.4">
      <c r="A39" s="5"/>
      <c r="B39" s="5"/>
      <c r="C39" s="7"/>
    </row>
    <row r="40" spans="1:3" x14ac:dyDescent="0.4">
      <c r="A40" s="5"/>
      <c r="B40" s="5"/>
      <c r="C40" s="7"/>
    </row>
    <row r="41" spans="1:3" x14ac:dyDescent="0.4">
      <c r="A41" s="5"/>
      <c r="B41" s="5"/>
      <c r="C41" s="7"/>
    </row>
    <row r="42" spans="1:3" x14ac:dyDescent="0.4">
      <c r="A42" s="5"/>
      <c r="B42" s="5"/>
      <c r="C42" s="7"/>
    </row>
    <row r="43" spans="1:3" x14ac:dyDescent="0.4">
      <c r="A43" s="5"/>
      <c r="B43" s="5"/>
      <c r="C43" s="7"/>
    </row>
    <row r="44" spans="1:3" x14ac:dyDescent="0.4">
      <c r="A44" s="5"/>
      <c r="B44" s="5"/>
      <c r="C44" s="7"/>
    </row>
    <row r="45" spans="1:3" x14ac:dyDescent="0.4">
      <c r="A45" s="5"/>
      <c r="B45" s="5"/>
      <c r="C45" s="7"/>
    </row>
    <row r="46" spans="1:3" x14ac:dyDescent="0.4">
      <c r="A46" s="5"/>
      <c r="B46" s="5"/>
      <c r="C46" s="7"/>
    </row>
    <row r="47" spans="1:3" x14ac:dyDescent="0.4">
      <c r="A47" s="5"/>
      <c r="B47" s="5"/>
      <c r="C47" s="7"/>
    </row>
    <row r="48" spans="1:3" x14ac:dyDescent="0.4">
      <c r="A48" s="5"/>
      <c r="B48" s="5"/>
      <c r="C48" s="7"/>
    </row>
    <row r="49" spans="1:3" x14ac:dyDescent="0.4">
      <c r="A49" s="5"/>
      <c r="B49" s="5"/>
      <c r="C49" s="7"/>
    </row>
    <row r="50" spans="1:3" x14ac:dyDescent="0.4">
      <c r="A50" s="5"/>
      <c r="B50" s="5"/>
      <c r="C50" s="7"/>
    </row>
    <row r="51" spans="1:3" x14ac:dyDescent="0.4">
      <c r="A51" s="5"/>
      <c r="B51" s="5"/>
      <c r="C51" s="7"/>
    </row>
    <row r="52" spans="1:3" x14ac:dyDescent="0.4">
      <c r="A52" s="5"/>
      <c r="B52" s="5"/>
      <c r="C52" s="7"/>
    </row>
    <row r="53" spans="1:3" x14ac:dyDescent="0.4">
      <c r="A53" s="5"/>
      <c r="B53" s="5"/>
      <c r="C53" s="7"/>
    </row>
    <row r="54" spans="1:3" x14ac:dyDescent="0.4">
      <c r="A54" s="5"/>
      <c r="B54" s="5"/>
      <c r="C54" s="7"/>
    </row>
    <row r="55" spans="1:3" x14ac:dyDescent="0.4">
      <c r="A55" s="5"/>
      <c r="B55" s="5"/>
      <c r="C55" s="7"/>
    </row>
    <row r="56" spans="1:3" x14ac:dyDescent="0.4">
      <c r="A56" s="5"/>
      <c r="B56" s="5"/>
      <c r="C56" s="7"/>
    </row>
    <row r="57" spans="1:3" x14ac:dyDescent="0.4">
      <c r="A57" s="5"/>
      <c r="B57" s="5"/>
      <c r="C57" s="7"/>
    </row>
    <row r="58" spans="1:3" x14ac:dyDescent="0.4">
      <c r="A58" s="5"/>
      <c r="B58" s="5"/>
      <c r="C58" s="7"/>
    </row>
    <row r="59" spans="1:3" x14ac:dyDescent="0.4">
      <c r="A59" s="5"/>
      <c r="B59" s="5"/>
      <c r="C59" s="7"/>
    </row>
    <row r="60" spans="1:3" x14ac:dyDescent="0.4">
      <c r="A60" s="5"/>
      <c r="B60" s="5"/>
      <c r="C60" s="7"/>
    </row>
    <row r="61" spans="1:3" x14ac:dyDescent="0.4">
      <c r="A61" s="5"/>
      <c r="B61" s="5"/>
      <c r="C61" s="7"/>
    </row>
    <row r="62" spans="1:3" x14ac:dyDescent="0.4">
      <c r="A62" s="5"/>
      <c r="B62" s="5"/>
      <c r="C62" s="7"/>
    </row>
    <row r="63" spans="1:3" x14ac:dyDescent="0.4">
      <c r="A63" s="5"/>
      <c r="B63" s="5"/>
      <c r="C63" s="7"/>
    </row>
    <row r="64" spans="1:3" x14ac:dyDescent="0.4">
      <c r="A64" s="5"/>
      <c r="B64" s="5"/>
      <c r="C64" s="7"/>
    </row>
    <row r="65" spans="1:3" x14ac:dyDescent="0.4">
      <c r="A65" s="5"/>
      <c r="B65" s="5"/>
      <c r="C65" s="7"/>
    </row>
    <row r="66" spans="1:3" x14ac:dyDescent="0.4">
      <c r="A66" s="5"/>
      <c r="B66" s="5"/>
      <c r="C66" s="7"/>
    </row>
    <row r="67" spans="1:3" x14ac:dyDescent="0.4">
      <c r="A67" s="5"/>
      <c r="B67" s="5"/>
      <c r="C67" s="7"/>
    </row>
    <row r="68" spans="1:3" x14ac:dyDescent="0.4">
      <c r="A68" s="5"/>
      <c r="B68" s="5"/>
      <c r="C68" s="7"/>
    </row>
    <row r="69" spans="1:3" x14ac:dyDescent="0.4">
      <c r="A69" s="5"/>
      <c r="B69" s="5"/>
      <c r="C69" s="7"/>
    </row>
    <row r="70" spans="1:3" x14ac:dyDescent="0.4">
      <c r="A70" s="5"/>
      <c r="B70" s="5"/>
      <c r="C70" s="7"/>
    </row>
    <row r="71" spans="1:3" x14ac:dyDescent="0.4">
      <c r="A71" s="5"/>
      <c r="B71" s="5"/>
      <c r="C71" s="7"/>
    </row>
    <row r="72" spans="1:3" x14ac:dyDescent="0.4">
      <c r="A72" s="5"/>
      <c r="B72" s="5"/>
      <c r="C72" s="7"/>
    </row>
    <row r="73" spans="1:3" x14ac:dyDescent="0.4">
      <c r="A73" s="5"/>
      <c r="B73" s="5"/>
      <c r="C73" s="7"/>
    </row>
    <row r="74" spans="1:3" x14ac:dyDescent="0.4">
      <c r="A74" s="5"/>
      <c r="B74" s="5"/>
      <c r="C74" s="7"/>
    </row>
    <row r="75" spans="1:3" x14ac:dyDescent="0.4">
      <c r="A75" s="5"/>
      <c r="B75" s="5"/>
      <c r="C75" s="7"/>
    </row>
    <row r="76" spans="1:3" x14ac:dyDescent="0.4">
      <c r="A76" s="5"/>
      <c r="B76" s="5"/>
      <c r="C76" s="7"/>
    </row>
    <row r="77" spans="1:3" x14ac:dyDescent="0.4">
      <c r="A77" s="5"/>
      <c r="B77" s="5"/>
      <c r="C77" s="7"/>
    </row>
    <row r="78" spans="1:3" x14ac:dyDescent="0.4">
      <c r="A78" s="5"/>
      <c r="B78" s="5"/>
      <c r="C78" s="7"/>
    </row>
    <row r="79" spans="1:3" x14ac:dyDescent="0.4">
      <c r="A79" s="5"/>
      <c r="B79" s="5"/>
      <c r="C79" s="7"/>
    </row>
    <row r="80" spans="1:3" x14ac:dyDescent="0.4">
      <c r="A80" s="5"/>
      <c r="B80" s="5"/>
      <c r="C80" s="7"/>
    </row>
    <row r="81" spans="1:3" x14ac:dyDescent="0.4">
      <c r="A81" s="5"/>
      <c r="B81" s="5"/>
      <c r="C81" s="7"/>
    </row>
    <row r="82" spans="1:3" x14ac:dyDescent="0.4">
      <c r="A82" s="5"/>
      <c r="B82" s="5"/>
      <c r="C82" s="7"/>
    </row>
    <row r="83" spans="1:3" x14ac:dyDescent="0.4">
      <c r="A83" s="5"/>
      <c r="B83" s="5"/>
      <c r="C83" s="7"/>
    </row>
    <row r="84" spans="1:3" x14ac:dyDescent="0.4">
      <c r="A84" s="5"/>
      <c r="B84" s="5"/>
      <c r="C84" s="7"/>
    </row>
    <row r="85" spans="1:3" x14ac:dyDescent="0.4">
      <c r="A85" s="5"/>
      <c r="B85" s="5"/>
      <c r="C85" s="7"/>
    </row>
    <row r="86" spans="1:3" x14ac:dyDescent="0.4">
      <c r="A86" s="5"/>
      <c r="B86" s="5"/>
      <c r="C86" s="7"/>
    </row>
    <row r="87" spans="1:3" x14ac:dyDescent="0.4">
      <c r="A87" s="5"/>
      <c r="B87" s="5"/>
      <c r="C87" s="7"/>
    </row>
    <row r="88" spans="1:3" x14ac:dyDescent="0.4">
      <c r="A88" s="5"/>
      <c r="B88" s="5"/>
      <c r="C88" s="7"/>
    </row>
    <row r="89" spans="1:3" x14ac:dyDescent="0.4">
      <c r="A89" s="5"/>
      <c r="B89" s="5"/>
      <c r="C89" s="7"/>
    </row>
    <row r="90" spans="1:3" x14ac:dyDescent="0.4">
      <c r="A90" s="5"/>
      <c r="B90" s="5"/>
      <c r="C90" s="7"/>
    </row>
    <row r="91" spans="1:3" x14ac:dyDescent="0.4">
      <c r="A91" s="5"/>
      <c r="B91" s="5"/>
      <c r="C91" s="7"/>
    </row>
    <row r="92" spans="1:3" x14ac:dyDescent="0.4">
      <c r="A92" s="5"/>
      <c r="B92" s="5"/>
      <c r="C92" s="7"/>
    </row>
    <row r="93" spans="1:3" x14ac:dyDescent="0.4">
      <c r="A93" s="5"/>
      <c r="B93" s="5"/>
      <c r="C93" s="7"/>
    </row>
    <row r="94" spans="1:3" x14ac:dyDescent="0.4">
      <c r="A94" s="5"/>
      <c r="B94" s="5"/>
      <c r="C94" s="7"/>
    </row>
    <row r="95" spans="1:3" x14ac:dyDescent="0.4">
      <c r="A95" s="5"/>
      <c r="B95" s="5"/>
      <c r="C95" s="7"/>
    </row>
    <row r="96" spans="1:3" x14ac:dyDescent="0.4">
      <c r="A96" s="5"/>
      <c r="B96" s="5"/>
      <c r="C96" s="7"/>
    </row>
    <row r="97" spans="1:3" x14ac:dyDescent="0.4">
      <c r="A97" s="5"/>
      <c r="B97" s="5"/>
      <c r="C97" s="7"/>
    </row>
    <row r="98" spans="1:3" x14ac:dyDescent="0.4">
      <c r="A98" s="5"/>
      <c r="B98" s="5"/>
      <c r="C98" s="7"/>
    </row>
    <row r="99" spans="1:3" x14ac:dyDescent="0.4">
      <c r="A99" s="5"/>
      <c r="B99" s="5"/>
      <c r="C99" s="7"/>
    </row>
    <row r="100" spans="1:3" x14ac:dyDescent="0.4">
      <c r="A100" s="5"/>
      <c r="B100" s="5"/>
      <c r="C100" s="7"/>
    </row>
    <row r="101" spans="1:3" x14ac:dyDescent="0.4">
      <c r="A101" s="5"/>
      <c r="B101" s="5"/>
      <c r="C101" s="7"/>
    </row>
    <row r="102" spans="1:3" x14ac:dyDescent="0.4">
      <c r="A102" s="5"/>
      <c r="B102" s="5"/>
      <c r="C102" s="7"/>
    </row>
    <row r="103" spans="1:3" x14ac:dyDescent="0.4">
      <c r="A103" s="5"/>
      <c r="B103" s="5"/>
      <c r="C103" s="7"/>
    </row>
    <row r="104" spans="1:3" x14ac:dyDescent="0.4">
      <c r="A104" s="5"/>
      <c r="B104" s="5"/>
      <c r="C104" s="7"/>
    </row>
    <row r="105" spans="1:3" x14ac:dyDescent="0.4">
      <c r="A105" s="5"/>
      <c r="B105" s="5"/>
      <c r="C105" s="7"/>
    </row>
    <row r="106" spans="1:3" x14ac:dyDescent="0.4">
      <c r="A106" s="5"/>
      <c r="B106" s="5"/>
      <c r="C106" s="7"/>
    </row>
    <row r="107" spans="1:3" x14ac:dyDescent="0.4">
      <c r="A107" s="5"/>
      <c r="B107" s="5"/>
      <c r="C107" s="7"/>
    </row>
    <row r="108" spans="1:3" x14ac:dyDescent="0.4">
      <c r="A108" s="5"/>
      <c r="B108" s="5"/>
      <c r="C108" s="7"/>
    </row>
    <row r="109" spans="1:3" x14ac:dyDescent="0.4">
      <c r="A109" s="5"/>
      <c r="B109" s="5"/>
      <c r="C109" s="7"/>
    </row>
    <row r="110" spans="1:3" x14ac:dyDescent="0.4">
      <c r="A110" s="5"/>
      <c r="B110" s="5"/>
      <c r="C110" s="7"/>
    </row>
    <row r="111" spans="1:3" x14ac:dyDescent="0.4">
      <c r="A111" s="5"/>
      <c r="B111" s="5"/>
      <c r="C111" s="7"/>
    </row>
    <row r="112" spans="1:3" x14ac:dyDescent="0.4">
      <c r="A112" s="5"/>
      <c r="B112" s="5"/>
      <c r="C112" s="7"/>
    </row>
    <row r="113" spans="1:3" x14ac:dyDescent="0.4">
      <c r="A113" s="5"/>
      <c r="B113" s="5"/>
      <c r="C113" s="7"/>
    </row>
    <row r="114" spans="1:3" x14ac:dyDescent="0.4">
      <c r="A114" s="5"/>
      <c r="B114" s="5"/>
      <c r="C114" s="7"/>
    </row>
    <row r="115" spans="1:3" x14ac:dyDescent="0.4">
      <c r="A115" s="5"/>
      <c r="B115" s="5"/>
      <c r="C115" s="7"/>
    </row>
    <row r="116" spans="1:3" x14ac:dyDescent="0.4">
      <c r="A116" s="5"/>
      <c r="B116" s="5"/>
      <c r="C116" s="7"/>
    </row>
    <row r="117" spans="1:3" x14ac:dyDescent="0.4">
      <c r="A117" s="5"/>
      <c r="B117" s="5"/>
      <c r="C117" s="7"/>
    </row>
    <row r="118" spans="1:3" x14ac:dyDescent="0.4">
      <c r="A118" s="5"/>
      <c r="B118" s="5"/>
      <c r="C118" s="7"/>
    </row>
    <row r="119" spans="1:3" x14ac:dyDescent="0.4">
      <c r="A119" s="5"/>
      <c r="B119" s="5"/>
      <c r="C119" s="7"/>
    </row>
    <row r="120" spans="1:3" x14ac:dyDescent="0.4">
      <c r="A120" s="5"/>
      <c r="B120" s="5"/>
      <c r="C120" s="7"/>
    </row>
    <row r="121" spans="1:3" x14ac:dyDescent="0.4">
      <c r="A121" s="5"/>
      <c r="B121" s="5"/>
      <c r="C121" s="7"/>
    </row>
    <row r="122" spans="1:3" x14ac:dyDescent="0.4">
      <c r="A122" s="5"/>
      <c r="B122" s="5"/>
      <c r="C122" s="7"/>
    </row>
    <row r="123" spans="1:3" x14ac:dyDescent="0.4">
      <c r="A123" s="5"/>
      <c r="B123" s="5"/>
      <c r="C123" s="7"/>
    </row>
    <row r="124" spans="1:3" x14ac:dyDescent="0.4">
      <c r="A124" s="5"/>
      <c r="B124" s="5"/>
      <c r="C124" s="7"/>
    </row>
    <row r="125" spans="1:3" x14ac:dyDescent="0.4">
      <c r="A125" s="5"/>
      <c r="B125" s="5"/>
      <c r="C125" s="7"/>
    </row>
    <row r="126" spans="1:3" x14ac:dyDescent="0.4">
      <c r="A126" s="5"/>
      <c r="B126" s="5"/>
      <c r="C126" s="7"/>
    </row>
    <row r="127" spans="1:3" x14ac:dyDescent="0.4">
      <c r="A127" s="5"/>
      <c r="B127" s="5"/>
      <c r="C127" s="7"/>
    </row>
    <row r="128" spans="1:3" x14ac:dyDescent="0.4">
      <c r="A128" s="5"/>
      <c r="B128" s="5"/>
      <c r="C128" s="7"/>
    </row>
    <row r="129" spans="1:3" x14ac:dyDescent="0.4">
      <c r="A129" s="5"/>
      <c r="B129" s="5"/>
      <c r="C129" s="7"/>
    </row>
    <row r="130" spans="1:3" x14ac:dyDescent="0.4">
      <c r="A130" s="5"/>
      <c r="B130" s="5"/>
      <c r="C130" s="7"/>
    </row>
    <row r="131" spans="1:3" x14ac:dyDescent="0.4">
      <c r="A131" s="5"/>
      <c r="B131" s="5"/>
      <c r="C131" s="7"/>
    </row>
    <row r="132" spans="1:3" x14ac:dyDescent="0.4">
      <c r="A132" s="5"/>
      <c r="B132" s="5"/>
      <c r="C132" s="7"/>
    </row>
    <row r="133" spans="1:3" x14ac:dyDescent="0.4">
      <c r="A133" s="5"/>
      <c r="B133" s="5"/>
      <c r="C133" s="7"/>
    </row>
    <row r="134" spans="1:3" x14ac:dyDescent="0.4">
      <c r="A134" s="5"/>
      <c r="B134" s="5"/>
      <c r="C134" s="7"/>
    </row>
    <row r="135" spans="1:3" x14ac:dyDescent="0.4">
      <c r="A135" s="5"/>
      <c r="B135" s="5"/>
      <c r="C135" s="7"/>
    </row>
    <row r="136" spans="1:3" x14ac:dyDescent="0.4">
      <c r="A136" s="5"/>
      <c r="B136" s="5"/>
      <c r="C136" s="7"/>
    </row>
    <row r="137" spans="1:3" x14ac:dyDescent="0.4">
      <c r="A137" s="5"/>
      <c r="B137" s="5"/>
      <c r="C137" s="7"/>
    </row>
    <row r="138" spans="1:3" x14ac:dyDescent="0.4">
      <c r="A138" s="5"/>
      <c r="B138" s="5"/>
      <c r="C138" s="7"/>
    </row>
    <row r="139" spans="1:3" x14ac:dyDescent="0.4">
      <c r="A139" s="5"/>
      <c r="B139" s="5"/>
      <c r="C139" s="7"/>
    </row>
    <row r="140" spans="1:3" x14ac:dyDescent="0.4">
      <c r="A140" s="5"/>
      <c r="B140" s="5"/>
      <c r="C140" s="7"/>
    </row>
    <row r="141" spans="1:3" x14ac:dyDescent="0.4">
      <c r="A141" s="5"/>
      <c r="B141" s="5"/>
      <c r="C141" s="7"/>
    </row>
    <row r="142" spans="1:3" x14ac:dyDescent="0.4">
      <c r="A142" s="5"/>
      <c r="B142" s="5"/>
      <c r="C142" s="7"/>
    </row>
    <row r="143" spans="1:3" x14ac:dyDescent="0.4">
      <c r="A143" s="5"/>
      <c r="B143" s="5"/>
      <c r="C143" s="7"/>
    </row>
    <row r="144" spans="1:3" x14ac:dyDescent="0.4">
      <c r="A144" s="5"/>
      <c r="B144" s="5"/>
      <c r="C144" s="7"/>
    </row>
    <row r="145" spans="1:3" x14ac:dyDescent="0.4">
      <c r="A145" s="5"/>
      <c r="B145" s="5"/>
      <c r="C145" s="7"/>
    </row>
    <row r="146" spans="1:3" x14ac:dyDescent="0.4">
      <c r="A146" s="5"/>
      <c r="B146" s="5"/>
      <c r="C146" s="7"/>
    </row>
    <row r="147" spans="1:3" x14ac:dyDescent="0.4">
      <c r="A147" s="5"/>
      <c r="B147" s="5"/>
      <c r="C147" s="7"/>
    </row>
    <row r="148" spans="1:3" x14ac:dyDescent="0.4">
      <c r="A148" s="5"/>
      <c r="B148" s="5"/>
      <c r="C148" s="7"/>
    </row>
    <row r="149" spans="1:3" x14ac:dyDescent="0.4">
      <c r="A149" s="5"/>
      <c r="B149" s="5"/>
      <c r="C149" s="7"/>
    </row>
    <row r="150" spans="1:3" x14ac:dyDescent="0.4">
      <c r="A150" s="5"/>
      <c r="B150" s="5"/>
      <c r="C150" s="7"/>
    </row>
    <row r="151" spans="1:3" x14ac:dyDescent="0.4">
      <c r="A151" s="5"/>
      <c r="B151" s="5"/>
      <c r="C151" s="7"/>
    </row>
    <row r="152" spans="1:3" x14ac:dyDescent="0.4">
      <c r="A152" s="5"/>
      <c r="B152" s="5"/>
      <c r="C152" s="7"/>
    </row>
    <row r="153" spans="1:3" x14ac:dyDescent="0.4">
      <c r="A153" s="5"/>
      <c r="B153" s="5"/>
      <c r="C153" s="7"/>
    </row>
    <row r="154" spans="1:3" x14ac:dyDescent="0.4">
      <c r="A154" s="5"/>
      <c r="B154" s="5"/>
      <c r="C154" s="7"/>
    </row>
    <row r="155" spans="1:3" x14ac:dyDescent="0.4">
      <c r="A155" s="5"/>
      <c r="B155" s="5"/>
      <c r="C155" s="7"/>
    </row>
    <row r="156" spans="1:3" x14ac:dyDescent="0.4">
      <c r="A156" s="5"/>
      <c r="B156" s="5"/>
      <c r="C156" s="7"/>
    </row>
    <row r="157" spans="1:3" x14ac:dyDescent="0.4">
      <c r="A157" s="5"/>
      <c r="B157" s="5"/>
      <c r="C157" s="7"/>
    </row>
    <row r="158" spans="1:3" x14ac:dyDescent="0.4">
      <c r="A158" s="5"/>
      <c r="B158" s="5"/>
      <c r="C158" s="7"/>
    </row>
    <row r="159" spans="1:3" x14ac:dyDescent="0.4">
      <c r="A159" s="5"/>
      <c r="B159" s="5"/>
      <c r="C159" s="7"/>
    </row>
    <row r="160" spans="1:3" x14ac:dyDescent="0.4">
      <c r="A160" s="5"/>
      <c r="B160" s="5"/>
      <c r="C160" s="7"/>
    </row>
    <row r="161" spans="1:3" x14ac:dyDescent="0.4">
      <c r="A161" s="5"/>
      <c r="B161" s="5"/>
      <c r="C161" s="7"/>
    </row>
    <row r="162" spans="1:3" x14ac:dyDescent="0.4">
      <c r="A162" s="5"/>
      <c r="B162" s="5"/>
      <c r="C162" s="7"/>
    </row>
    <row r="163" spans="1:3" x14ac:dyDescent="0.4">
      <c r="A163" s="5"/>
      <c r="B163" s="5"/>
      <c r="C163" s="7"/>
    </row>
    <row r="164" spans="1:3" x14ac:dyDescent="0.4">
      <c r="A164" s="5"/>
      <c r="B164" s="5"/>
      <c r="C164" s="7"/>
    </row>
    <row r="165" spans="1:3" x14ac:dyDescent="0.4">
      <c r="A165" s="5"/>
      <c r="B165" s="5"/>
      <c r="C165" s="7"/>
    </row>
    <row r="166" spans="1:3" x14ac:dyDescent="0.4">
      <c r="A166" s="5"/>
      <c r="B166" s="5"/>
      <c r="C166" s="7"/>
    </row>
    <row r="167" spans="1:3" x14ac:dyDescent="0.4">
      <c r="A167" s="5"/>
      <c r="B167" s="5"/>
      <c r="C167" s="7"/>
    </row>
    <row r="168" spans="1:3" x14ac:dyDescent="0.4">
      <c r="A168" s="5"/>
      <c r="B168" s="5"/>
      <c r="C168" s="7"/>
    </row>
    <row r="169" spans="1:3" x14ac:dyDescent="0.4">
      <c r="A169" s="5"/>
      <c r="B169" s="5"/>
      <c r="C169" s="7"/>
    </row>
    <row r="170" spans="1:3" x14ac:dyDescent="0.4">
      <c r="A170" s="5"/>
      <c r="B170" s="5"/>
      <c r="C170" s="7"/>
    </row>
    <row r="171" spans="1:3" x14ac:dyDescent="0.4">
      <c r="A171" s="5"/>
      <c r="B171" s="5"/>
      <c r="C171" s="7"/>
    </row>
    <row r="172" spans="1:3" x14ac:dyDescent="0.4">
      <c r="A172" s="5"/>
      <c r="B172" s="5"/>
      <c r="C172" s="7"/>
    </row>
    <row r="173" spans="1:3" x14ac:dyDescent="0.4">
      <c r="A173" s="5"/>
      <c r="B173" s="5"/>
      <c r="C173" s="7"/>
    </row>
    <row r="174" spans="1:3" x14ac:dyDescent="0.4">
      <c r="A174" s="5"/>
      <c r="B174" s="5"/>
      <c r="C174" s="7"/>
    </row>
    <row r="175" spans="1:3" x14ac:dyDescent="0.4">
      <c r="A175" s="5"/>
      <c r="B175" s="5"/>
      <c r="C175" s="7"/>
    </row>
    <row r="176" spans="1:3" x14ac:dyDescent="0.4">
      <c r="A176" s="5"/>
      <c r="B176" s="5"/>
      <c r="C176" s="7"/>
    </row>
    <row r="177" spans="1:3" x14ac:dyDescent="0.4">
      <c r="A177" s="5"/>
      <c r="B177" s="5"/>
      <c r="C177" s="7"/>
    </row>
    <row r="178" spans="1:3" x14ac:dyDescent="0.4">
      <c r="A178" s="5"/>
      <c r="B178" s="5"/>
      <c r="C178" s="7"/>
    </row>
    <row r="179" spans="1:3" x14ac:dyDescent="0.4">
      <c r="A179" s="5"/>
      <c r="B179" s="5"/>
      <c r="C179" s="7"/>
    </row>
    <row r="180" spans="1:3" x14ac:dyDescent="0.4">
      <c r="A180" s="5"/>
      <c r="B180" s="5"/>
      <c r="C180" s="7"/>
    </row>
    <row r="181" spans="1:3" x14ac:dyDescent="0.4">
      <c r="A181" s="5"/>
      <c r="B181" s="5"/>
      <c r="C181" s="7"/>
    </row>
    <row r="182" spans="1:3" x14ac:dyDescent="0.4">
      <c r="A182" s="5"/>
      <c r="B182" s="5"/>
      <c r="C182" s="7"/>
    </row>
    <row r="183" spans="1:3" x14ac:dyDescent="0.4">
      <c r="A183" s="5"/>
      <c r="B183" s="5"/>
      <c r="C183" s="7"/>
    </row>
    <row r="184" spans="1:3" x14ac:dyDescent="0.4">
      <c r="A184" s="5"/>
      <c r="B184" s="5"/>
      <c r="C184" s="7"/>
    </row>
    <row r="185" spans="1:3" x14ac:dyDescent="0.4">
      <c r="A185" s="5"/>
      <c r="B185" s="5"/>
      <c r="C185" s="7"/>
    </row>
    <row r="186" spans="1:3" x14ac:dyDescent="0.4">
      <c r="A186" s="5"/>
      <c r="B186" s="5"/>
      <c r="C186" s="7"/>
    </row>
    <row r="187" spans="1:3" x14ac:dyDescent="0.4">
      <c r="A187" s="5"/>
      <c r="B187" s="5"/>
      <c r="C187" s="7"/>
    </row>
    <row r="188" spans="1:3" x14ac:dyDescent="0.4">
      <c r="A188" s="5"/>
      <c r="B188" s="5"/>
      <c r="C188" s="7"/>
    </row>
    <row r="189" spans="1:3" x14ac:dyDescent="0.4">
      <c r="A189" s="5"/>
      <c r="B189" s="5"/>
      <c r="C189" s="7"/>
    </row>
    <row r="190" spans="1:3" x14ac:dyDescent="0.4">
      <c r="A190" s="5"/>
      <c r="B190" s="5"/>
      <c r="C190" s="7"/>
    </row>
    <row r="191" spans="1:3" x14ac:dyDescent="0.4">
      <c r="A191" s="5"/>
      <c r="B191" s="5"/>
      <c r="C191" s="7"/>
    </row>
    <row r="192" spans="1:3" x14ac:dyDescent="0.4">
      <c r="A192" s="5"/>
      <c r="B192" s="5"/>
      <c r="C192" s="7"/>
    </row>
    <row r="193" spans="1:3" x14ac:dyDescent="0.4">
      <c r="A193" s="5"/>
      <c r="B193" s="5"/>
      <c r="C193" s="7"/>
    </row>
    <row r="194" spans="1:3" x14ac:dyDescent="0.4">
      <c r="A194" s="5"/>
      <c r="B194" s="5"/>
      <c r="C194" s="7"/>
    </row>
    <row r="195" spans="1:3" x14ac:dyDescent="0.4">
      <c r="A195" s="5"/>
      <c r="B195" s="5"/>
      <c r="C195" s="7"/>
    </row>
    <row r="196" spans="1:3" x14ac:dyDescent="0.4">
      <c r="A196" s="5"/>
      <c r="B196" s="5"/>
      <c r="C196" s="7"/>
    </row>
    <row r="197" spans="1:3" x14ac:dyDescent="0.4">
      <c r="A197" s="5"/>
      <c r="B197" s="5"/>
      <c r="C197" s="7"/>
    </row>
    <row r="198" spans="1:3" x14ac:dyDescent="0.4">
      <c r="A198" s="5"/>
      <c r="B198" s="5"/>
      <c r="C198" s="7"/>
    </row>
    <row r="199" spans="1:3" x14ac:dyDescent="0.4">
      <c r="A199" s="5"/>
      <c r="B199" s="5"/>
      <c r="C199" s="7"/>
    </row>
    <row r="200" spans="1:3" x14ac:dyDescent="0.4">
      <c r="A200" s="5"/>
      <c r="B200" s="5"/>
      <c r="C200" s="7"/>
    </row>
    <row r="201" spans="1:3" x14ac:dyDescent="0.4">
      <c r="A201" s="5"/>
      <c r="B201" s="5"/>
      <c r="C201" s="7"/>
    </row>
    <row r="202" spans="1:3" x14ac:dyDescent="0.4">
      <c r="A202" s="5"/>
      <c r="B202" s="5"/>
      <c r="C202" s="7"/>
    </row>
    <row r="203" spans="1:3" x14ac:dyDescent="0.4">
      <c r="A203" s="5"/>
      <c r="B203" s="5"/>
      <c r="C203" s="7"/>
    </row>
    <row r="204" spans="1:3" x14ac:dyDescent="0.4">
      <c r="A204" s="5"/>
      <c r="B204" s="5"/>
      <c r="C204" s="7"/>
    </row>
    <row r="205" spans="1:3" x14ac:dyDescent="0.4">
      <c r="A205" s="5"/>
      <c r="B205" s="5"/>
      <c r="C205" s="7"/>
    </row>
    <row r="206" spans="1:3" x14ac:dyDescent="0.4">
      <c r="A206" s="5"/>
      <c r="B206" s="5"/>
      <c r="C206" s="7"/>
    </row>
    <row r="207" spans="1:3" x14ac:dyDescent="0.4">
      <c r="A207" s="5"/>
      <c r="B207" s="5"/>
      <c r="C207" s="7"/>
    </row>
    <row r="208" spans="1:3" x14ac:dyDescent="0.4">
      <c r="A208" s="5"/>
      <c r="B208" s="5"/>
      <c r="C208" s="7"/>
    </row>
    <row r="209" spans="1:3" x14ac:dyDescent="0.4">
      <c r="A209" s="5"/>
      <c r="B209" s="5"/>
      <c r="C209" s="7"/>
    </row>
    <row r="210" spans="1:3" x14ac:dyDescent="0.4">
      <c r="A210" s="5"/>
      <c r="B210" s="5"/>
      <c r="C210" s="7"/>
    </row>
    <row r="211" spans="1:3" x14ac:dyDescent="0.4">
      <c r="A211" s="5"/>
      <c r="B211" s="5"/>
      <c r="C211" s="7"/>
    </row>
    <row r="212" spans="1:3" x14ac:dyDescent="0.4">
      <c r="A212" s="5"/>
      <c r="B212" s="5"/>
      <c r="C212" s="7"/>
    </row>
    <row r="213" spans="1:3" x14ac:dyDescent="0.4">
      <c r="A213" s="5"/>
      <c r="B213" s="5"/>
      <c r="C213" s="7"/>
    </row>
    <row r="214" spans="1:3" x14ac:dyDescent="0.4">
      <c r="A214" s="5"/>
      <c r="B214" s="5"/>
      <c r="C214" s="7"/>
    </row>
    <row r="215" spans="1:3" x14ac:dyDescent="0.4">
      <c r="A215" s="5"/>
      <c r="B215" s="5"/>
      <c r="C215" s="7"/>
    </row>
    <row r="216" spans="1:3" x14ac:dyDescent="0.4">
      <c r="A216" s="5"/>
      <c r="B216" s="5"/>
      <c r="C216" s="7"/>
    </row>
    <row r="217" spans="1:3" x14ac:dyDescent="0.4">
      <c r="A217" s="5"/>
      <c r="B217" s="5"/>
      <c r="C217" s="7"/>
    </row>
    <row r="218" spans="1:3" x14ac:dyDescent="0.4">
      <c r="A218" s="5"/>
      <c r="B218" s="5"/>
      <c r="C218" s="7"/>
    </row>
    <row r="219" spans="1:3" x14ac:dyDescent="0.4">
      <c r="A219" s="5"/>
      <c r="B219" s="5"/>
      <c r="C219" s="7"/>
    </row>
    <row r="220" spans="1:3" x14ac:dyDescent="0.4">
      <c r="A220" s="5"/>
      <c r="B220" s="5"/>
      <c r="C220" s="7"/>
    </row>
    <row r="221" spans="1:3" x14ac:dyDescent="0.4">
      <c r="A221" s="5"/>
      <c r="B221" s="5"/>
      <c r="C221" s="7"/>
    </row>
    <row r="222" spans="1:3" x14ac:dyDescent="0.4">
      <c r="A222" s="5"/>
      <c r="B222" s="5"/>
      <c r="C222" s="7"/>
    </row>
    <row r="223" spans="1:3" x14ac:dyDescent="0.4">
      <c r="A223" s="5"/>
      <c r="B223" s="5"/>
      <c r="C223" s="7"/>
    </row>
    <row r="224" spans="1:3" x14ac:dyDescent="0.4">
      <c r="A224" s="5"/>
      <c r="B224" s="5"/>
      <c r="C224" s="7"/>
    </row>
    <row r="225" spans="1:3" x14ac:dyDescent="0.4">
      <c r="A225" s="5"/>
      <c r="B225" s="5"/>
      <c r="C225" s="7"/>
    </row>
    <row r="226" spans="1:3" x14ac:dyDescent="0.4">
      <c r="A226" s="5"/>
      <c r="B226" s="5"/>
      <c r="C226" s="7"/>
    </row>
    <row r="227" spans="1:3" x14ac:dyDescent="0.4">
      <c r="A227" s="5"/>
      <c r="B227" s="5"/>
      <c r="C227" s="7"/>
    </row>
    <row r="228" spans="1:3" x14ac:dyDescent="0.4">
      <c r="A228" s="5"/>
      <c r="B228" s="5"/>
      <c r="C228" s="7"/>
    </row>
    <row r="229" spans="1:3" x14ac:dyDescent="0.4">
      <c r="A229" s="5"/>
      <c r="B229" s="5"/>
      <c r="C229" s="7"/>
    </row>
    <row r="230" spans="1:3" x14ac:dyDescent="0.4">
      <c r="A230" s="5"/>
      <c r="B230" s="5"/>
      <c r="C230" s="7"/>
    </row>
    <row r="231" spans="1:3" x14ac:dyDescent="0.4">
      <c r="A231" s="5"/>
      <c r="B231" s="5"/>
      <c r="C231" s="7"/>
    </row>
    <row r="232" spans="1:3" x14ac:dyDescent="0.4">
      <c r="A232" s="5"/>
      <c r="B232" s="5"/>
      <c r="C232" s="7"/>
    </row>
    <row r="233" spans="1:3" x14ac:dyDescent="0.4">
      <c r="A233" s="5"/>
      <c r="B233" s="5"/>
      <c r="C233" s="7"/>
    </row>
    <row r="234" spans="1:3" x14ac:dyDescent="0.4">
      <c r="A234" s="5"/>
      <c r="B234" s="5"/>
      <c r="C234" s="7"/>
    </row>
    <row r="235" spans="1:3" x14ac:dyDescent="0.4">
      <c r="A235" s="5"/>
      <c r="B235" s="5"/>
      <c r="C235" s="7"/>
    </row>
    <row r="236" spans="1:3" x14ac:dyDescent="0.4">
      <c r="A236" s="5"/>
      <c r="B236" s="5"/>
      <c r="C236" s="7"/>
    </row>
    <row r="237" spans="1:3" x14ac:dyDescent="0.4">
      <c r="A237" s="5"/>
      <c r="B237" s="5"/>
      <c r="C237" s="7"/>
    </row>
    <row r="238" spans="1:3" x14ac:dyDescent="0.4">
      <c r="A238" s="5"/>
      <c r="B238" s="5"/>
      <c r="C238" s="7"/>
    </row>
    <row r="239" spans="1:3" x14ac:dyDescent="0.4">
      <c r="A239" s="5"/>
      <c r="B239" s="5"/>
      <c r="C239" s="7"/>
    </row>
    <row r="240" spans="1:3" x14ac:dyDescent="0.4">
      <c r="A240" s="5"/>
      <c r="B240" s="5"/>
      <c r="C240" s="7"/>
    </row>
    <row r="241" spans="1:3" x14ac:dyDescent="0.4">
      <c r="A241" s="5"/>
      <c r="B241" s="5"/>
      <c r="C241" s="7"/>
    </row>
    <row r="242" spans="1:3" x14ac:dyDescent="0.4">
      <c r="A242" s="5"/>
      <c r="B242" s="5"/>
      <c r="C242" s="7"/>
    </row>
    <row r="243" spans="1:3" x14ac:dyDescent="0.4">
      <c r="A243" s="5"/>
      <c r="B243" s="5"/>
      <c r="C243" s="7"/>
    </row>
    <row r="244" spans="1:3" x14ac:dyDescent="0.4">
      <c r="A244" s="5"/>
      <c r="B244" s="5"/>
      <c r="C244" s="7"/>
    </row>
    <row r="245" spans="1:3" x14ac:dyDescent="0.4">
      <c r="A245" s="5"/>
      <c r="B245" s="5"/>
      <c r="C245" s="7"/>
    </row>
    <row r="246" spans="1:3" x14ac:dyDescent="0.4">
      <c r="A246" s="5"/>
      <c r="B246" s="5"/>
      <c r="C246" s="7"/>
    </row>
    <row r="247" spans="1:3" x14ac:dyDescent="0.4">
      <c r="A247" s="5"/>
      <c r="B247" s="5"/>
      <c r="C247" s="7"/>
    </row>
    <row r="248" spans="1:3" x14ac:dyDescent="0.4">
      <c r="A248" s="5"/>
      <c r="B248" s="5"/>
      <c r="C248" s="7"/>
    </row>
    <row r="249" spans="1:3" x14ac:dyDescent="0.4">
      <c r="A249" s="5"/>
      <c r="B249" s="5"/>
      <c r="C249" s="7"/>
    </row>
    <row r="250" spans="1:3" x14ac:dyDescent="0.4">
      <c r="A250" s="5"/>
      <c r="B250" s="5"/>
      <c r="C250" s="7"/>
    </row>
    <row r="251" spans="1:3" x14ac:dyDescent="0.4">
      <c r="A251" s="5"/>
      <c r="B251" s="5"/>
      <c r="C251" s="7"/>
    </row>
    <row r="252" spans="1:3" x14ac:dyDescent="0.4">
      <c r="A252" s="5"/>
      <c r="B252" s="5"/>
      <c r="C252" s="7"/>
    </row>
    <row r="253" spans="1:3" x14ac:dyDescent="0.4">
      <c r="A253" s="5"/>
      <c r="B253" s="5"/>
      <c r="C253" s="7"/>
    </row>
    <row r="254" spans="1:3" x14ac:dyDescent="0.4">
      <c r="A254" s="5"/>
      <c r="B254" s="5"/>
      <c r="C254" s="7"/>
    </row>
    <row r="255" spans="1:3" x14ac:dyDescent="0.4">
      <c r="A255" s="5"/>
      <c r="B255" s="5"/>
      <c r="C255" s="7"/>
    </row>
    <row r="256" spans="1:3" x14ac:dyDescent="0.4">
      <c r="A256" s="5"/>
      <c r="B256" s="5"/>
      <c r="C256" s="7"/>
    </row>
    <row r="257" spans="1:3" x14ac:dyDescent="0.4">
      <c r="A257" s="5"/>
      <c r="B257" s="5"/>
      <c r="C257" s="7"/>
    </row>
    <row r="258" spans="1:3" x14ac:dyDescent="0.4">
      <c r="A258" s="5"/>
      <c r="B258" s="5"/>
      <c r="C258" s="7"/>
    </row>
    <row r="259" spans="1:3" x14ac:dyDescent="0.4">
      <c r="A259" s="5"/>
      <c r="B259" s="5"/>
      <c r="C259" s="7"/>
    </row>
    <row r="260" spans="1:3" x14ac:dyDescent="0.4">
      <c r="A260" s="5"/>
      <c r="B260" s="5"/>
      <c r="C260" s="7"/>
    </row>
    <row r="261" spans="1:3" x14ac:dyDescent="0.4">
      <c r="A261" s="5"/>
      <c r="B261" s="5"/>
      <c r="C261" s="7"/>
    </row>
    <row r="262" spans="1:3" x14ac:dyDescent="0.4">
      <c r="A262" s="5"/>
      <c r="B262" s="5"/>
      <c r="C262" s="7"/>
    </row>
    <row r="263" spans="1:3" x14ac:dyDescent="0.4">
      <c r="A263" s="5"/>
      <c r="B263" s="5"/>
      <c r="C263" s="7"/>
    </row>
    <row r="264" spans="1:3" x14ac:dyDescent="0.4">
      <c r="A264" s="5"/>
      <c r="B264" s="5"/>
      <c r="C264" s="7"/>
    </row>
    <row r="265" spans="1:3" x14ac:dyDescent="0.4">
      <c r="A265" s="5"/>
      <c r="B265" s="5"/>
      <c r="C265" s="7"/>
    </row>
    <row r="266" spans="1:3" x14ac:dyDescent="0.4">
      <c r="A266" s="5"/>
      <c r="B266" s="5"/>
      <c r="C266" s="7"/>
    </row>
    <row r="267" spans="1:3" x14ac:dyDescent="0.4">
      <c r="A267" s="5"/>
      <c r="B267" s="5"/>
      <c r="C267" s="7"/>
    </row>
    <row r="268" spans="1:3" x14ac:dyDescent="0.4">
      <c r="A268" s="5"/>
      <c r="B268" s="5"/>
      <c r="C268" s="7"/>
    </row>
    <row r="269" spans="1:3" x14ac:dyDescent="0.4">
      <c r="A269" s="5"/>
      <c r="B269" s="5"/>
      <c r="C269" s="7"/>
    </row>
    <row r="270" spans="1:3" x14ac:dyDescent="0.4">
      <c r="A270" s="5"/>
      <c r="B270" s="5"/>
      <c r="C270" s="7"/>
    </row>
    <row r="271" spans="1:3" x14ac:dyDescent="0.4">
      <c r="A271" s="5"/>
      <c r="B271" s="5"/>
      <c r="C271" s="7"/>
    </row>
    <row r="272" spans="1:3" x14ac:dyDescent="0.4">
      <c r="A272" s="5"/>
      <c r="B272" s="5"/>
      <c r="C272" s="7"/>
    </row>
    <row r="273" spans="1:3" x14ac:dyDescent="0.4">
      <c r="A273" s="5"/>
      <c r="B273" s="5"/>
      <c r="C273" s="7"/>
    </row>
    <row r="274" spans="1:3" x14ac:dyDescent="0.4">
      <c r="A274" s="5"/>
      <c r="B274" s="5"/>
      <c r="C274" s="7"/>
    </row>
    <row r="275" spans="1:3" x14ac:dyDescent="0.4">
      <c r="A275" s="5"/>
      <c r="B275" s="5"/>
      <c r="C275" s="7"/>
    </row>
    <row r="276" spans="1:3" x14ac:dyDescent="0.4">
      <c r="A276" s="5"/>
      <c r="B276" s="5"/>
      <c r="C276" s="7"/>
    </row>
    <row r="277" spans="1:3" x14ac:dyDescent="0.4">
      <c r="A277" s="5"/>
      <c r="B277" s="5"/>
      <c r="C277" s="7"/>
    </row>
    <row r="278" spans="1:3" x14ac:dyDescent="0.4">
      <c r="A278" s="5"/>
      <c r="B278" s="5"/>
      <c r="C278" s="7"/>
    </row>
    <row r="279" spans="1:3" x14ac:dyDescent="0.4">
      <c r="A279" s="5"/>
      <c r="B279" s="5"/>
      <c r="C279" s="7"/>
    </row>
    <row r="280" spans="1:3" x14ac:dyDescent="0.4">
      <c r="A280" s="5"/>
      <c r="B280" s="5"/>
      <c r="C280" s="7"/>
    </row>
    <row r="281" spans="1:3" x14ac:dyDescent="0.4">
      <c r="A281" s="5"/>
      <c r="B281" s="5"/>
      <c r="C281" s="7"/>
    </row>
    <row r="282" spans="1:3" x14ac:dyDescent="0.4">
      <c r="A282" s="5"/>
      <c r="B282" s="5"/>
      <c r="C282" s="7"/>
    </row>
    <row r="283" spans="1:3" x14ac:dyDescent="0.4">
      <c r="A283" s="5"/>
      <c r="B283" s="5"/>
      <c r="C283" s="7"/>
    </row>
    <row r="284" spans="1:3" x14ac:dyDescent="0.4">
      <c r="A284" s="5"/>
      <c r="B284" s="5"/>
      <c r="C284" s="7"/>
    </row>
    <row r="285" spans="1:3" x14ac:dyDescent="0.4">
      <c r="A285" s="5"/>
      <c r="B285" s="5"/>
      <c r="C285" s="7"/>
    </row>
    <row r="286" spans="1:3" x14ac:dyDescent="0.4">
      <c r="A286" s="5"/>
      <c r="B286" s="5"/>
      <c r="C286" s="7"/>
    </row>
    <row r="287" spans="1:3" x14ac:dyDescent="0.4">
      <c r="A287" s="5"/>
      <c r="B287" s="5"/>
      <c r="C287" s="7"/>
    </row>
    <row r="288" spans="1:3" x14ac:dyDescent="0.4">
      <c r="A288" s="5"/>
      <c r="B288" s="5"/>
      <c r="C288" s="7"/>
    </row>
    <row r="289" spans="1:3" x14ac:dyDescent="0.4">
      <c r="A289" s="5"/>
      <c r="B289" s="5"/>
      <c r="C289" s="7"/>
    </row>
    <row r="290" spans="1:3" x14ac:dyDescent="0.4">
      <c r="A290" s="5"/>
      <c r="B290" s="5"/>
      <c r="C290" s="7"/>
    </row>
    <row r="291" spans="1:3" x14ac:dyDescent="0.4">
      <c r="A291" s="5"/>
      <c r="B291" s="5"/>
      <c r="C291" s="7"/>
    </row>
    <row r="292" spans="1:3" x14ac:dyDescent="0.4">
      <c r="A292" s="5"/>
      <c r="B292" s="5"/>
      <c r="C292" s="7"/>
    </row>
    <row r="293" spans="1:3" x14ac:dyDescent="0.4">
      <c r="A293" s="5"/>
      <c r="B293" s="5"/>
      <c r="C293" s="7"/>
    </row>
    <row r="294" spans="1:3" x14ac:dyDescent="0.4">
      <c r="A294" s="5"/>
      <c r="B294" s="5"/>
      <c r="C294" s="7"/>
    </row>
    <row r="295" spans="1:3" x14ac:dyDescent="0.4">
      <c r="A295" s="5"/>
      <c r="B295" s="5"/>
      <c r="C295" s="7"/>
    </row>
    <row r="296" spans="1:3" x14ac:dyDescent="0.4">
      <c r="A296" s="5"/>
      <c r="B296" s="5"/>
      <c r="C296" s="7"/>
    </row>
    <row r="297" spans="1:3" x14ac:dyDescent="0.4">
      <c r="A297" s="5"/>
      <c r="B297" s="5"/>
      <c r="C297" s="7"/>
    </row>
    <row r="298" spans="1:3" x14ac:dyDescent="0.4">
      <c r="A298" s="5"/>
      <c r="B298" s="5"/>
      <c r="C298" s="7"/>
    </row>
    <row r="299" spans="1:3" x14ac:dyDescent="0.4">
      <c r="A299" s="5"/>
      <c r="B299" s="5"/>
      <c r="C299" s="7"/>
    </row>
    <row r="300" spans="1:3" x14ac:dyDescent="0.4">
      <c r="A300" s="5"/>
      <c r="B300" s="5"/>
      <c r="C300" s="7"/>
    </row>
    <row r="301" spans="1:3" x14ac:dyDescent="0.4">
      <c r="A301" s="5"/>
      <c r="B301" s="5"/>
      <c r="C301" s="7"/>
    </row>
    <row r="302" spans="1:3" x14ac:dyDescent="0.4">
      <c r="A302" s="5"/>
      <c r="B302" s="5"/>
      <c r="C302" s="7"/>
    </row>
    <row r="303" spans="1:3" x14ac:dyDescent="0.4">
      <c r="A303" s="5"/>
      <c r="B303" s="5"/>
      <c r="C303" s="7"/>
    </row>
    <row r="304" spans="1:3" x14ac:dyDescent="0.4">
      <c r="A304" s="5"/>
      <c r="B304" s="5"/>
      <c r="C304" s="7"/>
    </row>
    <row r="305" spans="1:3" x14ac:dyDescent="0.4">
      <c r="A305" s="5"/>
      <c r="B305" s="5"/>
      <c r="C305" s="7"/>
    </row>
    <row r="306" spans="1:3" x14ac:dyDescent="0.4">
      <c r="A306" s="5"/>
      <c r="B306" s="5"/>
      <c r="C306" s="7"/>
    </row>
    <row r="307" spans="1:3" x14ac:dyDescent="0.4">
      <c r="A307" s="5"/>
      <c r="B307" s="5"/>
      <c r="C307" s="7"/>
    </row>
    <row r="308" spans="1:3" x14ac:dyDescent="0.4">
      <c r="A308" s="5"/>
      <c r="B308" s="5"/>
      <c r="C308" s="7"/>
    </row>
    <row r="309" spans="1:3" x14ac:dyDescent="0.4">
      <c r="A309" s="5"/>
      <c r="B309" s="5"/>
      <c r="C309" s="7"/>
    </row>
    <row r="310" spans="1:3" x14ac:dyDescent="0.4">
      <c r="A310" s="5"/>
      <c r="B310" s="5"/>
      <c r="C310" s="7"/>
    </row>
    <row r="311" spans="1:3" x14ac:dyDescent="0.4">
      <c r="A311" s="5"/>
      <c r="B311" s="5"/>
      <c r="C311" s="7"/>
    </row>
    <row r="312" spans="1:3" x14ac:dyDescent="0.4">
      <c r="A312" s="5"/>
      <c r="B312" s="5"/>
      <c r="C312" s="7"/>
    </row>
    <row r="313" spans="1:3" x14ac:dyDescent="0.4">
      <c r="A313" s="5"/>
      <c r="B313" s="5"/>
      <c r="C313" s="7"/>
    </row>
    <row r="314" spans="1:3" x14ac:dyDescent="0.4">
      <c r="A314" s="5"/>
      <c r="B314" s="5"/>
      <c r="C314" s="7"/>
    </row>
    <row r="315" spans="1:3" x14ac:dyDescent="0.4">
      <c r="A315" s="5"/>
      <c r="B315" s="5"/>
      <c r="C315" s="7"/>
    </row>
    <row r="316" spans="1:3" x14ac:dyDescent="0.4">
      <c r="A316" s="5"/>
      <c r="B316" s="5"/>
      <c r="C316" s="7"/>
    </row>
    <row r="317" spans="1:3" x14ac:dyDescent="0.4">
      <c r="A317" s="5"/>
      <c r="B317" s="5"/>
      <c r="C317" s="7"/>
    </row>
    <row r="318" spans="1:3" x14ac:dyDescent="0.4">
      <c r="A318" s="5"/>
      <c r="B318" s="5"/>
      <c r="C318" s="7"/>
    </row>
    <row r="319" spans="1:3" x14ac:dyDescent="0.4">
      <c r="A319" s="5"/>
      <c r="B319" s="5"/>
      <c r="C319" s="7"/>
    </row>
    <row r="320" spans="1:3" x14ac:dyDescent="0.4">
      <c r="A320" s="5"/>
      <c r="B320" s="5"/>
      <c r="C320" s="7"/>
    </row>
    <row r="321" spans="1:3" x14ac:dyDescent="0.4">
      <c r="A321" s="5"/>
      <c r="B321" s="5"/>
      <c r="C321" s="7"/>
    </row>
    <row r="322" spans="1:3" x14ac:dyDescent="0.4">
      <c r="A322" s="5"/>
      <c r="B322" s="5"/>
      <c r="C322" s="7"/>
    </row>
    <row r="323" spans="1:3" x14ac:dyDescent="0.4">
      <c r="A323" s="5"/>
      <c r="B323" s="5"/>
      <c r="C323" s="7"/>
    </row>
    <row r="324" spans="1:3" x14ac:dyDescent="0.4">
      <c r="A324" s="5"/>
      <c r="B324" s="5"/>
      <c r="C324" s="7"/>
    </row>
    <row r="325" spans="1:3" x14ac:dyDescent="0.4">
      <c r="A325" s="5"/>
      <c r="B325" s="5"/>
      <c r="C325" s="7"/>
    </row>
    <row r="326" spans="1:3" x14ac:dyDescent="0.4">
      <c r="A326" s="5"/>
      <c r="B326" s="5"/>
      <c r="C326" s="7"/>
    </row>
    <row r="327" spans="1:3" x14ac:dyDescent="0.4">
      <c r="A327" s="5"/>
      <c r="B327" s="5"/>
      <c r="C327" s="7"/>
    </row>
    <row r="328" spans="1:3" x14ac:dyDescent="0.4">
      <c r="A328" s="5"/>
      <c r="B328" s="5"/>
      <c r="C328" s="7"/>
    </row>
    <row r="329" spans="1:3" x14ac:dyDescent="0.4">
      <c r="A329" s="5"/>
      <c r="B329" s="5"/>
      <c r="C329" s="7"/>
    </row>
    <row r="330" spans="1:3" x14ac:dyDescent="0.4">
      <c r="A330" s="5"/>
      <c r="B330" s="5"/>
      <c r="C330" s="7"/>
    </row>
  </sheetData>
  <sheetProtection algorithmName="SHA-512" hashValue="nadoWYqiFnXRiAreX5L7gTwGUqy9lBCBNZpVQKfRdh4Xk/D7oOrlPYEp3q5XTW2sZIVvdcHdim2zrKgXColpEg==" saltValue="BRQRBBtN1nxL+zHsQThKkg==" spinCount="100000" sheet="1" objects="1" scenarios="1"/>
  <protectedRanges>
    <protectedRange sqref="F10:F19 F1:F2 E20:E21 E9:E18 E6 F21:F24 E1:E5" name="Range2"/>
    <protectedRange password="C758" sqref="A1 C1:C2 E22:E24 E19 C10:C18 C20:C21 A9:B24 D9:D24 F9 A6:B6 D6 F3:F6 D1:D5 A2:B5" name="Range1"/>
    <protectedRange sqref="E7:E8" name="Range2_1"/>
    <protectedRange password="C758" sqref="A8 A7:B7 D7:D8 F7:F8" name="Range1_1"/>
  </protectedRanges>
  <customSheetViews>
    <customSheetView guid="{607AC9DB-C90C-4694-A492-A979992186C4}" scale="70" showPageBreaks="1" view="pageLayout">
      <selection activeCell="B68" sqref="B68"/>
      <rowBreaks count="1" manualBreakCount="1">
        <brk id="30" max="16383" man="1"/>
      </rowBreaks>
      <pageMargins left="1.5748031496062993" right="0.35433070866141736" top="0.51181102362204722" bottom="0.76838235294117652" header="0.51181102362204722" footer="0.47244094488188981"/>
      <pageSetup paperSize="9" scale="95" orientation="portrait" copies="2" r:id="rId1"/>
      <headerFooter alignWithMargins="0">
        <oddFooter>&amp;R&amp;P/71</oddFooter>
      </headerFooter>
    </customSheetView>
  </customSheetViews>
  <mergeCells count="10">
    <mergeCell ref="B4:E4"/>
    <mergeCell ref="B3:E3"/>
    <mergeCell ref="A1:F1"/>
    <mergeCell ref="B13:C13"/>
    <mergeCell ref="E23:F24"/>
    <mergeCell ref="B6:E6"/>
    <mergeCell ref="B7:E7"/>
    <mergeCell ref="B8:E8"/>
    <mergeCell ref="B5:E5"/>
    <mergeCell ref="B17:F17"/>
  </mergeCells>
  <phoneticPr fontId="7" type="noConversion"/>
  <pageMargins left="0.70866141732283472" right="0.59055118110236227" top="0.51181102362204722" bottom="0.43307086614173229" header="0.31496062992125984" footer="0.19685039370078741"/>
  <pageSetup paperSize="9" orientation="portrait" useFirstPageNumber="1" copies="2" r:id="rId2"/>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773F-CF93-4A1C-B4C3-C9681F037272}">
  <sheetPr codeName="Sheet2"/>
  <dimension ref="A1:F93"/>
  <sheetViews>
    <sheetView view="pageBreakPreview" zoomScale="130" zoomScaleNormal="100" zoomScaleSheetLayoutView="130" zoomScalePageLayoutView="110" workbookViewId="0">
      <selection activeCell="B21" sqref="B21:F21"/>
    </sheetView>
  </sheetViews>
  <sheetFormatPr defaultColWidth="8.88671875" defaultRowHeight="13.2" x14ac:dyDescent="0.25"/>
  <cols>
    <col min="1" max="1" width="4.88671875" style="173" customWidth="1"/>
    <col min="2" max="2" width="43.88671875" style="173" customWidth="1"/>
    <col min="3" max="3" width="6.33203125" style="173" customWidth="1"/>
    <col min="4" max="4" width="10.5546875" style="173" customWidth="1"/>
    <col min="5" max="5" width="10.44140625" style="173" customWidth="1"/>
    <col min="6" max="6" width="14" style="173" customWidth="1"/>
    <col min="7" max="16384" width="8.88671875" style="173"/>
  </cols>
  <sheetData>
    <row r="1" spans="1:6" x14ac:dyDescent="0.25">
      <c r="A1" s="168" t="s">
        <v>69</v>
      </c>
      <c r="B1" s="169" t="s">
        <v>70</v>
      </c>
      <c r="C1" s="170"/>
      <c r="D1" s="171"/>
      <c r="E1" s="171"/>
      <c r="F1" s="172"/>
    </row>
    <row r="2" spans="1:6" ht="4.95" customHeight="1" x14ac:dyDescent="0.25">
      <c r="A2" s="174"/>
      <c r="B2" s="174"/>
      <c r="C2" s="174"/>
      <c r="D2" s="175"/>
      <c r="E2" s="176"/>
      <c r="F2" s="176"/>
    </row>
    <row r="3" spans="1:6" ht="18" x14ac:dyDescent="0.25">
      <c r="A3" s="177"/>
      <c r="B3" s="178" t="s">
        <v>273</v>
      </c>
      <c r="C3" s="179"/>
      <c r="D3" s="180"/>
      <c r="E3" s="181"/>
      <c r="F3" s="182"/>
    </row>
    <row r="4" spans="1:6" s="187" customFormat="1" ht="10.199999999999999" x14ac:dyDescent="0.2">
      <c r="A4" s="183"/>
      <c r="B4" s="184" t="s">
        <v>274</v>
      </c>
      <c r="C4" s="185"/>
      <c r="D4" s="186"/>
      <c r="E4" s="186"/>
      <c r="F4" s="186"/>
    </row>
    <row r="5" spans="1:6" s="187" customFormat="1" ht="10.199999999999999" x14ac:dyDescent="0.2">
      <c r="A5" s="183"/>
      <c r="B5" s="184"/>
      <c r="C5" s="185"/>
      <c r="D5" s="186"/>
      <c r="E5" s="186"/>
      <c r="F5" s="186"/>
    </row>
    <row r="6" spans="1:6" s="187" customFormat="1" ht="10.199999999999999" customHeight="1" x14ac:dyDescent="0.2">
      <c r="A6" s="183"/>
      <c r="B6" s="597" t="s">
        <v>275</v>
      </c>
      <c r="C6" s="597"/>
      <c r="D6" s="597"/>
      <c r="E6" s="597"/>
      <c r="F6" s="597"/>
    </row>
    <row r="7" spans="1:6" s="187" customFormat="1" ht="10.199999999999999" x14ac:dyDescent="0.2">
      <c r="A7" s="188"/>
      <c r="B7" s="189" t="s">
        <v>276</v>
      </c>
      <c r="C7" s="190"/>
      <c r="D7" s="191"/>
      <c r="E7" s="191"/>
      <c r="F7" s="191"/>
    </row>
    <row r="8" spans="1:6" s="187" customFormat="1" ht="10.199999999999999" x14ac:dyDescent="0.2">
      <c r="A8" s="188"/>
      <c r="B8" s="189" t="s">
        <v>277</v>
      </c>
      <c r="C8" s="190"/>
      <c r="D8" s="191"/>
      <c r="E8" s="191"/>
      <c r="F8" s="191"/>
    </row>
    <row r="9" spans="1:6" s="187" customFormat="1" ht="10.199999999999999" x14ac:dyDescent="0.2">
      <c r="A9" s="188"/>
      <c r="B9" s="189" t="s">
        <v>278</v>
      </c>
      <c r="C9" s="190"/>
      <c r="D9" s="191"/>
      <c r="E9" s="191"/>
      <c r="F9" s="191"/>
    </row>
    <row r="10" spans="1:6" s="187" customFormat="1" ht="10.199999999999999" x14ac:dyDescent="0.2">
      <c r="A10" s="188"/>
      <c r="B10" s="189" t="s">
        <v>279</v>
      </c>
      <c r="C10" s="190"/>
      <c r="D10" s="191"/>
      <c r="E10" s="191"/>
      <c r="F10" s="191"/>
    </row>
    <row r="11" spans="1:6" s="187" customFormat="1" ht="10.199999999999999" x14ac:dyDescent="0.2">
      <c r="A11" s="188"/>
      <c r="B11" s="189" t="s">
        <v>280</v>
      </c>
      <c r="C11" s="190"/>
      <c r="D11" s="191"/>
      <c r="E11" s="191"/>
      <c r="F11" s="191"/>
    </row>
    <row r="12" spans="1:6" s="187" customFormat="1" ht="10.199999999999999" x14ac:dyDescent="0.2">
      <c r="A12" s="188"/>
      <c r="B12" s="189" t="s">
        <v>281</v>
      </c>
      <c r="C12" s="190"/>
      <c r="D12" s="191"/>
      <c r="E12" s="191"/>
      <c r="F12" s="191"/>
    </row>
    <row r="13" spans="1:6" s="187" customFormat="1" ht="10.199999999999999" x14ac:dyDescent="0.2">
      <c r="A13" s="183"/>
      <c r="B13" s="189"/>
      <c r="C13" s="190"/>
      <c r="D13" s="191"/>
      <c r="E13" s="191"/>
      <c r="F13" s="191"/>
    </row>
    <row r="14" spans="1:6" s="187" customFormat="1" ht="46.95" customHeight="1" x14ac:dyDescent="0.2">
      <c r="A14" s="183"/>
      <c r="B14" s="594" t="s">
        <v>282</v>
      </c>
      <c r="C14" s="594"/>
      <c r="D14" s="594"/>
      <c r="E14" s="594"/>
      <c r="F14" s="594"/>
    </row>
    <row r="15" spans="1:6" s="187" customFormat="1" ht="54.6" customHeight="1" x14ac:dyDescent="0.2">
      <c r="A15" s="183"/>
      <c r="B15" s="594" t="s">
        <v>283</v>
      </c>
      <c r="C15" s="594"/>
      <c r="D15" s="594"/>
      <c r="E15" s="594"/>
      <c r="F15" s="594"/>
    </row>
    <row r="16" spans="1:6" s="187" customFormat="1" ht="10.199999999999999" x14ac:dyDescent="0.2">
      <c r="A16" s="183"/>
      <c r="B16" s="189"/>
      <c r="C16" s="190"/>
      <c r="D16" s="191"/>
      <c r="E16" s="191"/>
      <c r="F16" s="191"/>
    </row>
    <row r="17" spans="1:6" s="187" customFormat="1" ht="12" customHeight="1" x14ac:dyDescent="0.2">
      <c r="A17" s="192"/>
      <c r="B17" s="598" t="s">
        <v>284</v>
      </c>
      <c r="C17" s="598"/>
      <c r="D17" s="598"/>
      <c r="E17" s="598"/>
      <c r="F17" s="598"/>
    </row>
    <row r="18" spans="1:6" s="187" customFormat="1" ht="10.199999999999999" x14ac:dyDescent="0.2">
      <c r="A18" s="192"/>
      <c r="B18" s="194"/>
      <c r="C18" s="195"/>
      <c r="D18" s="196"/>
      <c r="E18" s="196"/>
      <c r="F18" s="196"/>
    </row>
    <row r="19" spans="1:6" s="187" customFormat="1" ht="10.199999999999999" x14ac:dyDescent="0.2">
      <c r="A19" s="192"/>
      <c r="B19" s="193" t="s">
        <v>285</v>
      </c>
      <c r="C19" s="190"/>
      <c r="D19" s="191"/>
      <c r="E19" s="191"/>
      <c r="F19" s="196"/>
    </row>
    <row r="20" spans="1:6" s="187" customFormat="1" ht="10.199999999999999" x14ac:dyDescent="0.2">
      <c r="A20" s="192"/>
      <c r="B20" s="189"/>
      <c r="C20" s="190"/>
      <c r="D20" s="191"/>
      <c r="E20" s="191"/>
      <c r="F20" s="196"/>
    </row>
    <row r="21" spans="1:6" s="187" customFormat="1" ht="22.95" customHeight="1" x14ac:dyDescent="0.2">
      <c r="A21" s="192"/>
      <c r="B21" s="594" t="s">
        <v>286</v>
      </c>
      <c r="C21" s="594"/>
      <c r="D21" s="594"/>
      <c r="E21" s="594"/>
      <c r="F21" s="594"/>
    </row>
    <row r="22" spans="1:6" s="187" customFormat="1" ht="11.4" customHeight="1" x14ac:dyDescent="0.2">
      <c r="A22" s="192"/>
      <c r="B22" s="594" t="s">
        <v>287</v>
      </c>
      <c r="C22" s="594"/>
      <c r="D22" s="594"/>
      <c r="E22" s="594"/>
      <c r="F22" s="594"/>
    </row>
    <row r="23" spans="1:6" s="187" customFormat="1" ht="10.199999999999999" x14ac:dyDescent="0.2">
      <c r="A23" s="197"/>
      <c r="B23" s="189"/>
      <c r="C23" s="190"/>
      <c r="D23" s="191"/>
      <c r="E23" s="191"/>
      <c r="F23" s="191"/>
    </row>
    <row r="24" spans="1:6" s="187" customFormat="1" ht="12" customHeight="1" x14ac:dyDescent="0.2">
      <c r="A24" s="197"/>
      <c r="B24" s="594" t="s">
        <v>288</v>
      </c>
      <c r="C24" s="594"/>
      <c r="D24" s="594"/>
      <c r="E24" s="594"/>
      <c r="F24" s="594"/>
    </row>
    <row r="25" spans="1:6" s="187" customFormat="1" ht="10.199999999999999" x14ac:dyDescent="0.2">
      <c r="A25" s="197"/>
      <c r="B25" s="189"/>
      <c r="C25" s="190"/>
      <c r="D25" s="191"/>
      <c r="E25" s="191"/>
      <c r="F25" s="191"/>
    </row>
    <row r="26" spans="1:6" s="187" customFormat="1" ht="10.199999999999999" x14ac:dyDescent="0.2">
      <c r="A26" s="197"/>
      <c r="B26" s="189" t="s">
        <v>289</v>
      </c>
      <c r="C26" s="190"/>
      <c r="D26" s="191"/>
      <c r="E26" s="191"/>
      <c r="F26" s="191"/>
    </row>
    <row r="27" spans="1:6" s="187" customFormat="1" ht="11.4" customHeight="1" x14ac:dyDescent="0.2">
      <c r="A27" s="197"/>
      <c r="B27" s="594" t="s">
        <v>290</v>
      </c>
      <c r="C27" s="594"/>
      <c r="D27" s="594"/>
      <c r="E27" s="594"/>
      <c r="F27" s="594"/>
    </row>
    <row r="28" spans="1:6" s="187" customFormat="1" ht="10.199999999999999" x14ac:dyDescent="0.2">
      <c r="A28" s="197"/>
      <c r="B28" s="189" t="s">
        <v>291</v>
      </c>
      <c r="C28" s="190"/>
      <c r="D28" s="191"/>
      <c r="E28" s="191"/>
      <c r="F28" s="191"/>
    </row>
    <row r="29" spans="1:6" s="187" customFormat="1" ht="10.199999999999999" x14ac:dyDescent="0.2">
      <c r="A29" s="197"/>
      <c r="B29" s="189" t="s">
        <v>292</v>
      </c>
      <c r="C29" s="190"/>
      <c r="D29" s="191"/>
      <c r="E29" s="191"/>
      <c r="F29" s="191"/>
    </row>
    <row r="30" spans="1:6" s="187" customFormat="1" ht="10.199999999999999" x14ac:dyDescent="0.2">
      <c r="A30" s="197"/>
      <c r="B30" s="189"/>
      <c r="C30" s="190"/>
      <c r="D30" s="191"/>
      <c r="E30" s="191"/>
      <c r="F30" s="191"/>
    </row>
    <row r="31" spans="1:6" s="187" customFormat="1" ht="10.199999999999999" x14ac:dyDescent="0.2">
      <c r="A31" s="197"/>
      <c r="B31" s="189" t="s">
        <v>293</v>
      </c>
      <c r="C31" s="190"/>
      <c r="D31" s="191"/>
      <c r="E31" s="191"/>
      <c r="F31" s="191"/>
    </row>
    <row r="32" spans="1:6" s="187" customFormat="1" ht="10.199999999999999" x14ac:dyDescent="0.2">
      <c r="A32" s="197"/>
      <c r="B32" s="189"/>
      <c r="C32" s="190"/>
      <c r="D32" s="191"/>
      <c r="E32" s="191"/>
      <c r="F32" s="191"/>
    </row>
    <row r="33" spans="1:6" s="187" customFormat="1" ht="24" customHeight="1" x14ac:dyDescent="0.2">
      <c r="A33" s="197"/>
      <c r="B33" s="594" t="s">
        <v>294</v>
      </c>
      <c r="C33" s="594"/>
      <c r="D33" s="594"/>
      <c r="E33" s="594"/>
      <c r="F33" s="594"/>
    </row>
    <row r="34" spans="1:6" s="187" customFormat="1" ht="12" customHeight="1" x14ac:dyDescent="0.2">
      <c r="A34" s="192"/>
      <c r="B34" s="594" t="s">
        <v>295</v>
      </c>
      <c r="C34" s="594"/>
      <c r="D34" s="594"/>
      <c r="E34" s="594"/>
      <c r="F34" s="594"/>
    </row>
    <row r="35" spans="1:6" s="187" customFormat="1" ht="10.199999999999999" x14ac:dyDescent="0.2">
      <c r="A35" s="197"/>
      <c r="B35" s="189"/>
      <c r="C35" s="190"/>
      <c r="D35" s="191"/>
      <c r="E35" s="191"/>
      <c r="F35" s="191"/>
    </row>
    <row r="36" spans="1:6" s="187" customFormat="1" ht="10.199999999999999" x14ac:dyDescent="0.2">
      <c r="A36" s="192"/>
      <c r="B36" s="193" t="s">
        <v>296</v>
      </c>
      <c r="C36" s="190"/>
      <c r="D36" s="191"/>
      <c r="E36" s="191"/>
      <c r="F36" s="191"/>
    </row>
    <row r="37" spans="1:6" s="187" customFormat="1" ht="10.199999999999999" x14ac:dyDescent="0.2">
      <c r="A37" s="192"/>
      <c r="B37" s="189"/>
      <c r="C37" s="190"/>
      <c r="D37" s="191"/>
      <c r="E37" s="191"/>
      <c r="F37" s="191"/>
    </row>
    <row r="38" spans="1:6" s="187" customFormat="1" ht="10.199999999999999" x14ac:dyDescent="0.2">
      <c r="A38" s="192"/>
      <c r="B38" s="193" t="s">
        <v>297</v>
      </c>
      <c r="C38" s="190"/>
      <c r="D38" s="191"/>
      <c r="E38" s="191"/>
      <c r="F38" s="191"/>
    </row>
    <row r="39" spans="1:6" s="187" customFormat="1" ht="27.6" customHeight="1" x14ac:dyDescent="0.2">
      <c r="A39" s="192"/>
      <c r="B39" s="594" t="s">
        <v>298</v>
      </c>
      <c r="C39" s="594"/>
      <c r="D39" s="594"/>
      <c r="E39" s="594"/>
      <c r="F39" s="594"/>
    </row>
    <row r="40" spans="1:6" s="187" customFormat="1" ht="73.2" customHeight="1" x14ac:dyDescent="0.2">
      <c r="A40" s="192"/>
      <c r="B40" s="594" t="s">
        <v>299</v>
      </c>
      <c r="C40" s="594"/>
      <c r="D40" s="594"/>
      <c r="E40" s="594"/>
      <c r="F40" s="594"/>
    </row>
    <row r="41" spans="1:6" s="187" customFormat="1" ht="24.6" customHeight="1" x14ac:dyDescent="0.2">
      <c r="A41" s="192"/>
      <c r="B41" s="594" t="s">
        <v>300</v>
      </c>
      <c r="C41" s="594"/>
      <c r="D41" s="594"/>
      <c r="E41" s="594"/>
      <c r="F41" s="594"/>
    </row>
    <row r="42" spans="1:6" ht="11.4" customHeight="1" x14ac:dyDescent="0.25">
      <c r="A42" s="198"/>
      <c r="B42" s="595" t="s">
        <v>68</v>
      </c>
      <c r="C42" s="595"/>
      <c r="D42" s="595"/>
      <c r="E42" s="595"/>
      <c r="F42" s="595"/>
    </row>
    <row r="43" spans="1:6" ht="16.2" customHeight="1" x14ac:dyDescent="0.25">
      <c r="A43" s="199"/>
      <c r="B43" s="595"/>
      <c r="C43" s="595"/>
      <c r="D43" s="595"/>
      <c r="E43" s="595"/>
      <c r="F43" s="595"/>
    </row>
    <row r="44" spans="1:6" ht="46.2" customHeight="1" x14ac:dyDescent="0.25">
      <c r="A44" s="199"/>
      <c r="B44" s="596" t="s">
        <v>72</v>
      </c>
      <c r="C44" s="596"/>
      <c r="D44" s="596"/>
      <c r="E44" s="596"/>
      <c r="F44" s="596"/>
    </row>
    <row r="45" spans="1:6" s="187" customFormat="1" ht="10.199999999999999" x14ac:dyDescent="0.2">
      <c r="A45" s="197"/>
      <c r="B45" s="189"/>
      <c r="C45" s="190"/>
      <c r="D45" s="191"/>
      <c r="E45" s="191"/>
      <c r="F45" s="191"/>
    </row>
    <row r="46" spans="1:6" s="187" customFormat="1" ht="11.4" customHeight="1" x14ac:dyDescent="0.2">
      <c r="A46" s="192"/>
      <c r="B46" s="594" t="s">
        <v>301</v>
      </c>
      <c r="C46" s="594"/>
      <c r="D46" s="594"/>
      <c r="E46" s="594"/>
      <c r="F46" s="594"/>
    </row>
    <row r="47" spans="1:6" s="187" customFormat="1" ht="10.199999999999999" x14ac:dyDescent="0.2">
      <c r="A47" s="197"/>
      <c r="B47" s="189"/>
      <c r="C47" s="190"/>
      <c r="D47" s="191"/>
      <c r="E47" s="191"/>
      <c r="F47" s="191"/>
    </row>
    <row r="48" spans="1:6" s="187" customFormat="1" ht="10.199999999999999" x14ac:dyDescent="0.2">
      <c r="A48" s="192"/>
      <c r="B48" s="193" t="s">
        <v>302</v>
      </c>
      <c r="C48" s="190"/>
      <c r="D48" s="191"/>
      <c r="E48" s="191"/>
      <c r="F48" s="191"/>
    </row>
    <row r="49" spans="1:6" s="187" customFormat="1" ht="23.4" customHeight="1" x14ac:dyDescent="0.2">
      <c r="A49" s="192"/>
      <c r="B49" s="594" t="s">
        <v>303</v>
      </c>
      <c r="C49" s="594"/>
      <c r="D49" s="594"/>
      <c r="E49" s="594"/>
      <c r="F49" s="594"/>
    </row>
    <row r="50" spans="1:6" s="187" customFormat="1" ht="10.199999999999999" x14ac:dyDescent="0.2">
      <c r="A50" s="197"/>
      <c r="B50" s="189"/>
      <c r="C50" s="190"/>
      <c r="D50" s="191"/>
      <c r="E50" s="191"/>
      <c r="F50" s="191"/>
    </row>
    <row r="51" spans="1:6" s="187" customFormat="1" ht="10.199999999999999" x14ac:dyDescent="0.2">
      <c r="A51" s="197"/>
      <c r="B51" s="193" t="s">
        <v>304</v>
      </c>
      <c r="C51" s="190"/>
      <c r="D51" s="191"/>
      <c r="E51" s="191"/>
      <c r="F51" s="191"/>
    </row>
    <row r="52" spans="1:6" s="187" customFormat="1" ht="33" customHeight="1" x14ac:dyDescent="0.2">
      <c r="A52" s="197"/>
      <c r="B52" s="594" t="s">
        <v>305</v>
      </c>
      <c r="C52" s="594"/>
      <c r="D52" s="594"/>
      <c r="E52" s="594"/>
      <c r="F52" s="594"/>
    </row>
    <row r="53" spans="1:6" s="187" customFormat="1" ht="54" customHeight="1" x14ac:dyDescent="0.2">
      <c r="A53" s="192"/>
      <c r="B53" s="594" t="s">
        <v>306</v>
      </c>
      <c r="C53" s="594"/>
      <c r="D53" s="594"/>
      <c r="E53" s="594"/>
      <c r="F53" s="594"/>
    </row>
    <row r="54" spans="1:6" s="187" customFormat="1" ht="10.199999999999999" x14ac:dyDescent="0.2">
      <c r="A54" s="197"/>
      <c r="B54" s="189"/>
      <c r="C54" s="190"/>
      <c r="D54" s="191"/>
      <c r="E54" s="191"/>
      <c r="F54" s="191"/>
    </row>
    <row r="55" spans="1:6" s="187" customFormat="1" ht="10.199999999999999" x14ac:dyDescent="0.2">
      <c r="A55" s="192"/>
      <c r="B55" s="193" t="s">
        <v>307</v>
      </c>
      <c r="C55" s="190"/>
      <c r="D55" s="191"/>
      <c r="E55" s="191"/>
      <c r="F55" s="191"/>
    </row>
    <row r="56" spans="1:6" s="187" customFormat="1" ht="25.95" customHeight="1" x14ac:dyDescent="0.2">
      <c r="A56" s="192"/>
      <c r="B56" s="594" t="s">
        <v>308</v>
      </c>
      <c r="C56" s="594"/>
      <c r="D56" s="594"/>
      <c r="E56" s="594"/>
      <c r="F56" s="594"/>
    </row>
    <row r="57" spans="1:6" s="187" customFormat="1" ht="10.199999999999999" x14ac:dyDescent="0.2">
      <c r="A57" s="197"/>
      <c r="B57" s="189"/>
      <c r="C57" s="190"/>
      <c r="D57" s="191"/>
      <c r="E57" s="191"/>
      <c r="F57" s="191"/>
    </row>
    <row r="58" spans="1:6" s="187" customFormat="1" ht="10.199999999999999" x14ac:dyDescent="0.2">
      <c r="A58" s="197"/>
      <c r="B58" s="193" t="s">
        <v>309</v>
      </c>
      <c r="C58" s="190"/>
      <c r="D58" s="191"/>
      <c r="E58" s="191"/>
      <c r="F58" s="191"/>
    </row>
    <row r="59" spans="1:6" s="187" customFormat="1" ht="25.2" customHeight="1" x14ac:dyDescent="0.2">
      <c r="A59" s="192"/>
      <c r="B59" s="594" t="s">
        <v>310</v>
      </c>
      <c r="C59" s="594"/>
      <c r="D59" s="594"/>
      <c r="E59" s="594"/>
      <c r="F59" s="594"/>
    </row>
    <row r="60" spans="1:6" s="187" customFormat="1" ht="10.199999999999999" x14ac:dyDescent="0.2">
      <c r="A60" s="192"/>
      <c r="B60" s="189"/>
      <c r="C60" s="190"/>
      <c r="D60" s="191"/>
      <c r="E60" s="191"/>
      <c r="F60" s="191"/>
    </row>
    <row r="61" spans="1:6" s="187" customFormat="1" ht="10.199999999999999" x14ac:dyDescent="0.2">
      <c r="A61" s="192"/>
      <c r="B61" s="193" t="s">
        <v>311</v>
      </c>
      <c r="C61" s="190"/>
      <c r="D61" s="191"/>
      <c r="E61" s="191"/>
      <c r="F61" s="191"/>
    </row>
    <row r="62" spans="1:6" s="187" customFormat="1" ht="56.4" customHeight="1" x14ac:dyDescent="0.2">
      <c r="A62" s="197"/>
      <c r="B62" s="594" t="s">
        <v>312</v>
      </c>
      <c r="C62" s="594"/>
      <c r="D62" s="594"/>
      <c r="E62" s="594"/>
      <c r="F62" s="594"/>
    </row>
    <row r="63" spans="1:6" s="187" customFormat="1" ht="10.199999999999999" x14ac:dyDescent="0.2">
      <c r="A63" s="197"/>
      <c r="B63" s="189"/>
      <c r="C63" s="190"/>
      <c r="D63" s="191"/>
      <c r="E63" s="191"/>
      <c r="F63" s="191"/>
    </row>
    <row r="64" spans="1:6" s="187" customFormat="1" ht="10.199999999999999" x14ac:dyDescent="0.2">
      <c r="A64" s="192"/>
      <c r="B64" s="193" t="s">
        <v>313</v>
      </c>
      <c r="C64" s="190"/>
      <c r="D64" s="191"/>
      <c r="E64" s="191"/>
      <c r="F64" s="191"/>
    </row>
    <row r="65" spans="1:6" s="187" customFormat="1" ht="12" customHeight="1" x14ac:dyDescent="0.2">
      <c r="A65" s="197"/>
      <c r="B65" s="594" t="s">
        <v>314</v>
      </c>
      <c r="C65" s="594"/>
      <c r="D65" s="594"/>
      <c r="E65" s="594"/>
      <c r="F65" s="594"/>
    </row>
    <row r="66" spans="1:6" s="187" customFormat="1" ht="10.199999999999999" x14ac:dyDescent="0.2">
      <c r="A66" s="197"/>
      <c r="B66" s="189"/>
      <c r="C66" s="190"/>
      <c r="D66" s="191"/>
      <c r="E66" s="191"/>
      <c r="F66" s="191"/>
    </row>
    <row r="67" spans="1:6" s="187" customFormat="1" ht="10.199999999999999" x14ac:dyDescent="0.2">
      <c r="A67" s="192"/>
      <c r="B67" s="193" t="s">
        <v>315</v>
      </c>
      <c r="C67" s="190"/>
      <c r="D67" s="191"/>
      <c r="E67" s="191"/>
      <c r="F67" s="191"/>
    </row>
    <row r="68" spans="1:6" s="187" customFormat="1" ht="25.95" customHeight="1" x14ac:dyDescent="0.2">
      <c r="A68" s="197"/>
      <c r="B68" s="594" t="s">
        <v>316</v>
      </c>
      <c r="C68" s="594"/>
      <c r="D68" s="594"/>
      <c r="E68" s="594"/>
      <c r="F68" s="594"/>
    </row>
    <row r="69" spans="1:6" s="187" customFormat="1" ht="15" customHeight="1" x14ac:dyDescent="0.2">
      <c r="A69" s="197"/>
      <c r="B69" s="594" t="s">
        <v>317</v>
      </c>
      <c r="C69" s="594"/>
      <c r="D69" s="594"/>
      <c r="E69" s="594"/>
      <c r="F69" s="594"/>
    </row>
    <row r="70" spans="1:6" s="187" customFormat="1" ht="10.199999999999999" x14ac:dyDescent="0.2">
      <c r="A70" s="197"/>
      <c r="B70" s="189"/>
      <c r="C70" s="190"/>
      <c r="D70" s="191"/>
      <c r="E70" s="191"/>
      <c r="F70" s="191"/>
    </row>
    <row r="71" spans="1:6" s="187" customFormat="1" ht="10.199999999999999" x14ac:dyDescent="0.2">
      <c r="A71" s="192"/>
      <c r="B71" s="193" t="s">
        <v>318</v>
      </c>
      <c r="C71" s="190"/>
      <c r="D71" s="191"/>
      <c r="E71" s="191"/>
      <c r="F71" s="191"/>
    </row>
    <row r="72" spans="1:6" s="187" customFormat="1" ht="69" customHeight="1" x14ac:dyDescent="0.2">
      <c r="A72" s="197"/>
      <c r="B72" s="594" t="s">
        <v>319</v>
      </c>
      <c r="C72" s="594"/>
      <c r="D72" s="594"/>
      <c r="E72" s="594"/>
      <c r="F72" s="594"/>
    </row>
    <row r="73" spans="1:6" s="187" customFormat="1" ht="10.199999999999999" x14ac:dyDescent="0.2">
      <c r="A73" s="197"/>
      <c r="B73" s="189"/>
      <c r="C73" s="190"/>
      <c r="D73" s="191"/>
      <c r="E73" s="191"/>
      <c r="F73" s="191"/>
    </row>
    <row r="74" spans="1:6" s="187" customFormat="1" ht="25.2" customHeight="1" x14ac:dyDescent="0.2">
      <c r="A74" s="197"/>
      <c r="B74" s="594" t="s">
        <v>320</v>
      </c>
      <c r="C74" s="594"/>
      <c r="D74" s="594"/>
      <c r="E74" s="594"/>
      <c r="F74" s="594"/>
    </row>
    <row r="75" spans="1:6" s="187" customFormat="1" ht="10.199999999999999" x14ac:dyDescent="0.2">
      <c r="A75" s="197"/>
      <c r="B75" s="189"/>
      <c r="C75" s="190"/>
      <c r="D75" s="191"/>
      <c r="E75" s="191"/>
      <c r="F75" s="191"/>
    </row>
    <row r="76" spans="1:6" s="187" customFormat="1" ht="10.199999999999999" x14ac:dyDescent="0.2">
      <c r="A76" s="197"/>
      <c r="B76" s="193" t="s">
        <v>321</v>
      </c>
      <c r="C76" s="190"/>
      <c r="D76" s="191"/>
      <c r="E76" s="191"/>
      <c r="F76" s="191"/>
    </row>
    <row r="77" spans="1:6" s="187" customFormat="1" ht="24.6" customHeight="1" x14ac:dyDescent="0.2">
      <c r="A77" s="197"/>
      <c r="B77" s="594" t="s">
        <v>322</v>
      </c>
      <c r="C77" s="594"/>
      <c r="D77" s="594"/>
      <c r="E77" s="594"/>
      <c r="F77" s="594"/>
    </row>
    <row r="78" spans="1:6" s="187" customFormat="1" ht="10.199999999999999" x14ac:dyDescent="0.2">
      <c r="A78" s="197"/>
      <c r="B78" s="189" t="s">
        <v>323</v>
      </c>
      <c r="C78" s="190"/>
      <c r="D78" s="191"/>
      <c r="E78" s="191"/>
      <c r="F78" s="191"/>
    </row>
    <row r="79" spans="1:6" s="187" customFormat="1" ht="10.199999999999999" x14ac:dyDescent="0.2">
      <c r="A79" s="197"/>
      <c r="B79" s="189" t="s">
        <v>324</v>
      </c>
      <c r="C79" s="190"/>
      <c r="D79" s="191"/>
      <c r="E79" s="191"/>
      <c r="F79" s="191"/>
    </row>
    <row r="80" spans="1:6" s="187" customFormat="1" ht="10.199999999999999" x14ac:dyDescent="0.2">
      <c r="A80" s="197"/>
      <c r="B80" s="189" t="s">
        <v>325</v>
      </c>
      <c r="C80" s="190"/>
      <c r="D80" s="191"/>
      <c r="E80" s="191"/>
      <c r="F80" s="191"/>
    </row>
    <row r="81" spans="1:6" s="187" customFormat="1" ht="10.199999999999999" x14ac:dyDescent="0.2">
      <c r="A81" s="197"/>
      <c r="B81" s="189" t="s">
        <v>326</v>
      </c>
      <c r="C81" s="190"/>
      <c r="D81" s="191"/>
      <c r="E81" s="191"/>
      <c r="F81" s="191"/>
    </row>
    <row r="82" spans="1:6" s="187" customFormat="1" ht="10.199999999999999" x14ac:dyDescent="0.2">
      <c r="A82" s="197"/>
      <c r="B82" s="189" t="s">
        <v>327</v>
      </c>
      <c r="C82" s="190"/>
      <c r="D82" s="191"/>
      <c r="E82" s="191"/>
      <c r="F82" s="191"/>
    </row>
    <row r="83" spans="1:6" s="187" customFormat="1" ht="10.199999999999999" x14ac:dyDescent="0.2">
      <c r="A83" s="197"/>
      <c r="B83" s="189" t="s">
        <v>328</v>
      </c>
      <c r="C83" s="190"/>
      <c r="D83" s="191"/>
      <c r="E83" s="191"/>
      <c r="F83" s="191"/>
    </row>
    <row r="84" spans="1:6" s="187" customFormat="1" ht="24" customHeight="1" x14ac:dyDescent="0.2">
      <c r="A84" s="197"/>
      <c r="B84" s="594" t="s">
        <v>329</v>
      </c>
      <c r="C84" s="594"/>
      <c r="D84" s="594"/>
      <c r="E84" s="594"/>
      <c r="F84" s="594"/>
    </row>
    <row r="85" spans="1:6" ht="57.6" customHeight="1" x14ac:dyDescent="0.25">
      <c r="A85" s="200"/>
      <c r="B85" s="594" t="s">
        <v>71</v>
      </c>
      <c r="C85" s="594"/>
      <c r="D85" s="594"/>
      <c r="E85" s="594"/>
      <c r="F85" s="594"/>
    </row>
    <row r="86" spans="1:6" s="187" customFormat="1" ht="23.4" customHeight="1" x14ac:dyDescent="0.2">
      <c r="A86" s="197"/>
      <c r="B86" s="594" t="s">
        <v>330</v>
      </c>
      <c r="C86" s="594"/>
      <c r="D86" s="594"/>
      <c r="E86" s="594"/>
      <c r="F86" s="594"/>
    </row>
    <row r="87" spans="1:6" s="187" customFormat="1" ht="10.199999999999999" x14ac:dyDescent="0.2">
      <c r="A87" s="197"/>
      <c r="B87" s="189"/>
      <c r="C87" s="190"/>
      <c r="D87" s="191"/>
      <c r="E87" s="191"/>
      <c r="F87" s="191"/>
    </row>
    <row r="88" spans="1:6" s="187" customFormat="1" ht="43.2" customHeight="1" x14ac:dyDescent="0.2">
      <c r="A88" s="192"/>
      <c r="B88" s="594" t="s">
        <v>331</v>
      </c>
      <c r="C88" s="594"/>
      <c r="D88" s="594"/>
      <c r="E88" s="594"/>
      <c r="F88" s="594"/>
    </row>
    <row r="89" spans="1:6" s="187" customFormat="1" ht="10.199999999999999" x14ac:dyDescent="0.2">
      <c r="A89" s="192"/>
      <c r="B89" s="189"/>
      <c r="C89" s="190"/>
      <c r="D89" s="191"/>
      <c r="E89" s="191"/>
      <c r="F89" s="191"/>
    </row>
    <row r="90" spans="1:6" s="202" customFormat="1" ht="10.199999999999999" x14ac:dyDescent="0.2">
      <c r="A90" s="201"/>
      <c r="B90" s="193" t="s">
        <v>332</v>
      </c>
      <c r="C90" s="190"/>
      <c r="D90" s="191"/>
      <c r="E90" s="191"/>
      <c r="F90" s="191"/>
    </row>
    <row r="91" spans="1:6" s="202" customFormat="1" ht="10.199999999999999" x14ac:dyDescent="0.2">
      <c r="A91" s="201"/>
      <c r="B91" s="193"/>
      <c r="C91" s="190"/>
      <c r="D91" s="191"/>
      <c r="E91" s="191"/>
      <c r="F91" s="191"/>
    </row>
    <row r="92" spans="1:6" s="202" customFormat="1" ht="25.2" customHeight="1" x14ac:dyDescent="0.25">
      <c r="A92" s="201"/>
      <c r="B92" s="595" t="s">
        <v>333</v>
      </c>
      <c r="C92" s="595"/>
      <c r="D92" s="595"/>
      <c r="E92" s="595"/>
      <c r="F92" s="595"/>
    </row>
    <row r="93" spans="1:6" s="202" customFormat="1" ht="10.199999999999999" x14ac:dyDescent="0.2">
      <c r="A93" s="201"/>
      <c r="B93" s="203"/>
      <c r="C93" s="185"/>
      <c r="D93" s="186"/>
      <c r="E93" s="186"/>
      <c r="F93" s="186"/>
    </row>
  </sheetData>
  <sheetProtection algorithmName="SHA-512" hashValue="NBTF7HqXgHfWUM3hMkaiLeBOxWgonrkaTeXgT7cqCXomAI8+IWOHzW9CeYaUeR//zhkcOlK7o/oDvwIBj9mBEg==" saltValue="zrGU5EHbTerVAo93qs3ZfQ==" spinCount="100000" sheet="1" objects="1" scenarios="1"/>
  <protectedRanges>
    <protectedRange sqref="E3" name="Raspon2"/>
  </protectedRanges>
  <mergeCells count="33">
    <mergeCell ref="B40:F40"/>
    <mergeCell ref="B6:F6"/>
    <mergeCell ref="B14:F14"/>
    <mergeCell ref="B15:F15"/>
    <mergeCell ref="B17:F17"/>
    <mergeCell ref="B21:F21"/>
    <mergeCell ref="B22:F22"/>
    <mergeCell ref="B24:F24"/>
    <mergeCell ref="B27:F27"/>
    <mergeCell ref="B33:F33"/>
    <mergeCell ref="B34:F34"/>
    <mergeCell ref="B39:F39"/>
    <mergeCell ref="B68:F68"/>
    <mergeCell ref="B41:F41"/>
    <mergeCell ref="B42:F43"/>
    <mergeCell ref="B44:F44"/>
    <mergeCell ref="B46:F46"/>
    <mergeCell ref="B49:F49"/>
    <mergeCell ref="B52:F52"/>
    <mergeCell ref="B53:F53"/>
    <mergeCell ref="B56:F56"/>
    <mergeCell ref="B59:F59"/>
    <mergeCell ref="B62:F62"/>
    <mergeCell ref="B65:F65"/>
    <mergeCell ref="B86:F86"/>
    <mergeCell ref="B88:F88"/>
    <mergeCell ref="B92:F92"/>
    <mergeCell ref="B69:F69"/>
    <mergeCell ref="B72:F72"/>
    <mergeCell ref="B74:F74"/>
    <mergeCell ref="B77:F77"/>
    <mergeCell ref="B84:F84"/>
    <mergeCell ref="B85:F85"/>
  </mergeCells>
  <conditionalFormatting sqref="F4:F5 F7:F13 F16 F18:F20">
    <cfRule type="cellIs" dxfId="73" priority="3" stopIfTrue="1" operator="equal">
      <formula>0</formula>
    </cfRule>
    <cfRule type="cellIs" dxfId="72" priority="4" stopIfTrue="1" operator="notEqual">
      <formula>#REF!</formula>
    </cfRule>
  </conditionalFormatting>
  <conditionalFormatting sqref="F90:F91 F93">
    <cfRule type="cellIs" dxfId="71" priority="1" stopIfTrue="1" operator="equal">
      <formula>0</formula>
    </cfRule>
    <cfRule type="cellIs" dxfId="70" priority="2" stopIfTrue="1" operator="notEqual">
      <formula>#REF!</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B0359-EFAA-4BC0-8818-B39E02CB16AE}">
  <sheetPr codeName="Sheet3"/>
  <dimension ref="A1:I197"/>
  <sheetViews>
    <sheetView view="pageBreakPreview" topLeftCell="A3" zoomScale="130" zoomScaleNormal="120" zoomScaleSheetLayoutView="130" workbookViewId="0">
      <selection activeCell="B190" sqref="B190"/>
    </sheetView>
  </sheetViews>
  <sheetFormatPr defaultRowHeight="13.2" x14ac:dyDescent="0.25"/>
  <cols>
    <col min="1" max="1" width="7.109375" style="649" customWidth="1"/>
    <col min="2" max="2" width="44.5546875" customWidth="1"/>
    <col min="3" max="3" width="6" customWidth="1"/>
    <col min="4" max="4" width="8.6640625" customWidth="1"/>
    <col min="5" max="5" width="10.6640625" customWidth="1"/>
    <col min="6" max="6" width="13.109375" customWidth="1"/>
  </cols>
  <sheetData>
    <row r="1" spans="1:9" x14ac:dyDescent="0.25">
      <c r="A1" s="621" t="s">
        <v>69</v>
      </c>
      <c r="B1" s="68" t="s">
        <v>75</v>
      </c>
      <c r="C1" s="54" t="s">
        <v>76</v>
      </c>
      <c r="D1" s="55" t="s">
        <v>77</v>
      </c>
      <c r="E1" s="69" t="s">
        <v>78</v>
      </c>
      <c r="F1" s="56" t="s">
        <v>79</v>
      </c>
    </row>
    <row r="2" spans="1:9" x14ac:dyDescent="0.25">
      <c r="A2" s="622"/>
      <c r="B2" s="57"/>
      <c r="C2" s="57"/>
      <c r="D2" s="58"/>
      <c r="E2" s="70"/>
      <c r="F2" s="59"/>
    </row>
    <row r="3" spans="1:9" ht="18" x14ac:dyDescent="0.25">
      <c r="A3" s="623" t="s">
        <v>3</v>
      </c>
      <c r="B3" s="60" t="s">
        <v>217</v>
      </c>
      <c r="C3" s="61"/>
      <c r="D3" s="62"/>
      <c r="E3" s="71"/>
      <c r="F3" s="63"/>
    </row>
    <row r="4" spans="1:9" x14ac:dyDescent="0.25">
      <c r="A4" s="622"/>
      <c r="B4" s="57"/>
      <c r="C4" s="57"/>
      <c r="D4" s="58"/>
      <c r="E4" s="70"/>
      <c r="F4" s="59"/>
    </row>
    <row r="5" spans="1:9" x14ac:dyDescent="0.25">
      <c r="A5" s="624"/>
      <c r="B5" s="73" t="s">
        <v>31</v>
      </c>
      <c r="C5" s="73"/>
      <c r="D5" s="73"/>
      <c r="E5" s="74"/>
      <c r="F5" s="52"/>
    </row>
    <row r="6" spans="1:9" ht="55.95" customHeight="1" x14ac:dyDescent="0.25">
      <c r="A6" s="625"/>
      <c r="B6" s="52" t="s">
        <v>200</v>
      </c>
      <c r="C6" s="75"/>
      <c r="D6" s="75"/>
      <c r="E6" s="76"/>
      <c r="F6" s="77"/>
    </row>
    <row r="7" spans="1:9" ht="24" customHeight="1" x14ac:dyDescent="0.25">
      <c r="A7" s="626"/>
      <c r="B7" s="52" t="s">
        <v>47</v>
      </c>
      <c r="C7" s="75"/>
      <c r="D7" s="75"/>
      <c r="E7" s="78"/>
      <c r="F7" s="79"/>
    </row>
    <row r="8" spans="1:9" ht="86.4" customHeight="1" x14ac:dyDescent="0.25">
      <c r="A8" s="626"/>
      <c r="B8" s="52" t="s">
        <v>201</v>
      </c>
      <c r="C8" s="75"/>
      <c r="D8" s="75"/>
      <c r="E8" s="78"/>
      <c r="F8" s="79"/>
    </row>
    <row r="9" spans="1:9" ht="32.4" customHeight="1" x14ac:dyDescent="0.25">
      <c r="A9" s="626"/>
      <c r="B9" s="52" t="s">
        <v>80</v>
      </c>
      <c r="C9" s="75"/>
      <c r="D9" s="75"/>
      <c r="E9" s="78"/>
      <c r="F9" s="79"/>
    </row>
    <row r="10" spans="1:9" ht="44.4" customHeight="1" x14ac:dyDescent="0.25">
      <c r="A10" s="625"/>
      <c r="B10" s="52" t="s">
        <v>48</v>
      </c>
      <c r="C10" s="75"/>
      <c r="D10" s="75"/>
      <c r="E10" s="76"/>
      <c r="F10" s="77"/>
    </row>
    <row r="11" spans="1:9" ht="76.95" customHeight="1" x14ac:dyDescent="0.25">
      <c r="A11" s="626"/>
      <c r="B11" s="52" t="s">
        <v>81</v>
      </c>
      <c r="C11" s="75"/>
      <c r="D11" s="75"/>
      <c r="E11" s="78"/>
      <c r="F11" s="79"/>
    </row>
    <row r="12" spans="1:9" s="52" customFormat="1" ht="10.199999999999999" x14ac:dyDescent="0.25">
      <c r="A12" s="624"/>
      <c r="B12" s="98" t="s">
        <v>211</v>
      </c>
      <c r="C12" s="73"/>
      <c r="D12" s="73"/>
      <c r="E12" s="74"/>
    </row>
    <row r="13" spans="1:9" s="58" customFormat="1" ht="25.2" customHeight="1" x14ac:dyDescent="0.2">
      <c r="A13" s="627"/>
      <c r="B13" s="53" t="s">
        <v>202</v>
      </c>
      <c r="C13" s="59"/>
      <c r="D13" s="59"/>
      <c r="E13" s="81"/>
      <c r="F13" s="67"/>
    </row>
    <row r="14" spans="1:9" s="58" customFormat="1" ht="10.199999999999999" x14ac:dyDescent="0.2">
      <c r="A14" s="627"/>
      <c r="B14" s="52" t="s">
        <v>203</v>
      </c>
      <c r="C14" s="59"/>
      <c r="D14" s="59"/>
      <c r="E14" s="81"/>
      <c r="F14" s="67"/>
    </row>
    <row r="15" spans="1:9" s="58" customFormat="1" ht="20.399999999999999" x14ac:dyDescent="0.2">
      <c r="A15" s="628"/>
      <c r="B15" s="52" t="s">
        <v>204</v>
      </c>
      <c r="C15" s="86"/>
      <c r="D15" s="59"/>
      <c r="E15" s="101"/>
      <c r="G15" s="59"/>
      <c r="H15" s="133"/>
      <c r="I15" s="59"/>
    </row>
    <row r="16" spans="1:9" s="58" customFormat="1" ht="10.199999999999999" x14ac:dyDescent="0.2">
      <c r="A16" s="629" t="s">
        <v>9</v>
      </c>
      <c r="B16" s="52" t="s">
        <v>360</v>
      </c>
      <c r="C16" s="86"/>
      <c r="D16" s="59"/>
      <c r="E16" s="101"/>
      <c r="G16" s="59"/>
      <c r="H16" s="133"/>
      <c r="I16" s="59"/>
    </row>
    <row r="17" spans="1:9" s="58" customFormat="1" ht="10.199999999999999" x14ac:dyDescent="0.2">
      <c r="A17" s="629" t="s">
        <v>9</v>
      </c>
      <c r="B17" s="52" t="s">
        <v>361</v>
      </c>
      <c r="C17" s="86"/>
      <c r="D17" s="59"/>
      <c r="E17" s="101"/>
      <c r="G17" s="59"/>
      <c r="H17" s="133"/>
      <c r="I17" s="59"/>
    </row>
    <row r="18" spans="1:9" s="58" customFormat="1" ht="10.199999999999999" x14ac:dyDescent="0.2">
      <c r="A18" s="629" t="s">
        <v>9</v>
      </c>
      <c r="B18" s="52" t="s">
        <v>362</v>
      </c>
      <c r="C18" s="86"/>
      <c r="D18" s="59"/>
      <c r="E18" s="101"/>
      <c r="G18" s="59"/>
      <c r="H18" s="133"/>
      <c r="I18" s="59"/>
    </row>
    <row r="19" spans="1:9" s="58" customFormat="1" ht="10.199999999999999" x14ac:dyDescent="0.2">
      <c r="A19" s="629" t="s">
        <v>9</v>
      </c>
      <c r="B19" s="52" t="s">
        <v>363</v>
      </c>
      <c r="C19" s="86"/>
      <c r="D19" s="59"/>
      <c r="E19" s="101"/>
      <c r="G19" s="59"/>
      <c r="H19" s="133"/>
      <c r="I19" s="59"/>
    </row>
    <row r="20" spans="1:9" s="58" customFormat="1" ht="10.199999999999999" x14ac:dyDescent="0.2">
      <c r="A20" s="629" t="s">
        <v>9</v>
      </c>
      <c r="B20" s="52" t="s">
        <v>364</v>
      </c>
      <c r="C20" s="86"/>
      <c r="D20" s="59"/>
      <c r="E20" s="101"/>
      <c r="G20" s="59"/>
      <c r="H20" s="133"/>
      <c r="I20" s="59"/>
    </row>
    <row r="21" spans="1:9" s="58" customFormat="1" ht="10.199999999999999" x14ac:dyDescent="0.2">
      <c r="A21" s="630"/>
      <c r="B21" s="53"/>
      <c r="C21" s="59"/>
      <c r="D21" s="59"/>
      <c r="E21" s="81"/>
      <c r="F21" s="67"/>
    </row>
    <row r="22" spans="1:9" s="58" customFormat="1" ht="10.199999999999999" x14ac:dyDescent="0.2">
      <c r="A22" s="630"/>
      <c r="B22" s="73" t="s">
        <v>199</v>
      </c>
      <c r="C22" s="59"/>
      <c r="D22" s="59"/>
      <c r="E22" s="81"/>
      <c r="F22" s="67"/>
    </row>
    <row r="23" spans="1:9" s="58" customFormat="1" ht="11.25" customHeight="1" x14ac:dyDescent="0.2">
      <c r="A23" s="631"/>
      <c r="B23" s="66" t="s">
        <v>205</v>
      </c>
      <c r="C23" s="130"/>
      <c r="D23" s="130"/>
      <c r="E23" s="101"/>
      <c r="F23" s="131"/>
      <c r="G23" s="59"/>
      <c r="H23" s="133"/>
      <c r="I23" s="59"/>
    </row>
    <row r="24" spans="1:9" s="52" customFormat="1" ht="44.4" customHeight="1" x14ac:dyDescent="0.25">
      <c r="A24" s="630" t="s">
        <v>9</v>
      </c>
      <c r="B24" s="52" t="s">
        <v>206</v>
      </c>
      <c r="E24" s="74"/>
    </row>
    <row r="25" spans="1:9" s="52" customFormat="1" ht="15.6" customHeight="1" x14ac:dyDescent="0.25">
      <c r="A25" s="630" t="s">
        <v>9</v>
      </c>
      <c r="B25" s="52" t="s">
        <v>207</v>
      </c>
      <c r="E25" s="74"/>
    </row>
    <row r="26" spans="1:9" s="58" customFormat="1" ht="36" customHeight="1" x14ac:dyDescent="0.2">
      <c r="A26" s="630" t="s">
        <v>9</v>
      </c>
      <c r="B26" s="53" t="s">
        <v>208</v>
      </c>
      <c r="C26" s="59"/>
      <c r="D26" s="59"/>
      <c r="E26" s="81"/>
      <c r="F26" s="67"/>
    </row>
    <row r="27" spans="1:9" s="52" customFormat="1" ht="44.4" customHeight="1" x14ac:dyDescent="0.25">
      <c r="A27" s="630" t="s">
        <v>9</v>
      </c>
      <c r="B27" s="52" t="s">
        <v>209</v>
      </c>
      <c r="E27" s="74"/>
    </row>
    <row r="28" spans="1:9" s="58" customFormat="1" ht="10.199999999999999" x14ac:dyDescent="0.2">
      <c r="A28" s="627"/>
      <c r="B28" s="53"/>
      <c r="C28" s="59"/>
      <c r="D28" s="59"/>
      <c r="E28" s="81"/>
      <c r="F28" s="67"/>
    </row>
    <row r="29" spans="1:9" s="58" customFormat="1" ht="88.5" customHeight="1" x14ac:dyDescent="0.2">
      <c r="A29" s="627"/>
      <c r="B29" s="66" t="s">
        <v>210</v>
      </c>
      <c r="C29" s="59"/>
      <c r="D29" s="59"/>
      <c r="E29" s="81"/>
      <c r="F29" s="67"/>
    </row>
    <row r="30" spans="1:9" x14ac:dyDescent="0.25">
      <c r="A30" s="626"/>
      <c r="B30" s="52"/>
      <c r="C30" s="75"/>
      <c r="D30" s="75"/>
      <c r="E30" s="78"/>
      <c r="F30" s="79"/>
    </row>
    <row r="31" spans="1:9" ht="34.200000000000003" customHeight="1" x14ac:dyDescent="0.25">
      <c r="A31" s="632"/>
      <c r="B31" s="66" t="s">
        <v>82</v>
      </c>
      <c r="C31" s="80"/>
      <c r="D31" s="80"/>
      <c r="E31" s="76"/>
      <c r="F31" s="77"/>
    </row>
    <row r="32" spans="1:9" x14ac:dyDescent="0.25">
      <c r="A32" s="633"/>
      <c r="B32" s="80"/>
      <c r="C32" s="80"/>
      <c r="D32" s="80"/>
      <c r="E32" s="81"/>
      <c r="F32" s="67"/>
    </row>
    <row r="33" spans="1:6" ht="13.8" x14ac:dyDescent="0.25">
      <c r="A33" s="614">
        <f>COUNT($A$1:A32)+1</f>
        <v>1</v>
      </c>
      <c r="B33" s="82" t="s">
        <v>212</v>
      </c>
      <c r="C33" s="82"/>
      <c r="D33" s="82"/>
      <c r="E33" s="81"/>
      <c r="F33" s="77"/>
    </row>
    <row r="34" spans="1:6" ht="34.200000000000003" customHeight="1" x14ac:dyDescent="0.25">
      <c r="A34" s="626"/>
      <c r="B34" s="52" t="s">
        <v>213</v>
      </c>
      <c r="C34" s="83"/>
      <c r="D34" s="84"/>
      <c r="E34" s="81"/>
      <c r="F34" s="245"/>
    </row>
    <row r="35" spans="1:6" ht="32.4" customHeight="1" x14ac:dyDescent="0.25">
      <c r="A35" s="626"/>
      <c r="B35" s="52" t="s">
        <v>83</v>
      </c>
      <c r="C35" s="83"/>
      <c r="D35" s="84"/>
      <c r="E35" s="81"/>
      <c r="F35" s="245"/>
    </row>
    <row r="36" spans="1:6" ht="40.799999999999997" x14ac:dyDescent="0.25">
      <c r="A36" s="626"/>
      <c r="B36" s="52" t="s">
        <v>84</v>
      </c>
      <c r="C36" s="83"/>
      <c r="D36" s="84"/>
      <c r="E36" s="81"/>
      <c r="F36" s="245"/>
    </row>
    <row r="37" spans="1:6" ht="40.200000000000003" customHeight="1" x14ac:dyDescent="0.25">
      <c r="A37" s="628"/>
      <c r="B37" s="52" t="s">
        <v>85</v>
      </c>
      <c r="C37" s="86"/>
      <c r="D37" s="59"/>
      <c r="E37" s="81"/>
      <c r="F37" s="246"/>
    </row>
    <row r="38" spans="1:6" x14ac:dyDescent="0.25">
      <c r="A38" s="634"/>
      <c r="B38" s="87"/>
      <c r="C38" s="86" t="s">
        <v>229</v>
      </c>
      <c r="D38" s="59">
        <v>1</v>
      </c>
      <c r="E38" s="81">
        <v>0</v>
      </c>
      <c r="F38" s="247" t="str">
        <f t="shared" ref="F38:F52" si="0">IF(OR(OR(E38=0,E38=""),OR(D38=0,D38="")),"",D38*E38)</f>
        <v/>
      </c>
    </row>
    <row r="39" spans="1:6" x14ac:dyDescent="0.25">
      <c r="A39" s="634"/>
      <c r="B39" s="89"/>
      <c r="C39" s="86"/>
      <c r="D39" s="59"/>
      <c r="E39" s="81"/>
      <c r="F39" s="247"/>
    </row>
    <row r="40" spans="1:6" ht="27.6" x14ac:dyDescent="0.25">
      <c r="A40" s="614">
        <f>COUNT($A$1:A39)+1</f>
        <v>2</v>
      </c>
      <c r="B40" s="90" t="s">
        <v>86</v>
      </c>
      <c r="C40" s="82"/>
      <c r="D40" s="82"/>
      <c r="E40" s="81"/>
      <c r="F40" s="248"/>
    </row>
    <row r="41" spans="1:6" ht="49.95" customHeight="1" x14ac:dyDescent="0.25">
      <c r="A41" s="626"/>
      <c r="B41" s="52" t="s">
        <v>87</v>
      </c>
      <c r="C41" s="91"/>
      <c r="D41" s="92"/>
      <c r="E41" s="81"/>
      <c r="F41" s="247"/>
    </row>
    <row r="42" spans="1:6" ht="63.6" customHeight="1" x14ac:dyDescent="0.25">
      <c r="A42" s="626"/>
      <c r="B42" s="52" t="s">
        <v>88</v>
      </c>
      <c r="C42" s="91"/>
      <c r="D42" s="92"/>
      <c r="E42" s="81"/>
      <c r="F42" s="247"/>
    </row>
    <row r="43" spans="1:6" ht="48.6" customHeight="1" x14ac:dyDescent="0.25">
      <c r="A43" s="626"/>
      <c r="B43" s="52" t="s">
        <v>89</v>
      </c>
      <c r="C43" s="91"/>
      <c r="D43" s="92"/>
      <c r="E43" s="81"/>
      <c r="F43" s="247"/>
    </row>
    <row r="44" spans="1:6" ht="60.6" customHeight="1" x14ac:dyDescent="0.25">
      <c r="A44" s="626"/>
      <c r="B44" s="52" t="s">
        <v>214</v>
      </c>
      <c r="C44" s="91"/>
      <c r="D44" s="92"/>
      <c r="E44" s="81"/>
      <c r="F44" s="247"/>
    </row>
    <row r="45" spans="1:6" ht="58.2" customHeight="1" x14ac:dyDescent="0.25">
      <c r="A45" s="628"/>
      <c r="B45" s="53" t="s">
        <v>90</v>
      </c>
      <c r="C45" s="86"/>
      <c r="D45" s="59"/>
      <c r="E45" s="81"/>
      <c r="F45" s="247"/>
    </row>
    <row r="46" spans="1:6" ht="39.6" customHeight="1" x14ac:dyDescent="0.25">
      <c r="A46" s="628"/>
      <c r="B46" s="53" t="s">
        <v>91</v>
      </c>
      <c r="C46" s="86"/>
      <c r="D46" s="59"/>
      <c r="E46" s="81"/>
      <c r="F46" s="247"/>
    </row>
    <row r="47" spans="1:6" ht="25.95" customHeight="1" x14ac:dyDescent="0.25">
      <c r="A47" s="628"/>
      <c r="B47" s="53" t="s">
        <v>92</v>
      </c>
      <c r="C47" s="86"/>
      <c r="D47" s="59"/>
      <c r="E47" s="81"/>
      <c r="F47" s="247"/>
    </row>
    <row r="48" spans="1:6" x14ac:dyDescent="0.25">
      <c r="A48" s="634" t="s">
        <v>93</v>
      </c>
      <c r="B48" s="93" t="s">
        <v>215</v>
      </c>
      <c r="C48" s="86" t="s">
        <v>229</v>
      </c>
      <c r="D48" s="59">
        <v>1</v>
      </c>
      <c r="E48" s="81">
        <v>0</v>
      </c>
      <c r="F48" s="247" t="str">
        <f t="shared" si="0"/>
        <v/>
      </c>
    </row>
    <row r="49" spans="1:7" ht="20.399999999999999" x14ac:dyDescent="0.25">
      <c r="A49" s="634" t="s">
        <v>94</v>
      </c>
      <c r="B49" s="93" t="s">
        <v>216</v>
      </c>
      <c r="C49" s="86" t="s">
        <v>229</v>
      </c>
      <c r="D49" s="59">
        <v>1</v>
      </c>
      <c r="E49" s="81">
        <v>0</v>
      </c>
      <c r="F49" s="247" t="str">
        <f t="shared" si="0"/>
        <v/>
      </c>
    </row>
    <row r="50" spans="1:7" s="219" customFormat="1" x14ac:dyDescent="0.25">
      <c r="A50" s="634" t="s">
        <v>96</v>
      </c>
      <c r="B50" s="93" t="s">
        <v>1208</v>
      </c>
      <c r="C50" s="86" t="s">
        <v>229</v>
      </c>
      <c r="D50" s="59">
        <v>1</v>
      </c>
      <c r="E50" s="70">
        <v>0</v>
      </c>
      <c r="F50" s="59" t="str">
        <f t="shared" si="0"/>
        <v/>
      </c>
    </row>
    <row r="51" spans="1:7" s="219" customFormat="1" x14ac:dyDescent="0.25">
      <c r="A51" s="634" t="s">
        <v>101</v>
      </c>
      <c r="B51" s="93" t="s">
        <v>511</v>
      </c>
      <c r="C51" s="86" t="s">
        <v>229</v>
      </c>
      <c r="D51" s="59">
        <v>1</v>
      </c>
      <c r="E51" s="70">
        <v>0</v>
      </c>
      <c r="F51" s="59" t="str">
        <f t="shared" si="0"/>
        <v/>
      </c>
    </row>
    <row r="52" spans="1:7" s="219" customFormat="1" x14ac:dyDescent="0.25">
      <c r="A52" s="634" t="s">
        <v>102</v>
      </c>
      <c r="B52" s="93" t="s">
        <v>512</v>
      </c>
      <c r="C52" s="86" t="s">
        <v>229</v>
      </c>
      <c r="D52" s="59">
        <v>1</v>
      </c>
      <c r="E52" s="70">
        <v>0</v>
      </c>
      <c r="F52" s="59" t="str">
        <f t="shared" si="0"/>
        <v/>
      </c>
      <c r="G52" s="338"/>
    </row>
    <row r="53" spans="1:7" x14ac:dyDescent="0.25">
      <c r="A53" s="634"/>
      <c r="B53" s="89"/>
      <c r="C53" s="86"/>
      <c r="D53" s="59"/>
      <c r="E53" s="81"/>
      <c r="F53" s="247"/>
    </row>
    <row r="54" spans="1:7" s="205" customFormat="1" ht="27.6" x14ac:dyDescent="0.3">
      <c r="A54" s="614">
        <f>COUNT($A$1:A53)+1</f>
        <v>3</v>
      </c>
      <c r="B54" s="90" t="s">
        <v>513</v>
      </c>
      <c r="C54" s="204"/>
      <c r="D54" s="204"/>
      <c r="E54" s="81"/>
      <c r="F54" s="250"/>
    </row>
    <row r="55" spans="1:7" s="205" customFormat="1" ht="36" customHeight="1" x14ac:dyDescent="0.3">
      <c r="A55" s="635"/>
      <c r="B55" s="52" t="s">
        <v>95</v>
      </c>
      <c r="C55" s="86"/>
      <c r="D55" s="59"/>
      <c r="E55" s="81"/>
      <c r="F55" s="247"/>
    </row>
    <row r="56" spans="1:7" s="205" customFormat="1" ht="15.6" x14ac:dyDescent="0.3">
      <c r="A56" s="635"/>
      <c r="B56" s="52" t="s">
        <v>514</v>
      </c>
      <c r="C56" s="86" t="s">
        <v>229</v>
      </c>
      <c r="D56" s="59">
        <v>1</v>
      </c>
      <c r="E56" s="81">
        <v>0</v>
      </c>
      <c r="F56" s="247" t="str">
        <f>IF(OR(OR(E56=0,E56=""),OR(D56=0,D56="")),"",D56*E56)</f>
        <v/>
      </c>
    </row>
    <row r="57" spans="1:7" s="205" customFormat="1" ht="15.6" x14ac:dyDescent="0.3">
      <c r="A57" s="636"/>
      <c r="B57" s="206"/>
      <c r="C57" s="207"/>
      <c r="D57" s="207"/>
      <c r="E57" s="81"/>
      <c r="F57" s="251"/>
    </row>
    <row r="58" spans="1:7" ht="13.8" x14ac:dyDescent="0.25">
      <c r="A58" s="614">
        <f>COUNT($A$1:A57)+1</f>
        <v>4</v>
      </c>
      <c r="B58" s="90" t="s">
        <v>515</v>
      </c>
      <c r="C58" s="86"/>
      <c r="D58" s="59"/>
      <c r="E58" s="81"/>
      <c r="F58" s="246"/>
    </row>
    <row r="59" spans="1:7" ht="46.95" customHeight="1" x14ac:dyDescent="0.25">
      <c r="A59" s="628"/>
      <c r="B59" s="52" t="s">
        <v>516</v>
      </c>
      <c r="C59" s="86"/>
      <c r="D59" s="59"/>
      <c r="E59" s="81"/>
      <c r="F59" s="246"/>
    </row>
    <row r="60" spans="1:7" x14ac:dyDescent="0.25">
      <c r="A60" s="637"/>
      <c r="B60" s="52" t="s">
        <v>514</v>
      </c>
      <c r="C60" s="86" t="s">
        <v>229</v>
      </c>
      <c r="D60" s="59">
        <v>1</v>
      </c>
      <c r="E60" s="81">
        <v>0</v>
      </c>
      <c r="F60" s="247" t="str">
        <f>IF(OR(OR(E60=0,E60=""),OR(D60=0,D60="")),"",D60*E60)</f>
        <v/>
      </c>
    </row>
    <row r="61" spans="1:7" x14ac:dyDescent="0.25">
      <c r="A61" s="634"/>
      <c r="B61" s="66"/>
      <c r="C61" s="91"/>
      <c r="D61" s="99"/>
      <c r="E61" s="81"/>
      <c r="F61" s="247"/>
    </row>
    <row r="62" spans="1:7" ht="13.8" x14ac:dyDescent="0.25">
      <c r="A62" s="614">
        <f>COUNT($A$1:A61)+1</f>
        <v>5</v>
      </c>
      <c r="B62" s="90" t="s">
        <v>262</v>
      </c>
      <c r="C62" s="86"/>
      <c r="D62" s="59"/>
      <c r="E62" s="81"/>
      <c r="F62" s="246"/>
    </row>
    <row r="63" spans="1:7" ht="47.4" customHeight="1" x14ac:dyDescent="0.25">
      <c r="A63" s="637"/>
      <c r="B63" s="52" t="s">
        <v>236</v>
      </c>
      <c r="C63" s="86"/>
      <c r="D63" s="59"/>
      <c r="E63" s="81"/>
      <c r="F63" s="246"/>
    </row>
    <row r="64" spans="1:7" x14ac:dyDescent="0.25">
      <c r="A64" s="634"/>
      <c r="B64" s="66" t="s">
        <v>261</v>
      </c>
      <c r="C64" s="86" t="s">
        <v>229</v>
      </c>
      <c r="D64" s="99">
        <v>1</v>
      </c>
      <c r="E64" s="81">
        <v>0</v>
      </c>
      <c r="F64" s="247" t="str">
        <f>IF(OR(OR(E64=0,E64=""),OR(D64=0,D64="")),"",D64*E64)</f>
        <v/>
      </c>
    </row>
    <row r="65" spans="1:6" x14ac:dyDescent="0.25">
      <c r="A65" s="634"/>
      <c r="B65" s="66"/>
      <c r="C65" s="91"/>
      <c r="D65" s="99"/>
      <c r="E65" s="81"/>
      <c r="F65" s="247"/>
    </row>
    <row r="66" spans="1:6" ht="31.95" customHeight="1" x14ac:dyDescent="0.25">
      <c r="A66" s="614">
        <f>COUNT($A$1:A65)+1</f>
        <v>6</v>
      </c>
      <c r="B66" s="90" t="s">
        <v>238</v>
      </c>
      <c r="C66" s="86"/>
      <c r="D66" s="59"/>
      <c r="E66" s="81"/>
      <c r="F66" s="246"/>
    </row>
    <row r="67" spans="1:6" ht="39.6" customHeight="1" x14ac:dyDescent="0.25">
      <c r="A67" s="625"/>
      <c r="B67" s="53" t="s">
        <v>237</v>
      </c>
      <c r="C67" s="53"/>
      <c r="D67" s="91"/>
      <c r="E67" s="81"/>
      <c r="F67" s="252"/>
    </row>
    <row r="68" spans="1:6" ht="47.4" customHeight="1" x14ac:dyDescent="0.25">
      <c r="A68" s="626"/>
      <c r="B68" s="53" t="s">
        <v>97</v>
      </c>
      <c r="C68" s="53"/>
      <c r="D68" s="86"/>
      <c r="E68" s="81"/>
      <c r="F68" s="252"/>
    </row>
    <row r="69" spans="1:6" ht="26.4" customHeight="1" x14ac:dyDescent="0.25">
      <c r="A69" s="626"/>
      <c r="B69" s="52" t="s">
        <v>98</v>
      </c>
      <c r="C69" s="53"/>
      <c r="D69" s="86"/>
      <c r="E69" s="81"/>
      <c r="F69" s="252"/>
    </row>
    <row r="70" spans="1:6" x14ac:dyDescent="0.25">
      <c r="A70" s="626"/>
      <c r="B70" s="64" t="s">
        <v>917</v>
      </c>
      <c r="C70" s="91" t="s">
        <v>229</v>
      </c>
      <c r="D70" s="99">
        <v>1</v>
      </c>
      <c r="E70" s="81">
        <v>0</v>
      </c>
      <c r="F70" s="247" t="str">
        <f>IF(OR(OR(E70=0,E70=""),OR(D70=0,D70="")),"",D70*E70)</f>
        <v/>
      </c>
    </row>
    <row r="71" spans="1:6" ht="13.8" x14ac:dyDescent="0.3">
      <c r="A71" s="638"/>
      <c r="B71" s="94"/>
      <c r="C71" s="95"/>
      <c r="D71" s="96"/>
      <c r="E71" s="81"/>
      <c r="F71" s="247"/>
    </row>
    <row r="72" spans="1:6" ht="27.6" x14ac:dyDescent="0.25">
      <c r="A72" s="614">
        <f>COUNT($A$1:A71)+1</f>
        <v>7</v>
      </c>
      <c r="B72" s="90" t="s">
        <v>1223</v>
      </c>
      <c r="C72" s="86"/>
      <c r="D72" s="59"/>
      <c r="E72" s="81"/>
      <c r="F72" s="246"/>
    </row>
    <row r="73" spans="1:6" ht="40.799999999999997" x14ac:dyDescent="0.25">
      <c r="A73" s="614"/>
      <c r="B73" s="52" t="s">
        <v>1219</v>
      </c>
      <c r="C73" s="86"/>
      <c r="D73" s="59"/>
      <c r="E73" s="81"/>
      <c r="F73" s="246"/>
    </row>
    <row r="74" spans="1:6" ht="51" x14ac:dyDescent="0.25">
      <c r="A74" s="637"/>
      <c r="B74" s="52" t="s">
        <v>109</v>
      </c>
      <c r="C74" s="86"/>
      <c r="D74" s="59"/>
      <c r="E74" s="81"/>
      <c r="F74" s="246"/>
    </row>
    <row r="75" spans="1:6" x14ac:dyDescent="0.25">
      <c r="A75" s="634" t="s">
        <v>93</v>
      </c>
      <c r="B75" s="66" t="s">
        <v>1220</v>
      </c>
      <c r="C75" s="91" t="s">
        <v>229</v>
      </c>
      <c r="D75" s="99">
        <v>1</v>
      </c>
      <c r="E75" s="81">
        <v>0</v>
      </c>
      <c r="F75" s="247" t="str">
        <f t="shared" ref="F75" si="1">IF(OR(OR(E75=0,E75=""),OR(D75=0,D75="")),"",D75*E75)</f>
        <v/>
      </c>
    </row>
    <row r="76" spans="1:6" x14ac:dyDescent="0.25">
      <c r="A76" s="634" t="s">
        <v>94</v>
      </c>
      <c r="B76" s="66" t="s">
        <v>1221</v>
      </c>
      <c r="C76" s="91" t="s">
        <v>229</v>
      </c>
      <c r="D76" s="99">
        <v>1</v>
      </c>
      <c r="E76" s="81">
        <v>0</v>
      </c>
      <c r="F76" s="247" t="str">
        <f t="shared" ref="F76" si="2">IF(OR(OR(E76=0,E76=""),OR(D76=0,D76="")),"",D76*E76)</f>
        <v/>
      </c>
    </row>
    <row r="77" spans="1:6" x14ac:dyDescent="0.25">
      <c r="A77" s="634" t="s">
        <v>96</v>
      </c>
      <c r="B77" s="66" t="s">
        <v>1222</v>
      </c>
      <c r="C77" s="91" t="s">
        <v>229</v>
      </c>
      <c r="D77" s="99">
        <v>1</v>
      </c>
      <c r="E77" s="81">
        <v>0</v>
      </c>
      <c r="F77" s="247" t="str">
        <f t="shared" ref="F77" si="3">IF(OR(OR(E77=0,E77=""),OR(D77=0,D77="")),"",D77*E77)</f>
        <v/>
      </c>
    </row>
    <row r="78" spans="1:6" x14ac:dyDescent="0.25">
      <c r="A78" s="634"/>
      <c r="B78" s="66"/>
      <c r="C78" s="91"/>
      <c r="D78" s="99"/>
      <c r="E78" s="81"/>
      <c r="F78" s="247"/>
    </row>
    <row r="79" spans="1:6" s="229" customFormat="1" ht="13.8" x14ac:dyDescent="0.2">
      <c r="A79" s="614">
        <f>COUNT($A$1:A78)+1</f>
        <v>8</v>
      </c>
      <c r="B79" s="90" t="s">
        <v>526</v>
      </c>
      <c r="C79" s="227"/>
      <c r="D79" s="228"/>
      <c r="E79" s="328"/>
      <c r="F79" s="328"/>
    </row>
    <row r="80" spans="1:6" s="331" customFormat="1" ht="36.6" customHeight="1" x14ac:dyDescent="0.2">
      <c r="A80" s="639"/>
      <c r="B80" s="53" t="s">
        <v>554</v>
      </c>
      <c r="C80" s="227"/>
      <c r="D80" s="339"/>
      <c r="E80" s="328"/>
      <c r="F80" s="328"/>
    </row>
    <row r="81" spans="1:6" s="331" customFormat="1" ht="10.199999999999999" x14ac:dyDescent="0.2">
      <c r="A81" s="639"/>
      <c r="B81" s="53" t="s">
        <v>553</v>
      </c>
      <c r="C81" s="227"/>
      <c r="D81" s="339"/>
      <c r="E81" s="328"/>
      <c r="F81" s="328"/>
    </row>
    <row r="82" spans="1:6" s="331" customFormat="1" ht="20.399999999999999" x14ac:dyDescent="0.2">
      <c r="A82" s="639"/>
      <c r="B82" s="53" t="s">
        <v>552</v>
      </c>
      <c r="C82" s="227"/>
      <c r="D82" s="339"/>
      <c r="E82" s="328"/>
      <c r="F82" s="328"/>
    </row>
    <row r="83" spans="1:6" s="331" customFormat="1" ht="10.199999999999999" x14ac:dyDescent="0.2">
      <c r="A83" s="639"/>
      <c r="B83" s="53" t="s">
        <v>339</v>
      </c>
      <c r="C83" s="227"/>
      <c r="D83" s="339"/>
      <c r="E83" s="328"/>
      <c r="F83" s="328"/>
    </row>
    <row r="84" spans="1:6" s="232" customFormat="1" ht="10.199999999999999" x14ac:dyDescent="0.2">
      <c r="A84" s="634" t="s">
        <v>93</v>
      </c>
      <c r="B84" s="64" t="s">
        <v>555</v>
      </c>
      <c r="C84" s="91" t="s">
        <v>229</v>
      </c>
      <c r="D84" s="99">
        <v>1</v>
      </c>
      <c r="E84" s="81">
        <v>0</v>
      </c>
      <c r="F84" s="247" t="str">
        <f>IF(OR(OR(E84=0,E84=""),OR(D84=0,D84="")),"",D84*E84)</f>
        <v/>
      </c>
    </row>
    <row r="85" spans="1:6" s="232" customFormat="1" ht="10.199999999999999" x14ac:dyDescent="0.2">
      <c r="A85" s="634" t="s">
        <v>94</v>
      </c>
      <c r="B85" s="64" t="s">
        <v>556</v>
      </c>
      <c r="C85" s="91" t="s">
        <v>229</v>
      </c>
      <c r="D85" s="99">
        <v>1</v>
      </c>
      <c r="E85" s="81">
        <v>0</v>
      </c>
      <c r="F85" s="247" t="str">
        <f>IF(OR(OR(E85=0,E85=""),OR(D85=0,D85="")),"",D85*E85)</f>
        <v/>
      </c>
    </row>
    <row r="86" spans="1:6" s="232" customFormat="1" ht="10.199999999999999" x14ac:dyDescent="0.2">
      <c r="A86" s="640"/>
      <c r="B86" s="230"/>
      <c r="C86" s="340"/>
      <c r="D86" s="341"/>
      <c r="E86" s="342"/>
      <c r="F86" s="342"/>
    </row>
    <row r="87" spans="1:6" s="58" customFormat="1" ht="13.8" x14ac:dyDescent="0.2">
      <c r="A87" s="614">
        <f>COUNT($A$1:A86)+1</f>
        <v>9</v>
      </c>
      <c r="B87" s="90" t="s">
        <v>563</v>
      </c>
      <c r="C87" s="86"/>
      <c r="D87" s="59"/>
      <c r="E87" s="70"/>
      <c r="F87" s="59"/>
    </row>
    <row r="88" spans="1:6" s="58" customFormat="1" ht="58.95" customHeight="1" x14ac:dyDescent="0.2">
      <c r="A88" s="637"/>
      <c r="B88" s="52" t="s">
        <v>1118</v>
      </c>
      <c r="C88" s="86" t="s">
        <v>229</v>
      </c>
      <c r="D88" s="59">
        <v>1</v>
      </c>
      <c r="E88" s="70">
        <v>0</v>
      </c>
      <c r="F88" s="59" t="str">
        <f>IF(OR(OR(E88=0,E88=""),OR(D88=0,D88="")),"",D88*E88)</f>
        <v/>
      </c>
    </row>
    <row r="89" spans="1:6" s="58" customFormat="1" ht="10.199999999999999" x14ac:dyDescent="0.2">
      <c r="A89" s="637"/>
      <c r="B89" s="52"/>
      <c r="C89" s="86"/>
      <c r="D89" s="59"/>
      <c r="E89" s="70"/>
      <c r="F89" s="59"/>
    </row>
    <row r="90" spans="1:6" s="58" customFormat="1" ht="13.8" x14ac:dyDescent="0.2">
      <c r="A90" s="614">
        <f>COUNT($A$1:A89)+1</f>
        <v>10</v>
      </c>
      <c r="B90" s="90" t="s">
        <v>706</v>
      </c>
      <c r="C90" s="86"/>
      <c r="D90" s="59"/>
      <c r="E90" s="70"/>
      <c r="F90" s="59"/>
    </row>
    <row r="91" spans="1:6" s="58" customFormat="1" ht="46.2" customHeight="1" x14ac:dyDescent="0.2">
      <c r="A91" s="637"/>
      <c r="B91" s="52" t="s">
        <v>532</v>
      </c>
      <c r="C91" s="86"/>
      <c r="D91" s="59"/>
      <c r="E91" s="70"/>
      <c r="F91" s="59"/>
    </row>
    <row r="92" spans="1:6" s="58" customFormat="1" ht="10.199999999999999" x14ac:dyDescent="0.2">
      <c r="A92" s="634" t="s">
        <v>93</v>
      </c>
      <c r="B92" s="66" t="s">
        <v>568</v>
      </c>
      <c r="C92" s="91" t="s">
        <v>229</v>
      </c>
      <c r="D92" s="99">
        <v>1</v>
      </c>
      <c r="E92" s="70">
        <v>0</v>
      </c>
      <c r="F92" s="59" t="str">
        <f t="shared" ref="F92:F98" si="4">IF(OR(OR(E92=0,E92=""),OR(D92=0,D92="")),"",D92*E92)</f>
        <v/>
      </c>
    </row>
    <row r="93" spans="1:6" s="58" customFormat="1" ht="10.199999999999999" x14ac:dyDescent="0.2">
      <c r="A93" s="634" t="s">
        <v>94</v>
      </c>
      <c r="B93" s="66" t="s">
        <v>569</v>
      </c>
      <c r="C93" s="91" t="s">
        <v>229</v>
      </c>
      <c r="D93" s="99">
        <v>1</v>
      </c>
      <c r="E93" s="70">
        <v>0</v>
      </c>
      <c r="F93" s="59" t="str">
        <f t="shared" si="4"/>
        <v/>
      </c>
    </row>
    <row r="94" spans="1:6" s="58" customFormat="1" ht="10.199999999999999" x14ac:dyDescent="0.2">
      <c r="A94" s="634" t="s">
        <v>96</v>
      </c>
      <c r="B94" s="66" t="s">
        <v>570</v>
      </c>
      <c r="C94" s="91" t="s">
        <v>229</v>
      </c>
      <c r="D94" s="99">
        <v>1</v>
      </c>
      <c r="E94" s="70">
        <v>0</v>
      </c>
      <c r="F94" s="59" t="str">
        <f t="shared" si="4"/>
        <v/>
      </c>
    </row>
    <row r="95" spans="1:6" s="58" customFormat="1" ht="10.199999999999999" x14ac:dyDescent="0.2">
      <c r="A95" s="634" t="s">
        <v>101</v>
      </c>
      <c r="B95" s="66" t="s">
        <v>571</v>
      </c>
      <c r="C95" s="91" t="s">
        <v>229</v>
      </c>
      <c r="D95" s="99">
        <v>1</v>
      </c>
      <c r="E95" s="70">
        <v>0</v>
      </c>
      <c r="F95" s="59" t="str">
        <f t="shared" si="4"/>
        <v/>
      </c>
    </row>
    <row r="96" spans="1:6" s="58" customFormat="1" ht="10.199999999999999" x14ac:dyDescent="0.2">
      <c r="A96" s="634" t="s">
        <v>102</v>
      </c>
      <c r="B96" s="66" t="s">
        <v>572</v>
      </c>
      <c r="C96" s="91" t="s">
        <v>229</v>
      </c>
      <c r="D96" s="99">
        <v>1</v>
      </c>
      <c r="E96" s="70">
        <v>0</v>
      </c>
      <c r="F96" s="59" t="str">
        <f t="shared" si="4"/>
        <v/>
      </c>
    </row>
    <row r="97" spans="1:6" s="58" customFormat="1" ht="24" customHeight="1" x14ac:dyDescent="0.2">
      <c r="A97" s="634" t="s">
        <v>483</v>
      </c>
      <c r="B97" s="66" t="s">
        <v>567</v>
      </c>
      <c r="C97" s="91" t="s">
        <v>229</v>
      </c>
      <c r="D97" s="99">
        <v>1</v>
      </c>
      <c r="E97" s="70">
        <v>0</v>
      </c>
      <c r="F97" s="59" t="str">
        <f t="shared" si="4"/>
        <v/>
      </c>
    </row>
    <row r="98" spans="1:6" s="58" customFormat="1" ht="13.95" customHeight="1" x14ac:dyDescent="0.2">
      <c r="A98" s="634" t="s">
        <v>530</v>
      </c>
      <c r="B98" s="66" t="s">
        <v>703</v>
      </c>
      <c r="C98" s="91" t="s">
        <v>229</v>
      </c>
      <c r="D98" s="99">
        <v>1</v>
      </c>
      <c r="E98" s="70">
        <v>0</v>
      </c>
      <c r="F98" s="59" t="str">
        <f t="shared" si="4"/>
        <v/>
      </c>
    </row>
    <row r="99" spans="1:6" s="58" customFormat="1" ht="25.2" customHeight="1" x14ac:dyDescent="0.2">
      <c r="A99" s="634"/>
      <c r="B99" s="66" t="s">
        <v>702</v>
      </c>
      <c r="C99" s="91"/>
      <c r="D99" s="99"/>
      <c r="E99" s="70"/>
      <c r="F99" s="59"/>
    </row>
    <row r="100" spans="1:6" s="58" customFormat="1" ht="10.199999999999999" x14ac:dyDescent="0.2">
      <c r="A100" s="634" t="s">
        <v>538</v>
      </c>
      <c r="B100" s="66" t="s">
        <v>704</v>
      </c>
      <c r="C100" s="91" t="s">
        <v>229</v>
      </c>
      <c r="D100" s="99">
        <v>1</v>
      </c>
      <c r="E100" s="70">
        <v>0</v>
      </c>
      <c r="F100" s="59" t="str">
        <f>IF(OR(OR(E100=0,E100=""),OR(D100=0,D100="")),"",D100*E100)</f>
        <v/>
      </c>
    </row>
    <row r="101" spans="1:6" s="58" customFormat="1" ht="10.199999999999999" x14ac:dyDescent="0.2">
      <c r="A101" s="634" t="s">
        <v>565</v>
      </c>
      <c r="B101" s="66" t="s">
        <v>705</v>
      </c>
      <c r="C101" s="91" t="s">
        <v>229</v>
      </c>
      <c r="D101" s="99">
        <v>1</v>
      </c>
      <c r="E101" s="70">
        <v>0</v>
      </c>
      <c r="F101" s="59" t="str">
        <f>IF(OR(OR(E101=0,E101=""),OR(D101=0,D101="")),"",D101*E101)</f>
        <v/>
      </c>
    </row>
    <row r="102" spans="1:6" s="58" customFormat="1" ht="10.199999999999999" x14ac:dyDescent="0.2">
      <c r="A102" s="634"/>
      <c r="B102" s="66"/>
      <c r="C102" s="91"/>
      <c r="D102" s="99"/>
      <c r="E102" s="70"/>
      <c r="F102" s="59"/>
    </row>
    <row r="103" spans="1:6" s="58" customFormat="1" ht="13.8" x14ac:dyDescent="0.2">
      <c r="A103" s="614">
        <f>COUNT($A$1:A101)+1</f>
        <v>11</v>
      </c>
      <c r="B103" s="90" t="s">
        <v>722</v>
      </c>
      <c r="C103" s="86"/>
      <c r="D103" s="59"/>
      <c r="E103" s="70"/>
      <c r="F103" s="59"/>
    </row>
    <row r="104" spans="1:6" s="58" customFormat="1" ht="103.95" customHeight="1" x14ac:dyDescent="0.2">
      <c r="A104" s="637"/>
      <c r="B104" s="52" t="s">
        <v>723</v>
      </c>
      <c r="C104" s="91" t="s">
        <v>229</v>
      </c>
      <c r="D104" s="99">
        <v>1</v>
      </c>
      <c r="E104" s="70">
        <v>0</v>
      </c>
      <c r="F104" s="59" t="str">
        <f>IF(OR(OR(E104=0,E104=""),OR(D104=0,D104="")),"",D104*E104)</f>
        <v/>
      </c>
    </row>
    <row r="105" spans="1:6" s="58" customFormat="1" ht="10.199999999999999" x14ac:dyDescent="0.2">
      <c r="A105" s="634"/>
      <c r="B105" s="66"/>
      <c r="C105" s="91"/>
      <c r="D105" s="99"/>
      <c r="E105" s="70"/>
      <c r="F105" s="59"/>
    </row>
    <row r="106" spans="1:6" s="205" customFormat="1" ht="15.6" x14ac:dyDescent="0.3">
      <c r="A106" s="614">
        <f>COUNT($A$1:A105)+1</f>
        <v>12</v>
      </c>
      <c r="B106" s="90" t="s">
        <v>517</v>
      </c>
      <c r="C106" s="208"/>
      <c r="D106" s="209"/>
      <c r="E106" s="81"/>
      <c r="F106" s="253"/>
    </row>
    <row r="107" spans="1:6" s="205" customFormat="1" ht="60" customHeight="1" x14ac:dyDescent="0.3">
      <c r="A107" s="641"/>
      <c r="B107" s="52" t="s">
        <v>518</v>
      </c>
      <c r="C107" s="208"/>
      <c r="D107" s="209"/>
      <c r="E107" s="81"/>
      <c r="F107" s="253"/>
    </row>
    <row r="108" spans="1:6" s="205" customFormat="1" ht="15" x14ac:dyDescent="0.25">
      <c r="A108" s="642"/>
      <c r="B108" s="52" t="s">
        <v>470</v>
      </c>
      <c r="E108" s="337"/>
    </row>
    <row r="109" spans="1:6" s="205" customFormat="1" ht="15" x14ac:dyDescent="0.25">
      <c r="A109" s="634"/>
      <c r="B109" s="66" t="s">
        <v>573</v>
      </c>
      <c r="C109" s="91" t="s">
        <v>104</v>
      </c>
      <c r="D109" s="99">
        <v>20</v>
      </c>
      <c r="E109" s="81">
        <v>0</v>
      </c>
      <c r="F109" s="247" t="str">
        <f>IF(OR(OR(E109=0,E109=""),OR(D109=0,D109="")),"",D109*E109)</f>
        <v/>
      </c>
    </row>
    <row r="110" spans="1:6" s="212" customFormat="1" ht="14.4" x14ac:dyDescent="0.3">
      <c r="A110" s="643"/>
      <c r="B110" s="210"/>
      <c r="C110" s="91"/>
      <c r="D110" s="211"/>
      <c r="E110" s="81"/>
      <c r="F110" s="254"/>
    </row>
    <row r="111" spans="1:6" s="205" customFormat="1" ht="27.6" x14ac:dyDescent="0.3">
      <c r="A111" s="614">
        <f>COUNT($A$1:A110)+1</f>
        <v>13</v>
      </c>
      <c r="B111" s="90" t="s">
        <v>524</v>
      </c>
      <c r="C111" s="208"/>
      <c r="D111" s="209"/>
      <c r="E111" s="81"/>
      <c r="F111" s="253"/>
    </row>
    <row r="112" spans="1:6" s="205" customFormat="1" ht="105.6" customHeight="1" x14ac:dyDescent="0.3">
      <c r="A112" s="641"/>
      <c r="B112" s="52" t="s">
        <v>523</v>
      </c>
      <c r="C112" s="208"/>
      <c r="D112" s="209"/>
      <c r="E112" s="81"/>
      <c r="F112" s="253"/>
    </row>
    <row r="113" spans="1:7" s="205" customFormat="1" ht="41.4" customHeight="1" x14ac:dyDescent="0.3">
      <c r="A113" s="641"/>
      <c r="B113" s="52" t="s">
        <v>334</v>
      </c>
      <c r="C113" s="208"/>
      <c r="D113" s="209"/>
      <c r="E113" s="81"/>
      <c r="F113" s="253"/>
    </row>
    <row r="114" spans="1:7" s="205" customFormat="1" ht="15" x14ac:dyDescent="0.25">
      <c r="A114" s="642"/>
      <c r="B114" s="52" t="s">
        <v>335</v>
      </c>
      <c r="C114" s="91" t="s">
        <v>104</v>
      </c>
      <c r="D114" s="99">
        <v>260</v>
      </c>
      <c r="E114" s="81">
        <v>0</v>
      </c>
      <c r="F114" s="247" t="str">
        <f>IF(OR(OR(E114=0,E114=""),OR(D114=0,D114="")),"",D114*E114)</f>
        <v/>
      </c>
    </row>
    <row r="115" spans="1:7" s="212" customFormat="1" ht="14.4" x14ac:dyDescent="0.3">
      <c r="A115" s="643"/>
      <c r="B115" s="210"/>
      <c r="C115" s="91"/>
      <c r="D115" s="211"/>
      <c r="E115" s="81"/>
      <c r="F115" s="254"/>
    </row>
    <row r="116" spans="1:7" s="205" customFormat="1" ht="15.6" x14ac:dyDescent="0.3">
      <c r="A116" s="614">
        <f>COUNT($A$1:A115)+1</f>
        <v>14</v>
      </c>
      <c r="B116" s="90" t="s">
        <v>525</v>
      </c>
      <c r="C116" s="208"/>
      <c r="D116" s="209"/>
      <c r="E116" s="81"/>
      <c r="F116" s="253"/>
    </row>
    <row r="117" spans="1:7" s="205" customFormat="1" ht="57" customHeight="1" x14ac:dyDescent="0.3">
      <c r="A117" s="644"/>
      <c r="B117" s="52" t="s">
        <v>348</v>
      </c>
      <c r="C117" s="208"/>
      <c r="D117" s="209"/>
      <c r="E117" s="81"/>
      <c r="F117" s="253"/>
    </row>
    <row r="118" spans="1:7" s="205" customFormat="1" ht="15" x14ac:dyDescent="0.25">
      <c r="A118" s="642"/>
      <c r="B118" s="52" t="s">
        <v>337</v>
      </c>
      <c r="C118" s="213"/>
      <c r="D118" s="213"/>
      <c r="E118" s="81"/>
      <c r="F118" s="255"/>
    </row>
    <row r="119" spans="1:7" s="205" customFormat="1" ht="15" x14ac:dyDescent="0.25">
      <c r="A119" s="634"/>
      <c r="B119" s="66" t="s">
        <v>336</v>
      </c>
      <c r="C119" s="91" t="s">
        <v>104</v>
      </c>
      <c r="D119" s="99">
        <v>2</v>
      </c>
      <c r="E119" s="81">
        <v>0</v>
      </c>
      <c r="F119" s="247" t="str">
        <f>IF(OR(OR(E119=0,E119=""),OR(D119=0,D119="")),"",D119*E119)</f>
        <v/>
      </c>
    </row>
    <row r="120" spans="1:7" s="212" customFormat="1" ht="14.4" x14ac:dyDescent="0.3">
      <c r="A120" s="643"/>
      <c r="B120" s="210"/>
      <c r="C120" s="211"/>
      <c r="D120" s="211"/>
      <c r="E120" s="81"/>
      <c r="F120" s="254"/>
    </row>
    <row r="121" spans="1:7" ht="27.6" x14ac:dyDescent="0.25">
      <c r="A121" s="614">
        <f>COUNT($A$1:A120)+1</f>
        <v>15</v>
      </c>
      <c r="B121" s="90" t="s">
        <v>712</v>
      </c>
      <c r="C121" s="86"/>
      <c r="D121" s="59"/>
      <c r="E121" s="81"/>
      <c r="F121" s="246"/>
    </row>
    <row r="122" spans="1:7" ht="51" x14ac:dyDescent="0.25">
      <c r="A122" s="634"/>
      <c r="B122" s="52" t="s">
        <v>105</v>
      </c>
      <c r="C122" s="91"/>
      <c r="D122" s="99"/>
      <c r="E122" s="81"/>
      <c r="F122" s="247"/>
    </row>
    <row r="123" spans="1:7" ht="44.4" customHeight="1" x14ac:dyDescent="0.25">
      <c r="A123" s="637"/>
      <c r="B123" s="52" t="s">
        <v>491</v>
      </c>
      <c r="C123" s="86"/>
      <c r="D123" s="59"/>
      <c r="E123" s="81"/>
      <c r="F123" s="246"/>
    </row>
    <row r="124" spans="1:7" ht="23.4" customHeight="1" x14ac:dyDescent="0.25">
      <c r="A124" s="634" t="s">
        <v>93</v>
      </c>
      <c r="B124" s="66" t="s">
        <v>264</v>
      </c>
      <c r="C124" s="91" t="s">
        <v>104</v>
      </c>
      <c r="D124" s="99">
        <v>16</v>
      </c>
      <c r="E124" s="81">
        <v>0</v>
      </c>
      <c r="F124" s="247" t="str">
        <f>IF(OR(OR(E124=0,E124=""),OR(D124=0,D124="")),"",D124*E124)</f>
        <v/>
      </c>
    </row>
    <row r="125" spans="1:7" x14ac:dyDescent="0.25">
      <c r="A125" s="634" t="s">
        <v>94</v>
      </c>
      <c r="B125" s="66" t="s">
        <v>263</v>
      </c>
      <c r="C125" s="91" t="s">
        <v>104</v>
      </c>
      <c r="D125" s="99">
        <v>16</v>
      </c>
      <c r="E125" s="81">
        <v>0</v>
      </c>
      <c r="F125" s="247" t="str">
        <f>IF(OR(OR(E125=0,E125=""),OR(D125=0,D125="")),"",D125*E125)</f>
        <v/>
      </c>
      <c r="G125" s="137"/>
    </row>
    <row r="126" spans="1:7" ht="13.8" x14ac:dyDescent="0.3">
      <c r="A126" s="638"/>
      <c r="B126" s="94"/>
      <c r="C126" s="95"/>
      <c r="D126" s="96"/>
      <c r="E126" s="81"/>
      <c r="F126" s="249"/>
    </row>
    <row r="127" spans="1:7" ht="27.6" x14ac:dyDescent="0.25">
      <c r="A127" s="614">
        <f>COUNT($A$1:A126)+1</f>
        <v>16</v>
      </c>
      <c r="B127" s="90" t="s">
        <v>1123</v>
      </c>
      <c r="C127" s="86"/>
      <c r="D127" s="59"/>
      <c r="E127" s="81"/>
      <c r="F127" s="246"/>
    </row>
    <row r="128" spans="1:7" ht="36.6" customHeight="1" x14ac:dyDescent="0.25">
      <c r="A128" s="637"/>
      <c r="B128" s="52" t="s">
        <v>1124</v>
      </c>
      <c r="C128" s="86"/>
      <c r="D128" s="59"/>
      <c r="E128" s="81"/>
      <c r="F128" s="246"/>
    </row>
    <row r="129" spans="1:9" ht="28.2" customHeight="1" x14ac:dyDescent="0.25">
      <c r="A129" s="634" t="s">
        <v>93</v>
      </c>
      <c r="B129" s="66" t="s">
        <v>918</v>
      </c>
      <c r="C129" s="91" t="s">
        <v>104</v>
      </c>
      <c r="D129" s="99">
        <v>12</v>
      </c>
      <c r="E129" s="81">
        <v>0</v>
      </c>
      <c r="F129" s="247" t="str">
        <f t="shared" ref="F129:F135" si="5">IF(OR(OR(E129=0,E129=""),OR(D129=0,D129="")),"",D129*E129)</f>
        <v/>
      </c>
      <c r="G129" s="137"/>
    </row>
    <row r="130" spans="1:9" ht="35.4" customHeight="1" x14ac:dyDescent="0.25">
      <c r="A130" s="634" t="s">
        <v>94</v>
      </c>
      <c r="B130" s="66" t="s">
        <v>713</v>
      </c>
      <c r="C130" s="91" t="s">
        <v>104</v>
      </c>
      <c r="D130" s="99">
        <v>10</v>
      </c>
      <c r="E130" s="81">
        <v>0</v>
      </c>
      <c r="F130" s="247" t="str">
        <f t="shared" si="5"/>
        <v/>
      </c>
    </row>
    <row r="131" spans="1:9" ht="27" customHeight="1" x14ac:dyDescent="0.25">
      <c r="A131" s="634" t="s">
        <v>96</v>
      </c>
      <c r="B131" s="66" t="s">
        <v>919</v>
      </c>
      <c r="C131" s="91" t="s">
        <v>104</v>
      </c>
      <c r="D131" s="99">
        <v>7</v>
      </c>
      <c r="E131" s="81">
        <v>0</v>
      </c>
      <c r="F131" s="247" t="str">
        <f t="shared" si="5"/>
        <v/>
      </c>
      <c r="G131" s="137"/>
    </row>
    <row r="132" spans="1:9" ht="28.95" customHeight="1" x14ac:dyDescent="0.25">
      <c r="A132" s="634" t="s">
        <v>101</v>
      </c>
      <c r="B132" s="66" t="s">
        <v>920</v>
      </c>
      <c r="C132" s="91" t="s">
        <v>104</v>
      </c>
      <c r="D132" s="99">
        <v>3.5</v>
      </c>
      <c r="E132" s="81">
        <v>0</v>
      </c>
      <c r="F132" s="247" t="str">
        <f t="shared" si="5"/>
        <v/>
      </c>
      <c r="G132" s="137"/>
    </row>
    <row r="133" spans="1:9" ht="26.4" customHeight="1" x14ac:dyDescent="0.25">
      <c r="A133" s="634" t="s">
        <v>102</v>
      </c>
      <c r="B133" s="66" t="s">
        <v>724</v>
      </c>
      <c r="C133" s="91" t="s">
        <v>5</v>
      </c>
      <c r="D133" s="99">
        <v>1</v>
      </c>
      <c r="E133" s="81">
        <v>0</v>
      </c>
      <c r="F133" s="247" t="str">
        <f t="shared" si="5"/>
        <v/>
      </c>
      <c r="G133" s="137"/>
    </row>
    <row r="134" spans="1:9" ht="25.2" customHeight="1" x14ac:dyDescent="0.25">
      <c r="A134" s="634" t="s">
        <v>483</v>
      </c>
      <c r="B134" s="66" t="s">
        <v>740</v>
      </c>
      <c r="C134" s="91" t="s">
        <v>5</v>
      </c>
      <c r="D134" s="99">
        <v>1</v>
      </c>
      <c r="E134" s="81">
        <v>0</v>
      </c>
      <c r="F134" s="247" t="str">
        <f t="shared" si="5"/>
        <v/>
      </c>
      <c r="G134" s="137"/>
    </row>
    <row r="135" spans="1:9" ht="29.4" customHeight="1" x14ac:dyDescent="0.25">
      <c r="A135" s="634" t="s">
        <v>530</v>
      </c>
      <c r="B135" s="66" t="s">
        <v>925</v>
      </c>
      <c r="C135" s="91" t="s">
        <v>5</v>
      </c>
      <c r="D135" s="99">
        <v>2</v>
      </c>
      <c r="E135" s="81">
        <v>0</v>
      </c>
      <c r="F135" s="247" t="str">
        <f t="shared" si="5"/>
        <v/>
      </c>
      <c r="G135" s="137"/>
    </row>
    <row r="136" spans="1:9" ht="13.8" x14ac:dyDescent="0.3">
      <c r="A136" s="638"/>
      <c r="B136" s="94"/>
      <c r="C136" s="95"/>
      <c r="D136" s="96"/>
      <c r="E136" s="81"/>
      <c r="F136" s="249"/>
    </row>
    <row r="137" spans="1:9" s="134" customFormat="1" ht="14.25" customHeight="1" x14ac:dyDescent="0.25">
      <c r="A137" s="614">
        <f>COUNT($A$1:A136)+1</f>
        <v>17</v>
      </c>
      <c r="B137" s="82" t="s">
        <v>533</v>
      </c>
      <c r="C137" s="82"/>
      <c r="D137" s="82"/>
      <c r="E137" s="81"/>
      <c r="F137" s="248"/>
    </row>
    <row r="138" spans="1:9" s="58" customFormat="1" ht="20.399999999999999" x14ac:dyDescent="0.2">
      <c r="A138" s="628"/>
      <c r="B138" s="52" t="s">
        <v>218</v>
      </c>
      <c r="C138" s="86"/>
      <c r="D138" s="59"/>
      <c r="E138" s="81"/>
      <c r="F138" s="246"/>
      <c r="G138" s="59"/>
      <c r="H138" s="133"/>
      <c r="I138" s="59"/>
    </row>
    <row r="139" spans="1:9" s="58" customFormat="1" ht="40.799999999999997" x14ac:dyDescent="0.2">
      <c r="A139" s="628"/>
      <c r="B139" s="52" t="s">
        <v>219</v>
      </c>
      <c r="C139" s="86"/>
      <c r="D139" s="59"/>
      <c r="E139" s="81"/>
      <c r="F139" s="246"/>
      <c r="G139" s="59"/>
      <c r="H139" s="133"/>
      <c r="I139" s="59"/>
    </row>
    <row r="140" spans="1:9" s="58" customFormat="1" ht="20.399999999999999" x14ac:dyDescent="0.2">
      <c r="A140" s="628"/>
      <c r="B140" s="52" t="s">
        <v>220</v>
      </c>
      <c r="C140" s="86"/>
      <c r="D140" s="59"/>
      <c r="E140" s="81"/>
      <c r="F140" s="246"/>
      <c r="G140" s="59"/>
      <c r="H140" s="133"/>
      <c r="I140" s="59"/>
    </row>
    <row r="141" spans="1:9" s="58" customFormat="1" ht="26.4" customHeight="1" x14ac:dyDescent="0.2">
      <c r="A141" s="628"/>
      <c r="B141" s="52" t="s">
        <v>221</v>
      </c>
      <c r="C141" s="86"/>
      <c r="D141" s="59"/>
      <c r="E141" s="81"/>
      <c r="F141" s="246"/>
      <c r="G141" s="59"/>
      <c r="H141" s="133"/>
      <c r="I141" s="59"/>
    </row>
    <row r="142" spans="1:9" s="135" customFormat="1" ht="39.6" customHeight="1" x14ac:dyDescent="0.2">
      <c r="A142" s="626"/>
      <c r="B142" s="52" t="s">
        <v>222</v>
      </c>
      <c r="C142" s="83"/>
      <c r="D142" s="84"/>
      <c r="E142" s="81"/>
      <c r="F142" s="245"/>
    </row>
    <row r="143" spans="1:9" s="58" customFormat="1" ht="12.6" customHeight="1" x14ac:dyDescent="0.2">
      <c r="A143" s="628"/>
      <c r="B143" s="52" t="s">
        <v>223</v>
      </c>
      <c r="C143" s="86"/>
      <c r="D143" s="59"/>
      <c r="E143" s="81"/>
      <c r="F143" s="246"/>
      <c r="G143" s="59"/>
      <c r="H143" s="133"/>
      <c r="I143" s="59"/>
    </row>
    <row r="144" spans="1:9" s="58" customFormat="1" ht="81.599999999999994" x14ac:dyDescent="0.2">
      <c r="A144" s="628"/>
      <c r="B144" s="52" t="s">
        <v>1315</v>
      </c>
      <c r="C144" s="86"/>
      <c r="D144" s="59"/>
      <c r="E144" s="81"/>
      <c r="F144" s="246"/>
      <c r="G144" s="59"/>
      <c r="H144" s="133"/>
      <c r="I144" s="59"/>
    </row>
    <row r="145" spans="1:9" s="58" customFormat="1" ht="25.95" customHeight="1" x14ac:dyDescent="0.2">
      <c r="A145" s="628"/>
      <c r="B145" s="52" t="s">
        <v>224</v>
      </c>
      <c r="C145" s="86"/>
      <c r="D145" s="59"/>
      <c r="E145" s="81"/>
      <c r="F145" s="246"/>
      <c r="G145" s="59"/>
      <c r="H145" s="133"/>
      <c r="I145" s="59"/>
    </row>
    <row r="146" spans="1:9" s="58" customFormat="1" ht="29.4" customHeight="1" x14ac:dyDescent="0.2">
      <c r="A146" s="628"/>
      <c r="B146" s="52" t="s">
        <v>225</v>
      </c>
      <c r="C146" s="86"/>
      <c r="D146" s="59"/>
      <c r="E146" s="81"/>
      <c r="F146" s="246"/>
      <c r="G146" s="59"/>
      <c r="H146" s="133"/>
      <c r="I146" s="59"/>
    </row>
    <row r="147" spans="1:9" s="58" customFormat="1" ht="15.6" customHeight="1" x14ac:dyDescent="0.2">
      <c r="A147" s="628"/>
      <c r="B147" s="52" t="s">
        <v>226</v>
      </c>
      <c r="C147" s="86"/>
      <c r="D147" s="59"/>
      <c r="E147" s="81"/>
      <c r="F147" s="246"/>
      <c r="G147" s="59"/>
      <c r="H147" s="133"/>
      <c r="I147" s="59"/>
    </row>
    <row r="148" spans="1:9" s="58" customFormat="1" ht="20.399999999999999" x14ac:dyDescent="0.2">
      <c r="A148" s="628"/>
      <c r="B148" s="52" t="s">
        <v>239</v>
      </c>
      <c r="C148" s="86"/>
      <c r="D148" s="59"/>
      <c r="E148" s="81"/>
      <c r="F148" s="246"/>
      <c r="G148" s="59"/>
      <c r="H148" s="133"/>
      <c r="I148" s="59"/>
    </row>
    <row r="149" spans="1:9" s="58" customFormat="1" ht="24.6" customHeight="1" x14ac:dyDescent="0.2">
      <c r="A149" s="628"/>
      <c r="B149" s="52" t="s">
        <v>503</v>
      </c>
      <c r="C149" s="86"/>
      <c r="D149" s="59"/>
      <c r="E149" s="81"/>
      <c r="F149" s="246"/>
      <c r="G149" s="59"/>
      <c r="H149" s="133"/>
      <c r="I149" s="59"/>
    </row>
    <row r="150" spans="1:9" s="58" customFormat="1" ht="12.6" customHeight="1" x14ac:dyDescent="0.2">
      <c r="A150" s="628"/>
      <c r="B150" s="52" t="s">
        <v>228</v>
      </c>
      <c r="C150" s="86"/>
      <c r="D150" s="59"/>
      <c r="E150" s="81"/>
      <c r="F150" s="246"/>
      <c r="G150" s="59"/>
      <c r="H150" s="133"/>
      <c r="I150" s="59"/>
    </row>
    <row r="151" spans="1:9" s="58" customFormat="1" ht="10.199999999999999" x14ac:dyDescent="0.2">
      <c r="A151" s="628"/>
      <c r="B151" s="66" t="s">
        <v>232</v>
      </c>
      <c r="C151" s="86" t="s">
        <v>104</v>
      </c>
      <c r="D151" s="59">
        <v>950</v>
      </c>
      <c r="E151" s="81">
        <v>0</v>
      </c>
      <c r="F151" s="247" t="str">
        <f t="shared" ref="F151" si="6">IF(OR(OR(E151=0,E151=""),OR(D151=0,D151="")),"",D151*E151)</f>
        <v/>
      </c>
      <c r="G151" s="59"/>
      <c r="H151" s="133"/>
      <c r="I151" s="59"/>
    </row>
    <row r="152" spans="1:9" s="58" customFormat="1" ht="10.199999999999999" x14ac:dyDescent="0.2">
      <c r="A152" s="634"/>
      <c r="B152" s="87"/>
      <c r="C152" s="86"/>
      <c r="D152" s="59"/>
      <c r="E152" s="81"/>
      <c r="F152" s="247"/>
    </row>
    <row r="153" spans="1:9" s="134" customFormat="1" ht="14.25" customHeight="1" x14ac:dyDescent="0.25">
      <c r="A153" s="614">
        <f>COUNT($A$1:A152)+1</f>
        <v>18</v>
      </c>
      <c r="B153" s="82" t="s">
        <v>230</v>
      </c>
      <c r="C153" s="82"/>
      <c r="D153" s="82"/>
      <c r="E153" s="81"/>
      <c r="F153" s="248"/>
    </row>
    <row r="154" spans="1:9" s="58" customFormat="1" ht="20.399999999999999" x14ac:dyDescent="0.2">
      <c r="A154" s="628"/>
      <c r="B154" s="52" t="s">
        <v>218</v>
      </c>
      <c r="C154" s="86"/>
      <c r="D154" s="59"/>
      <c r="E154" s="81"/>
      <c r="F154" s="246"/>
      <c r="G154" s="59"/>
      <c r="H154" s="133"/>
      <c r="I154" s="59"/>
    </row>
    <row r="155" spans="1:9" s="58" customFormat="1" ht="40.799999999999997" x14ac:dyDescent="0.2">
      <c r="A155" s="628"/>
      <c r="B155" s="52" t="s">
        <v>219</v>
      </c>
      <c r="C155" s="86"/>
      <c r="D155" s="59"/>
      <c r="E155" s="81"/>
      <c r="F155" s="246"/>
      <c r="G155" s="59"/>
      <c r="H155" s="133"/>
      <c r="I155" s="59"/>
    </row>
    <row r="156" spans="1:9" s="58" customFormat="1" ht="26.4" customHeight="1" x14ac:dyDescent="0.2">
      <c r="A156" s="628"/>
      <c r="B156" s="52" t="s">
        <v>220</v>
      </c>
      <c r="C156" s="86"/>
      <c r="D156" s="59"/>
      <c r="E156" s="81"/>
      <c r="F156" s="246"/>
      <c r="G156" s="59"/>
      <c r="H156" s="133"/>
      <c r="I156" s="59"/>
    </row>
    <row r="157" spans="1:9" s="58" customFormat="1" ht="26.4" customHeight="1" x14ac:dyDescent="0.2">
      <c r="A157" s="628"/>
      <c r="B157" s="52" t="s">
        <v>221</v>
      </c>
      <c r="C157" s="86"/>
      <c r="D157" s="59"/>
      <c r="E157" s="81"/>
      <c r="F157" s="246"/>
      <c r="G157" s="59"/>
      <c r="H157" s="133"/>
      <c r="I157" s="59"/>
    </row>
    <row r="158" spans="1:9" s="135" customFormat="1" ht="40.950000000000003" customHeight="1" x14ac:dyDescent="0.2">
      <c r="A158" s="626"/>
      <c r="B158" s="52" t="s">
        <v>222</v>
      </c>
      <c r="C158" s="83"/>
      <c r="D158" s="84"/>
      <c r="E158" s="81"/>
      <c r="F158" s="245"/>
    </row>
    <row r="159" spans="1:9" s="58" customFormat="1" ht="12.6" customHeight="1" x14ac:dyDescent="0.2">
      <c r="A159" s="628"/>
      <c r="B159" s="52" t="s">
        <v>223</v>
      </c>
      <c r="C159" s="86"/>
      <c r="D159" s="59"/>
      <c r="E159" s="81"/>
      <c r="F159" s="246"/>
      <c r="G159" s="59"/>
      <c r="H159" s="133"/>
      <c r="I159" s="59"/>
    </row>
    <row r="160" spans="1:9" s="58" customFormat="1" ht="81.599999999999994" x14ac:dyDescent="0.2">
      <c r="A160" s="628"/>
      <c r="B160" s="52" t="s">
        <v>231</v>
      </c>
      <c r="C160" s="86"/>
      <c r="D160" s="59"/>
      <c r="E160" s="81"/>
      <c r="F160" s="246"/>
      <c r="G160" s="59"/>
      <c r="H160" s="133"/>
      <c r="I160" s="59"/>
    </row>
    <row r="161" spans="1:9" s="58" customFormat="1" ht="20.399999999999999" x14ac:dyDescent="0.2">
      <c r="A161" s="628"/>
      <c r="B161" s="52" t="s">
        <v>225</v>
      </c>
      <c r="C161" s="86"/>
      <c r="D161" s="59"/>
      <c r="E161" s="81"/>
      <c r="F161" s="246"/>
      <c r="G161" s="59"/>
      <c r="H161" s="133"/>
      <c r="I161" s="59"/>
    </row>
    <row r="162" spans="1:9" s="58" customFormat="1" ht="10.199999999999999" x14ac:dyDescent="0.2">
      <c r="A162" s="628"/>
      <c r="B162" s="52" t="s">
        <v>226</v>
      </c>
      <c r="C162" s="86"/>
      <c r="D162" s="59"/>
      <c r="E162" s="81"/>
      <c r="F162" s="246"/>
      <c r="G162" s="59"/>
      <c r="H162" s="133"/>
      <c r="I162" s="59"/>
    </row>
    <row r="163" spans="1:9" s="58" customFormat="1" ht="60.6" customHeight="1" x14ac:dyDescent="0.2">
      <c r="A163" s="628"/>
      <c r="B163" s="52" t="s">
        <v>227</v>
      </c>
      <c r="C163" s="86"/>
      <c r="D163" s="59"/>
      <c r="E163" s="81"/>
      <c r="F163" s="246"/>
      <c r="G163" s="59"/>
      <c r="H163" s="133"/>
      <c r="I163" s="59"/>
    </row>
    <row r="164" spans="1:9" s="58" customFormat="1" ht="24" customHeight="1" x14ac:dyDescent="0.2">
      <c r="A164" s="628"/>
      <c r="B164" s="52" t="s">
        <v>503</v>
      </c>
      <c r="C164" s="86"/>
      <c r="D164" s="59"/>
      <c r="E164" s="81"/>
      <c r="F164" s="246"/>
      <c r="G164" s="59"/>
      <c r="H164" s="133"/>
      <c r="I164" s="59"/>
    </row>
    <row r="165" spans="1:9" s="58" customFormat="1" ht="12.6" customHeight="1" x14ac:dyDescent="0.2">
      <c r="A165" s="628"/>
      <c r="B165" s="52" t="s">
        <v>228</v>
      </c>
      <c r="C165" s="86"/>
      <c r="D165" s="59"/>
      <c r="E165" s="81"/>
      <c r="F165" s="246"/>
      <c r="G165" s="59"/>
      <c r="H165" s="133"/>
      <c r="I165" s="59"/>
    </row>
    <row r="166" spans="1:9" s="58" customFormat="1" ht="28.95" customHeight="1" x14ac:dyDescent="0.2">
      <c r="A166" s="634" t="s">
        <v>93</v>
      </c>
      <c r="B166" s="87" t="s">
        <v>710</v>
      </c>
      <c r="C166" s="86" t="s">
        <v>104</v>
      </c>
      <c r="D166" s="59">
        <v>350</v>
      </c>
      <c r="E166" s="81">
        <v>0</v>
      </c>
      <c r="F166" s="247" t="str">
        <f>IF(OR(OR(E166=0,E166=""),OR(D166=0,D166="")),"",D166*E166)</f>
        <v/>
      </c>
    </row>
    <row r="167" spans="1:9" s="58" customFormat="1" ht="67.2" customHeight="1" x14ac:dyDescent="0.2">
      <c r="A167" s="634" t="s">
        <v>94</v>
      </c>
      <c r="B167" s="87" t="s">
        <v>711</v>
      </c>
      <c r="C167" s="86" t="s">
        <v>104</v>
      </c>
      <c r="D167" s="59">
        <v>50</v>
      </c>
      <c r="E167" s="81">
        <v>0</v>
      </c>
      <c r="F167" s="247" t="str">
        <f>IF(OR(OR(E167=0,E167=""),OR(D167=0,D167="")),"",D167*E167)</f>
        <v/>
      </c>
    </row>
    <row r="168" spans="1:9" s="52" customFormat="1" ht="10.199999999999999" x14ac:dyDescent="0.2">
      <c r="A168" s="630"/>
      <c r="E168" s="81"/>
      <c r="F168" s="256"/>
    </row>
    <row r="169" spans="1:9" s="212" customFormat="1" ht="14.4" x14ac:dyDescent="0.3">
      <c r="A169" s="614">
        <f>COUNT($A$1:A168)+1</f>
        <v>19</v>
      </c>
      <c r="B169" s="82" t="s">
        <v>520</v>
      </c>
      <c r="C169" s="211"/>
      <c r="D169" s="211"/>
      <c r="E169" s="81"/>
      <c r="F169" s="254"/>
    </row>
    <row r="170" spans="1:9" s="212" customFormat="1" ht="81.599999999999994" x14ac:dyDescent="0.3">
      <c r="A170" s="643"/>
      <c r="B170" s="52" t="s">
        <v>1320</v>
      </c>
      <c r="C170" s="211"/>
      <c r="D170" s="211"/>
      <c r="E170" s="81"/>
      <c r="F170" s="254"/>
    </row>
    <row r="171" spans="1:9" s="212" customFormat="1" x14ac:dyDescent="0.25">
      <c r="A171" s="634"/>
      <c r="B171" s="66" t="s">
        <v>338</v>
      </c>
      <c r="C171" s="86" t="s">
        <v>5</v>
      </c>
      <c r="D171" s="59">
        <v>1</v>
      </c>
      <c r="E171" s="81">
        <v>0</v>
      </c>
      <c r="F171" s="247" t="str">
        <f>IF(OR(OR(E171=0,E171=""),OR(D171=0,D171="")),"",D171*E171)</f>
        <v/>
      </c>
    </row>
    <row r="172" spans="1:9" s="212" customFormat="1" ht="14.4" x14ac:dyDescent="0.3">
      <c r="A172" s="645"/>
      <c r="B172" s="52"/>
      <c r="C172" s="86"/>
      <c r="D172" s="216"/>
      <c r="E172" s="81"/>
      <c r="F172" s="257"/>
    </row>
    <row r="173" spans="1:9" s="219" customFormat="1" ht="13.8" x14ac:dyDescent="0.25">
      <c r="A173" s="614">
        <f>COUNT($A$1:A172)+1</f>
        <v>20</v>
      </c>
      <c r="B173" s="82" t="s">
        <v>534</v>
      </c>
      <c r="C173" s="224"/>
      <c r="D173" s="221"/>
      <c r="E173" s="70"/>
      <c r="F173" s="59"/>
    </row>
    <row r="174" spans="1:9" s="219" customFormat="1" ht="27" customHeight="1" x14ac:dyDescent="0.25">
      <c r="A174" s="344"/>
      <c r="B174" s="52" t="s">
        <v>535</v>
      </c>
      <c r="C174" s="345"/>
      <c r="D174" s="346"/>
      <c r="E174" s="70"/>
      <c r="F174" s="59"/>
    </row>
    <row r="175" spans="1:9" s="219" customFormat="1" ht="25.2" customHeight="1" x14ac:dyDescent="0.25">
      <c r="A175" s="344"/>
      <c r="B175" s="52" t="s">
        <v>536</v>
      </c>
      <c r="C175" s="345"/>
      <c r="D175" s="346"/>
      <c r="E175" s="70"/>
      <c r="F175" s="59"/>
    </row>
    <row r="176" spans="1:9" s="219" customFormat="1" x14ac:dyDescent="0.25">
      <c r="A176" s="646"/>
      <c r="B176" s="52" t="s">
        <v>537</v>
      </c>
      <c r="C176" s="86" t="s">
        <v>538</v>
      </c>
      <c r="D176" s="59">
        <v>10</v>
      </c>
      <c r="E176" s="70">
        <v>0</v>
      </c>
      <c r="F176" s="59" t="str">
        <f>IF(OR(OR(E176=0,E176=""),OR(D176=0,D176="")),"",D176*E176)</f>
        <v/>
      </c>
    </row>
    <row r="177" spans="1:9" s="219" customFormat="1" x14ac:dyDescent="0.25">
      <c r="A177" s="646"/>
      <c r="B177" s="347"/>
      <c r="C177" s="345"/>
      <c r="D177" s="221"/>
      <c r="E177" s="70"/>
      <c r="F177" s="59"/>
    </row>
    <row r="178" spans="1:9" s="229" customFormat="1" ht="13.8" x14ac:dyDescent="0.2">
      <c r="A178" s="614">
        <f>COUNT($A$1:A177)+1</f>
        <v>21</v>
      </c>
      <c r="B178" s="82" t="s">
        <v>1151</v>
      </c>
      <c r="C178" s="228"/>
      <c r="D178" s="228"/>
      <c r="E178" s="491"/>
      <c r="F178" s="491"/>
    </row>
    <row r="179" spans="1:9" s="232" customFormat="1" ht="67.2" customHeight="1" x14ac:dyDescent="0.2">
      <c r="A179" s="640"/>
      <c r="B179" s="52" t="s">
        <v>1173</v>
      </c>
      <c r="C179" s="231"/>
      <c r="D179" s="231"/>
      <c r="E179" s="328"/>
      <c r="F179" s="328"/>
    </row>
    <row r="180" spans="1:9" s="232" customFormat="1" ht="60" customHeight="1" x14ac:dyDescent="0.2">
      <c r="A180" s="640"/>
      <c r="B180" s="52" t="s">
        <v>1155</v>
      </c>
      <c r="C180" s="231"/>
      <c r="D180" s="231"/>
      <c r="E180" s="328"/>
      <c r="F180" s="328"/>
    </row>
    <row r="181" spans="1:9" s="232" customFormat="1" ht="34.200000000000003" customHeight="1" x14ac:dyDescent="0.2">
      <c r="A181" s="634" t="s">
        <v>93</v>
      </c>
      <c r="B181" s="66" t="s">
        <v>1311</v>
      </c>
      <c r="C181" s="86" t="s">
        <v>481</v>
      </c>
      <c r="D181" s="59">
        <v>1</v>
      </c>
      <c r="E181" s="81">
        <v>0</v>
      </c>
      <c r="F181" s="247" t="str">
        <f>IF(OR(OR(E181=0,E181=""),OR(D181=0,D181="")),"",D181*E181)</f>
        <v/>
      </c>
    </row>
    <row r="182" spans="1:9" s="232" customFormat="1" ht="24" customHeight="1" x14ac:dyDescent="0.2">
      <c r="A182" s="634" t="s">
        <v>94</v>
      </c>
      <c r="B182" s="66" t="s">
        <v>1152</v>
      </c>
      <c r="C182" s="86" t="s">
        <v>481</v>
      </c>
      <c r="D182" s="59">
        <v>1</v>
      </c>
      <c r="E182" s="81">
        <v>0</v>
      </c>
      <c r="F182" s="247" t="str">
        <f>IF(OR(OR(E182=0,E182=""),OR(D182=0,D182="")),"",D182*E182)</f>
        <v/>
      </c>
      <c r="G182" s="492"/>
      <c r="I182" s="493"/>
    </row>
    <row r="183" spans="1:9" s="232" customFormat="1" ht="23.4" customHeight="1" x14ac:dyDescent="0.2">
      <c r="A183" s="634" t="s">
        <v>96</v>
      </c>
      <c r="B183" s="66" t="s">
        <v>1310</v>
      </c>
      <c r="C183" s="86" t="s">
        <v>481</v>
      </c>
      <c r="D183" s="59">
        <v>1</v>
      </c>
      <c r="E183" s="81">
        <v>0</v>
      </c>
      <c r="F183" s="247" t="str">
        <f>IF(OR(OR(E183=0,E183=""),OR(D183=0,D183="")),"",D183*E183)</f>
        <v/>
      </c>
      <c r="G183" s="492"/>
      <c r="I183" s="493"/>
    </row>
    <row r="184" spans="1:9" s="232" customFormat="1" ht="13.95" customHeight="1" x14ac:dyDescent="0.2">
      <c r="A184" s="634" t="s">
        <v>101</v>
      </c>
      <c r="B184" s="66" t="s">
        <v>1153</v>
      </c>
      <c r="C184" s="86" t="s">
        <v>481</v>
      </c>
      <c r="D184" s="59">
        <v>1</v>
      </c>
      <c r="E184" s="81">
        <v>0</v>
      </c>
      <c r="F184" s="247" t="str">
        <f>IF(OR(OR(E184=0,E184=""),OR(D184=0,D184="")),"",D184*E184)</f>
        <v/>
      </c>
      <c r="G184" s="492"/>
      <c r="I184" s="493"/>
    </row>
    <row r="185" spans="1:9" s="232" customFormat="1" ht="25.2" customHeight="1" x14ac:dyDescent="0.2">
      <c r="A185" s="634" t="s">
        <v>102</v>
      </c>
      <c r="B185" s="66" t="s">
        <v>1154</v>
      </c>
      <c r="C185" s="86" t="s">
        <v>481</v>
      </c>
      <c r="D185" s="59">
        <v>1</v>
      </c>
      <c r="E185" s="81">
        <v>0</v>
      </c>
      <c r="F185" s="247" t="str">
        <f>IF(OR(OR(E185=0,E185=""),OR(D185=0,D185="")),"",D185*E185)</f>
        <v/>
      </c>
      <c r="G185" s="492"/>
      <c r="I185" s="493"/>
    </row>
    <row r="186" spans="1:9" s="232" customFormat="1" ht="10.199999999999999" x14ac:dyDescent="0.2">
      <c r="A186" s="647"/>
      <c r="B186" s="230"/>
      <c r="C186" s="231"/>
      <c r="D186" s="59"/>
      <c r="E186" s="328"/>
      <c r="F186" s="328"/>
      <c r="G186" s="492"/>
      <c r="I186" s="493"/>
    </row>
    <row r="187" spans="1:9" s="205" customFormat="1" ht="15.6" x14ac:dyDescent="0.3">
      <c r="A187" s="614">
        <f>COUNT($A$1:A180)+1</f>
        <v>22</v>
      </c>
      <c r="B187" s="82" t="s">
        <v>1299</v>
      </c>
      <c r="C187" s="214"/>
      <c r="D187" s="216"/>
      <c r="E187" s="81"/>
      <c r="F187" s="258"/>
    </row>
    <row r="188" spans="1:9" s="205" customFormat="1" ht="51" x14ac:dyDescent="0.3">
      <c r="A188" s="636"/>
      <c r="B188" s="52" t="s">
        <v>1300</v>
      </c>
      <c r="C188" s="211"/>
      <c r="D188" s="211"/>
      <c r="E188" s="81"/>
      <c r="F188" s="254"/>
    </row>
    <row r="189" spans="1:9" x14ac:dyDescent="0.25">
      <c r="A189" s="634"/>
      <c r="B189" s="53" t="s">
        <v>545</v>
      </c>
      <c r="C189" s="86"/>
      <c r="D189" s="112"/>
      <c r="E189" s="70"/>
      <c r="F189" s="59"/>
      <c r="H189" s="140"/>
    </row>
    <row r="190" spans="1:9" s="205" customFormat="1" ht="15" x14ac:dyDescent="0.25">
      <c r="A190" s="634" t="s">
        <v>93</v>
      </c>
      <c r="B190" s="66" t="s">
        <v>1302</v>
      </c>
      <c r="C190" s="86" t="s">
        <v>104</v>
      </c>
      <c r="D190" s="59">
        <v>700</v>
      </c>
      <c r="E190" s="81">
        <v>0</v>
      </c>
      <c r="F190" s="247" t="str">
        <f>IF(OR(OR(E190=0,E190=""),OR(D190=0,D190="")),"",D190*E190)</f>
        <v/>
      </c>
    </row>
    <row r="191" spans="1:9" s="205" customFormat="1" ht="15" x14ac:dyDescent="0.25">
      <c r="A191" s="634" t="s">
        <v>94</v>
      </c>
      <c r="B191" s="66" t="s">
        <v>1301</v>
      </c>
      <c r="C191" s="86" t="s">
        <v>104</v>
      </c>
      <c r="D191" s="59">
        <v>55</v>
      </c>
      <c r="E191" s="81">
        <v>0</v>
      </c>
      <c r="F191" s="247" t="str">
        <f>IF(OR(OR(E191=0,E191=""),OR(D191=0,D191="")),"",D191*E191)</f>
        <v/>
      </c>
    </row>
    <row r="192" spans="1:9" x14ac:dyDescent="0.25">
      <c r="A192" s="634"/>
      <c r="B192" s="66"/>
      <c r="C192" s="91"/>
      <c r="D192" s="99"/>
      <c r="E192" s="81"/>
      <c r="F192" s="247"/>
    </row>
    <row r="193" spans="1:6" s="205" customFormat="1" ht="15.6" x14ac:dyDescent="0.3">
      <c r="A193" s="614">
        <f>COUNT($A$1:A192)+1</f>
        <v>23</v>
      </c>
      <c r="B193" s="82" t="s">
        <v>1305</v>
      </c>
      <c r="C193" s="214"/>
      <c r="D193" s="216"/>
      <c r="E193" s="81"/>
      <c r="F193" s="258"/>
    </row>
    <row r="194" spans="1:6" s="205" customFormat="1" ht="37.200000000000003" customHeight="1" x14ac:dyDescent="0.3">
      <c r="A194" s="636"/>
      <c r="B194" s="52" t="s">
        <v>1303</v>
      </c>
      <c r="C194" s="211"/>
      <c r="D194" s="211"/>
      <c r="E194" s="81"/>
      <c r="F194" s="254"/>
    </row>
    <row r="195" spans="1:6" s="205" customFormat="1" ht="15.6" x14ac:dyDescent="0.3">
      <c r="A195" s="636"/>
      <c r="B195" s="52" t="s">
        <v>339</v>
      </c>
      <c r="C195" s="86" t="s">
        <v>229</v>
      </c>
      <c r="D195" s="59">
        <v>1</v>
      </c>
      <c r="E195" s="81">
        <v>0</v>
      </c>
      <c r="F195" s="247" t="str">
        <f>IF(OR(OR(E195=0,E195=""),OR(D195=0,D195="")),"",D195*E195)</f>
        <v/>
      </c>
    </row>
    <row r="196" spans="1:6" ht="13.8" thickBot="1" x14ac:dyDescent="0.3">
      <c r="A196" s="634"/>
      <c r="B196" s="66"/>
      <c r="C196" s="91"/>
      <c r="D196" s="99"/>
      <c r="E196" s="81"/>
      <c r="F196" s="247"/>
    </row>
    <row r="197" spans="1:6" ht="15" thickBot="1" x14ac:dyDescent="0.3">
      <c r="A197" s="648" t="str">
        <f>A3</f>
        <v>1.</v>
      </c>
      <c r="B197" s="104" t="str">
        <f>B3</f>
        <v>PRIPREMNI RADOVI I SKELA</v>
      </c>
      <c r="C197" s="105"/>
      <c r="D197" s="105"/>
      <c r="E197" s="106"/>
      <c r="F197" s="244">
        <f>SUM(F6:F196)</f>
        <v>0</v>
      </c>
    </row>
  </sheetData>
  <sheetProtection algorithmName="SHA-512" hashValue="/vYoDFO3KzV3/D8CD5fQESm5SCgGwNTijkP/mdezNBn8VT7Wj+vU/eWUZUISEjcR44/uot1P8bmadH5LLceWrw==" saltValue="5C44LDHK852e06crXQX8Bw==" spinCount="100000" sheet="1" objects="1" scenarios="1"/>
  <protectedRanges>
    <protectedRange sqref="E190:E197 E1:E49 E106:E107 E84:E85 E53:E71 E109:E172 E187:E188 E181:E185" name="Raspon2"/>
    <protectedRange sqref="E50:E52" name="Raspon2_4"/>
    <protectedRange sqref="E87:E89" name="Raspon2_1_1"/>
    <protectedRange sqref="E90:E105" name="Raspon2_1_2"/>
    <protectedRange sqref="E173:E177" name="Raspon2_5"/>
    <protectedRange sqref="E178:E180 E186" name="Raspon2_1"/>
    <protectedRange sqref="E72:E78" name="Raspon2_2"/>
  </protectedRanges>
  <phoneticPr fontId="15" type="noConversion"/>
  <conditionalFormatting sqref="F8">
    <cfRule type="cellIs" dxfId="69" priority="20" stopIfTrue="1" operator="greaterThan">
      <formula>0</formula>
    </cfRule>
  </conditionalFormatting>
  <conditionalFormatting sqref="F34:F35">
    <cfRule type="cellIs" dxfId="68" priority="19" stopIfTrue="1" operator="greaterThan">
      <formula>0</formula>
    </cfRule>
  </conditionalFormatting>
  <conditionalFormatting sqref="F7">
    <cfRule type="cellIs" dxfId="67" priority="18" stopIfTrue="1" operator="greaterThan">
      <formula>0</formula>
    </cfRule>
  </conditionalFormatting>
  <conditionalFormatting sqref="F9">
    <cfRule type="cellIs" dxfId="66" priority="17" stopIfTrue="1" operator="greaterThan">
      <formula>0</formula>
    </cfRule>
  </conditionalFormatting>
  <conditionalFormatting sqref="F11">
    <cfRule type="cellIs" dxfId="65" priority="16" stopIfTrue="1" operator="greaterThan">
      <formula>0</formula>
    </cfRule>
  </conditionalFormatting>
  <conditionalFormatting sqref="F30">
    <cfRule type="cellIs" dxfId="64" priority="15" stopIfTrue="1" operator="greaterThan">
      <formula>0</formula>
    </cfRule>
  </conditionalFormatting>
  <conditionalFormatting sqref="F36">
    <cfRule type="cellIs" dxfId="63" priority="14" stopIfTrue="1" operator="greaterThan">
      <formula>0</formula>
    </cfRule>
  </conditionalFormatting>
  <conditionalFormatting sqref="F142">
    <cfRule type="cellIs" dxfId="62" priority="13" stopIfTrue="1" operator="greaterThan">
      <formula>0</formula>
    </cfRule>
  </conditionalFormatting>
  <conditionalFormatting sqref="F158">
    <cfRule type="cellIs" dxfId="61" priority="12" stopIfTrue="1" operator="greaterThan">
      <formula>0</formula>
    </cfRule>
  </conditionalFormatting>
  <conditionalFormatting sqref="F79">
    <cfRule type="cellIs" dxfId="60" priority="9" stopIfTrue="1" operator="equal">
      <formula>0</formula>
    </cfRule>
    <cfRule type="cellIs" dxfId="59" priority="10" stopIfTrue="1" operator="notEqual">
      <formula>#REF!</formula>
    </cfRule>
  </conditionalFormatting>
  <conditionalFormatting sqref="F86">
    <cfRule type="cellIs" dxfId="58" priority="8" stopIfTrue="1" operator="greaterThan">
      <formula>0</formula>
    </cfRule>
  </conditionalFormatting>
  <conditionalFormatting sqref="F189">
    <cfRule type="cellIs" dxfId="57" priority="3" stopIfTrue="1" operator="greaterThan">
      <formula>0</formula>
    </cfRule>
  </conditionalFormatting>
  <conditionalFormatting sqref="G189">
    <cfRule type="cellIs" dxfId="56" priority="1" stopIfTrue="1" operator="equal">
      <formula>0</formula>
    </cfRule>
    <cfRule type="cellIs" dxfId="55" priority="2" stopIfTrue="1" operator="notEqual">
      <formula>#REF!</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E6F0-D982-4DBA-B6E6-21AC14B2C599}">
  <sheetPr codeName="Sheet4"/>
  <dimension ref="A1:I268"/>
  <sheetViews>
    <sheetView view="pageBreakPreview" zoomScale="130" zoomScaleNormal="120" zoomScaleSheetLayoutView="130" zoomScalePageLayoutView="120" workbookViewId="0">
      <selection activeCell="D255" sqref="D255"/>
    </sheetView>
  </sheetViews>
  <sheetFormatPr defaultRowHeight="13.2" x14ac:dyDescent="0.25"/>
  <cols>
    <col min="1" max="1" width="7.109375" style="649" customWidth="1"/>
    <col min="2" max="2" width="44.5546875" customWidth="1"/>
    <col min="3" max="3" width="6" customWidth="1"/>
    <col min="4" max="4" width="8.6640625" customWidth="1"/>
    <col min="5" max="5" width="10.6640625" customWidth="1"/>
    <col min="6" max="6" width="13.109375" customWidth="1"/>
    <col min="7" max="7" width="43.44140625" customWidth="1"/>
  </cols>
  <sheetData>
    <row r="1" spans="1:6" x14ac:dyDescent="0.25">
      <c r="A1" s="621" t="s">
        <v>69</v>
      </c>
      <c r="B1" s="68" t="s">
        <v>75</v>
      </c>
      <c r="C1" s="54" t="s">
        <v>76</v>
      </c>
      <c r="D1" s="55" t="s">
        <v>77</v>
      </c>
      <c r="E1" s="69" t="s">
        <v>78</v>
      </c>
      <c r="F1" s="56" t="s">
        <v>79</v>
      </c>
    </row>
    <row r="2" spans="1:6" x14ac:dyDescent="0.25">
      <c r="A2" s="622"/>
      <c r="B2" s="57"/>
      <c r="C2" s="57"/>
      <c r="D2" s="58"/>
      <c r="E2" s="70"/>
      <c r="F2" s="59"/>
    </row>
    <row r="3" spans="1:6" ht="18" x14ac:dyDescent="0.25">
      <c r="A3" s="623" t="s">
        <v>4</v>
      </c>
      <c r="B3" s="60" t="s">
        <v>110</v>
      </c>
      <c r="C3" s="61"/>
      <c r="D3" s="62"/>
      <c r="E3" s="71"/>
      <c r="F3" s="63"/>
    </row>
    <row r="4" spans="1:6" x14ac:dyDescent="0.25">
      <c r="A4" s="622"/>
      <c r="B4" s="57"/>
      <c r="C4" s="57"/>
      <c r="D4" s="58"/>
      <c r="E4" s="70"/>
      <c r="F4" s="59"/>
    </row>
    <row r="5" spans="1:6" x14ac:dyDescent="0.25">
      <c r="A5" s="624"/>
      <c r="B5" s="73" t="s">
        <v>31</v>
      </c>
      <c r="C5" s="73"/>
      <c r="D5" s="73"/>
      <c r="E5" s="74"/>
      <c r="F5" s="52"/>
    </row>
    <row r="6" spans="1:6" ht="49.95" customHeight="1" x14ac:dyDescent="0.25">
      <c r="A6" s="634"/>
      <c r="B6" s="52" t="s">
        <v>111</v>
      </c>
      <c r="C6" s="91"/>
      <c r="D6" s="99"/>
      <c r="E6" s="101"/>
      <c r="F6" s="88"/>
    </row>
    <row r="7" spans="1:6" ht="40.200000000000003" customHeight="1" x14ac:dyDescent="0.25">
      <c r="A7" s="626"/>
      <c r="B7" s="53" t="s">
        <v>112</v>
      </c>
      <c r="C7" s="91"/>
      <c r="D7" s="92"/>
      <c r="E7" s="78"/>
      <c r="F7" s="79"/>
    </row>
    <row r="8" spans="1:6" ht="57" customHeight="1" x14ac:dyDescent="0.25">
      <c r="A8" s="626"/>
      <c r="B8" s="52" t="s">
        <v>113</v>
      </c>
      <c r="C8" s="91"/>
      <c r="D8" s="92"/>
      <c r="E8" s="78"/>
      <c r="F8" s="79"/>
    </row>
    <row r="9" spans="1:6" ht="28.95" customHeight="1" x14ac:dyDescent="0.25">
      <c r="A9" s="634"/>
      <c r="B9" s="53" t="s">
        <v>114</v>
      </c>
      <c r="C9" s="91"/>
      <c r="D9" s="99"/>
      <c r="E9" s="101"/>
      <c r="F9" s="88"/>
    </row>
    <row r="10" spans="1:6" ht="39.6" customHeight="1" x14ac:dyDescent="0.25">
      <c r="A10" s="626"/>
      <c r="B10" s="53" t="s">
        <v>115</v>
      </c>
      <c r="C10" s="91"/>
      <c r="D10" s="92"/>
      <c r="E10" s="78"/>
      <c r="F10" s="79"/>
    </row>
    <row r="11" spans="1:6" ht="35.4" customHeight="1" x14ac:dyDescent="0.25">
      <c r="A11" s="634"/>
      <c r="B11" s="53" t="s">
        <v>116</v>
      </c>
      <c r="C11" s="91"/>
      <c r="D11" s="99"/>
      <c r="E11" s="101"/>
      <c r="F11" s="88"/>
    </row>
    <row r="12" spans="1:6" ht="36.6" customHeight="1" x14ac:dyDescent="0.25">
      <c r="A12" s="626"/>
      <c r="B12" s="109" t="s">
        <v>117</v>
      </c>
      <c r="C12" s="110"/>
      <c r="D12" s="92"/>
      <c r="E12" s="78"/>
      <c r="F12" s="79"/>
    </row>
    <row r="13" spans="1:6" ht="41.4" customHeight="1" x14ac:dyDescent="0.25">
      <c r="A13" s="626"/>
      <c r="B13" s="53" t="s">
        <v>485</v>
      </c>
      <c r="C13" s="91"/>
      <c r="D13" s="92"/>
      <c r="E13" s="78"/>
      <c r="F13" s="79"/>
    </row>
    <row r="14" spans="1:6" ht="63.6" customHeight="1" x14ac:dyDescent="0.25">
      <c r="A14" s="634"/>
      <c r="B14" s="53" t="s">
        <v>118</v>
      </c>
      <c r="C14" s="91"/>
      <c r="D14" s="99"/>
      <c r="E14" s="101"/>
      <c r="F14" s="88"/>
    </row>
    <row r="15" spans="1:6" ht="70.2" customHeight="1" x14ac:dyDescent="0.25">
      <c r="A15" s="634"/>
      <c r="B15" s="52" t="s">
        <v>119</v>
      </c>
      <c r="C15" s="91"/>
      <c r="D15" s="99"/>
      <c r="E15" s="101"/>
      <c r="F15" s="88"/>
    </row>
    <row r="16" spans="1:6" ht="43.2" customHeight="1" x14ac:dyDescent="0.25">
      <c r="A16" s="651"/>
      <c r="B16" s="52" t="s">
        <v>120</v>
      </c>
      <c r="C16" s="91"/>
      <c r="D16" s="99"/>
      <c r="E16" s="101"/>
      <c r="F16" s="88"/>
    </row>
    <row r="17" spans="1:6" ht="30.6" x14ac:dyDescent="0.25">
      <c r="A17" s="651"/>
      <c r="B17" s="52" t="s">
        <v>121</v>
      </c>
      <c r="C17" s="91"/>
      <c r="D17" s="99"/>
      <c r="E17" s="101"/>
      <c r="F17" s="247"/>
    </row>
    <row r="18" spans="1:6" ht="39" customHeight="1" x14ac:dyDescent="0.25">
      <c r="A18" s="651"/>
      <c r="B18" s="52" t="s">
        <v>486</v>
      </c>
      <c r="C18" s="91"/>
      <c r="D18" s="99"/>
      <c r="E18" s="101"/>
      <c r="F18" s="247"/>
    </row>
    <row r="19" spans="1:6" ht="52.2" customHeight="1" x14ac:dyDescent="0.25">
      <c r="A19" s="651"/>
      <c r="B19" s="52" t="s">
        <v>233</v>
      </c>
      <c r="C19" s="91"/>
      <c r="D19" s="99"/>
      <c r="E19" s="101"/>
      <c r="F19" s="247"/>
    </row>
    <row r="20" spans="1:6" ht="34.200000000000003" customHeight="1" x14ac:dyDescent="0.25">
      <c r="A20" s="651"/>
      <c r="B20" s="66" t="s">
        <v>487</v>
      </c>
      <c r="C20" s="91"/>
      <c r="D20" s="99"/>
      <c r="E20" s="101"/>
      <c r="F20" s="247"/>
    </row>
    <row r="21" spans="1:6" x14ac:dyDescent="0.25">
      <c r="A21" s="651"/>
      <c r="B21" s="52"/>
      <c r="C21" s="91"/>
      <c r="D21" s="99"/>
      <c r="E21" s="81"/>
      <c r="F21" s="247"/>
    </row>
    <row r="22" spans="1:6" x14ac:dyDescent="0.25">
      <c r="A22" s="651"/>
      <c r="B22" s="64" t="s">
        <v>122</v>
      </c>
      <c r="C22" s="91"/>
      <c r="D22" s="99"/>
      <c r="E22" s="81"/>
      <c r="F22" s="247"/>
    </row>
    <row r="23" spans="1:6" x14ac:dyDescent="0.25">
      <c r="A23" s="629" t="s">
        <v>9</v>
      </c>
      <c r="B23" s="52" t="s">
        <v>123</v>
      </c>
      <c r="C23" s="91"/>
      <c r="D23" s="99"/>
      <c r="E23" s="81"/>
      <c r="F23" s="247"/>
    </row>
    <row r="24" spans="1:6" x14ac:dyDescent="0.25">
      <c r="A24" s="629" t="s">
        <v>9</v>
      </c>
      <c r="B24" s="53" t="s">
        <v>124</v>
      </c>
      <c r="C24" s="91"/>
      <c r="D24" s="99"/>
      <c r="E24" s="81"/>
      <c r="F24" s="247"/>
    </row>
    <row r="25" spans="1:6" ht="26.4" customHeight="1" x14ac:dyDescent="0.25">
      <c r="A25" s="629" t="s">
        <v>9</v>
      </c>
      <c r="B25" s="53" t="s">
        <v>125</v>
      </c>
      <c r="C25" s="91"/>
      <c r="D25" s="99"/>
      <c r="E25" s="81"/>
      <c r="F25" s="247"/>
    </row>
    <row r="26" spans="1:6" x14ac:dyDescent="0.25">
      <c r="A26" s="629" t="s">
        <v>9</v>
      </c>
      <c r="B26" s="53" t="s">
        <v>126</v>
      </c>
      <c r="C26" s="91"/>
      <c r="D26" s="99"/>
      <c r="E26" s="81"/>
      <c r="F26" s="247"/>
    </row>
    <row r="27" spans="1:6" x14ac:dyDescent="0.25">
      <c r="A27" s="629" t="s">
        <v>9</v>
      </c>
      <c r="B27" s="53" t="s">
        <v>127</v>
      </c>
      <c r="C27" s="91"/>
      <c r="D27" s="99"/>
      <c r="E27" s="81"/>
      <c r="F27" s="247"/>
    </row>
    <row r="28" spans="1:6" ht="8.4" customHeight="1" x14ac:dyDescent="0.25">
      <c r="A28" s="651"/>
      <c r="B28" s="53"/>
      <c r="C28" s="91"/>
      <c r="D28" s="99"/>
      <c r="E28" s="81"/>
      <c r="F28" s="247"/>
    </row>
    <row r="29" spans="1:6" ht="24" customHeight="1" x14ac:dyDescent="0.25">
      <c r="A29" s="651"/>
      <c r="B29" s="52" t="s">
        <v>128</v>
      </c>
      <c r="C29" s="91"/>
      <c r="D29" s="99"/>
      <c r="E29" s="81"/>
      <c r="F29" s="247"/>
    </row>
    <row r="30" spans="1:6" x14ac:dyDescent="0.25">
      <c r="A30" s="626"/>
      <c r="B30" s="52"/>
      <c r="C30" s="75"/>
      <c r="D30" s="75"/>
      <c r="E30" s="81"/>
      <c r="F30" s="247"/>
    </row>
    <row r="31" spans="1:6" ht="39.6" customHeight="1" x14ac:dyDescent="0.25">
      <c r="A31" s="632"/>
      <c r="B31" s="66" t="s">
        <v>82</v>
      </c>
      <c r="C31" s="80"/>
      <c r="D31" s="80"/>
      <c r="E31" s="81"/>
      <c r="F31" s="247"/>
    </row>
    <row r="32" spans="1:6" x14ac:dyDescent="0.25">
      <c r="A32" s="633"/>
      <c r="B32" s="80"/>
      <c r="C32" s="80"/>
      <c r="D32" s="80"/>
      <c r="E32" s="81"/>
      <c r="F32" s="247"/>
    </row>
    <row r="33" spans="1:9" x14ac:dyDescent="0.25">
      <c r="A33" s="633"/>
      <c r="B33" s="80"/>
      <c r="C33" s="80"/>
      <c r="D33" s="80"/>
      <c r="E33" s="81"/>
      <c r="F33" s="247"/>
    </row>
    <row r="34" spans="1:9" x14ac:dyDescent="0.25">
      <c r="A34" s="624"/>
      <c r="B34" s="73" t="s">
        <v>539</v>
      </c>
      <c r="C34" s="73"/>
      <c r="D34" s="73"/>
      <c r="E34" s="81"/>
      <c r="F34" s="247"/>
    </row>
    <row r="35" spans="1:9" x14ac:dyDescent="0.25">
      <c r="A35" s="626"/>
      <c r="B35" s="53"/>
      <c r="C35" s="91"/>
      <c r="D35" s="100"/>
      <c r="E35" s="81"/>
      <c r="F35" s="247"/>
    </row>
    <row r="36" spans="1:9" s="232" customFormat="1" ht="13.8" x14ac:dyDescent="0.2">
      <c r="A36" s="616">
        <f>COUNT($A$1:A26)+1</f>
        <v>1</v>
      </c>
      <c r="B36" s="90" t="s">
        <v>1306</v>
      </c>
      <c r="C36" s="231"/>
      <c r="D36" s="231"/>
      <c r="E36" s="328"/>
      <c r="F36" s="328"/>
    </row>
    <row r="37" spans="1:9" s="232" customFormat="1" ht="35.4" customHeight="1" x14ac:dyDescent="0.2">
      <c r="A37" s="652"/>
      <c r="B37" s="53" t="s">
        <v>1307</v>
      </c>
      <c r="C37" s="330"/>
      <c r="D37" s="231"/>
      <c r="E37" s="328"/>
      <c r="F37" s="328"/>
    </row>
    <row r="38" spans="1:9" s="232" customFormat="1" ht="36" customHeight="1" x14ac:dyDescent="0.2">
      <c r="A38" s="653"/>
      <c r="B38" s="53" t="s">
        <v>365</v>
      </c>
      <c r="C38" s="352"/>
      <c r="D38" s="231"/>
      <c r="E38" s="231"/>
      <c r="F38" s="231"/>
    </row>
    <row r="39" spans="1:9" s="232" customFormat="1" ht="26.4" customHeight="1" x14ac:dyDescent="0.2">
      <c r="A39" s="639"/>
      <c r="B39" s="53" t="s">
        <v>117</v>
      </c>
      <c r="C39" s="231"/>
      <c r="D39" s="231"/>
      <c r="E39" s="328"/>
      <c r="F39" s="328"/>
    </row>
    <row r="40" spans="1:9" s="232" customFormat="1" ht="37.200000000000003" customHeight="1" x14ac:dyDescent="0.2">
      <c r="A40" s="640"/>
      <c r="B40" s="53" t="s">
        <v>576</v>
      </c>
      <c r="C40" s="330"/>
      <c r="D40" s="231"/>
      <c r="E40" s="328"/>
      <c r="F40" s="328"/>
    </row>
    <row r="41" spans="1:9" s="331" customFormat="1" ht="25.2" customHeight="1" x14ac:dyDescent="0.2">
      <c r="A41" s="639"/>
      <c r="B41" s="53" t="s">
        <v>577</v>
      </c>
      <c r="C41" s="227"/>
      <c r="D41" s="228"/>
      <c r="E41" s="328"/>
      <c r="F41" s="328"/>
    </row>
    <row r="42" spans="1:9" s="232" customFormat="1" ht="26.4" customHeight="1" x14ac:dyDescent="0.2">
      <c r="A42" s="652"/>
      <c r="B42" s="53" t="s">
        <v>1308</v>
      </c>
      <c r="C42" s="91" t="s">
        <v>229</v>
      </c>
      <c r="D42" s="112">
        <v>1</v>
      </c>
      <c r="E42" s="70">
        <v>0</v>
      </c>
      <c r="F42" s="59" t="str">
        <f>IF(OR(OR(E42=0,E42=""),OR(D42=0,D42="")),"",D42*E42)</f>
        <v/>
      </c>
    </row>
    <row r="43" spans="1:9" s="332" customFormat="1" ht="10.199999999999999" x14ac:dyDescent="0.2">
      <c r="A43" s="639"/>
      <c r="B43" s="230"/>
      <c r="C43" s="330"/>
      <c r="D43" s="231"/>
      <c r="E43" s="328"/>
      <c r="F43" s="328"/>
    </row>
    <row r="44" spans="1:9" ht="30" customHeight="1" x14ac:dyDescent="0.25">
      <c r="A44" s="616">
        <f>COUNT($A$1:A43)+1</f>
        <v>2</v>
      </c>
      <c r="B44" s="90" t="s">
        <v>1201</v>
      </c>
      <c r="C44" s="86"/>
      <c r="D44" s="59"/>
      <c r="E44" s="81"/>
      <c r="F44" s="247"/>
      <c r="G44" s="326"/>
      <c r="H44" s="326"/>
      <c r="I44" s="326"/>
    </row>
    <row r="45" spans="1:9" ht="46.95" customHeight="1" x14ac:dyDescent="0.25">
      <c r="A45" s="637"/>
      <c r="B45" s="52" t="s">
        <v>245</v>
      </c>
      <c r="C45" s="116"/>
      <c r="D45" s="59"/>
      <c r="E45" s="81"/>
      <c r="F45" s="247"/>
    </row>
    <row r="46" spans="1:9" ht="36.6" customHeight="1" x14ac:dyDescent="0.25">
      <c r="A46" s="637"/>
      <c r="B46" s="52" t="s">
        <v>353</v>
      </c>
      <c r="C46" s="86"/>
      <c r="D46" s="59"/>
      <c r="E46" s="81"/>
      <c r="F46" s="247"/>
    </row>
    <row r="47" spans="1:9" x14ac:dyDescent="0.25">
      <c r="A47" s="634" t="s">
        <v>93</v>
      </c>
      <c r="B47" s="66" t="s">
        <v>716</v>
      </c>
      <c r="C47" s="91" t="s">
        <v>5</v>
      </c>
      <c r="D47" s="59">
        <v>1</v>
      </c>
      <c r="E47" s="81">
        <v>0</v>
      </c>
      <c r="F47" s="247" t="str">
        <f>IF(OR(OR(E47=0,E47=""),OR(D47=0,D47="")),"",D47*E47)</f>
        <v/>
      </c>
    </row>
    <row r="48" spans="1:9" ht="20.399999999999999" x14ac:dyDescent="0.25">
      <c r="A48" s="634" t="s">
        <v>94</v>
      </c>
      <c r="B48" s="66" t="s">
        <v>717</v>
      </c>
      <c r="C48" s="91" t="s">
        <v>5</v>
      </c>
      <c r="D48" s="59">
        <v>1</v>
      </c>
      <c r="E48" s="81">
        <v>0</v>
      </c>
      <c r="F48" s="247" t="str">
        <f>IF(OR(OR(E48=0,E48=""),OR(D48=0,D48="")),"",D48*E48)</f>
        <v/>
      </c>
    </row>
    <row r="49" spans="1:8" x14ac:dyDescent="0.25">
      <c r="A49" s="634"/>
      <c r="B49" s="66"/>
      <c r="C49" s="91"/>
      <c r="D49" s="59"/>
      <c r="E49" s="81"/>
      <c r="F49" s="247"/>
    </row>
    <row r="50" spans="1:8" ht="13.8" x14ac:dyDescent="0.25">
      <c r="A50" s="616">
        <f>COUNT($A$1:A46)+1</f>
        <v>3</v>
      </c>
      <c r="B50" s="90" t="s">
        <v>732</v>
      </c>
      <c r="C50" s="91"/>
      <c r="D50" s="100"/>
      <c r="E50" s="81"/>
      <c r="F50" s="247"/>
      <c r="H50" s="140"/>
    </row>
    <row r="51" spans="1:8" ht="36" customHeight="1" x14ac:dyDescent="0.25">
      <c r="A51" s="626"/>
      <c r="B51" s="53" t="s">
        <v>733</v>
      </c>
      <c r="H51" s="140"/>
    </row>
    <row r="52" spans="1:8" x14ac:dyDescent="0.25">
      <c r="A52" s="626"/>
      <c r="B52" s="66" t="s">
        <v>734</v>
      </c>
      <c r="C52" s="91" t="s">
        <v>5</v>
      </c>
      <c r="D52" s="86">
        <v>1</v>
      </c>
      <c r="E52" s="81">
        <v>0</v>
      </c>
      <c r="F52" s="247" t="str">
        <f>IF(OR(OR(E52=0,E52=""),OR(D52=0,D52="")),"",D52*E52)</f>
        <v/>
      </c>
      <c r="H52" s="140"/>
    </row>
    <row r="53" spans="1:8" x14ac:dyDescent="0.25">
      <c r="A53" s="626"/>
      <c r="B53" s="53"/>
      <c r="E53" s="81"/>
      <c r="F53" s="247"/>
      <c r="H53" s="140"/>
    </row>
    <row r="54" spans="1:8" ht="41.4" x14ac:dyDescent="0.25">
      <c r="A54" s="616">
        <f>COUNT($A$1:A53)+1</f>
        <v>4</v>
      </c>
      <c r="B54" s="615" t="s">
        <v>1156</v>
      </c>
      <c r="C54" s="91"/>
      <c r="D54" s="100"/>
      <c r="E54" s="70"/>
      <c r="F54" s="59"/>
      <c r="H54" s="140"/>
    </row>
    <row r="55" spans="1:8" x14ac:dyDescent="0.25">
      <c r="A55" s="626"/>
      <c r="B55" s="53" t="s">
        <v>339</v>
      </c>
      <c r="C55" s="91" t="s">
        <v>229</v>
      </c>
      <c r="D55" s="86">
        <v>1</v>
      </c>
      <c r="E55" s="70">
        <v>0</v>
      </c>
      <c r="F55" s="59" t="str">
        <f>IF(OR(OR(E55=0,E55=""),OR(D55=0,D55="")),"",D55*E55)</f>
        <v/>
      </c>
      <c r="H55" s="140"/>
    </row>
    <row r="56" spans="1:8" x14ac:dyDescent="0.25">
      <c r="A56" s="626"/>
      <c r="B56" s="53"/>
      <c r="E56" s="70"/>
      <c r="F56" s="59"/>
      <c r="H56" s="140"/>
    </row>
    <row r="57" spans="1:8" ht="27.6" x14ac:dyDescent="0.25">
      <c r="A57" s="616">
        <f>COUNT($A$1:A56)+1</f>
        <v>5</v>
      </c>
      <c r="B57" s="90" t="s">
        <v>366</v>
      </c>
      <c r="C57" s="91"/>
      <c r="D57" s="100"/>
      <c r="E57" s="81"/>
      <c r="F57" s="247"/>
      <c r="H57" s="140"/>
    </row>
    <row r="58" spans="1:8" x14ac:dyDescent="0.25">
      <c r="A58" s="626"/>
      <c r="B58" s="53" t="s">
        <v>367</v>
      </c>
      <c r="C58" s="91" t="s">
        <v>5</v>
      </c>
      <c r="D58" s="86">
        <v>3</v>
      </c>
      <c r="E58" s="81">
        <v>0</v>
      </c>
      <c r="F58" s="247" t="str">
        <f>IF(OR(OR(E58=0,E58=""),OR(D58=0,D58="")),"",D58*E58)</f>
        <v/>
      </c>
      <c r="H58" s="140"/>
    </row>
    <row r="59" spans="1:8" x14ac:dyDescent="0.25">
      <c r="A59" s="626"/>
      <c r="B59" s="53"/>
      <c r="E59" s="81"/>
      <c r="F59" s="247"/>
      <c r="H59" s="140"/>
    </row>
    <row r="60" spans="1:8" ht="27.6" x14ac:dyDescent="0.25">
      <c r="A60" s="616">
        <f>COUNT($A$1:A59)+1</f>
        <v>6</v>
      </c>
      <c r="B60" s="90" t="s">
        <v>540</v>
      </c>
      <c r="C60" s="91"/>
      <c r="D60" s="100"/>
      <c r="E60" s="81"/>
      <c r="F60" s="247"/>
      <c r="H60" s="140"/>
    </row>
    <row r="61" spans="1:8" ht="49.2" customHeight="1" x14ac:dyDescent="0.25">
      <c r="A61" s="626"/>
      <c r="B61" s="53" t="s">
        <v>1158</v>
      </c>
      <c r="C61" s="86"/>
      <c r="D61" s="86"/>
      <c r="E61" s="81"/>
      <c r="F61" s="247"/>
      <c r="H61" s="140"/>
    </row>
    <row r="62" spans="1:8" x14ac:dyDescent="0.25">
      <c r="A62" s="634" t="s">
        <v>93</v>
      </c>
      <c r="B62" s="66" t="s">
        <v>368</v>
      </c>
      <c r="C62" s="91" t="s">
        <v>5</v>
      </c>
      <c r="D62" s="86">
        <v>5</v>
      </c>
      <c r="E62" s="81">
        <v>0</v>
      </c>
      <c r="F62" s="247" t="str">
        <f>IF(OR(OR(E62=0,E62=""),OR(D62=0,D62="")),"",D62*E62)</f>
        <v/>
      </c>
      <c r="H62" s="140"/>
    </row>
    <row r="63" spans="1:8" x14ac:dyDescent="0.25">
      <c r="A63" s="634" t="s">
        <v>94</v>
      </c>
      <c r="B63" s="66" t="s">
        <v>369</v>
      </c>
      <c r="C63" s="91" t="s">
        <v>6</v>
      </c>
      <c r="D63" s="86">
        <v>50</v>
      </c>
      <c r="E63" s="81">
        <v>0</v>
      </c>
      <c r="F63" s="247" t="str">
        <f>IF(OR(OR(E63=0,E63=""),OR(D63=0,D63="")),"",D63*E63)</f>
        <v/>
      </c>
      <c r="H63" s="140"/>
    </row>
    <row r="64" spans="1:8" x14ac:dyDescent="0.25">
      <c r="A64" s="634" t="s">
        <v>96</v>
      </c>
      <c r="B64" s="66" t="s">
        <v>1157</v>
      </c>
      <c r="C64" s="91" t="s">
        <v>5</v>
      </c>
      <c r="D64" s="86">
        <v>1</v>
      </c>
      <c r="E64" s="81">
        <v>0</v>
      </c>
      <c r="F64" s="247" t="str">
        <f>IF(OR(OR(E64=0,E64=""),OR(D64=0,D64="")),"",D64*E64)</f>
        <v/>
      </c>
      <c r="H64" s="140"/>
    </row>
    <row r="65" spans="1:8" x14ac:dyDescent="0.25">
      <c r="A65" s="626"/>
      <c r="B65" s="53"/>
      <c r="E65" s="81"/>
      <c r="F65" s="247"/>
      <c r="H65" s="140"/>
    </row>
    <row r="66" spans="1:8" ht="27.6" x14ac:dyDescent="0.25">
      <c r="A66" s="616">
        <f>COUNT($A$1:A65)+1</f>
        <v>7</v>
      </c>
      <c r="B66" s="90" t="s">
        <v>1291</v>
      </c>
      <c r="C66" s="91"/>
      <c r="D66" s="100"/>
      <c r="E66" s="70"/>
      <c r="F66" s="59"/>
      <c r="G66" s="348"/>
      <c r="H66" s="140"/>
    </row>
    <row r="67" spans="1:8" ht="35.4" customHeight="1" x14ac:dyDescent="0.25">
      <c r="A67" s="616"/>
      <c r="B67" s="52" t="s">
        <v>1293</v>
      </c>
      <c r="C67" s="91"/>
      <c r="D67" s="100"/>
      <c r="E67" s="70"/>
      <c r="F67" s="59"/>
      <c r="H67" s="140"/>
    </row>
    <row r="68" spans="1:8" x14ac:dyDescent="0.25">
      <c r="A68" s="634" t="s">
        <v>93</v>
      </c>
      <c r="B68" s="66" t="s">
        <v>720</v>
      </c>
      <c r="C68" s="111" t="s">
        <v>5</v>
      </c>
      <c r="D68" s="112">
        <v>1</v>
      </c>
      <c r="E68" s="70">
        <v>0</v>
      </c>
      <c r="F68" s="59" t="str">
        <f>IF(OR(OR(E68=0,E68=""),OR(D68=0,D68="")),"",D68*E68)</f>
        <v/>
      </c>
      <c r="H68" s="140"/>
    </row>
    <row r="69" spans="1:8" ht="20.399999999999999" x14ac:dyDescent="0.25">
      <c r="A69" s="634" t="s">
        <v>94</v>
      </c>
      <c r="B69" s="66" t="s">
        <v>719</v>
      </c>
      <c r="C69" s="111" t="s">
        <v>5</v>
      </c>
      <c r="D69" s="112">
        <v>2</v>
      </c>
      <c r="E69" s="70">
        <v>0</v>
      </c>
      <c r="F69" s="59" t="str">
        <f>IF(OR(OR(E69=0,E69=""),OR(D69=0,D69="")),"",D69*E69)</f>
        <v/>
      </c>
      <c r="H69" s="140"/>
    </row>
    <row r="70" spans="1:8" x14ac:dyDescent="0.25">
      <c r="A70" s="634"/>
      <c r="B70" s="66"/>
      <c r="C70" s="111"/>
      <c r="D70" s="112"/>
      <c r="E70" s="70"/>
      <c r="F70" s="59"/>
      <c r="H70" s="140"/>
    </row>
    <row r="71" spans="1:8" ht="27.6" x14ac:dyDescent="0.25">
      <c r="A71" s="616">
        <f>COUNT($A$1:A70)+1</f>
        <v>8</v>
      </c>
      <c r="B71" s="90" t="s">
        <v>1292</v>
      </c>
      <c r="C71" s="91"/>
      <c r="D71" s="100"/>
      <c r="E71" s="70"/>
      <c r="F71" s="59"/>
      <c r="G71" s="348"/>
      <c r="H71" s="140"/>
    </row>
    <row r="72" spans="1:8" ht="46.95" customHeight="1" x14ac:dyDescent="0.25">
      <c r="A72" s="616"/>
      <c r="B72" s="52" t="s">
        <v>1295</v>
      </c>
      <c r="C72" s="91"/>
      <c r="D72" s="100"/>
      <c r="E72" s="70"/>
      <c r="F72" s="59"/>
      <c r="H72" s="140"/>
    </row>
    <row r="73" spans="1:8" x14ac:dyDescent="0.25">
      <c r="A73" s="634"/>
      <c r="B73" s="66" t="s">
        <v>1294</v>
      </c>
      <c r="C73" s="111"/>
      <c r="D73" s="112"/>
      <c r="E73" s="70"/>
      <c r="F73" s="59"/>
      <c r="H73" s="140"/>
    </row>
    <row r="74" spans="1:8" x14ac:dyDescent="0.25">
      <c r="A74" s="634" t="s">
        <v>93</v>
      </c>
      <c r="B74" s="66" t="s">
        <v>266</v>
      </c>
      <c r="C74" s="111" t="s">
        <v>229</v>
      </c>
      <c r="D74" s="112">
        <v>1</v>
      </c>
      <c r="E74" s="70">
        <v>0</v>
      </c>
      <c r="F74" s="59" t="str">
        <f>IF(OR(OR(E74=0,E74=""),OR(D74=0,D74="")),"",D74*E74)</f>
        <v/>
      </c>
      <c r="H74" s="140"/>
    </row>
    <row r="75" spans="1:8" x14ac:dyDescent="0.25">
      <c r="A75" s="634" t="s">
        <v>94</v>
      </c>
      <c r="B75" s="66" t="s">
        <v>268</v>
      </c>
      <c r="C75" s="111" t="s">
        <v>229</v>
      </c>
      <c r="D75" s="112">
        <v>1</v>
      </c>
      <c r="E75" s="70">
        <v>0</v>
      </c>
      <c r="F75" s="59" t="str">
        <f>IF(OR(OR(E75=0,E75=""),OR(D75=0,D75="")),"",D75*E75)</f>
        <v/>
      </c>
      <c r="H75" s="140"/>
    </row>
    <row r="76" spans="1:8" x14ac:dyDescent="0.25">
      <c r="A76" s="634"/>
      <c r="B76" s="66"/>
      <c r="C76" s="111"/>
      <c r="D76" s="112"/>
      <c r="E76" s="70"/>
      <c r="F76" s="59"/>
      <c r="H76" s="140"/>
    </row>
    <row r="77" spans="1:8" ht="27.6" x14ac:dyDescent="0.25">
      <c r="A77" s="616">
        <f>COUNT($A$1:A76)+1</f>
        <v>9</v>
      </c>
      <c r="B77" s="90" t="s">
        <v>541</v>
      </c>
      <c r="C77" s="91"/>
      <c r="D77" s="100"/>
      <c r="E77" s="70"/>
      <c r="F77" s="59"/>
      <c r="H77" s="140"/>
    </row>
    <row r="78" spans="1:8" ht="47.4" customHeight="1" x14ac:dyDescent="0.25">
      <c r="A78" s="626"/>
      <c r="B78" s="52" t="s">
        <v>741</v>
      </c>
      <c r="C78" s="86"/>
      <c r="D78" s="86"/>
      <c r="E78" s="70"/>
      <c r="F78" s="59"/>
      <c r="H78" s="140"/>
    </row>
    <row r="79" spans="1:8" x14ac:dyDescent="0.25">
      <c r="A79" s="634" t="s">
        <v>93</v>
      </c>
      <c r="B79" s="66" t="s">
        <v>742</v>
      </c>
      <c r="C79" s="111" t="s">
        <v>6</v>
      </c>
      <c r="D79" s="112">
        <v>85</v>
      </c>
      <c r="E79" s="70">
        <v>0</v>
      </c>
      <c r="F79" s="59" t="str">
        <f>IF(OR(OR(E79=0,E79=""),OR(D79=0,D79="")),"",D79*E79)</f>
        <v/>
      </c>
      <c r="H79" s="140"/>
    </row>
    <row r="80" spans="1:8" x14ac:dyDescent="0.25">
      <c r="A80" s="634" t="s">
        <v>94</v>
      </c>
      <c r="B80" s="66" t="s">
        <v>743</v>
      </c>
      <c r="C80" s="111" t="s">
        <v>6</v>
      </c>
      <c r="D80" s="112">
        <v>50</v>
      </c>
      <c r="E80" s="70">
        <v>0</v>
      </c>
      <c r="F80" s="59" t="str">
        <f>IF(OR(OR(E80=0,E80=""),OR(D80=0,D80="")),"",D80*E80)</f>
        <v/>
      </c>
      <c r="H80" s="140"/>
    </row>
    <row r="81" spans="1:8" x14ac:dyDescent="0.25">
      <c r="A81" s="634"/>
      <c r="B81" s="66"/>
      <c r="C81" s="111"/>
      <c r="D81" s="112"/>
      <c r="E81" s="70"/>
      <c r="F81" s="59"/>
      <c r="H81" s="140"/>
    </row>
    <row r="82" spans="1:8" ht="13.8" x14ac:dyDescent="0.25">
      <c r="A82" s="616">
        <f>COUNT($A$1:A81)+1</f>
        <v>10</v>
      </c>
      <c r="B82" s="90" t="s">
        <v>542</v>
      </c>
      <c r="C82" s="91"/>
      <c r="D82" s="100"/>
      <c r="E82" s="70"/>
      <c r="F82" s="59"/>
      <c r="H82" s="140"/>
    </row>
    <row r="83" spans="1:8" ht="28.2" customHeight="1" x14ac:dyDescent="0.25">
      <c r="A83" s="626"/>
      <c r="B83" s="53" t="s">
        <v>543</v>
      </c>
      <c r="C83" s="86"/>
      <c r="D83" s="86"/>
      <c r="E83" s="70"/>
      <c r="F83" s="59"/>
      <c r="H83" s="140"/>
    </row>
    <row r="84" spans="1:8" x14ac:dyDescent="0.25">
      <c r="A84" s="626"/>
      <c r="B84" s="53" t="s">
        <v>1202</v>
      </c>
      <c r="C84" s="86"/>
      <c r="D84" s="86"/>
      <c r="E84" s="70"/>
      <c r="F84" s="59"/>
      <c r="H84" s="140"/>
    </row>
    <row r="85" spans="1:8" x14ac:dyDescent="0.25">
      <c r="A85" s="634" t="s">
        <v>93</v>
      </c>
      <c r="B85" s="66" t="s">
        <v>921</v>
      </c>
      <c r="C85" s="111" t="s">
        <v>6</v>
      </c>
      <c r="D85" s="112">
        <v>4.5</v>
      </c>
      <c r="E85" s="70">
        <v>0</v>
      </c>
      <c r="F85" s="59" t="str">
        <f>IF(OR(OR(E85=0,E85=""),OR(D85=0,D85="")),"",D85*E85)</f>
        <v/>
      </c>
      <c r="H85" s="140"/>
    </row>
    <row r="86" spans="1:8" x14ac:dyDescent="0.25">
      <c r="A86" s="634" t="s">
        <v>94</v>
      </c>
      <c r="B86" s="66" t="s">
        <v>922</v>
      </c>
      <c r="C86" s="111" t="s">
        <v>6</v>
      </c>
      <c r="D86" s="112">
        <v>16</v>
      </c>
      <c r="E86" s="70">
        <v>0</v>
      </c>
      <c r="F86" s="59" t="str">
        <f>IF(OR(OR(E86=0,E86=""),OR(D86=0,D86="")),"",D86*E86)</f>
        <v/>
      </c>
      <c r="H86" s="140"/>
    </row>
    <row r="87" spans="1:8" x14ac:dyDescent="0.25">
      <c r="A87" s="634" t="s">
        <v>96</v>
      </c>
      <c r="B87" s="66" t="s">
        <v>744</v>
      </c>
      <c r="C87" s="111" t="s">
        <v>6</v>
      </c>
      <c r="D87" s="112">
        <v>8.5</v>
      </c>
      <c r="E87" s="70">
        <v>0</v>
      </c>
      <c r="F87" s="59" t="str">
        <f>IF(OR(OR(E87=0,E87=""),OR(D87=0,D87="")),"",D87*E87)</f>
        <v/>
      </c>
      <c r="H87" s="140"/>
    </row>
    <row r="88" spans="1:8" x14ac:dyDescent="0.25">
      <c r="A88" s="634"/>
      <c r="B88" s="66"/>
      <c r="C88" s="111"/>
      <c r="D88" s="112"/>
      <c r="E88" s="70"/>
      <c r="F88" s="59"/>
      <c r="H88" s="140"/>
    </row>
    <row r="89" spans="1:8" ht="27.6" x14ac:dyDescent="0.25">
      <c r="A89" s="616">
        <f>COUNT($A$1:A88)+1</f>
        <v>11</v>
      </c>
      <c r="B89" s="90" t="s">
        <v>726</v>
      </c>
      <c r="C89" s="86"/>
      <c r="D89" s="59"/>
      <c r="E89" s="70"/>
      <c r="F89" s="59"/>
      <c r="H89" s="140"/>
    </row>
    <row r="90" spans="1:8" ht="30.6" x14ac:dyDescent="0.25">
      <c r="A90" s="637"/>
      <c r="B90" s="52" t="s">
        <v>728</v>
      </c>
      <c r="C90" s="116"/>
      <c r="D90" s="59"/>
      <c r="E90" s="70"/>
      <c r="F90" s="59"/>
      <c r="H90" s="140"/>
    </row>
    <row r="91" spans="1:8" x14ac:dyDescent="0.25">
      <c r="A91" s="637"/>
      <c r="B91" s="52" t="s">
        <v>725</v>
      </c>
      <c r="C91" s="86"/>
      <c r="D91" s="59"/>
      <c r="E91" s="70"/>
      <c r="F91" s="59"/>
      <c r="H91" s="140"/>
    </row>
    <row r="92" spans="1:8" ht="20.399999999999999" x14ac:dyDescent="0.25">
      <c r="A92" s="626"/>
      <c r="B92" s="53" t="s">
        <v>727</v>
      </c>
      <c r="C92" s="111"/>
      <c r="D92" s="112"/>
      <c r="E92" s="70"/>
      <c r="F92" s="59"/>
      <c r="H92" s="140"/>
    </row>
    <row r="93" spans="1:8" x14ac:dyDescent="0.25">
      <c r="A93" s="634"/>
      <c r="B93" s="66" t="s">
        <v>729</v>
      </c>
      <c r="C93" s="91" t="s">
        <v>5</v>
      </c>
      <c r="D93" s="59">
        <v>3</v>
      </c>
      <c r="E93" s="70">
        <v>0</v>
      </c>
      <c r="F93" s="59" t="str">
        <f>IF(OR(OR(E93=0,E93=""),OR(D93=0,D93="")),"",D93*E93)</f>
        <v/>
      </c>
      <c r="H93" s="140"/>
    </row>
    <row r="94" spans="1:8" x14ac:dyDescent="0.25">
      <c r="A94" s="634"/>
      <c r="B94" s="66"/>
      <c r="C94" s="91"/>
      <c r="D94" s="59"/>
      <c r="E94" s="70"/>
      <c r="F94" s="59"/>
      <c r="H94" s="140"/>
    </row>
    <row r="95" spans="1:8" ht="27.6" x14ac:dyDescent="0.25">
      <c r="A95" s="616">
        <f>COUNT($A$1:A94)+1</f>
        <v>12</v>
      </c>
      <c r="B95" s="90" t="s">
        <v>739</v>
      </c>
      <c r="C95" s="91"/>
      <c r="D95" s="100"/>
      <c r="E95" s="81"/>
      <c r="F95" s="247"/>
      <c r="G95" s="136"/>
    </row>
    <row r="96" spans="1:8" ht="23.4" customHeight="1" x14ac:dyDescent="0.25">
      <c r="A96" s="626"/>
      <c r="B96" s="53" t="s">
        <v>1203</v>
      </c>
      <c r="E96" s="81"/>
      <c r="F96" s="247"/>
    </row>
    <row r="97" spans="1:7" ht="25.2" customHeight="1" x14ac:dyDescent="0.25">
      <c r="A97" s="626" t="s">
        <v>240</v>
      </c>
      <c r="B97" s="66" t="s">
        <v>735</v>
      </c>
      <c r="C97" s="111" t="s">
        <v>229</v>
      </c>
      <c r="D97" s="112">
        <v>1</v>
      </c>
      <c r="E97" s="81">
        <v>0</v>
      </c>
      <c r="F97" s="247" t="str">
        <f>IF(OR(OR(E97=0,E97=""),OR(D97=0,D97="")),"",D97*E97)</f>
        <v/>
      </c>
    </row>
    <row r="98" spans="1:7" ht="25.95" customHeight="1" x14ac:dyDescent="0.25">
      <c r="A98" s="626" t="s">
        <v>241</v>
      </c>
      <c r="B98" s="66" t="s">
        <v>738</v>
      </c>
      <c r="C98" s="111" t="s">
        <v>229</v>
      </c>
      <c r="D98" s="112">
        <v>1</v>
      </c>
      <c r="E98" s="81">
        <v>0</v>
      </c>
      <c r="F98" s="247" t="str">
        <f>IF(OR(OR(E98=0,E98=""),OR(D98=0,D98="")),"",D98*E98)</f>
        <v/>
      </c>
    </row>
    <row r="99" spans="1:7" ht="22.2" customHeight="1" x14ac:dyDescent="0.25">
      <c r="A99" s="626"/>
      <c r="B99" s="66" t="s">
        <v>737</v>
      </c>
      <c r="C99" s="111"/>
      <c r="D99" s="112"/>
      <c r="E99" s="81"/>
      <c r="F99" s="247"/>
    </row>
    <row r="100" spans="1:7" x14ac:dyDescent="0.25">
      <c r="A100" s="626" t="s">
        <v>242</v>
      </c>
      <c r="B100" s="66" t="s">
        <v>736</v>
      </c>
      <c r="C100" s="111" t="s">
        <v>229</v>
      </c>
      <c r="D100" s="112">
        <v>1</v>
      </c>
      <c r="E100" s="81">
        <v>0</v>
      </c>
      <c r="F100" s="247" t="str">
        <f>IF(OR(OR(E100=0,E100=""),OR(D100=0,D100="")),"",D100*E100)</f>
        <v/>
      </c>
    </row>
    <row r="101" spans="1:7" ht="13.8" x14ac:dyDescent="0.3">
      <c r="A101" s="638"/>
      <c r="B101" s="94"/>
      <c r="C101" s="95"/>
      <c r="D101" s="96"/>
      <c r="E101" s="81"/>
      <c r="F101" s="247"/>
    </row>
    <row r="102" spans="1:7" ht="41.4" x14ac:dyDescent="0.25">
      <c r="A102" s="616">
        <f>COUNT($A$1:A101)+1</f>
        <v>13</v>
      </c>
      <c r="B102" s="90" t="s">
        <v>1217</v>
      </c>
      <c r="C102" s="91"/>
      <c r="D102" s="100"/>
      <c r="E102" s="81"/>
      <c r="F102" s="247"/>
      <c r="G102" s="136"/>
    </row>
    <row r="103" spans="1:7" ht="34.200000000000003" customHeight="1" x14ac:dyDescent="0.25">
      <c r="A103" s="626"/>
      <c r="B103" s="52" t="s">
        <v>1218</v>
      </c>
    </row>
    <row r="104" spans="1:7" ht="20.399999999999999" x14ac:dyDescent="0.25">
      <c r="A104" s="626"/>
      <c r="B104" s="52" t="s">
        <v>1191</v>
      </c>
    </row>
    <row r="105" spans="1:7" x14ac:dyDescent="0.25">
      <c r="A105" s="626"/>
      <c r="B105" s="66" t="s">
        <v>1200</v>
      </c>
      <c r="C105" s="111" t="s">
        <v>5</v>
      </c>
      <c r="D105" s="112">
        <v>1</v>
      </c>
      <c r="E105" s="81">
        <v>0</v>
      </c>
      <c r="F105" s="247" t="str">
        <f>IF(OR(OR(E105=0,E105=""),OR(D105=0,D105="")),"",D105*E105)</f>
        <v/>
      </c>
    </row>
    <row r="106" spans="1:7" ht="13.8" x14ac:dyDescent="0.3">
      <c r="A106" s="638"/>
      <c r="B106" s="94"/>
      <c r="C106" s="95"/>
      <c r="D106" s="96"/>
      <c r="E106" s="81"/>
      <c r="F106" s="247"/>
    </row>
    <row r="107" spans="1:7" ht="27.6" x14ac:dyDescent="0.25">
      <c r="A107" s="616">
        <f>COUNT($A$1:A106)+1</f>
        <v>14</v>
      </c>
      <c r="B107" s="90" t="s">
        <v>1194</v>
      </c>
      <c r="C107" s="91"/>
      <c r="D107" s="100"/>
      <c r="E107" s="81"/>
      <c r="F107" s="247"/>
      <c r="G107" s="136"/>
    </row>
    <row r="108" spans="1:7" x14ac:dyDescent="0.25">
      <c r="A108" s="616"/>
      <c r="B108" s="52" t="s">
        <v>1189</v>
      </c>
      <c r="C108" s="91"/>
      <c r="D108" s="100"/>
      <c r="E108" s="81"/>
      <c r="F108" s="247"/>
      <c r="G108" s="136"/>
    </row>
    <row r="109" spans="1:7" ht="40.799999999999997" x14ac:dyDescent="0.25">
      <c r="A109" s="626"/>
      <c r="B109" s="52" t="s">
        <v>1196</v>
      </c>
    </row>
    <row r="110" spans="1:7" ht="36.6" customHeight="1" x14ac:dyDescent="0.25">
      <c r="A110" s="626"/>
      <c r="B110" s="52" t="s">
        <v>1195</v>
      </c>
    </row>
    <row r="111" spans="1:7" ht="20.399999999999999" x14ac:dyDescent="0.25">
      <c r="A111" s="626"/>
      <c r="B111" s="52" t="s">
        <v>1191</v>
      </c>
    </row>
    <row r="112" spans="1:7" x14ac:dyDescent="0.25">
      <c r="A112" s="626"/>
      <c r="B112" s="66" t="s">
        <v>1190</v>
      </c>
      <c r="C112" s="111" t="s">
        <v>5</v>
      </c>
      <c r="D112" s="112">
        <v>2</v>
      </c>
      <c r="E112" s="81">
        <v>0</v>
      </c>
      <c r="F112" s="247" t="str">
        <f>IF(OR(OR(E112=0,E112=""),OR(D112=0,D112="")),"",D112*E112)</f>
        <v/>
      </c>
    </row>
    <row r="113" spans="1:6" ht="13.8" x14ac:dyDescent="0.3">
      <c r="A113" s="638"/>
      <c r="B113" s="94"/>
      <c r="C113" s="95"/>
      <c r="D113" s="96"/>
      <c r="E113" s="81"/>
      <c r="F113" s="247"/>
    </row>
    <row r="114" spans="1:6" s="229" customFormat="1" ht="27.6" x14ac:dyDescent="0.2">
      <c r="A114" s="616">
        <f>COUNT($A$1:A113)+1</f>
        <v>15</v>
      </c>
      <c r="B114" s="615" t="s">
        <v>492</v>
      </c>
      <c r="C114" s="227"/>
      <c r="D114" s="228"/>
      <c r="E114" s="328"/>
      <c r="F114" s="328"/>
    </row>
    <row r="115" spans="1:6" s="232" customFormat="1" ht="10.199999999999999" x14ac:dyDescent="0.2">
      <c r="A115" s="640"/>
      <c r="B115" s="52" t="s">
        <v>493</v>
      </c>
      <c r="C115" s="330"/>
      <c r="D115" s="231"/>
      <c r="E115" s="328"/>
      <c r="F115" s="328"/>
    </row>
    <row r="116" spans="1:6" s="232" customFormat="1" ht="10.199999999999999" x14ac:dyDescent="0.2">
      <c r="A116" s="654"/>
      <c r="B116" s="52" t="s">
        <v>494</v>
      </c>
      <c r="C116" s="330"/>
      <c r="D116" s="231"/>
      <c r="E116" s="328"/>
      <c r="F116" s="328"/>
    </row>
    <row r="117" spans="1:6" s="232" customFormat="1" ht="10.199999999999999" x14ac:dyDescent="0.2">
      <c r="A117" s="654"/>
      <c r="B117" s="52" t="s">
        <v>495</v>
      </c>
      <c r="C117" s="330"/>
      <c r="D117" s="231"/>
      <c r="E117" s="328"/>
      <c r="F117" s="328"/>
    </row>
    <row r="118" spans="1:6" s="232" customFormat="1" ht="10.199999999999999" x14ac:dyDescent="0.2">
      <c r="A118" s="654"/>
      <c r="B118" s="52" t="s">
        <v>496</v>
      </c>
      <c r="C118" s="330"/>
      <c r="D118" s="231"/>
      <c r="E118" s="328"/>
      <c r="F118" s="328"/>
    </row>
    <row r="119" spans="1:6" s="232" customFormat="1" ht="10.199999999999999" x14ac:dyDescent="0.2">
      <c r="A119" s="654"/>
      <c r="B119" s="52" t="s">
        <v>497</v>
      </c>
      <c r="C119" s="330"/>
      <c r="D119" s="231"/>
      <c r="E119" s="328"/>
      <c r="F119" s="328"/>
    </row>
    <row r="120" spans="1:6" s="232" customFormat="1" ht="10.199999999999999" x14ac:dyDescent="0.2">
      <c r="A120" s="655"/>
      <c r="B120" s="52" t="s">
        <v>498</v>
      </c>
      <c r="C120" s="330"/>
      <c r="D120" s="231"/>
      <c r="E120" s="328"/>
      <c r="F120" s="328"/>
    </row>
    <row r="121" spans="1:6" s="232" customFormat="1" ht="10.199999999999999" x14ac:dyDescent="0.2">
      <c r="A121" s="655"/>
      <c r="B121" s="52" t="s">
        <v>499</v>
      </c>
      <c r="C121" s="111" t="s">
        <v>481</v>
      </c>
      <c r="D121" s="112">
        <v>1</v>
      </c>
      <c r="E121" s="81">
        <v>0</v>
      </c>
      <c r="F121" s="247" t="str">
        <f>IF(OR(OR(E121=0,E121=""),OR(D121=0,D121="")),"",D121*E121)</f>
        <v/>
      </c>
    </row>
    <row r="122" spans="1:6" s="232" customFormat="1" ht="10.199999999999999" x14ac:dyDescent="0.2">
      <c r="A122" s="655"/>
      <c r="B122" s="230"/>
      <c r="C122" s="330"/>
      <c r="D122" s="231"/>
      <c r="E122" s="328"/>
      <c r="F122" s="328"/>
    </row>
    <row r="123" spans="1:6" ht="27.6" x14ac:dyDescent="0.3">
      <c r="A123" s="616">
        <f>COUNT($A$1:A122)+1</f>
        <v>16</v>
      </c>
      <c r="B123" s="90" t="s">
        <v>698</v>
      </c>
      <c r="C123" s="111"/>
      <c r="D123" s="96"/>
      <c r="E123" s="81"/>
      <c r="F123" s="247"/>
    </row>
    <row r="124" spans="1:6" ht="57.6" customHeight="1" x14ac:dyDescent="0.3">
      <c r="A124" s="616"/>
      <c r="B124" s="52" t="s">
        <v>1114</v>
      </c>
      <c r="C124" s="111"/>
      <c r="D124" s="96"/>
      <c r="E124" s="81"/>
      <c r="F124" s="247"/>
    </row>
    <row r="125" spans="1:6" ht="27.6" customHeight="1" x14ac:dyDescent="0.25">
      <c r="A125" s="656"/>
      <c r="B125" s="121" t="s">
        <v>699</v>
      </c>
      <c r="C125" s="121"/>
      <c r="D125" s="120"/>
      <c r="E125" s="70"/>
      <c r="F125" s="59"/>
    </row>
    <row r="126" spans="1:6" ht="36" customHeight="1" x14ac:dyDescent="0.25">
      <c r="A126" s="656"/>
      <c r="B126" s="235" t="s">
        <v>700</v>
      </c>
    </row>
    <row r="127" spans="1:6" x14ac:dyDescent="0.25">
      <c r="A127" s="634" t="s">
        <v>93</v>
      </c>
      <c r="B127" s="64" t="s">
        <v>701</v>
      </c>
      <c r="C127" s="91" t="s">
        <v>229</v>
      </c>
      <c r="D127" s="86">
        <v>1</v>
      </c>
      <c r="E127" s="70">
        <v>0</v>
      </c>
      <c r="F127" s="59" t="str">
        <f>IF(OR(OR(E127=0,E127=""),OR(D127=0,D127="")),"",D127*E127)</f>
        <v/>
      </c>
    </row>
    <row r="128" spans="1:6" x14ac:dyDescent="0.25">
      <c r="A128" s="634" t="s">
        <v>94</v>
      </c>
      <c r="B128" s="64" t="s">
        <v>1113</v>
      </c>
      <c r="C128" s="91" t="s">
        <v>229</v>
      </c>
      <c r="D128" s="86">
        <v>1</v>
      </c>
      <c r="E128" s="70">
        <v>0</v>
      </c>
      <c r="F128" s="59" t="str">
        <f>IF(OR(OR(E128=0,E128=""),OR(D128=0,D128="")),"",D128*E128)</f>
        <v/>
      </c>
    </row>
    <row r="129" spans="1:8" ht="13.8" x14ac:dyDescent="0.3">
      <c r="A129" s="616"/>
      <c r="B129" s="53"/>
      <c r="C129" s="111"/>
      <c r="D129" s="96"/>
      <c r="E129" s="81"/>
      <c r="F129" s="247"/>
    </row>
    <row r="130" spans="1:8" ht="27.6" x14ac:dyDescent="0.25">
      <c r="A130" s="616">
        <f>COUNT($A$1:A129)+1</f>
        <v>17</v>
      </c>
      <c r="B130" s="141" t="s">
        <v>587</v>
      </c>
      <c r="C130" s="111"/>
      <c r="D130" s="112"/>
      <c r="E130" s="70"/>
      <c r="F130" s="59"/>
      <c r="H130" s="140"/>
    </row>
    <row r="131" spans="1:8" ht="35.4" customHeight="1" x14ac:dyDescent="0.25">
      <c r="A131" s="616"/>
      <c r="B131" s="52" t="s">
        <v>745</v>
      </c>
      <c r="C131" s="111"/>
      <c r="D131" s="112"/>
      <c r="E131" s="70"/>
      <c r="F131" s="59"/>
      <c r="H131" s="140"/>
    </row>
    <row r="132" spans="1:8" ht="25.95" customHeight="1" x14ac:dyDescent="0.25">
      <c r="A132" s="616"/>
      <c r="B132" s="53" t="s">
        <v>761</v>
      </c>
      <c r="C132" s="111"/>
      <c r="D132" s="112"/>
      <c r="E132" s="70"/>
      <c r="F132" s="59"/>
      <c r="H132" s="140"/>
    </row>
    <row r="133" spans="1:8" s="16" customFormat="1" ht="51" x14ac:dyDescent="0.25">
      <c r="A133" s="657"/>
      <c r="B133" s="52" t="s">
        <v>1206</v>
      </c>
      <c r="C133" s="350"/>
      <c r="D133" s="351"/>
      <c r="E133" s="70"/>
      <c r="F133" s="59"/>
      <c r="H133" s="349"/>
    </row>
    <row r="134" spans="1:8" x14ac:dyDescent="0.25">
      <c r="A134" s="634"/>
      <c r="B134" s="53" t="s">
        <v>545</v>
      </c>
      <c r="C134" s="86" t="s">
        <v>104</v>
      </c>
      <c r="D134" s="112">
        <v>700</v>
      </c>
      <c r="E134" s="70">
        <v>0</v>
      </c>
      <c r="F134" s="59" t="str">
        <f>IF(OR(OR(E134=0,E134=""),OR(D134=0,D134="")),"",D134*E134)</f>
        <v/>
      </c>
      <c r="H134" s="140"/>
    </row>
    <row r="135" spans="1:8" x14ac:dyDescent="0.25">
      <c r="A135" s="626"/>
      <c r="B135" s="53"/>
      <c r="C135" s="91"/>
      <c r="D135" s="86"/>
      <c r="E135" s="70"/>
      <c r="F135" s="59"/>
      <c r="H135" s="140"/>
    </row>
    <row r="136" spans="1:8" ht="27.6" x14ac:dyDescent="0.25">
      <c r="A136" s="616">
        <f>COUNT($A$1:A135)+1</f>
        <v>18</v>
      </c>
      <c r="B136" s="141" t="s">
        <v>746</v>
      </c>
      <c r="C136" s="111"/>
      <c r="D136" s="112"/>
      <c r="E136" s="70"/>
      <c r="F136" s="59"/>
      <c r="H136" s="140"/>
    </row>
    <row r="137" spans="1:8" ht="36.6" customHeight="1" x14ac:dyDescent="0.25">
      <c r="A137" s="616"/>
      <c r="B137" s="52" t="s">
        <v>747</v>
      </c>
      <c r="C137" s="111"/>
      <c r="D137" s="112"/>
      <c r="E137" s="70"/>
      <c r="F137" s="59"/>
      <c r="H137" s="140"/>
    </row>
    <row r="138" spans="1:8" x14ac:dyDescent="0.25">
      <c r="A138" s="616"/>
      <c r="B138" s="53" t="s">
        <v>748</v>
      </c>
      <c r="C138" s="111"/>
      <c r="D138" s="112"/>
      <c r="E138" s="70"/>
      <c r="F138" s="59"/>
      <c r="H138" s="140"/>
    </row>
    <row r="139" spans="1:8" s="16" customFormat="1" ht="51" x14ac:dyDescent="0.25">
      <c r="A139" s="657"/>
      <c r="B139" s="52" t="s">
        <v>1207</v>
      </c>
      <c r="C139" s="350"/>
      <c r="D139" s="351"/>
      <c r="E139" s="70"/>
      <c r="F139" s="59"/>
      <c r="H139" s="349"/>
    </row>
    <row r="140" spans="1:8" x14ac:dyDescent="0.25">
      <c r="A140" s="634"/>
      <c r="B140" s="53" t="s">
        <v>545</v>
      </c>
      <c r="C140" s="86" t="s">
        <v>104</v>
      </c>
      <c r="D140" s="112">
        <v>55</v>
      </c>
      <c r="E140" s="70">
        <v>0</v>
      </c>
      <c r="F140" s="59" t="str">
        <f>IF(OR(OR(E140=0,E140=""),OR(D140=0,D140="")),"",D140*E140)</f>
        <v/>
      </c>
      <c r="H140" s="140"/>
    </row>
    <row r="141" spans="1:8" ht="13.8" x14ac:dyDescent="0.25">
      <c r="A141" s="616"/>
      <c r="B141" s="355"/>
      <c r="C141" s="111"/>
      <c r="D141" s="112"/>
      <c r="E141" s="70"/>
      <c r="F141" s="59"/>
      <c r="H141" s="140"/>
    </row>
    <row r="142" spans="1:8" s="163" customFormat="1" ht="31.95" customHeight="1" x14ac:dyDescent="0.25">
      <c r="A142" s="616">
        <f>COUNT($A$1:A141)+1</f>
        <v>19</v>
      </c>
      <c r="B142" s="141" t="s">
        <v>1159</v>
      </c>
      <c r="C142" s="224"/>
      <c r="D142" s="274"/>
      <c r="E142" s="70"/>
      <c r="F142" s="59"/>
      <c r="H142" s="140"/>
    </row>
    <row r="143" spans="1:8" s="163" customFormat="1" ht="71.400000000000006" x14ac:dyDescent="0.25">
      <c r="A143" s="220"/>
      <c r="B143" s="52" t="s">
        <v>1160</v>
      </c>
      <c r="C143" s="224"/>
      <c r="D143" s="274"/>
      <c r="E143" s="70"/>
      <c r="F143" s="59"/>
      <c r="H143" s="140"/>
    </row>
    <row r="144" spans="1:8" s="163" customFormat="1" x14ac:dyDescent="0.25">
      <c r="A144" s="220"/>
      <c r="B144" s="52" t="s">
        <v>1161</v>
      </c>
      <c r="C144" s="224"/>
      <c r="D144" s="274"/>
      <c r="E144" s="70"/>
      <c r="F144" s="59"/>
      <c r="H144" s="140"/>
    </row>
    <row r="145" spans="1:8" s="163" customFormat="1" ht="33.6" customHeight="1" x14ac:dyDescent="0.25">
      <c r="A145" s="220"/>
      <c r="B145" s="52" t="s">
        <v>546</v>
      </c>
      <c r="C145" s="224"/>
      <c r="D145" s="274"/>
      <c r="E145" s="70"/>
      <c r="F145" s="59"/>
      <c r="H145" s="140"/>
    </row>
    <row r="146" spans="1:8" s="163" customFormat="1" x14ac:dyDescent="0.25">
      <c r="A146" s="220"/>
      <c r="B146" s="52" t="s">
        <v>544</v>
      </c>
      <c r="C146" s="224"/>
      <c r="D146" s="274"/>
      <c r="E146" s="70"/>
      <c r="F146" s="59"/>
      <c r="H146" s="140"/>
    </row>
    <row r="147" spans="1:8" s="163" customFormat="1" x14ac:dyDescent="0.25">
      <c r="A147" s="220"/>
      <c r="B147" s="52" t="s">
        <v>547</v>
      </c>
      <c r="C147" s="86" t="s">
        <v>129</v>
      </c>
      <c r="D147" s="112">
        <v>18</v>
      </c>
      <c r="E147" s="70">
        <v>0</v>
      </c>
      <c r="F147" s="59" t="str">
        <f>IF(OR(OR(E147=0,E147=""),OR(D147=0,D147="")),"",D147*E147)</f>
        <v/>
      </c>
      <c r="H147" s="140"/>
    </row>
    <row r="148" spans="1:8" s="163" customFormat="1" x14ac:dyDescent="0.25">
      <c r="A148" s="220"/>
      <c r="B148" s="52"/>
      <c r="C148" s="86"/>
      <c r="D148" s="112"/>
      <c r="E148" s="70"/>
      <c r="F148" s="59"/>
      <c r="H148" s="140"/>
    </row>
    <row r="149" spans="1:8" s="163" customFormat="1" ht="31.95" customHeight="1" x14ac:dyDescent="0.25">
      <c r="A149" s="616">
        <f>COUNT($A$1:A147)+1</f>
        <v>20</v>
      </c>
      <c r="B149" s="141" t="s">
        <v>583</v>
      </c>
      <c r="C149" s="224"/>
      <c r="D149" s="274"/>
      <c r="E149" s="70"/>
      <c r="F149" s="59"/>
      <c r="H149" s="140"/>
    </row>
    <row r="150" spans="1:8" s="163" customFormat="1" ht="40.799999999999997" x14ac:dyDescent="0.25">
      <c r="A150" s="220"/>
      <c r="B150" s="52" t="s">
        <v>1162</v>
      </c>
      <c r="C150" s="224"/>
      <c r="D150" s="274"/>
      <c r="E150" s="70"/>
      <c r="F150" s="59"/>
      <c r="H150" s="140"/>
    </row>
    <row r="151" spans="1:8" s="163" customFormat="1" x14ac:dyDescent="0.25">
      <c r="A151" s="220"/>
      <c r="B151" s="52" t="s">
        <v>1163</v>
      </c>
      <c r="C151" s="224"/>
      <c r="D151" s="274"/>
      <c r="E151" s="70"/>
      <c r="F151" s="59"/>
      <c r="H151" s="140"/>
    </row>
    <row r="152" spans="1:8" s="163" customFormat="1" ht="33.6" customHeight="1" x14ac:dyDescent="0.25">
      <c r="A152" s="220"/>
      <c r="B152" s="52" t="s">
        <v>546</v>
      </c>
      <c r="C152" s="224"/>
      <c r="D152" s="274"/>
      <c r="E152" s="70"/>
      <c r="F152" s="59"/>
      <c r="H152" s="140"/>
    </row>
    <row r="153" spans="1:8" s="163" customFormat="1" x14ac:dyDescent="0.25">
      <c r="A153" s="220"/>
      <c r="B153" s="52" t="s">
        <v>544</v>
      </c>
      <c r="C153" s="224"/>
      <c r="D153" s="274"/>
      <c r="E153" s="70"/>
      <c r="F153" s="59"/>
      <c r="H153" s="140"/>
    </row>
    <row r="154" spans="1:8" s="163" customFormat="1" x14ac:dyDescent="0.25">
      <c r="A154" s="220"/>
      <c r="B154" s="52" t="s">
        <v>547</v>
      </c>
      <c r="C154" s="86" t="s">
        <v>129</v>
      </c>
      <c r="D154" s="112">
        <v>2</v>
      </c>
      <c r="E154" s="70">
        <v>0</v>
      </c>
      <c r="F154" s="59" t="str">
        <f>IF(OR(OR(E154=0,E154=""),OR(D154=0,D154="")),"",D154*E154)</f>
        <v/>
      </c>
      <c r="H154" s="140"/>
    </row>
    <row r="155" spans="1:8" s="163" customFormat="1" x14ac:dyDescent="0.25">
      <c r="A155" s="220"/>
      <c r="B155" s="219"/>
      <c r="C155" s="224"/>
      <c r="D155" s="274"/>
      <c r="E155" s="70"/>
      <c r="F155" s="59"/>
      <c r="H155" s="140"/>
    </row>
    <row r="156" spans="1:8" s="163" customFormat="1" ht="31.95" customHeight="1" x14ac:dyDescent="0.25">
      <c r="A156" s="616">
        <f>COUNT($A$1:A149)+1</f>
        <v>21</v>
      </c>
      <c r="B156" s="141" t="s">
        <v>588</v>
      </c>
      <c r="C156" s="224"/>
      <c r="D156" s="274"/>
      <c r="E156" s="70"/>
      <c r="F156" s="59"/>
      <c r="H156" s="140"/>
    </row>
    <row r="157" spans="1:8" s="163" customFormat="1" ht="61.2" x14ac:dyDescent="0.25">
      <c r="A157" s="220"/>
      <c r="B157" s="52" t="s">
        <v>1164</v>
      </c>
      <c r="C157" s="224"/>
      <c r="D157" s="274"/>
      <c r="E157" s="70"/>
      <c r="F157" s="59"/>
      <c r="H157" s="140"/>
    </row>
    <row r="158" spans="1:8" s="163" customFormat="1" x14ac:dyDescent="0.25">
      <c r="A158" s="220"/>
      <c r="B158" s="52" t="s">
        <v>1165</v>
      </c>
      <c r="C158" s="224"/>
      <c r="D158" s="274"/>
      <c r="E158" s="70"/>
      <c r="F158" s="59"/>
      <c r="H158" s="140"/>
    </row>
    <row r="159" spans="1:8" s="163" customFormat="1" ht="33.6" customHeight="1" x14ac:dyDescent="0.25">
      <c r="A159" s="220"/>
      <c r="B159" s="52" t="s">
        <v>546</v>
      </c>
      <c r="C159" s="224"/>
      <c r="D159" s="274"/>
      <c r="E159" s="70"/>
      <c r="F159" s="59"/>
      <c r="H159" s="140"/>
    </row>
    <row r="160" spans="1:8" s="163" customFormat="1" x14ac:dyDescent="0.25">
      <c r="A160" s="220"/>
      <c r="B160" s="52" t="s">
        <v>544</v>
      </c>
      <c r="C160" s="224"/>
      <c r="D160" s="274"/>
      <c r="E160" s="70"/>
      <c r="F160" s="59"/>
      <c r="H160" s="140"/>
    </row>
    <row r="161" spans="1:8" s="163" customFormat="1" x14ac:dyDescent="0.25">
      <c r="A161" s="220"/>
      <c r="B161" s="52" t="s">
        <v>547</v>
      </c>
      <c r="C161" s="86" t="s">
        <v>129</v>
      </c>
      <c r="D161" s="112">
        <v>4.5999999999999996</v>
      </c>
      <c r="E161" s="70">
        <v>0</v>
      </c>
      <c r="F161" s="59" t="str">
        <f>IF(OR(OR(E161=0,E161=""),OR(D161=0,D161="")),"",D161*E161)</f>
        <v/>
      </c>
      <c r="H161" s="140"/>
    </row>
    <row r="162" spans="1:8" s="163" customFormat="1" x14ac:dyDescent="0.25">
      <c r="A162" s="220"/>
      <c r="B162" s="219"/>
      <c r="C162" s="224"/>
      <c r="D162" s="274"/>
      <c r="E162" s="70"/>
      <c r="F162" s="59"/>
      <c r="H162" s="140"/>
    </row>
    <row r="163" spans="1:8" s="229" customFormat="1" ht="27.6" x14ac:dyDescent="0.2">
      <c r="A163" s="616">
        <f>COUNT($A$1:A156)+1</f>
        <v>22</v>
      </c>
      <c r="B163" s="90" t="s">
        <v>594</v>
      </c>
      <c r="C163" s="227"/>
      <c r="D163" s="228"/>
      <c r="E163" s="81"/>
      <c r="F163" s="247"/>
    </row>
    <row r="164" spans="1:8" s="232" customFormat="1" ht="56.4" customHeight="1" x14ac:dyDescent="0.2">
      <c r="A164" s="658"/>
      <c r="B164" s="52" t="s">
        <v>1168</v>
      </c>
      <c r="C164" s="231"/>
      <c r="D164" s="231"/>
      <c r="E164" s="81"/>
      <c r="F164" s="247"/>
    </row>
    <row r="165" spans="1:8" ht="27" customHeight="1" x14ac:dyDescent="0.25">
      <c r="A165" s="637"/>
      <c r="B165" s="52" t="s">
        <v>595</v>
      </c>
      <c r="C165" s="86"/>
      <c r="D165" s="59"/>
      <c r="E165" s="81"/>
      <c r="F165" s="247"/>
    </row>
    <row r="166" spans="1:8" s="232" customFormat="1" ht="10.199999999999999" x14ac:dyDescent="0.2">
      <c r="A166" s="634" t="s">
        <v>93</v>
      </c>
      <c r="B166" s="66" t="s">
        <v>596</v>
      </c>
      <c r="C166" s="91" t="s">
        <v>229</v>
      </c>
      <c r="D166" s="86">
        <v>1</v>
      </c>
      <c r="E166" s="81">
        <v>0</v>
      </c>
      <c r="F166" s="247" t="str">
        <f>IF(OR(OR(E166=0,E166=""),OR(D166=0,D166="")),"",D166*E166)</f>
        <v/>
      </c>
    </row>
    <row r="167" spans="1:8" s="232" customFormat="1" ht="10.199999999999999" x14ac:dyDescent="0.2">
      <c r="A167" s="634" t="s">
        <v>94</v>
      </c>
      <c r="B167" s="66" t="s">
        <v>597</v>
      </c>
      <c r="C167" s="91" t="s">
        <v>229</v>
      </c>
      <c r="D167" s="86">
        <v>1</v>
      </c>
      <c r="E167" s="81">
        <v>0</v>
      </c>
      <c r="F167" s="247" t="str">
        <f>IF(OR(OR(E167=0,E167=""),OR(D167=0,D167="")),"",D167*E167)</f>
        <v/>
      </c>
    </row>
    <row r="168" spans="1:8" s="232" customFormat="1" ht="10.199999999999999" x14ac:dyDescent="0.2">
      <c r="A168" s="634" t="s">
        <v>96</v>
      </c>
      <c r="B168" s="66" t="s">
        <v>268</v>
      </c>
      <c r="C168" s="91" t="s">
        <v>229</v>
      </c>
      <c r="D168" s="86">
        <v>1</v>
      </c>
      <c r="E168" s="81">
        <v>0</v>
      </c>
      <c r="F168" s="247" t="str">
        <f>IF(OR(OR(E168=0,E168=""),OR(D168=0,D168="")),"",D168*E168)</f>
        <v/>
      </c>
    </row>
    <row r="169" spans="1:8" s="232" customFormat="1" ht="10.199999999999999" x14ac:dyDescent="0.2">
      <c r="A169" s="659"/>
      <c r="B169" s="230"/>
      <c r="C169" s="91"/>
      <c r="D169" s="231"/>
      <c r="E169" s="81"/>
      <c r="F169" s="247"/>
    </row>
    <row r="170" spans="1:8" ht="27.6" x14ac:dyDescent="0.3">
      <c r="A170" s="616">
        <f>COUNT($A$1:A169)+1</f>
        <v>23</v>
      </c>
      <c r="B170" s="90" t="s">
        <v>1102</v>
      </c>
      <c r="C170" s="95"/>
      <c r="D170" s="96"/>
      <c r="E170" s="81"/>
      <c r="F170" s="247"/>
    </row>
    <row r="171" spans="1:8" ht="67.2" customHeight="1" x14ac:dyDescent="0.3">
      <c r="A171" s="616"/>
      <c r="B171" s="53" t="s">
        <v>1166</v>
      </c>
      <c r="C171" s="95"/>
      <c r="D171" s="96"/>
      <c r="E171" s="81"/>
      <c r="F171" s="247"/>
    </row>
    <row r="172" spans="1:8" ht="91.2" customHeight="1" x14ac:dyDescent="0.25">
      <c r="A172" s="616"/>
      <c r="B172" s="53" t="s">
        <v>1167</v>
      </c>
      <c r="E172" s="81"/>
      <c r="F172" s="247"/>
    </row>
    <row r="173" spans="1:8" ht="28.2" customHeight="1" x14ac:dyDescent="0.25">
      <c r="A173" s="616"/>
      <c r="B173" s="53" t="s">
        <v>265</v>
      </c>
      <c r="E173" s="81"/>
      <c r="F173" s="247"/>
    </row>
    <row r="174" spans="1:8" ht="25.2" customHeight="1" x14ac:dyDescent="0.25">
      <c r="A174" s="616"/>
      <c r="B174" s="53" t="s">
        <v>1169</v>
      </c>
      <c r="E174" s="81"/>
      <c r="F174" s="247"/>
    </row>
    <row r="175" spans="1:8" s="212" customFormat="1" ht="26.4" customHeight="1" x14ac:dyDescent="0.3">
      <c r="A175" s="660"/>
      <c r="B175" s="53" t="s">
        <v>370</v>
      </c>
      <c r="C175" s="239"/>
      <c r="D175" s="239"/>
      <c r="E175" s="81"/>
      <c r="F175" s="247"/>
    </row>
    <row r="176" spans="1:8" s="161" customFormat="1" x14ac:dyDescent="0.25">
      <c r="A176" s="634" t="s">
        <v>93</v>
      </c>
      <c r="B176" s="64" t="s">
        <v>266</v>
      </c>
      <c r="C176" s="91" t="s">
        <v>229</v>
      </c>
      <c r="D176" s="86">
        <v>1</v>
      </c>
      <c r="E176" s="81">
        <v>0</v>
      </c>
      <c r="F176" s="247" t="str">
        <f>IF(OR(OR(E176=0,E176=""),OR(D176=0,D176="")),"",D176*E176)</f>
        <v/>
      </c>
    </row>
    <row r="177" spans="1:6" s="161" customFormat="1" x14ac:dyDescent="0.25">
      <c r="A177" s="634" t="s">
        <v>94</v>
      </c>
      <c r="B177" s="64" t="s">
        <v>267</v>
      </c>
      <c r="C177" s="91" t="s">
        <v>229</v>
      </c>
      <c r="D177" s="86">
        <v>1</v>
      </c>
      <c r="E177" s="81">
        <v>0</v>
      </c>
      <c r="F177" s="247" t="str">
        <f>IF(OR(OR(E177=0,E177=""),OR(D177=0,D177="")),"",D177*E177)</f>
        <v/>
      </c>
    </row>
    <row r="178" spans="1:6" s="161" customFormat="1" x14ac:dyDescent="0.25">
      <c r="A178" s="634" t="s">
        <v>96</v>
      </c>
      <c r="B178" s="64" t="s">
        <v>268</v>
      </c>
      <c r="C178" s="91" t="s">
        <v>229</v>
      </c>
      <c r="D178" s="86">
        <v>1</v>
      </c>
      <c r="E178" s="81">
        <v>0</v>
      </c>
      <c r="F178" s="247" t="str">
        <f>IF(OR(OR(E178=0,E178=""),OR(D178=0,D178="")),"",D178*E178)</f>
        <v/>
      </c>
    </row>
    <row r="179" spans="1:6" ht="13.8" x14ac:dyDescent="0.3">
      <c r="A179" s="616"/>
      <c r="B179" s="53"/>
      <c r="C179" s="95"/>
      <c r="D179" s="96"/>
      <c r="E179" s="81"/>
      <c r="F179" s="247"/>
    </row>
    <row r="180" spans="1:6" ht="27.6" x14ac:dyDescent="0.3">
      <c r="A180" s="616">
        <f>COUNT($A$1:A179)+1</f>
        <v>24</v>
      </c>
      <c r="B180" s="90" t="s">
        <v>234</v>
      </c>
      <c r="C180" s="95"/>
      <c r="D180" s="96"/>
      <c r="E180" s="81"/>
      <c r="F180" s="247"/>
    </row>
    <row r="181" spans="1:6" ht="81.599999999999994" x14ac:dyDescent="0.3">
      <c r="A181" s="616"/>
      <c r="B181" s="52" t="s">
        <v>1171</v>
      </c>
      <c r="C181" s="95"/>
      <c r="D181" s="96"/>
      <c r="E181" s="81"/>
      <c r="F181" s="247"/>
    </row>
    <row r="182" spans="1:6" ht="27.6" customHeight="1" x14ac:dyDescent="0.3">
      <c r="A182" s="616"/>
      <c r="B182" s="52" t="s">
        <v>359</v>
      </c>
      <c r="C182" s="95"/>
      <c r="D182" s="96"/>
      <c r="E182" s="81"/>
      <c r="F182" s="247"/>
    </row>
    <row r="183" spans="1:6" x14ac:dyDescent="0.25">
      <c r="A183" s="616"/>
      <c r="B183" s="52" t="s">
        <v>1170</v>
      </c>
      <c r="C183" s="86" t="s">
        <v>129</v>
      </c>
      <c r="D183" s="59">
        <v>3</v>
      </c>
      <c r="E183" s="81">
        <v>0</v>
      </c>
      <c r="F183" s="247" t="str">
        <f>IF(OR(OR(E183=0,E183=""),OR(D183=0,D183="")),"",D183*E183)</f>
        <v/>
      </c>
    </row>
    <row r="184" spans="1:6" x14ac:dyDescent="0.25">
      <c r="A184" s="616"/>
      <c r="B184" s="64"/>
      <c r="C184" s="111"/>
      <c r="D184" s="59"/>
      <c r="E184" s="81"/>
      <c r="F184" s="247"/>
    </row>
    <row r="185" spans="1:6" ht="13.8" x14ac:dyDescent="0.3">
      <c r="A185" s="616">
        <f>COUNT($A$1:A184)+1</f>
        <v>25</v>
      </c>
      <c r="B185" s="90" t="s">
        <v>749</v>
      </c>
      <c r="C185" s="111"/>
      <c r="D185" s="96"/>
      <c r="E185" s="81"/>
      <c r="F185" s="247"/>
    </row>
    <row r="186" spans="1:6" ht="38.4" customHeight="1" x14ac:dyDescent="0.3">
      <c r="A186" s="616"/>
      <c r="B186" s="52" t="s">
        <v>750</v>
      </c>
      <c r="C186" s="111"/>
      <c r="D186" s="96"/>
      <c r="E186" s="81"/>
      <c r="F186" s="247"/>
    </row>
    <row r="187" spans="1:6" s="232" customFormat="1" ht="20.399999999999999" x14ac:dyDescent="0.2">
      <c r="A187" s="661"/>
      <c r="B187" s="52" t="s">
        <v>579</v>
      </c>
      <c r="C187" s="86" t="s">
        <v>129</v>
      </c>
      <c r="D187" s="112">
        <v>10</v>
      </c>
      <c r="E187" s="70">
        <v>0</v>
      </c>
      <c r="F187" s="59" t="str">
        <f>IF(OR(OR(E187=0,E187=""),OR(D187=0,D187="")),"",D187*E187)</f>
        <v/>
      </c>
    </row>
    <row r="188" spans="1:6" ht="13.8" x14ac:dyDescent="0.3">
      <c r="A188" s="616"/>
      <c r="B188" s="53"/>
      <c r="C188" s="111"/>
      <c r="D188" s="96"/>
      <c r="E188" s="81"/>
      <c r="F188" s="247"/>
    </row>
    <row r="189" spans="1:6" ht="13.8" x14ac:dyDescent="0.3">
      <c r="A189" s="616">
        <f>COUNT($A$1:A188)+1</f>
        <v>26</v>
      </c>
      <c r="B189" s="90" t="s">
        <v>548</v>
      </c>
      <c r="C189" s="111"/>
      <c r="D189" s="96"/>
      <c r="E189" s="81"/>
      <c r="F189" s="247"/>
    </row>
    <row r="190" spans="1:6" ht="20.399999999999999" x14ac:dyDescent="0.3">
      <c r="A190" s="616"/>
      <c r="B190" s="52" t="s">
        <v>751</v>
      </c>
      <c r="C190" s="111"/>
      <c r="D190" s="96"/>
      <c r="E190" s="81"/>
      <c r="F190" s="247"/>
    </row>
    <row r="191" spans="1:6" ht="13.8" x14ac:dyDescent="0.3">
      <c r="A191" s="616"/>
      <c r="B191" s="52" t="s">
        <v>581</v>
      </c>
      <c r="C191" s="111"/>
      <c r="D191" s="96"/>
      <c r="E191" s="81"/>
      <c r="F191" s="247"/>
    </row>
    <row r="192" spans="1:6" s="232" customFormat="1" ht="20.399999999999999" x14ac:dyDescent="0.2">
      <c r="A192" s="661"/>
      <c r="B192" s="52" t="s">
        <v>579</v>
      </c>
      <c r="C192" s="86" t="s">
        <v>129</v>
      </c>
      <c r="D192" s="112">
        <v>6.8</v>
      </c>
      <c r="E192" s="70">
        <v>0</v>
      </c>
      <c r="F192" s="59" t="str">
        <f>IF(OR(OR(E192=0,E192=""),OR(D192=0,D192="")),"",D192*E192)</f>
        <v/>
      </c>
    </row>
    <row r="193" spans="1:6" ht="13.8" x14ac:dyDescent="0.3">
      <c r="A193" s="616"/>
      <c r="B193" s="53"/>
      <c r="C193" s="111"/>
      <c r="D193" s="96"/>
      <c r="E193" s="81"/>
      <c r="F193" s="247"/>
    </row>
    <row r="194" spans="1:6" ht="13.8" x14ac:dyDescent="0.3">
      <c r="A194" s="616">
        <f>COUNT($A$1:A189)+1</f>
        <v>27</v>
      </c>
      <c r="B194" s="90" t="s">
        <v>550</v>
      </c>
      <c r="C194" s="111"/>
      <c r="D194" s="96"/>
      <c r="E194" s="81"/>
      <c r="F194" s="247"/>
    </row>
    <row r="195" spans="1:6" s="353" customFormat="1" ht="10.199999999999999" x14ac:dyDescent="0.2">
      <c r="A195" s="640"/>
      <c r="B195" s="52" t="s">
        <v>584</v>
      </c>
      <c r="C195" s="330"/>
      <c r="D195" s="231"/>
      <c r="E195" s="328"/>
      <c r="F195" s="328"/>
    </row>
    <row r="196" spans="1:6" s="232" customFormat="1" ht="10.199999999999999" x14ac:dyDescent="0.2">
      <c r="A196" s="661"/>
      <c r="B196" s="52" t="s">
        <v>580</v>
      </c>
      <c r="C196" s="340"/>
      <c r="D196" s="341"/>
      <c r="E196" s="354"/>
      <c r="F196" s="354"/>
    </row>
    <row r="197" spans="1:6" s="232" customFormat="1" ht="20.399999999999999" x14ac:dyDescent="0.2">
      <c r="A197" s="661"/>
      <c r="B197" s="52" t="s">
        <v>1204</v>
      </c>
      <c r="C197" s="86" t="s">
        <v>129</v>
      </c>
      <c r="D197" s="112">
        <v>9.5</v>
      </c>
      <c r="E197" s="70">
        <v>0</v>
      </c>
      <c r="F197" s="59" t="str">
        <f>IF(OR(OR(E197=0,E197=""),OR(D197=0,D197="")),"",D197*E197)</f>
        <v/>
      </c>
    </row>
    <row r="199" spans="1:6" ht="13.8" x14ac:dyDescent="0.3">
      <c r="A199" s="616">
        <f>COUNT($A$1:A198)+1</f>
        <v>28</v>
      </c>
      <c r="B199" s="90" t="s">
        <v>582</v>
      </c>
      <c r="C199" s="111"/>
      <c r="D199" s="96"/>
      <c r="E199" s="81"/>
      <c r="F199" s="247"/>
    </row>
    <row r="200" spans="1:6" ht="13.8" x14ac:dyDescent="0.3">
      <c r="A200" s="616"/>
      <c r="B200" s="52" t="s">
        <v>585</v>
      </c>
      <c r="C200" s="111"/>
      <c r="D200" s="96"/>
      <c r="E200" s="81"/>
      <c r="F200" s="247"/>
    </row>
    <row r="201" spans="1:6" ht="13.8" x14ac:dyDescent="0.3">
      <c r="A201" s="616"/>
      <c r="B201" s="52" t="s">
        <v>581</v>
      </c>
      <c r="C201" s="111"/>
      <c r="D201" s="96"/>
      <c r="E201" s="81"/>
      <c r="F201" s="247"/>
    </row>
    <row r="202" spans="1:6" s="232" customFormat="1" ht="23.4" customHeight="1" x14ac:dyDescent="0.2">
      <c r="A202" s="661"/>
      <c r="B202" s="52" t="s">
        <v>1205</v>
      </c>
      <c r="C202" s="86" t="s">
        <v>129</v>
      </c>
      <c r="D202" s="112">
        <v>17.2</v>
      </c>
      <c r="E202" s="70">
        <v>0</v>
      </c>
      <c r="F202" s="59" t="str">
        <f>IF(OR(OR(E202=0,E202=""),OR(D202=0,D202="")),"",D202*E202)</f>
        <v/>
      </c>
    </row>
    <row r="203" spans="1:6" ht="13.8" x14ac:dyDescent="0.3">
      <c r="A203" s="616"/>
      <c r="B203" s="53"/>
      <c r="C203" s="111"/>
      <c r="D203" s="96"/>
      <c r="E203" s="81"/>
      <c r="F203" s="247"/>
    </row>
    <row r="204" spans="1:6" ht="13.8" x14ac:dyDescent="0.3">
      <c r="A204" s="616">
        <f>COUNT($A$1:A203)+1</f>
        <v>29</v>
      </c>
      <c r="B204" s="90" t="s">
        <v>549</v>
      </c>
      <c r="C204" s="111"/>
      <c r="D204" s="96"/>
      <c r="E204" s="81"/>
      <c r="F204" s="247"/>
    </row>
    <row r="205" spans="1:6" s="353" customFormat="1" ht="10.199999999999999" x14ac:dyDescent="0.2">
      <c r="A205" s="640"/>
      <c r="B205" s="52" t="s">
        <v>586</v>
      </c>
      <c r="C205" s="330"/>
      <c r="D205" s="231"/>
      <c r="E205" s="328"/>
      <c r="F205" s="328"/>
    </row>
    <row r="206" spans="1:6" s="232" customFormat="1" ht="10.199999999999999" x14ac:dyDescent="0.2">
      <c r="A206" s="661"/>
      <c r="B206" s="52" t="s">
        <v>578</v>
      </c>
      <c r="C206" s="340"/>
      <c r="D206" s="341"/>
      <c r="E206" s="354"/>
      <c r="F206" s="354"/>
    </row>
    <row r="207" spans="1:6" s="232" customFormat="1" ht="20.399999999999999" x14ac:dyDescent="0.2">
      <c r="A207" s="661"/>
      <c r="B207" s="52" t="s">
        <v>579</v>
      </c>
      <c r="C207" s="86" t="s">
        <v>129</v>
      </c>
      <c r="D207" s="112">
        <v>3.7</v>
      </c>
      <c r="E207" s="70">
        <v>0</v>
      </c>
      <c r="F207" s="59" t="str">
        <f>IF(OR(OR(E207=0,E207=""),OR(D207=0,D207="")),"",D207*E207)</f>
        <v/>
      </c>
    </row>
    <row r="208" spans="1:6" ht="13.8" x14ac:dyDescent="0.3">
      <c r="A208" s="616"/>
      <c r="B208" s="90"/>
      <c r="C208" s="111"/>
      <c r="D208" s="96"/>
      <c r="E208" s="81"/>
      <c r="F208" s="247"/>
    </row>
    <row r="209" spans="1:6" ht="13.8" x14ac:dyDescent="0.3">
      <c r="A209" s="616">
        <f>COUNT($A$1:A208)+1</f>
        <v>30</v>
      </c>
      <c r="B209" s="90" t="s">
        <v>575</v>
      </c>
      <c r="C209" s="111"/>
      <c r="D209" s="96"/>
      <c r="E209" s="81"/>
      <c r="F209" s="247"/>
    </row>
    <row r="210" spans="1:6" ht="20.399999999999999" x14ac:dyDescent="0.3">
      <c r="A210" s="616"/>
      <c r="B210" s="52" t="s">
        <v>592</v>
      </c>
      <c r="C210" s="111"/>
      <c r="D210" s="96"/>
      <c r="E210" s="81"/>
      <c r="F210" s="247"/>
    </row>
    <row r="211" spans="1:6" ht="20.399999999999999" x14ac:dyDescent="0.25">
      <c r="A211" s="637"/>
      <c r="B211" s="52" t="s">
        <v>593</v>
      </c>
      <c r="C211" s="86"/>
      <c r="D211" s="59"/>
      <c r="E211" s="81"/>
      <c r="F211" s="247"/>
    </row>
    <row r="212" spans="1:6" x14ac:dyDescent="0.25">
      <c r="A212" s="634" t="s">
        <v>93</v>
      </c>
      <c r="B212" s="66" t="s">
        <v>752</v>
      </c>
      <c r="C212" s="86" t="s">
        <v>104</v>
      </c>
      <c r="D212" s="112">
        <v>2</v>
      </c>
      <c r="E212" s="70">
        <v>0</v>
      </c>
      <c r="F212" s="59" t="str">
        <f>IF(OR(OR(E212=0,E212=""),OR(D212=0,D212="")),"",D212*E212)</f>
        <v/>
      </c>
    </row>
    <row r="213" spans="1:6" x14ac:dyDescent="0.25">
      <c r="A213" s="634" t="s">
        <v>94</v>
      </c>
      <c r="B213" s="66" t="s">
        <v>753</v>
      </c>
      <c r="C213" s="86" t="s">
        <v>104</v>
      </c>
      <c r="D213" s="112">
        <v>0.25</v>
      </c>
      <c r="E213" s="70">
        <v>0</v>
      </c>
      <c r="F213" s="59" t="str">
        <f>IF(OR(OR(E213=0,E213=""),OR(D213=0,D213="")),"",D213*E213)</f>
        <v/>
      </c>
    </row>
    <row r="214" spans="1:6" ht="13.8" x14ac:dyDescent="0.3">
      <c r="A214" s="616"/>
      <c r="B214" s="90"/>
      <c r="C214" s="111"/>
      <c r="D214" s="96"/>
      <c r="E214" s="81"/>
      <c r="F214" s="247"/>
    </row>
    <row r="215" spans="1:6" ht="27.6" x14ac:dyDescent="0.3">
      <c r="A215" s="616">
        <f>COUNT($A$1:A214)+1</f>
        <v>31</v>
      </c>
      <c r="B215" s="90" t="s">
        <v>962</v>
      </c>
      <c r="C215" s="111"/>
      <c r="D215" s="96"/>
      <c r="E215" s="81"/>
      <c r="F215" s="247"/>
    </row>
    <row r="216" spans="1:6" ht="25.2" customHeight="1" x14ac:dyDescent="0.3">
      <c r="A216" s="616"/>
      <c r="B216" s="52" t="s">
        <v>965</v>
      </c>
      <c r="C216" s="111"/>
      <c r="D216" s="96"/>
      <c r="E216" s="81"/>
      <c r="F216" s="247"/>
    </row>
    <row r="217" spans="1:6" ht="26.4" customHeight="1" x14ac:dyDescent="0.25">
      <c r="A217" s="637"/>
      <c r="B217" s="52" t="s">
        <v>593</v>
      </c>
      <c r="C217" s="86"/>
      <c r="D217" s="59"/>
      <c r="E217" s="81"/>
      <c r="F217" s="247"/>
    </row>
    <row r="218" spans="1:6" x14ac:dyDescent="0.25">
      <c r="A218" s="634" t="s">
        <v>93</v>
      </c>
      <c r="B218" s="66" t="s">
        <v>963</v>
      </c>
      <c r="C218" s="86" t="s">
        <v>5</v>
      </c>
      <c r="D218" s="112">
        <v>2</v>
      </c>
      <c r="E218" s="70">
        <v>0</v>
      </c>
      <c r="F218" s="59" t="str">
        <f>IF(OR(OR(E218=0,E218=""),OR(D218=0,D218="")),"",D218*E218)</f>
        <v/>
      </c>
    </row>
    <row r="219" spans="1:6" x14ac:dyDescent="0.25">
      <c r="A219" s="634" t="s">
        <v>94</v>
      </c>
      <c r="B219" s="66" t="s">
        <v>964</v>
      </c>
      <c r="C219" s="86" t="s">
        <v>5</v>
      </c>
      <c r="D219" s="112">
        <v>2</v>
      </c>
      <c r="E219" s="70">
        <v>0</v>
      </c>
      <c r="F219" s="59" t="str">
        <f>IF(OR(OR(E219=0,E219=""),OR(D219=0,D219="")),"",D219*E219)</f>
        <v/>
      </c>
    </row>
    <row r="220" spans="1:6" x14ac:dyDescent="0.25">
      <c r="A220" s="634" t="s">
        <v>96</v>
      </c>
      <c r="B220" s="66" t="s">
        <v>995</v>
      </c>
      <c r="C220" s="86" t="s">
        <v>5</v>
      </c>
      <c r="D220" s="112">
        <v>2</v>
      </c>
      <c r="E220" s="70">
        <v>0</v>
      </c>
      <c r="F220" s="59" t="str">
        <f>IF(OR(OR(E220=0,E220=""),OR(D220=0,D220="")),"",D220*E220)</f>
        <v/>
      </c>
    </row>
    <row r="221" spans="1:6" ht="13.8" x14ac:dyDescent="0.3">
      <c r="A221" s="616"/>
      <c r="B221" s="90"/>
      <c r="C221" s="111"/>
      <c r="D221" s="96"/>
      <c r="E221" s="81"/>
      <c r="F221" s="247"/>
    </row>
    <row r="222" spans="1:6" ht="27.6" x14ac:dyDescent="0.3">
      <c r="A222" s="616">
        <f>COUNT($A$1:A221)+1</f>
        <v>32</v>
      </c>
      <c r="B222" s="90" t="s">
        <v>589</v>
      </c>
      <c r="C222" s="111"/>
      <c r="D222" s="96"/>
      <c r="E222" s="81"/>
      <c r="F222" s="247"/>
    </row>
    <row r="223" spans="1:6" ht="55.95" customHeight="1" x14ac:dyDescent="0.3">
      <c r="A223" s="616"/>
      <c r="B223" s="52" t="s">
        <v>591</v>
      </c>
      <c r="C223" s="111"/>
      <c r="D223" s="96"/>
      <c r="E223" s="81"/>
      <c r="F223" s="247"/>
    </row>
    <row r="224" spans="1:6" ht="28.2" customHeight="1" x14ac:dyDescent="0.25">
      <c r="A224" s="637"/>
      <c r="B224" s="52" t="s">
        <v>130</v>
      </c>
      <c r="C224" s="86"/>
      <c r="D224" s="59"/>
      <c r="E224" s="81"/>
      <c r="F224" s="247"/>
    </row>
    <row r="225" spans="1:8" x14ac:dyDescent="0.25">
      <c r="A225" s="634"/>
      <c r="B225" s="66" t="s">
        <v>590</v>
      </c>
      <c r="C225" s="86" t="s">
        <v>5</v>
      </c>
      <c r="D225" s="112">
        <v>1</v>
      </c>
      <c r="E225" s="70">
        <v>0</v>
      </c>
      <c r="F225" s="59" t="str">
        <f>IF(OR(OR(E225=0,E225=""),OR(D225=0,D225="")),"",D225*E225)</f>
        <v/>
      </c>
    </row>
    <row r="226" spans="1:8" x14ac:dyDescent="0.25">
      <c r="A226" s="634"/>
      <c r="B226" s="343"/>
      <c r="C226" s="86"/>
      <c r="D226" s="112"/>
      <c r="E226" s="70"/>
      <c r="F226" s="59"/>
    </row>
    <row r="227" spans="1:8" s="163" customFormat="1" ht="29.25" customHeight="1" x14ac:dyDescent="0.25">
      <c r="A227" s="616">
        <f>COUNT($A$1:A226)+1</f>
        <v>33</v>
      </c>
      <c r="B227" s="90" t="s">
        <v>1108</v>
      </c>
      <c r="C227" s="224"/>
      <c r="D227" s="274"/>
      <c r="E227" s="70"/>
      <c r="F227" s="59"/>
      <c r="H227" s="140"/>
    </row>
    <row r="228" spans="1:8" s="163" customFormat="1" ht="26.4" customHeight="1" x14ac:dyDescent="0.25">
      <c r="A228" s="403"/>
      <c r="B228" s="52" t="s">
        <v>1103</v>
      </c>
      <c r="C228" s="224"/>
      <c r="D228" s="274"/>
      <c r="E228" s="70"/>
      <c r="F228" s="59"/>
      <c r="H228" s="140"/>
    </row>
    <row r="229" spans="1:8" s="163" customFormat="1" ht="36.6" customHeight="1" x14ac:dyDescent="0.25">
      <c r="A229" s="403"/>
      <c r="B229" s="52" t="s">
        <v>1110</v>
      </c>
      <c r="C229" s="224"/>
      <c r="D229" s="274"/>
      <c r="E229" s="70"/>
      <c r="F229" s="59"/>
      <c r="H229" s="140"/>
    </row>
    <row r="230" spans="1:8" s="163" customFormat="1" ht="15" customHeight="1" x14ac:dyDescent="0.25">
      <c r="A230" s="403"/>
      <c r="B230" s="52" t="s">
        <v>1104</v>
      </c>
      <c r="C230" s="224"/>
      <c r="D230" s="274"/>
      <c r="E230" s="70"/>
      <c r="F230" s="59"/>
      <c r="H230" s="140"/>
    </row>
    <row r="231" spans="1:8" s="163" customFormat="1" ht="51.6" customHeight="1" x14ac:dyDescent="0.25">
      <c r="A231" s="403"/>
      <c r="B231" s="52" t="s">
        <v>1105</v>
      </c>
      <c r="C231" s="224"/>
      <c r="D231" s="274"/>
      <c r="E231" s="70"/>
      <c r="F231" s="59"/>
      <c r="H231" s="140"/>
    </row>
    <row r="232" spans="1:8" s="163" customFormat="1" ht="25.95" customHeight="1" x14ac:dyDescent="0.25">
      <c r="A232" s="403"/>
      <c r="B232" s="52" t="s">
        <v>1106</v>
      </c>
      <c r="C232" s="224"/>
      <c r="D232" s="274"/>
      <c r="E232" s="70"/>
      <c r="F232" s="59"/>
      <c r="H232" s="140"/>
    </row>
    <row r="233" spans="1:8" s="163" customFormat="1" ht="44.4" customHeight="1" x14ac:dyDescent="0.25">
      <c r="A233" s="403"/>
      <c r="B233" s="52" t="s">
        <v>1109</v>
      </c>
      <c r="C233" s="224"/>
      <c r="D233" s="274"/>
      <c r="E233" s="70"/>
      <c r="F233" s="59"/>
      <c r="H233" s="140"/>
    </row>
    <row r="234" spans="1:8" s="163" customFormat="1" ht="28.95" customHeight="1" x14ac:dyDescent="0.25">
      <c r="A234" s="403"/>
      <c r="B234" s="52" t="s">
        <v>1107</v>
      </c>
      <c r="C234" s="86" t="s">
        <v>129</v>
      </c>
      <c r="D234" s="59">
        <v>0.5</v>
      </c>
      <c r="E234" s="70">
        <v>0</v>
      </c>
      <c r="F234" s="59" t="str">
        <f>IF(OR(OR(E234=0,E234=""),OR(D234=0,D234="")),"",D234*E234)</f>
        <v/>
      </c>
      <c r="H234" s="140"/>
    </row>
    <row r="235" spans="1:8" s="163" customFormat="1" x14ac:dyDescent="0.25">
      <c r="A235" s="403"/>
      <c r="B235" s="488"/>
      <c r="C235" s="224"/>
      <c r="D235" s="274"/>
      <c r="E235" s="70"/>
      <c r="F235" s="59"/>
      <c r="H235" s="140"/>
    </row>
    <row r="236" spans="1:8" ht="27.6" x14ac:dyDescent="0.25">
      <c r="A236" s="616">
        <f>COUNT($A$1:A235)+1</f>
        <v>34</v>
      </c>
      <c r="B236" s="90" t="s">
        <v>521</v>
      </c>
      <c r="C236" s="86"/>
      <c r="D236" s="59"/>
      <c r="E236" s="81"/>
      <c r="F236" s="247"/>
      <c r="G236" s="136"/>
    </row>
    <row r="237" spans="1:8" ht="25.2" customHeight="1" x14ac:dyDescent="0.25">
      <c r="A237" s="637"/>
      <c r="B237" s="52" t="s">
        <v>522</v>
      </c>
      <c r="C237" s="86"/>
      <c r="D237" s="59"/>
      <c r="E237" s="81"/>
      <c r="F237" s="247"/>
    </row>
    <row r="238" spans="1:8" x14ac:dyDescent="0.25">
      <c r="A238" s="637"/>
      <c r="B238" s="52" t="s">
        <v>475</v>
      </c>
      <c r="C238" s="86"/>
      <c r="D238" s="59"/>
      <c r="E238" s="81"/>
      <c r="F238" s="247"/>
      <c r="G238" s="136"/>
    </row>
    <row r="239" spans="1:8" ht="30.6" customHeight="1" x14ac:dyDescent="0.25">
      <c r="A239" s="637"/>
      <c r="B239" s="52" t="s">
        <v>130</v>
      </c>
      <c r="C239" s="86"/>
      <c r="D239" s="59"/>
      <c r="E239" s="81"/>
      <c r="F239" s="247"/>
    </row>
    <row r="240" spans="1:8" ht="60.6" customHeight="1" x14ac:dyDescent="0.25">
      <c r="A240" s="637"/>
      <c r="B240" s="52" t="s">
        <v>754</v>
      </c>
      <c r="C240" s="86"/>
      <c r="D240" s="59"/>
      <c r="E240" s="81"/>
      <c r="F240" s="247"/>
    </row>
    <row r="241" spans="1:8" x14ac:dyDescent="0.25">
      <c r="A241" s="616" t="s">
        <v>240</v>
      </c>
      <c r="B241" s="66" t="s">
        <v>479</v>
      </c>
      <c r="C241" s="86" t="s">
        <v>104</v>
      </c>
      <c r="D241" s="59">
        <v>20</v>
      </c>
      <c r="E241" s="81">
        <v>0</v>
      </c>
      <c r="F241" s="247" t="str">
        <f>IF(OR(OR(E241=0,E241=""),OR(D241=0,D241="")),"",D241*E241)</f>
        <v/>
      </c>
    </row>
    <row r="242" spans="1:8" x14ac:dyDescent="0.25">
      <c r="A242" s="616" t="s">
        <v>241</v>
      </c>
      <c r="B242" s="66" t="s">
        <v>480</v>
      </c>
      <c r="C242" s="86" t="s">
        <v>104</v>
      </c>
      <c r="D242" s="59">
        <v>25</v>
      </c>
      <c r="E242" s="81">
        <v>0</v>
      </c>
      <c r="F242" s="247" t="str">
        <f>IF(OR(OR(E242=0,E242=""),OR(D242=0,D242="")),"",D242*E242)</f>
        <v/>
      </c>
    </row>
    <row r="243" spans="1:8" x14ac:dyDescent="0.25">
      <c r="A243" s="634"/>
      <c r="B243" s="103"/>
      <c r="C243" s="103"/>
      <c r="D243" s="111"/>
      <c r="E243" s="81"/>
      <c r="F243" s="247"/>
    </row>
    <row r="244" spans="1:8" ht="13.8" x14ac:dyDescent="0.25">
      <c r="A244" s="616">
        <f>COUNT($A$1:A243)+1</f>
        <v>35</v>
      </c>
      <c r="B244" s="615" t="s">
        <v>758</v>
      </c>
      <c r="C244" s="86"/>
      <c r="D244" s="59"/>
      <c r="E244" s="81"/>
      <c r="F244" s="247"/>
      <c r="G244" s="136"/>
    </row>
    <row r="245" spans="1:8" ht="20.399999999999999" x14ac:dyDescent="0.25">
      <c r="A245" s="637"/>
      <c r="B245" s="52" t="s">
        <v>246</v>
      </c>
      <c r="C245" s="86"/>
      <c r="D245" s="59"/>
      <c r="E245" s="70"/>
      <c r="F245" s="59"/>
      <c r="H245" s="140"/>
    </row>
    <row r="246" spans="1:8" ht="40.200000000000003" customHeight="1" x14ac:dyDescent="0.25">
      <c r="A246" s="637"/>
      <c r="B246" s="52" t="s">
        <v>768</v>
      </c>
      <c r="C246" s="86"/>
      <c r="D246" s="59"/>
      <c r="E246" s="70"/>
      <c r="F246" s="59"/>
      <c r="H246" s="140"/>
    </row>
    <row r="247" spans="1:8" ht="42.6" customHeight="1" x14ac:dyDescent="0.25">
      <c r="A247" s="637"/>
      <c r="B247" s="52" t="s">
        <v>551</v>
      </c>
      <c r="C247" s="86"/>
      <c r="D247" s="59"/>
      <c r="E247" s="70"/>
      <c r="F247" s="59"/>
      <c r="H247" s="140"/>
    </row>
    <row r="248" spans="1:8" ht="39.6" customHeight="1" x14ac:dyDescent="0.25">
      <c r="A248" s="637"/>
      <c r="B248" s="52" t="s">
        <v>243</v>
      </c>
      <c r="C248" s="86"/>
      <c r="D248" s="59"/>
      <c r="E248" s="70"/>
      <c r="F248" s="59"/>
      <c r="H248" s="140"/>
    </row>
    <row r="249" spans="1:8" ht="37.200000000000003" customHeight="1" x14ac:dyDescent="0.25">
      <c r="A249" s="637"/>
      <c r="B249" s="52" t="s">
        <v>757</v>
      </c>
      <c r="C249" s="86"/>
      <c r="D249" s="59"/>
      <c r="E249" s="70"/>
      <c r="F249" s="59"/>
      <c r="H249" s="140"/>
    </row>
    <row r="250" spans="1:8" ht="58.2" customHeight="1" x14ac:dyDescent="0.25">
      <c r="A250" s="637"/>
      <c r="B250" s="52" t="s">
        <v>244</v>
      </c>
      <c r="C250" s="86"/>
      <c r="D250" s="59"/>
      <c r="E250" s="70"/>
      <c r="F250" s="59"/>
      <c r="H250" s="140"/>
    </row>
    <row r="251" spans="1:8" ht="59.4" customHeight="1" x14ac:dyDescent="0.25">
      <c r="A251" s="637"/>
      <c r="B251" s="52" t="s">
        <v>924</v>
      </c>
      <c r="C251" s="86"/>
      <c r="D251" s="59"/>
      <c r="E251" s="81"/>
      <c r="F251" s="247"/>
    </row>
    <row r="252" spans="1:8" x14ac:dyDescent="0.25">
      <c r="A252" s="616" t="s">
        <v>240</v>
      </c>
      <c r="B252" s="87" t="s">
        <v>759</v>
      </c>
      <c r="C252" s="86" t="s">
        <v>104</v>
      </c>
      <c r="D252" s="650">
        <v>750</v>
      </c>
      <c r="E252" s="70">
        <v>0</v>
      </c>
      <c r="F252" s="59" t="str">
        <f>IF(OR(OR(E252=0,E252=""),OR(D252=0,D252="")),"",D252*E252)</f>
        <v/>
      </c>
      <c r="G252" s="136"/>
      <c r="H252" s="140"/>
    </row>
    <row r="253" spans="1:8" x14ac:dyDescent="0.25">
      <c r="A253" s="616" t="s">
        <v>241</v>
      </c>
      <c r="B253" s="87" t="s">
        <v>760</v>
      </c>
      <c r="C253" s="86" t="s">
        <v>104</v>
      </c>
      <c r="D253" s="650">
        <v>285</v>
      </c>
      <c r="E253" s="70">
        <v>0</v>
      </c>
      <c r="F253" s="59" t="str">
        <f>IF(OR(OR(E253=0,E253=""),OR(D253=0,D253="")),"",D253*E253)</f>
        <v/>
      </c>
      <c r="G253" s="136"/>
      <c r="H253" s="140"/>
    </row>
    <row r="254" spans="1:8" x14ac:dyDescent="0.25">
      <c r="A254" s="616"/>
      <c r="B254" s="87"/>
      <c r="C254" s="86"/>
      <c r="D254" s="59"/>
      <c r="E254" s="70"/>
      <c r="F254" s="59"/>
      <c r="G254" s="136"/>
      <c r="H254" s="140"/>
    </row>
    <row r="255" spans="1:8" s="58" customFormat="1" ht="13.8" x14ac:dyDescent="0.2">
      <c r="A255" s="616">
        <f>COUNT($A$1:A254)+1</f>
        <v>36</v>
      </c>
      <c r="B255" s="90" t="s">
        <v>349</v>
      </c>
      <c r="C255" s="86"/>
      <c r="D255" s="59"/>
      <c r="E255" s="81"/>
      <c r="F255" s="247"/>
    </row>
    <row r="256" spans="1:8" s="58" customFormat="1" ht="26.4" customHeight="1" x14ac:dyDescent="0.2">
      <c r="A256" s="637"/>
      <c r="B256" s="52" t="s">
        <v>484</v>
      </c>
      <c r="C256" s="86"/>
      <c r="D256" s="59"/>
      <c r="E256" s="81"/>
      <c r="F256" s="247"/>
    </row>
    <row r="257" spans="1:6" s="58" customFormat="1" ht="10.199999999999999" x14ac:dyDescent="0.2">
      <c r="A257" s="637"/>
      <c r="B257" s="52" t="s">
        <v>350</v>
      </c>
      <c r="C257" s="86"/>
      <c r="D257" s="59"/>
      <c r="E257" s="81"/>
      <c r="F257" s="247"/>
    </row>
    <row r="258" spans="1:6" s="58" customFormat="1" ht="10.199999999999999" x14ac:dyDescent="0.2">
      <c r="A258" s="634" t="s">
        <v>93</v>
      </c>
      <c r="B258" s="66" t="s">
        <v>351</v>
      </c>
      <c r="C258" s="91" t="s">
        <v>129</v>
      </c>
      <c r="D258" s="59">
        <v>123</v>
      </c>
      <c r="E258" s="81">
        <v>0</v>
      </c>
      <c r="F258" s="247" t="str">
        <f>IF(OR(OR(E258=0,E258=""),OR(D258=0,D258="")),"",D258*E258)</f>
        <v/>
      </c>
    </row>
    <row r="259" spans="1:6" s="94" customFormat="1" ht="11.25" customHeight="1" x14ac:dyDescent="0.3">
      <c r="A259" s="634" t="s">
        <v>94</v>
      </c>
      <c r="B259" s="66" t="s">
        <v>352</v>
      </c>
      <c r="C259" s="225" t="s">
        <v>129</v>
      </c>
      <c r="D259" s="236">
        <v>27.6</v>
      </c>
      <c r="E259" s="81">
        <v>0</v>
      </c>
      <c r="F259" s="247" t="str">
        <f>IF(OR(OR(E259=0,E259=""),OR(D259=0,D259="")),"",D259*E259)</f>
        <v/>
      </c>
    </row>
    <row r="260" spans="1:6" s="94" customFormat="1" ht="11.25" customHeight="1" x14ac:dyDescent="0.3">
      <c r="A260" s="634" t="s">
        <v>96</v>
      </c>
      <c r="B260" s="66" t="s">
        <v>490</v>
      </c>
      <c r="C260" s="225" t="s">
        <v>198</v>
      </c>
      <c r="D260" s="236">
        <v>3600</v>
      </c>
      <c r="E260" s="81">
        <v>0</v>
      </c>
      <c r="F260" s="247" t="str">
        <f>IF(OR(OR(E260=0,E260=""),OR(D260=0,D260="")),"",D260*E260)</f>
        <v/>
      </c>
    </row>
    <row r="261" spans="1:6" x14ac:dyDescent="0.25">
      <c r="A261" s="634"/>
      <c r="B261" s="98"/>
      <c r="C261" s="86"/>
      <c r="D261" s="59"/>
      <c r="E261" s="81"/>
      <c r="F261" s="88"/>
    </row>
    <row r="262" spans="1:6" ht="13.8" x14ac:dyDescent="0.3">
      <c r="A262" s="616">
        <f>COUNT($A$1:A261)+1</f>
        <v>37</v>
      </c>
      <c r="B262" s="90" t="s">
        <v>358</v>
      </c>
      <c r="C262" s="95"/>
      <c r="D262" s="96"/>
      <c r="E262" s="81"/>
      <c r="F262" s="247"/>
    </row>
    <row r="263" spans="1:6" s="212" customFormat="1" ht="43.2" customHeight="1" x14ac:dyDescent="0.3">
      <c r="A263" s="662"/>
      <c r="B263" s="52" t="s">
        <v>354</v>
      </c>
      <c r="C263" s="52"/>
      <c r="D263" s="215"/>
      <c r="E263" s="81"/>
      <c r="F263" s="247"/>
    </row>
    <row r="264" spans="1:6" s="212" customFormat="1" ht="14.4" x14ac:dyDescent="0.25">
      <c r="A264" s="663"/>
      <c r="B264" s="66" t="s">
        <v>355</v>
      </c>
      <c r="C264" s="91" t="s">
        <v>356</v>
      </c>
      <c r="D264" s="59">
        <v>100</v>
      </c>
      <c r="E264" s="81">
        <v>0</v>
      </c>
      <c r="F264" s="247" t="str">
        <f>IF(OR(OR(E264=0,E264=""),OR(D264=0,D264="")),"",D264*E264)</f>
        <v/>
      </c>
    </row>
    <row r="265" spans="1:6" s="212" customFormat="1" ht="14.4" x14ac:dyDescent="0.25">
      <c r="A265" s="664"/>
      <c r="B265" s="66" t="s">
        <v>357</v>
      </c>
      <c r="C265" s="91" t="s">
        <v>356</v>
      </c>
      <c r="D265" s="59">
        <v>100</v>
      </c>
      <c r="E265" s="81">
        <v>0</v>
      </c>
      <c r="F265" s="247" t="str">
        <f>IF(OR(OR(E265=0,E265=""),OR(D265=0,D265="")),"",D265*E265)</f>
        <v/>
      </c>
    </row>
    <row r="266" spans="1:6" s="212" customFormat="1" ht="15" thickBot="1" x14ac:dyDescent="0.35">
      <c r="A266" s="664"/>
      <c r="B266" s="226"/>
      <c r="C266" s="214"/>
      <c r="D266" s="216"/>
      <c r="E266" s="81"/>
      <c r="F266" s="247"/>
    </row>
    <row r="267" spans="1:6" ht="15" thickBot="1" x14ac:dyDescent="0.3">
      <c r="A267" s="648" t="str">
        <f>A3</f>
        <v>2.</v>
      </c>
      <c r="B267" s="104" t="str">
        <f>B3</f>
        <v>RADOVI RUŠENJA I DEMONTAŽA</v>
      </c>
      <c r="C267" s="105"/>
      <c r="D267" s="105"/>
      <c r="E267" s="106"/>
      <c r="F267" s="244">
        <f>SUM(F1:F266)</f>
        <v>0</v>
      </c>
    </row>
    <row r="268" spans="1:6" ht="13.8" x14ac:dyDescent="0.3">
      <c r="A268" s="638"/>
      <c r="B268" s="94"/>
      <c r="C268" s="107"/>
      <c r="D268" s="96"/>
      <c r="E268" s="108"/>
      <c r="F268" s="97"/>
    </row>
  </sheetData>
  <sheetProtection algorithmName="SHA-512" hashValue="l8XvrDE5w8L6NHg0A7GNUJSW58eM9KpWgLd/Krsevayi/XQnQuoiX3SsQZWAvF+CMAbycLUPWnsXIfy5PrcIdA==" saltValue="b7ShhU5VAV2kegDuuploFA==" spinCount="100000" sheet="1" objects="1" scenarios="1"/>
  <protectedRanges>
    <protectedRange sqref="E1:E2" name="Raspon2"/>
    <protectedRange sqref="E107:E108 E35 E95 E176:E178 E102" name="Raspon1"/>
    <protectedRange password="C758" sqref="B46" name="Range1_1_2"/>
    <protectedRange sqref="E60 E57:E58 E52 E50 E62:E64" name="Raspon1_1"/>
    <protectedRange sqref="E66:E67 E71:E72" name="Raspon1_3"/>
    <protectedRange sqref="E77 E82" name="Raspon1_4"/>
    <protectedRange sqref="E142:E162" name="Raspon1_5"/>
    <protectedRange sqref="E135" name="Raspon1_6"/>
    <protectedRange sqref="E36:E37 E39" name="Raspon2_1_1"/>
    <protectedRange password="C758" sqref="B91" name="Range1_1_2_1"/>
    <protectedRange sqref="E127:E128" name="Raspon1_2"/>
    <protectedRange sqref="E54:E55" name="Raspon1_7"/>
  </protectedRanges>
  <phoneticPr fontId="15" type="noConversion"/>
  <conditionalFormatting sqref="F7 F213 F225 F122 F130:F184">
    <cfRule type="cellIs" dxfId="54" priority="59" stopIfTrue="1" operator="greaterThan">
      <formula>0</formula>
    </cfRule>
  </conditionalFormatting>
  <conditionalFormatting sqref="F8">
    <cfRule type="cellIs" dxfId="53" priority="58" stopIfTrue="1" operator="greaterThan">
      <formula>0</formula>
    </cfRule>
  </conditionalFormatting>
  <conditionalFormatting sqref="F13">
    <cfRule type="cellIs" dxfId="52" priority="57" stopIfTrue="1" operator="greaterThan">
      <formula>0</formula>
    </cfRule>
  </conditionalFormatting>
  <conditionalFormatting sqref="F10">
    <cfRule type="cellIs" dxfId="51" priority="56" stopIfTrue="1" operator="greaterThan">
      <formula>0</formula>
    </cfRule>
  </conditionalFormatting>
  <conditionalFormatting sqref="G163:G164 G166:G169">
    <cfRule type="cellIs" dxfId="50" priority="37" stopIfTrue="1" operator="equal">
      <formula>0</formula>
    </cfRule>
    <cfRule type="cellIs" dxfId="49" priority="38" stopIfTrue="1" operator="notEqual">
      <formula>#REF!</formula>
    </cfRule>
  </conditionalFormatting>
  <conditionalFormatting sqref="F114:G120 G121:G122 G130:G184">
    <cfRule type="cellIs" dxfId="48" priority="34" stopIfTrue="1" operator="equal">
      <formula>0</formula>
    </cfRule>
    <cfRule type="cellIs" dxfId="47" priority="35" stopIfTrue="1" operator="notEqual">
      <formula>#REF!</formula>
    </cfRule>
  </conditionalFormatting>
  <conditionalFormatting sqref="F114:F120">
    <cfRule type="cellIs" dxfId="46" priority="33" stopIfTrue="1" operator="greaterThan">
      <formula>0</formula>
    </cfRule>
  </conditionalFormatting>
  <conditionalFormatting sqref="F212">
    <cfRule type="cellIs" dxfId="45" priority="32" stopIfTrue="1" operator="greaterThan">
      <formula>0</formula>
    </cfRule>
  </conditionalFormatting>
  <conditionalFormatting sqref="F38 F40:F41">
    <cfRule type="cellIs" dxfId="44" priority="29" stopIfTrue="1" operator="equal">
      <formula>0</formula>
    </cfRule>
    <cfRule type="cellIs" dxfId="43" priority="30" stopIfTrue="1" operator="notEqual">
      <formula>#REF!</formula>
    </cfRule>
  </conditionalFormatting>
  <conditionalFormatting sqref="F38">
    <cfRule type="cellIs" dxfId="42" priority="28" stopIfTrue="1" operator="greaterThan">
      <formula>0</formula>
    </cfRule>
  </conditionalFormatting>
  <conditionalFormatting sqref="F196:G197 F195">
    <cfRule type="cellIs" dxfId="41" priority="26" stopIfTrue="1" operator="equal">
      <formula>0</formula>
    </cfRule>
    <cfRule type="cellIs" dxfId="40" priority="27" stopIfTrue="1" operator="notEqual">
      <formula>#REF!</formula>
    </cfRule>
  </conditionalFormatting>
  <conditionalFormatting sqref="F195:F197">
    <cfRule type="cellIs" dxfId="39" priority="25" stopIfTrue="1" operator="greaterThan">
      <formula>0</formula>
    </cfRule>
  </conditionalFormatting>
  <conditionalFormatting sqref="F197">
    <cfRule type="cellIs" dxfId="38" priority="24" stopIfTrue="1" operator="greaterThan">
      <formula>0</formula>
    </cfRule>
  </conditionalFormatting>
  <conditionalFormatting sqref="F206:G207 F205">
    <cfRule type="cellIs" dxfId="37" priority="22" stopIfTrue="1" operator="equal">
      <formula>0</formula>
    </cfRule>
    <cfRule type="cellIs" dxfId="36" priority="23" stopIfTrue="1" operator="notEqual">
      <formula>#REF!</formula>
    </cfRule>
  </conditionalFormatting>
  <conditionalFormatting sqref="F205:F207">
    <cfRule type="cellIs" dxfId="35" priority="21" stopIfTrue="1" operator="greaterThan">
      <formula>0</formula>
    </cfRule>
  </conditionalFormatting>
  <conditionalFormatting sqref="F207">
    <cfRule type="cellIs" dxfId="34" priority="20" stopIfTrue="1" operator="greaterThan">
      <formula>0</formula>
    </cfRule>
  </conditionalFormatting>
  <conditionalFormatting sqref="F192:G192">
    <cfRule type="cellIs" dxfId="33" priority="18" stopIfTrue="1" operator="equal">
      <formula>0</formula>
    </cfRule>
    <cfRule type="cellIs" dxfId="32" priority="19" stopIfTrue="1" operator="notEqual">
      <formula>#REF!</formula>
    </cfRule>
  </conditionalFormatting>
  <conditionalFormatting sqref="F192">
    <cfRule type="cellIs" dxfId="31" priority="17" stopIfTrue="1" operator="greaterThan">
      <formula>0</formula>
    </cfRule>
  </conditionalFormatting>
  <conditionalFormatting sqref="F192">
    <cfRule type="cellIs" dxfId="30" priority="16" stopIfTrue="1" operator="greaterThan">
      <formula>0</formula>
    </cfRule>
  </conditionalFormatting>
  <conditionalFormatting sqref="F187:G187">
    <cfRule type="cellIs" dxfId="29" priority="14" stopIfTrue="1" operator="equal">
      <formula>0</formula>
    </cfRule>
    <cfRule type="cellIs" dxfId="28" priority="15" stopIfTrue="1" operator="notEqual">
      <formula>#REF!</formula>
    </cfRule>
  </conditionalFormatting>
  <conditionalFormatting sqref="F187">
    <cfRule type="cellIs" dxfId="27" priority="13" stopIfTrue="1" operator="greaterThan">
      <formula>0</formula>
    </cfRule>
  </conditionalFormatting>
  <conditionalFormatting sqref="F187">
    <cfRule type="cellIs" dxfId="26" priority="12" stopIfTrue="1" operator="greaterThan">
      <formula>0</formula>
    </cfRule>
  </conditionalFormatting>
  <conditionalFormatting sqref="F202:G202">
    <cfRule type="cellIs" dxfId="25" priority="10" stopIfTrue="1" operator="equal">
      <formula>0</formula>
    </cfRule>
    <cfRule type="cellIs" dxfId="24" priority="11" stopIfTrue="1" operator="notEqual">
      <formula>#REF!</formula>
    </cfRule>
  </conditionalFormatting>
  <conditionalFormatting sqref="F202">
    <cfRule type="cellIs" dxfId="23" priority="9" stopIfTrue="1" operator="greaterThan">
      <formula>0</formula>
    </cfRule>
  </conditionalFormatting>
  <conditionalFormatting sqref="F202">
    <cfRule type="cellIs" dxfId="22" priority="8" stopIfTrue="1" operator="greaterThan">
      <formula>0</formula>
    </cfRule>
  </conditionalFormatting>
  <conditionalFormatting sqref="F226:F235">
    <cfRule type="cellIs" dxfId="21" priority="3" stopIfTrue="1" operator="greaterThan">
      <formula>0</formula>
    </cfRule>
  </conditionalFormatting>
  <conditionalFormatting sqref="F218:F220">
    <cfRule type="cellIs" dxfId="20"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FCE56-96FC-4969-B9EF-EA3862326065}">
  <sheetPr codeName="Sheet5"/>
  <dimension ref="A1:EB49"/>
  <sheetViews>
    <sheetView view="pageBreakPreview" zoomScale="130" zoomScaleNormal="120" zoomScaleSheetLayoutView="130" workbookViewId="0">
      <selection activeCell="B40" sqref="B40"/>
    </sheetView>
  </sheetViews>
  <sheetFormatPr defaultRowHeight="13.2" x14ac:dyDescent="0.25"/>
  <cols>
    <col min="1" max="1" width="7.109375" style="649" customWidth="1"/>
    <col min="2" max="2" width="44.5546875" customWidth="1"/>
    <col min="3" max="3" width="6" customWidth="1"/>
    <col min="4" max="4" width="8.6640625" customWidth="1"/>
    <col min="5" max="5" width="10.6640625" customWidth="1"/>
    <col min="6" max="6" width="13.109375" customWidth="1"/>
  </cols>
  <sheetData>
    <row r="1" spans="1:15" x14ac:dyDescent="0.25">
      <c r="A1" s="621" t="s">
        <v>69</v>
      </c>
      <c r="B1" s="68" t="s">
        <v>75</v>
      </c>
      <c r="C1" s="54" t="s">
        <v>76</v>
      </c>
      <c r="D1" s="55" t="s">
        <v>77</v>
      </c>
      <c r="E1" s="69" t="s">
        <v>78</v>
      </c>
      <c r="F1" s="56" t="s">
        <v>79</v>
      </c>
    </row>
    <row r="2" spans="1:15" x14ac:dyDescent="0.25">
      <c r="A2" s="622"/>
      <c r="B2" s="57"/>
      <c r="C2" s="57"/>
      <c r="D2" s="58"/>
      <c r="E2" s="70"/>
      <c r="F2" s="59"/>
    </row>
    <row r="3" spans="1:15" s="16" customFormat="1" ht="14.4" x14ac:dyDescent="0.25">
      <c r="A3" s="675" t="s">
        <v>10</v>
      </c>
      <c r="B3" s="60" t="s">
        <v>899</v>
      </c>
      <c r="C3" s="39"/>
      <c r="D3" s="51"/>
      <c r="E3" s="13"/>
      <c r="F3" s="18"/>
    </row>
    <row r="4" spans="1:15" s="16" customFormat="1" ht="13.8" x14ac:dyDescent="0.25">
      <c r="A4" s="676"/>
      <c r="B4" s="17"/>
      <c r="C4" s="12"/>
      <c r="D4" s="51"/>
      <c r="E4" s="13"/>
      <c r="F4" s="13"/>
    </row>
    <row r="5" spans="1:15" s="16" customFormat="1" ht="13.8" x14ac:dyDescent="0.25">
      <c r="A5" s="677"/>
      <c r="B5" s="73" t="s">
        <v>31</v>
      </c>
      <c r="C5" s="12"/>
      <c r="D5" s="51"/>
      <c r="E5" s="13"/>
      <c r="F5" s="13"/>
    </row>
    <row r="6" spans="1:15" s="16" customFormat="1" ht="13.8" x14ac:dyDescent="0.25">
      <c r="A6" s="677"/>
      <c r="B6" s="11"/>
      <c r="C6" s="12"/>
      <c r="D6" s="51"/>
      <c r="E6" s="13"/>
      <c r="F6" s="13"/>
    </row>
    <row r="7" spans="1:15" s="53" customFormat="1" ht="57" customHeight="1" x14ac:dyDescent="0.25">
      <c r="A7" s="678"/>
      <c r="B7" s="142" t="s">
        <v>55</v>
      </c>
      <c r="C7" s="142"/>
      <c r="D7" s="142"/>
      <c r="E7" s="142"/>
      <c r="F7" s="142"/>
      <c r="G7" s="143"/>
      <c r="H7" s="144"/>
      <c r="I7" s="65"/>
      <c r="J7" s="145"/>
      <c r="K7" s="145"/>
      <c r="L7" s="145"/>
      <c r="M7" s="145"/>
      <c r="N7" s="145"/>
      <c r="O7" s="145"/>
    </row>
    <row r="8" spans="1:15" s="53" customFormat="1" ht="34.200000000000003" customHeight="1" x14ac:dyDescent="0.25">
      <c r="A8" s="679"/>
      <c r="B8" s="142" t="s">
        <v>501</v>
      </c>
      <c r="C8" s="142"/>
      <c r="D8" s="142"/>
      <c r="E8" s="142"/>
      <c r="F8" s="142"/>
      <c r="G8" s="143"/>
      <c r="H8" s="144"/>
      <c r="I8" s="65"/>
      <c r="J8" s="145"/>
      <c r="K8" s="145"/>
      <c r="L8" s="145"/>
      <c r="M8" s="145"/>
      <c r="N8" s="145"/>
      <c r="O8" s="145"/>
    </row>
    <row r="9" spans="1:15" s="53" customFormat="1" ht="15" customHeight="1" x14ac:dyDescent="0.25">
      <c r="A9" s="679"/>
      <c r="B9" s="142" t="s">
        <v>56</v>
      </c>
      <c r="C9" s="142"/>
      <c r="D9" s="142"/>
      <c r="E9" s="142"/>
      <c r="F9" s="142"/>
      <c r="G9" s="143"/>
      <c r="H9" s="144"/>
      <c r="I9" s="65"/>
      <c r="J9" s="145"/>
      <c r="K9" s="145"/>
      <c r="L9" s="145"/>
      <c r="M9" s="145"/>
      <c r="N9" s="145"/>
      <c r="O9" s="145"/>
    </row>
    <row r="10" spans="1:15" s="52" customFormat="1" ht="30" customHeight="1" x14ac:dyDescent="0.25">
      <c r="A10" s="678"/>
      <c r="B10" s="142" t="s">
        <v>67</v>
      </c>
      <c r="C10" s="142"/>
      <c r="D10" s="142"/>
      <c r="E10" s="142"/>
      <c r="F10" s="142"/>
      <c r="G10" s="146"/>
      <c r="H10" s="146"/>
    </row>
    <row r="11" spans="1:15" s="53" customFormat="1" ht="31.95" customHeight="1" x14ac:dyDescent="0.25">
      <c r="A11" s="678"/>
      <c r="B11" s="142" t="s">
        <v>57</v>
      </c>
      <c r="C11" s="142"/>
      <c r="D11" s="142"/>
      <c r="E11" s="142"/>
      <c r="F11" s="142"/>
      <c r="G11" s="143"/>
      <c r="H11" s="144"/>
      <c r="I11" s="65"/>
      <c r="J11" s="145"/>
      <c r="K11" s="145"/>
      <c r="L11" s="145"/>
      <c r="M11" s="145"/>
      <c r="N11" s="145"/>
      <c r="O11" s="145"/>
    </row>
    <row r="12" spans="1:15" s="53" customFormat="1" ht="37.200000000000003" customHeight="1" x14ac:dyDescent="0.25">
      <c r="A12" s="678"/>
      <c r="B12" s="142" t="s">
        <v>58</v>
      </c>
      <c r="C12" s="142"/>
      <c r="D12" s="142"/>
      <c r="E12" s="142"/>
      <c r="F12" s="142"/>
      <c r="G12" s="143"/>
      <c r="H12" s="144"/>
      <c r="I12" s="65"/>
      <c r="J12" s="145"/>
      <c r="K12" s="145"/>
      <c r="L12" s="145"/>
      <c r="M12" s="145"/>
      <c r="N12" s="145"/>
      <c r="O12" s="145"/>
    </row>
    <row r="13" spans="1:15" s="53" customFormat="1" ht="22.2" x14ac:dyDescent="0.25">
      <c r="A13" s="678"/>
      <c r="B13" s="142" t="s">
        <v>258</v>
      </c>
      <c r="C13" s="142"/>
      <c r="D13" s="142"/>
      <c r="E13" s="142"/>
      <c r="F13" s="142"/>
      <c r="G13" s="143"/>
      <c r="H13" s="144"/>
      <c r="I13" s="65"/>
      <c r="J13" s="145"/>
      <c r="K13" s="145"/>
      <c r="L13" s="145"/>
      <c r="M13" s="145"/>
      <c r="N13" s="145"/>
      <c r="O13" s="145"/>
    </row>
    <row r="14" spans="1:15" s="53" customFormat="1" ht="10.199999999999999" x14ac:dyDescent="0.25">
      <c r="A14" s="678"/>
      <c r="B14" s="117" t="s">
        <v>59</v>
      </c>
      <c r="C14" s="117"/>
      <c r="D14" s="117"/>
      <c r="E14" s="117"/>
      <c r="F14" s="117"/>
      <c r="G14" s="143"/>
      <c r="H14" s="144"/>
      <c r="I14" s="65"/>
      <c r="J14" s="145"/>
      <c r="K14" s="145"/>
      <c r="L14" s="145"/>
      <c r="M14" s="145"/>
      <c r="N14" s="145"/>
      <c r="O14" s="145"/>
    </row>
    <row r="15" spans="1:15" s="53" customFormat="1" ht="10.199999999999999" x14ac:dyDescent="0.25">
      <c r="A15" s="678"/>
      <c r="B15" s="52"/>
      <c r="C15" s="138"/>
      <c r="D15" s="147"/>
      <c r="E15" s="147"/>
      <c r="F15" s="148"/>
      <c r="G15" s="143"/>
      <c r="H15" s="144"/>
      <c r="I15" s="65"/>
      <c r="J15" s="145"/>
      <c r="K15" s="145"/>
      <c r="L15" s="145"/>
      <c r="M15" s="145"/>
      <c r="N15" s="145"/>
      <c r="O15" s="145"/>
    </row>
    <row r="16" spans="1:15" s="149" customFormat="1" ht="10.199999999999999" x14ac:dyDescent="0.25">
      <c r="A16" s="680"/>
      <c r="B16" s="66" t="s">
        <v>60</v>
      </c>
      <c r="C16" s="150"/>
      <c r="D16" s="151"/>
      <c r="E16" s="150"/>
      <c r="F16" s="150"/>
      <c r="G16" s="152"/>
      <c r="H16" s="153"/>
    </row>
    <row r="17" spans="1:15" s="139" customFormat="1" ht="10.199999999999999" x14ac:dyDescent="0.25">
      <c r="A17" s="681"/>
      <c r="B17" s="599" t="s">
        <v>61</v>
      </c>
      <c r="C17" s="599"/>
      <c r="D17" s="599"/>
      <c r="E17" s="599"/>
      <c r="F17" s="599"/>
      <c r="G17" s="154"/>
      <c r="H17" s="155"/>
    </row>
    <row r="18" spans="1:15" s="139" customFormat="1" ht="10.199999999999999" x14ac:dyDescent="0.25">
      <c r="A18" s="681"/>
      <c r="B18" s="599" t="s">
        <v>62</v>
      </c>
      <c r="C18" s="599"/>
      <c r="D18" s="599"/>
      <c r="E18" s="599"/>
      <c r="F18" s="599"/>
      <c r="G18" s="154"/>
      <c r="H18" s="155"/>
    </row>
    <row r="19" spans="1:15" s="139" customFormat="1" ht="10.199999999999999" x14ac:dyDescent="0.25">
      <c r="A19" s="681"/>
      <c r="B19" s="599" t="s">
        <v>63</v>
      </c>
      <c r="C19" s="599"/>
      <c r="D19" s="599"/>
      <c r="E19" s="599"/>
      <c r="F19" s="599"/>
      <c r="G19" s="154"/>
      <c r="H19" s="155"/>
    </row>
    <row r="20" spans="1:15" s="139" customFormat="1" ht="10.199999999999999" x14ac:dyDescent="0.25">
      <c r="A20" s="681"/>
      <c r="B20" s="599" t="s">
        <v>64</v>
      </c>
      <c r="C20" s="599"/>
      <c r="D20" s="599"/>
      <c r="E20" s="599"/>
      <c r="F20" s="599"/>
      <c r="G20" s="154"/>
      <c r="H20" s="155"/>
    </row>
    <row r="21" spans="1:15" s="139" customFormat="1" ht="10.199999999999999" x14ac:dyDescent="0.25">
      <c r="A21" s="681"/>
      <c r="B21" s="599" t="s">
        <v>65</v>
      </c>
      <c r="C21" s="599"/>
      <c r="D21" s="599"/>
      <c r="E21" s="599"/>
      <c r="F21" s="599"/>
      <c r="G21" s="154"/>
      <c r="H21" s="155"/>
    </row>
    <row r="22" spans="1:15" s="58" customFormat="1" ht="10.199999999999999" x14ac:dyDescent="0.2">
      <c r="A22" s="682"/>
      <c r="B22" s="599" t="s">
        <v>66</v>
      </c>
      <c r="C22" s="599"/>
      <c r="D22" s="599"/>
      <c r="E22" s="599"/>
      <c r="F22" s="599"/>
      <c r="G22" s="156"/>
      <c r="H22" s="157"/>
      <c r="I22" s="59"/>
      <c r="J22" s="158"/>
      <c r="K22" s="158"/>
      <c r="L22" s="158"/>
      <c r="M22" s="158"/>
      <c r="N22" s="158"/>
      <c r="O22" s="158"/>
    </row>
    <row r="23" spans="1:15" ht="13.8" x14ac:dyDescent="0.25">
      <c r="A23" s="617"/>
      <c r="B23" s="355"/>
      <c r="C23" s="111"/>
      <c r="D23" s="112"/>
      <c r="E23" s="81"/>
      <c r="F23" s="247"/>
    </row>
    <row r="24" spans="1:15" x14ac:dyDescent="0.25">
      <c r="A24" s="624"/>
      <c r="B24" s="73" t="s">
        <v>899</v>
      </c>
      <c r="C24" s="111"/>
      <c r="D24" s="73"/>
      <c r="E24" s="74"/>
      <c r="F24" s="52"/>
    </row>
    <row r="25" spans="1:15" x14ac:dyDescent="0.25">
      <c r="A25" s="624"/>
      <c r="B25" s="73"/>
      <c r="C25" s="111"/>
      <c r="D25" s="73"/>
      <c r="E25" s="74"/>
      <c r="F25" s="52"/>
    </row>
    <row r="26" spans="1:15" ht="13.8" x14ac:dyDescent="0.25">
      <c r="A26" s="617">
        <f>COUNT($A$1:A25)+1</f>
        <v>1</v>
      </c>
      <c r="B26" s="615" t="s">
        <v>900</v>
      </c>
      <c r="C26" s="111"/>
      <c r="D26" s="451"/>
      <c r="E26" s="452"/>
      <c r="F26" s="453"/>
    </row>
    <row r="27" spans="1:15" ht="82.95" customHeight="1" x14ac:dyDescent="0.25">
      <c r="A27" s="683"/>
      <c r="B27" s="159" t="s">
        <v>905</v>
      </c>
      <c r="C27" s="111"/>
      <c r="D27" s="451"/>
      <c r="E27" s="452"/>
      <c r="F27" s="453"/>
    </row>
    <row r="28" spans="1:15" ht="30" customHeight="1" x14ac:dyDescent="0.25">
      <c r="A28" s="683"/>
      <c r="B28" s="159" t="s">
        <v>901</v>
      </c>
      <c r="C28" s="450"/>
      <c r="D28" s="451"/>
      <c r="E28" s="452"/>
      <c r="F28" s="453"/>
    </row>
    <row r="29" spans="1:15" ht="38.4" customHeight="1" x14ac:dyDescent="0.25">
      <c r="A29" s="683"/>
      <c r="B29" s="159" t="s">
        <v>902</v>
      </c>
      <c r="C29" s="450"/>
      <c r="D29" s="451"/>
      <c r="E29" s="452"/>
      <c r="F29" s="453"/>
    </row>
    <row r="30" spans="1:15" ht="36.6" customHeight="1" x14ac:dyDescent="0.25">
      <c r="A30" s="683"/>
      <c r="B30" s="159" t="s">
        <v>903</v>
      </c>
      <c r="C30" s="450"/>
      <c r="D30" s="451"/>
      <c r="E30" s="452"/>
      <c r="F30" s="453"/>
    </row>
    <row r="31" spans="1:15" s="456" customFormat="1" x14ac:dyDescent="0.25">
      <c r="A31" s="684"/>
      <c r="B31" s="159" t="s">
        <v>904</v>
      </c>
      <c r="C31" s="111" t="s">
        <v>104</v>
      </c>
      <c r="D31" s="112">
        <v>30</v>
      </c>
      <c r="E31" s="81">
        <v>0</v>
      </c>
      <c r="F31" s="247" t="str">
        <f>IF(OR(OR(E31=0,E31=""),OR(D31=0,D31="")),"",D31*E31)</f>
        <v/>
      </c>
      <c r="G31" s="439"/>
      <c r="H31" s="439"/>
    </row>
    <row r="32" spans="1:15" s="456" customFormat="1" x14ac:dyDescent="0.25">
      <c r="A32" s="684"/>
      <c r="B32" s="449"/>
      <c r="C32" s="223"/>
      <c r="D32" s="454"/>
      <c r="E32" s="455"/>
      <c r="F32" s="453"/>
    </row>
    <row r="33" spans="1:132" s="140" customFormat="1" ht="27.6" x14ac:dyDescent="0.3">
      <c r="A33" s="617">
        <f>COUNT($A$1:A32)+1</f>
        <v>2</v>
      </c>
      <c r="B33" s="615" t="s">
        <v>957</v>
      </c>
      <c r="C33" s="237"/>
      <c r="D33" s="238"/>
      <c r="E33" s="81"/>
      <c r="F33" s="247"/>
    </row>
    <row r="34" spans="1:132" s="242" customFormat="1" ht="30" customHeight="1" x14ac:dyDescent="0.3">
      <c r="A34" s="664"/>
      <c r="B34" s="53" t="s">
        <v>954</v>
      </c>
      <c r="C34" s="241"/>
      <c r="D34" s="241"/>
      <c r="E34" s="81"/>
      <c r="F34" s="247"/>
    </row>
    <row r="35" spans="1:132" s="457" customFormat="1" x14ac:dyDescent="0.25">
      <c r="A35" s="685"/>
      <c r="B35" s="159" t="s">
        <v>955</v>
      </c>
      <c r="C35" s="461"/>
      <c r="D35" s="462"/>
      <c r="E35" s="463"/>
      <c r="F35" s="464"/>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6"/>
      <c r="BC35" s="456"/>
      <c r="BD35" s="456"/>
      <c r="BE35" s="456"/>
      <c r="BF35" s="456"/>
      <c r="BG35" s="456"/>
      <c r="BH35" s="456"/>
      <c r="BI35" s="456"/>
      <c r="BJ35" s="456"/>
      <c r="BK35" s="456"/>
      <c r="BL35" s="456"/>
      <c r="BM35" s="456"/>
      <c r="BN35" s="456"/>
      <c r="BO35" s="456"/>
      <c r="BP35" s="456"/>
      <c r="BQ35" s="456"/>
      <c r="BR35" s="456"/>
      <c r="BS35" s="456"/>
      <c r="BT35" s="456"/>
      <c r="BU35" s="456"/>
      <c r="BV35" s="456"/>
      <c r="BW35" s="456"/>
      <c r="BX35" s="456"/>
      <c r="BY35" s="456"/>
      <c r="BZ35" s="456"/>
      <c r="CA35" s="456"/>
      <c r="CB35" s="456"/>
      <c r="CC35" s="456"/>
      <c r="CD35" s="456"/>
      <c r="CE35" s="456"/>
      <c r="CF35" s="456"/>
      <c r="CG35" s="456"/>
      <c r="CH35" s="456"/>
      <c r="CI35" s="456"/>
      <c r="CJ35" s="456"/>
      <c r="CK35" s="456"/>
      <c r="CL35" s="456"/>
      <c r="CM35" s="456"/>
      <c r="CN35" s="456"/>
      <c r="CO35" s="456"/>
      <c r="CP35" s="456"/>
      <c r="CQ35" s="456"/>
      <c r="CR35" s="456"/>
      <c r="CS35" s="456"/>
      <c r="CT35" s="456"/>
      <c r="CU35" s="456"/>
      <c r="CV35" s="456"/>
      <c r="CW35" s="456"/>
      <c r="CX35" s="456"/>
      <c r="CY35" s="456"/>
      <c r="CZ35" s="456"/>
      <c r="DA35" s="456"/>
      <c r="DB35" s="456"/>
      <c r="DC35" s="456"/>
      <c r="DD35" s="456"/>
      <c r="DE35" s="456"/>
      <c r="DF35" s="456"/>
      <c r="DG35" s="456"/>
      <c r="DH35" s="456"/>
      <c r="DI35" s="456"/>
      <c r="DJ35" s="456"/>
      <c r="DK35" s="456"/>
      <c r="DL35" s="456"/>
      <c r="DM35" s="456"/>
      <c r="DN35" s="456"/>
      <c r="DO35" s="456"/>
      <c r="DP35" s="456"/>
      <c r="DQ35" s="456"/>
      <c r="DR35" s="456"/>
      <c r="DS35" s="456"/>
      <c r="DT35" s="456"/>
      <c r="DU35" s="456"/>
      <c r="DV35" s="456"/>
      <c r="DW35" s="456"/>
      <c r="DX35" s="456"/>
      <c r="DY35" s="456"/>
      <c r="DZ35" s="456"/>
      <c r="EA35" s="456"/>
      <c r="EB35" s="456"/>
    </row>
    <row r="36" spans="1:132" s="457" customFormat="1" ht="15.6" x14ac:dyDescent="0.2">
      <c r="A36" s="685"/>
      <c r="B36" s="159" t="s">
        <v>953</v>
      </c>
      <c r="C36" s="91" t="s">
        <v>129</v>
      </c>
      <c r="D36" s="59">
        <v>1</v>
      </c>
      <c r="E36" s="81">
        <v>0</v>
      </c>
      <c r="F36" s="88" t="str">
        <f>IF(OR(OR(E36=0,E36=""),OR(D36=0,D36="")),"",D36*E36)</f>
        <v/>
      </c>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6"/>
      <c r="BI36" s="456"/>
      <c r="BJ36" s="456"/>
      <c r="BK36" s="456"/>
      <c r="BL36" s="456"/>
      <c r="BM36" s="456"/>
      <c r="BN36" s="456"/>
      <c r="BO36" s="456"/>
      <c r="BP36" s="456"/>
      <c r="BQ36" s="456"/>
      <c r="BR36" s="456"/>
      <c r="BS36" s="456"/>
      <c r="BT36" s="456"/>
      <c r="BU36" s="456"/>
      <c r="BV36" s="456"/>
      <c r="BW36" s="456"/>
      <c r="BX36" s="456"/>
      <c r="BY36" s="456"/>
      <c r="BZ36" s="456"/>
      <c r="CA36" s="456"/>
      <c r="CB36" s="456"/>
      <c r="CC36" s="456"/>
      <c r="CD36" s="456"/>
      <c r="CE36" s="456"/>
      <c r="CF36" s="456"/>
      <c r="CG36" s="456"/>
      <c r="CH36" s="456"/>
      <c r="CI36" s="456"/>
      <c r="CJ36" s="456"/>
      <c r="CK36" s="456"/>
      <c r="CL36" s="456"/>
      <c r="CM36" s="456"/>
      <c r="CN36" s="456"/>
      <c r="CO36" s="456"/>
      <c r="CP36" s="456"/>
      <c r="CQ36" s="456"/>
      <c r="CR36" s="456"/>
      <c r="CS36" s="456"/>
      <c r="CT36" s="456"/>
      <c r="CU36" s="456"/>
      <c r="CV36" s="456"/>
      <c r="CW36" s="456"/>
      <c r="CX36" s="456"/>
      <c r="CY36" s="456"/>
      <c r="CZ36" s="456"/>
      <c r="DA36" s="456"/>
      <c r="DB36" s="456"/>
      <c r="DC36" s="456"/>
      <c r="DD36" s="456"/>
      <c r="DE36" s="456"/>
      <c r="DF36" s="456"/>
      <c r="DG36" s="456"/>
      <c r="DH36" s="456"/>
      <c r="DI36" s="456"/>
      <c r="DJ36" s="456"/>
      <c r="DK36" s="456"/>
      <c r="DL36" s="456"/>
      <c r="DM36" s="456"/>
      <c r="DN36" s="456"/>
      <c r="DO36" s="456"/>
      <c r="DP36" s="456"/>
      <c r="DQ36" s="456"/>
      <c r="DR36" s="456"/>
      <c r="DS36" s="456"/>
      <c r="DT36" s="456"/>
      <c r="DU36" s="456"/>
      <c r="DV36" s="456"/>
      <c r="DW36" s="456"/>
      <c r="DX36" s="456"/>
      <c r="DY36" s="456"/>
      <c r="DZ36" s="456"/>
      <c r="EA36" s="456"/>
      <c r="EB36" s="456"/>
    </row>
    <row r="37" spans="1:132" s="242" customFormat="1" ht="15.6" x14ac:dyDescent="0.3">
      <c r="A37" s="664"/>
      <c r="B37" s="53"/>
      <c r="C37" s="241"/>
      <c r="D37" s="241"/>
      <c r="E37" s="81"/>
      <c r="F37" s="247"/>
    </row>
    <row r="38" spans="1:132" s="140" customFormat="1" ht="27.6" x14ac:dyDescent="0.3">
      <c r="A38" s="617">
        <f>COUNT($A$1:A37)+1</f>
        <v>3</v>
      </c>
      <c r="B38" s="615" t="s">
        <v>1132</v>
      </c>
      <c r="C38" s="237"/>
      <c r="D38" s="238"/>
      <c r="E38" s="81"/>
      <c r="F38" s="247"/>
    </row>
    <row r="39" spans="1:132" s="242" customFormat="1" ht="51" x14ac:dyDescent="0.3">
      <c r="A39" s="664"/>
      <c r="B39" s="52" t="s">
        <v>1232</v>
      </c>
      <c r="C39" s="241"/>
      <c r="D39" s="241"/>
      <c r="E39" s="81"/>
      <c r="F39" s="247"/>
    </row>
    <row r="40" spans="1:132" s="465" customFormat="1" ht="47.4" customHeight="1" x14ac:dyDescent="0.25">
      <c r="A40" s="686"/>
      <c r="B40" s="52" t="s">
        <v>956</v>
      </c>
      <c r="C40" s="52"/>
      <c r="D40" s="274"/>
      <c r="E40" s="81"/>
      <c r="F40" s="86"/>
    </row>
    <row r="41" spans="1:132" s="457" customFormat="1" ht="15.6" x14ac:dyDescent="0.2">
      <c r="A41" s="685"/>
      <c r="B41" s="159" t="s">
        <v>953</v>
      </c>
      <c r="C41" s="91" t="s">
        <v>129</v>
      </c>
      <c r="D41" s="59">
        <v>0.4</v>
      </c>
      <c r="E41" s="81">
        <v>0</v>
      </c>
      <c r="F41" s="88" t="str">
        <f>IF(OR(OR(E41=0,E41=""),OR(D41=0,D41="")),"",D41*E41)</f>
        <v/>
      </c>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6"/>
      <c r="CM41" s="456"/>
      <c r="CN41" s="456"/>
      <c r="CO41" s="456"/>
      <c r="CP41" s="456"/>
      <c r="CQ41" s="456"/>
      <c r="CR41" s="456"/>
      <c r="CS41" s="456"/>
      <c r="CT41" s="456"/>
      <c r="CU41" s="456"/>
      <c r="CV41" s="456"/>
      <c r="CW41" s="456"/>
      <c r="CX41" s="456"/>
      <c r="CY41" s="456"/>
      <c r="CZ41" s="456"/>
      <c r="DA41" s="456"/>
      <c r="DB41" s="456"/>
      <c r="DC41" s="456"/>
      <c r="DD41" s="456"/>
      <c r="DE41" s="456"/>
      <c r="DF41" s="456"/>
      <c r="DG41" s="456"/>
      <c r="DH41" s="456"/>
      <c r="DI41" s="456"/>
      <c r="DJ41" s="456"/>
      <c r="DK41" s="456"/>
      <c r="DL41" s="456"/>
      <c r="DM41" s="456"/>
      <c r="DN41" s="456"/>
      <c r="DO41" s="456"/>
      <c r="DP41" s="456"/>
      <c r="DQ41" s="456"/>
      <c r="DR41" s="456"/>
      <c r="DS41" s="456"/>
      <c r="DT41" s="456"/>
      <c r="DU41" s="456"/>
      <c r="DV41" s="456"/>
      <c r="DW41" s="456"/>
      <c r="DX41" s="456"/>
      <c r="DY41" s="456"/>
      <c r="DZ41" s="456"/>
      <c r="EA41" s="456"/>
      <c r="EB41" s="456"/>
    </row>
    <row r="42" spans="1:132" s="242" customFormat="1" ht="15.6" x14ac:dyDescent="0.3">
      <c r="A42" s="664"/>
      <c r="B42" s="53"/>
      <c r="C42" s="241"/>
      <c r="D42" s="241"/>
      <c r="E42" s="81"/>
      <c r="F42" s="247"/>
    </row>
    <row r="43" spans="1:132" s="140" customFormat="1" ht="27.6" x14ac:dyDescent="0.3">
      <c r="A43" s="617">
        <f>COUNT($A$1:A42)+1</f>
        <v>4</v>
      </c>
      <c r="B43" s="615" t="s">
        <v>1172</v>
      </c>
      <c r="C43" s="237"/>
      <c r="D43" s="238"/>
      <c r="E43" s="81"/>
      <c r="F43" s="247"/>
    </row>
    <row r="44" spans="1:132" s="242" customFormat="1" ht="64.95" customHeight="1" x14ac:dyDescent="0.3">
      <c r="A44" s="664"/>
      <c r="B44" s="52" t="s">
        <v>1314</v>
      </c>
      <c r="C44" s="241"/>
      <c r="D44" s="241"/>
      <c r="E44" s="81"/>
      <c r="F44" s="247"/>
    </row>
    <row r="45" spans="1:132" s="465" customFormat="1" ht="50.4" customHeight="1" x14ac:dyDescent="0.25">
      <c r="A45" s="686"/>
      <c r="B45" s="52" t="s">
        <v>958</v>
      </c>
      <c r="C45" s="52"/>
      <c r="D45" s="274"/>
      <c r="E45" s="81"/>
      <c r="F45" s="86"/>
    </row>
    <row r="46" spans="1:132" s="457" customFormat="1" x14ac:dyDescent="0.2">
      <c r="A46" s="685"/>
      <c r="B46" s="159" t="s">
        <v>959</v>
      </c>
      <c r="C46" s="91" t="s">
        <v>104</v>
      </c>
      <c r="D46" s="59">
        <v>6</v>
      </c>
      <c r="E46" s="81">
        <v>0</v>
      </c>
      <c r="F46" s="88" t="str">
        <f>IF(OR(OR(E46=0,E46=""),OR(D46=0,D46="")),"",D46*E46)</f>
        <v/>
      </c>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c r="AL46" s="456"/>
      <c r="AM46" s="456"/>
      <c r="AN46" s="456"/>
      <c r="AO46" s="456"/>
      <c r="AP46" s="456"/>
      <c r="AQ46" s="456"/>
      <c r="AR46" s="456"/>
      <c r="AS46" s="456"/>
      <c r="AT46" s="456"/>
      <c r="AU46" s="456"/>
      <c r="AV46" s="456"/>
      <c r="AW46" s="456"/>
      <c r="AX46" s="456"/>
      <c r="AY46" s="456"/>
      <c r="AZ46" s="456"/>
      <c r="BA46" s="456"/>
      <c r="BB46" s="456"/>
      <c r="BC46" s="456"/>
      <c r="BD46" s="456"/>
      <c r="BE46" s="456"/>
      <c r="BF46" s="456"/>
      <c r="BG46" s="456"/>
      <c r="BH46" s="456"/>
      <c r="BI46" s="456"/>
      <c r="BJ46" s="456"/>
      <c r="BK46" s="456"/>
      <c r="BL46" s="456"/>
      <c r="BM46" s="456"/>
      <c r="BN46" s="456"/>
      <c r="BO46" s="456"/>
      <c r="BP46" s="456"/>
      <c r="BQ46" s="456"/>
      <c r="BR46" s="456"/>
      <c r="BS46" s="456"/>
      <c r="BT46" s="456"/>
      <c r="BU46" s="456"/>
      <c r="BV46" s="456"/>
      <c r="BW46" s="456"/>
      <c r="BX46" s="456"/>
      <c r="BY46" s="456"/>
      <c r="BZ46" s="456"/>
      <c r="CA46" s="456"/>
      <c r="CB46" s="456"/>
      <c r="CC46" s="456"/>
      <c r="CD46" s="456"/>
      <c r="CE46" s="456"/>
      <c r="CF46" s="456"/>
      <c r="CG46" s="456"/>
      <c r="CH46" s="456"/>
      <c r="CI46" s="456"/>
      <c r="CJ46" s="456"/>
      <c r="CK46" s="456"/>
      <c r="CL46" s="456"/>
      <c r="CM46" s="456"/>
      <c r="CN46" s="456"/>
      <c r="CO46" s="456"/>
      <c r="CP46" s="456"/>
      <c r="CQ46" s="456"/>
      <c r="CR46" s="456"/>
      <c r="CS46" s="456"/>
      <c r="CT46" s="456"/>
      <c r="CU46" s="456"/>
      <c r="CV46" s="456"/>
      <c r="CW46" s="456"/>
      <c r="CX46" s="456"/>
      <c r="CY46" s="456"/>
      <c r="CZ46" s="456"/>
      <c r="DA46" s="456"/>
      <c r="DB46" s="456"/>
      <c r="DC46" s="456"/>
      <c r="DD46" s="456"/>
      <c r="DE46" s="456"/>
      <c r="DF46" s="456"/>
      <c r="DG46" s="456"/>
      <c r="DH46" s="456"/>
      <c r="DI46" s="456"/>
      <c r="DJ46" s="456"/>
      <c r="DK46" s="456"/>
      <c r="DL46" s="456"/>
      <c r="DM46" s="456"/>
      <c r="DN46" s="456"/>
      <c r="DO46" s="456"/>
      <c r="DP46" s="456"/>
      <c r="DQ46" s="456"/>
      <c r="DR46" s="456"/>
      <c r="DS46" s="456"/>
      <c r="DT46" s="456"/>
      <c r="DU46" s="456"/>
      <c r="DV46" s="456"/>
      <c r="DW46" s="456"/>
      <c r="DX46" s="456"/>
      <c r="DY46" s="456"/>
      <c r="DZ46" s="456"/>
      <c r="EA46" s="456"/>
      <c r="EB46" s="456"/>
    </row>
    <row r="47" spans="1:132" s="242" customFormat="1" ht="15.6" x14ac:dyDescent="0.3">
      <c r="A47" s="664"/>
      <c r="B47" s="53"/>
      <c r="C47" s="241"/>
      <c r="D47" s="241"/>
      <c r="E47" s="81"/>
      <c r="F47" s="247"/>
    </row>
    <row r="48" spans="1:132" ht="14.4" thickBot="1" x14ac:dyDescent="0.35">
      <c r="A48" s="634"/>
      <c r="B48" s="94"/>
      <c r="C48" s="95"/>
      <c r="D48" s="96"/>
      <c r="E48" s="70"/>
      <c r="F48" s="59"/>
      <c r="H48" s="140"/>
    </row>
    <row r="49" spans="1:6" ht="15" thickBot="1" x14ac:dyDescent="0.3">
      <c r="A49" s="648" t="str">
        <f>A3</f>
        <v>3.</v>
      </c>
      <c r="B49" s="104" t="s">
        <v>899</v>
      </c>
      <c r="C49" s="105"/>
      <c r="D49" s="105"/>
      <c r="E49" s="106"/>
      <c r="F49" s="244">
        <f>SUM(F1:F48)</f>
        <v>0</v>
      </c>
    </row>
  </sheetData>
  <sheetProtection algorithmName="SHA-512" hashValue="Rqnji5BWs5hRo90df9RjcD1wLKOk0LAHve3DwGLnY+HelTCBiVM9PWatudM/wBZGnQSgMqLAT/WkdOAXY/lcSg==" saltValue="edi14yvOyd6ZnAAt9sZ+xw==" spinCount="100000" sheet="1" objects="1" scenarios="1"/>
  <protectedRanges>
    <protectedRange sqref="E1:E2" name="Raspon2"/>
    <protectedRange sqref="E3:F6" name="Range2"/>
    <protectedRange password="C758" sqref="B6 A3:D4 A5:A6 C5:D6" name="Range1"/>
    <protectedRange password="CF19" sqref="C32:D32" name="lijevo_1"/>
    <protectedRange password="CF19" sqref="C32:D32" name="d_1"/>
    <protectedRange password="CF19" sqref="C32:D32" name="Ado D_1_1"/>
    <protectedRange password="CF19" sqref="C32:D32" name="DUBRAVKA_1_1"/>
    <protectedRange password="CF19" sqref="C32:D32" name="KLJUC_1"/>
    <protectedRange password="CF19" sqref="C32:D32" name="l_1"/>
    <protectedRange password="CF19" sqref="H32:K32" name="de_7_4_1"/>
    <protectedRange password="CF19" sqref="G32" name="osijek 30 06_7_4_1"/>
    <protectedRange password="CF19" sqref="A32:B32" name="lijevo_7_6_3"/>
    <protectedRange password="CF19" sqref="G26:H32 A32:B32" name="d_7_6_3"/>
    <protectedRange password="CF19" sqref="B32" name="Range3_7_2_1"/>
    <protectedRange password="CF19" sqref="A32:B32" name="Ado D_7_6_3"/>
    <protectedRange password="CF19" sqref="B32" name="Range4_7_2_1"/>
    <protectedRange password="CF19" sqref="A32:B32" name="DUBRAVKA_7_6_3"/>
    <protectedRange password="CF19" sqref="G32:H32" name="du_7_4_1"/>
    <protectedRange password="CF19" sqref="H26:J32 A32:B32" name="KLJUC_7_6_3"/>
    <protectedRange password="CF19" sqref="H32:J32" name="desno_7_4_1"/>
    <protectedRange password="CF19" sqref="A32:B32" name="l_7_6_3"/>
    <protectedRange password="CF19" sqref="F26:F30 E32:F32" name="lijevo_1_1"/>
    <protectedRange password="CF19" sqref="F26:F30 E32:F32" name="d_1_1"/>
    <protectedRange password="CF19" sqref="F26:F30 E32:F32" name="dubrava_1_1"/>
    <protectedRange password="CF19" sqref="F26:F30 E32:F32" name="DUBRAVKA_1_1_1"/>
    <protectedRange password="CF19" sqref="F26:F30 E32:F32" name="du_1_1"/>
    <protectedRange password="CF19" sqref="F26:F30 E32:F32" name="KLJUC_1_1"/>
    <protectedRange password="CF19" sqref="F26:F30 E32:F32" name="l_1_1"/>
  </protectedRanges>
  <mergeCells count="6">
    <mergeCell ref="B21:F21"/>
    <mergeCell ref="B22:F22"/>
    <mergeCell ref="B17:F17"/>
    <mergeCell ref="B18:F18"/>
    <mergeCell ref="B19:F19"/>
    <mergeCell ref="B20:F20"/>
  </mergeCells>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7D30-9AB4-47BB-99E6-43747790A702}">
  <sheetPr codeName="Sheet6"/>
  <dimension ref="A1:H137"/>
  <sheetViews>
    <sheetView view="pageBreakPreview" zoomScale="120" zoomScaleNormal="130" zoomScaleSheetLayoutView="120" workbookViewId="0">
      <selection activeCell="C67" sqref="C67"/>
    </sheetView>
  </sheetViews>
  <sheetFormatPr defaultRowHeight="13.2" x14ac:dyDescent="0.25"/>
  <cols>
    <col min="1" max="1" width="7.109375" style="649" customWidth="1"/>
    <col min="2" max="2" width="44.5546875" customWidth="1"/>
    <col min="3" max="3" width="6" customWidth="1"/>
    <col min="4" max="4" width="8.88671875" customWidth="1"/>
    <col min="5" max="5" width="10.6640625" customWidth="1"/>
    <col min="6" max="6" width="13.109375" customWidth="1"/>
  </cols>
  <sheetData>
    <row r="1" spans="1:6" x14ac:dyDescent="0.25">
      <c r="A1" s="621" t="s">
        <v>69</v>
      </c>
      <c r="B1" s="68" t="s">
        <v>75</v>
      </c>
      <c r="C1" s="54" t="s">
        <v>76</v>
      </c>
      <c r="D1" s="55" t="s">
        <v>77</v>
      </c>
      <c r="E1" s="69" t="s">
        <v>78</v>
      </c>
      <c r="F1" s="56" t="s">
        <v>79</v>
      </c>
    </row>
    <row r="2" spans="1:6" x14ac:dyDescent="0.25">
      <c r="A2" s="622"/>
      <c r="B2" s="57"/>
      <c r="C2" s="57"/>
      <c r="D2" s="58"/>
      <c r="E2" s="70"/>
      <c r="F2" s="59"/>
    </row>
    <row r="3" spans="1:6" ht="18" x14ac:dyDescent="0.25">
      <c r="A3" s="623" t="s">
        <v>11</v>
      </c>
      <c r="B3" s="60" t="s">
        <v>49</v>
      </c>
      <c r="C3" s="61"/>
      <c r="D3" s="62"/>
      <c r="E3" s="71"/>
      <c r="F3" s="63"/>
    </row>
    <row r="4" spans="1:6" x14ac:dyDescent="0.25">
      <c r="A4" s="622"/>
      <c r="B4" s="57"/>
      <c r="C4" s="57"/>
      <c r="D4" s="58"/>
      <c r="E4" s="70"/>
      <c r="F4" s="59"/>
    </row>
    <row r="5" spans="1:6" x14ac:dyDescent="0.25">
      <c r="A5" s="624"/>
      <c r="B5" s="73" t="s">
        <v>31</v>
      </c>
      <c r="C5" s="73"/>
      <c r="D5" s="73"/>
      <c r="E5" s="74"/>
      <c r="F5" s="52"/>
    </row>
    <row r="6" spans="1:6" ht="46.2" customHeight="1" x14ac:dyDescent="0.25">
      <c r="A6" s="668"/>
      <c r="B6" s="52" t="s">
        <v>152</v>
      </c>
      <c r="C6" s="124"/>
      <c r="D6" s="125"/>
      <c r="E6" s="126"/>
      <c r="F6" s="127"/>
    </row>
    <row r="7" spans="1:6" ht="120" customHeight="1" x14ac:dyDescent="0.25">
      <c r="A7" s="668"/>
      <c r="B7" s="52" t="s">
        <v>502</v>
      </c>
      <c r="C7" s="124"/>
      <c r="D7" s="125"/>
      <c r="E7" s="126"/>
      <c r="F7" s="127"/>
    </row>
    <row r="8" spans="1:6" ht="16.2" customHeight="1" x14ac:dyDescent="0.25">
      <c r="A8" s="668"/>
      <c r="B8" s="52" t="s">
        <v>153</v>
      </c>
      <c r="C8" s="124"/>
      <c r="D8" s="125"/>
      <c r="E8" s="128"/>
      <c r="F8" s="127"/>
    </row>
    <row r="9" spans="1:6" ht="37.200000000000003" customHeight="1" x14ac:dyDescent="0.25">
      <c r="A9" s="626" t="s">
        <v>9</v>
      </c>
      <c r="B9" s="52" t="s">
        <v>154</v>
      </c>
      <c r="C9" s="124"/>
      <c r="D9" s="125"/>
      <c r="E9" s="126"/>
      <c r="F9" s="127"/>
    </row>
    <row r="10" spans="1:6" ht="24" customHeight="1" x14ac:dyDescent="0.25">
      <c r="A10" s="626" t="s">
        <v>9</v>
      </c>
      <c r="B10" s="52" t="s">
        <v>155</v>
      </c>
      <c r="C10" s="124"/>
      <c r="D10" s="125"/>
      <c r="E10" s="128"/>
      <c r="F10" s="127"/>
    </row>
    <row r="11" spans="1:6" ht="23.4" customHeight="1" x14ac:dyDescent="0.25">
      <c r="A11" s="626"/>
      <c r="B11" s="52" t="s">
        <v>156</v>
      </c>
      <c r="C11" s="124"/>
      <c r="D11" s="125"/>
      <c r="E11" s="128"/>
      <c r="F11" s="127"/>
    </row>
    <row r="12" spans="1:6" ht="13.8" x14ac:dyDescent="0.25">
      <c r="A12" s="668"/>
      <c r="B12" s="52"/>
      <c r="C12" s="124"/>
      <c r="D12" s="125"/>
      <c r="E12" s="128"/>
      <c r="F12" s="127"/>
    </row>
    <row r="13" spans="1:6" ht="45" customHeight="1" x14ac:dyDescent="0.25">
      <c r="A13" s="624"/>
      <c r="B13" s="66" t="s">
        <v>157</v>
      </c>
      <c r="C13" s="72"/>
      <c r="D13" s="52"/>
      <c r="E13" s="74"/>
      <c r="F13" s="52"/>
    </row>
    <row r="14" spans="1:6" ht="67.2" customHeight="1" x14ac:dyDescent="0.25">
      <c r="A14" s="669"/>
      <c r="B14" s="52" t="s">
        <v>158</v>
      </c>
      <c r="C14" s="86"/>
      <c r="D14" s="59"/>
      <c r="E14" s="101"/>
      <c r="F14" s="58"/>
    </row>
    <row r="15" spans="1:6" x14ac:dyDescent="0.25">
      <c r="A15" s="624"/>
      <c r="B15" s="66"/>
      <c r="C15" s="52"/>
      <c r="D15" s="52"/>
      <c r="E15" s="74"/>
      <c r="F15" s="52"/>
    </row>
    <row r="16" spans="1:6" ht="85.95" customHeight="1" x14ac:dyDescent="0.25">
      <c r="A16" s="626"/>
      <c r="B16" s="53" t="s">
        <v>159</v>
      </c>
      <c r="C16" s="83"/>
      <c r="D16" s="84"/>
      <c r="E16" s="129"/>
      <c r="F16" s="85"/>
    </row>
    <row r="17" spans="1:6" ht="76.95" customHeight="1" x14ac:dyDescent="0.25">
      <c r="A17" s="626"/>
      <c r="B17" s="53" t="s">
        <v>160</v>
      </c>
      <c r="C17" s="83"/>
      <c r="D17" s="84"/>
      <c r="E17" s="129"/>
      <c r="F17" s="85"/>
    </row>
    <row r="18" spans="1:6" ht="75" customHeight="1" x14ac:dyDescent="0.25">
      <c r="A18" s="626"/>
      <c r="B18" s="53" t="s">
        <v>161</v>
      </c>
      <c r="C18" s="83"/>
      <c r="D18" s="84"/>
      <c r="E18" s="129"/>
      <c r="F18" s="85"/>
    </row>
    <row r="19" spans="1:6" x14ac:dyDescent="0.25">
      <c r="A19" s="624"/>
      <c r="B19" s="52"/>
      <c r="C19" s="72"/>
      <c r="D19" s="52"/>
      <c r="E19" s="74"/>
      <c r="F19" s="52"/>
    </row>
    <row r="20" spans="1:6" x14ac:dyDescent="0.25">
      <c r="A20" s="670"/>
      <c r="B20" s="66" t="s">
        <v>162</v>
      </c>
      <c r="C20" s="130"/>
      <c r="D20" s="130"/>
      <c r="E20" s="101"/>
      <c r="F20" s="131"/>
    </row>
    <row r="21" spans="1:6" x14ac:dyDescent="0.25">
      <c r="A21" s="626"/>
      <c r="B21" s="66" t="s">
        <v>163</v>
      </c>
      <c r="C21" s="113"/>
      <c r="D21" s="115"/>
      <c r="E21" s="114"/>
      <c r="F21" s="132"/>
    </row>
    <row r="22" spans="1:6" x14ac:dyDescent="0.25">
      <c r="A22" s="671" t="s">
        <v>9</v>
      </c>
      <c r="B22" s="52" t="s">
        <v>164</v>
      </c>
      <c r="C22" s="113"/>
      <c r="D22" s="115"/>
      <c r="E22" s="114"/>
      <c r="F22" s="132"/>
    </row>
    <row r="23" spans="1:6" x14ac:dyDescent="0.25">
      <c r="A23" s="671" t="s">
        <v>9</v>
      </c>
      <c r="B23" s="52" t="s">
        <v>165</v>
      </c>
      <c r="C23" s="113"/>
      <c r="D23" s="115"/>
      <c r="E23" s="114"/>
      <c r="F23" s="132"/>
    </row>
    <row r="24" spans="1:6" x14ac:dyDescent="0.25">
      <c r="A24" s="671" t="s">
        <v>9</v>
      </c>
      <c r="B24" s="52" t="s">
        <v>166</v>
      </c>
      <c r="C24" s="113"/>
      <c r="D24" s="115"/>
      <c r="E24" s="114"/>
      <c r="F24" s="132"/>
    </row>
    <row r="25" spans="1:6" ht="20.399999999999999" x14ac:dyDescent="0.25">
      <c r="A25" s="671" t="s">
        <v>9</v>
      </c>
      <c r="B25" s="52" t="s">
        <v>167</v>
      </c>
      <c r="C25" s="113"/>
      <c r="D25" s="115"/>
      <c r="E25" s="114"/>
      <c r="F25" s="132"/>
    </row>
    <row r="26" spans="1:6" ht="20.399999999999999" x14ac:dyDescent="0.25">
      <c r="A26" s="671" t="s">
        <v>9</v>
      </c>
      <c r="B26" s="52" t="s">
        <v>168</v>
      </c>
      <c r="C26" s="113"/>
      <c r="D26" s="115"/>
      <c r="E26" s="114"/>
      <c r="F26" s="132"/>
    </row>
    <row r="27" spans="1:6" x14ac:dyDescent="0.25">
      <c r="A27" s="671" t="s">
        <v>9</v>
      </c>
      <c r="B27" s="52" t="s">
        <v>169</v>
      </c>
      <c r="C27" s="113"/>
      <c r="D27" s="115"/>
      <c r="E27" s="114"/>
      <c r="F27" s="132"/>
    </row>
    <row r="28" spans="1:6" x14ac:dyDescent="0.25">
      <c r="A28" s="671" t="s">
        <v>9</v>
      </c>
      <c r="B28" s="52" t="s">
        <v>170</v>
      </c>
      <c r="C28" s="113"/>
      <c r="D28" s="115"/>
      <c r="E28" s="114"/>
      <c r="F28" s="132"/>
    </row>
    <row r="29" spans="1:6" ht="20.399999999999999" x14ac:dyDescent="0.25">
      <c r="A29" s="671" t="s">
        <v>9</v>
      </c>
      <c r="B29" s="52" t="s">
        <v>171</v>
      </c>
      <c r="C29" s="113"/>
      <c r="D29" s="115"/>
      <c r="E29" s="114"/>
      <c r="F29" s="132"/>
    </row>
    <row r="30" spans="1:6" ht="30.6" x14ac:dyDescent="0.25">
      <c r="A30" s="671" t="s">
        <v>9</v>
      </c>
      <c r="B30" s="52" t="s">
        <v>172</v>
      </c>
      <c r="C30" s="113"/>
      <c r="D30" s="115"/>
      <c r="E30" s="114"/>
      <c r="F30" s="132"/>
    </row>
    <row r="31" spans="1:6" x14ac:dyDescent="0.25">
      <c r="A31" s="671" t="s">
        <v>9</v>
      </c>
      <c r="B31" s="52" t="s">
        <v>173</v>
      </c>
      <c r="C31" s="113"/>
      <c r="D31" s="115"/>
      <c r="E31" s="114"/>
      <c r="F31" s="132"/>
    </row>
    <row r="32" spans="1:6" x14ac:dyDescent="0.25">
      <c r="A32" s="671" t="s">
        <v>9</v>
      </c>
      <c r="B32" s="52" t="s">
        <v>174</v>
      </c>
      <c r="C32" s="113"/>
      <c r="D32" s="115"/>
      <c r="E32" s="114"/>
      <c r="F32" s="132"/>
    </row>
    <row r="33" spans="1:6" x14ac:dyDescent="0.25">
      <c r="A33" s="671" t="s">
        <v>9</v>
      </c>
      <c r="B33" s="52" t="s">
        <v>175</v>
      </c>
      <c r="C33" s="113"/>
      <c r="D33" s="115"/>
      <c r="E33" s="114"/>
      <c r="F33" s="132"/>
    </row>
    <row r="34" spans="1:6" x14ac:dyDescent="0.25">
      <c r="A34" s="671" t="s">
        <v>9</v>
      </c>
      <c r="B34" s="52" t="s">
        <v>176</v>
      </c>
      <c r="C34" s="113"/>
      <c r="D34" s="115"/>
      <c r="E34" s="114"/>
      <c r="F34" s="132"/>
    </row>
    <row r="35" spans="1:6" x14ac:dyDescent="0.25">
      <c r="A35" s="671"/>
      <c r="B35" s="52"/>
      <c r="C35" s="113"/>
      <c r="D35" s="115"/>
      <c r="E35" s="114"/>
      <c r="F35" s="132"/>
    </row>
    <row r="36" spans="1:6" x14ac:dyDescent="0.25">
      <c r="A36" s="626"/>
      <c r="B36" s="66" t="s">
        <v>177</v>
      </c>
      <c r="C36" s="113"/>
      <c r="D36" s="115"/>
      <c r="E36" s="114"/>
      <c r="F36" s="132"/>
    </row>
    <row r="37" spans="1:6" x14ac:dyDescent="0.25">
      <c r="A37" s="671" t="s">
        <v>9</v>
      </c>
      <c r="B37" s="52" t="s">
        <v>178</v>
      </c>
      <c r="C37" s="113"/>
      <c r="D37" s="115"/>
      <c r="E37" s="114"/>
      <c r="F37" s="132"/>
    </row>
    <row r="38" spans="1:6" ht="19.95" customHeight="1" x14ac:dyDescent="0.25">
      <c r="A38" s="671" t="s">
        <v>9</v>
      </c>
      <c r="B38" s="52" t="s">
        <v>179</v>
      </c>
      <c r="C38" s="113"/>
      <c r="D38" s="115"/>
      <c r="E38" s="114"/>
      <c r="F38" s="132"/>
    </row>
    <row r="39" spans="1:6" ht="67.95" customHeight="1" x14ac:dyDescent="0.25">
      <c r="A39" s="671" t="s">
        <v>9</v>
      </c>
      <c r="B39" s="52" t="s">
        <v>180</v>
      </c>
      <c r="C39" s="113"/>
      <c r="D39" s="115"/>
      <c r="E39" s="114"/>
      <c r="F39" s="132"/>
    </row>
    <row r="40" spans="1:6" x14ac:dyDescent="0.25">
      <c r="A40" s="671" t="s">
        <v>9</v>
      </c>
      <c r="B40" s="52" t="s">
        <v>181</v>
      </c>
      <c r="C40" s="113"/>
      <c r="D40" s="115"/>
      <c r="E40" s="114"/>
      <c r="F40" s="132"/>
    </row>
    <row r="41" spans="1:6" x14ac:dyDescent="0.25">
      <c r="A41" s="671" t="s">
        <v>9</v>
      </c>
      <c r="B41" s="52" t="s">
        <v>182</v>
      </c>
      <c r="C41" s="113"/>
      <c r="D41" s="115"/>
      <c r="E41" s="114"/>
      <c r="F41" s="132"/>
    </row>
    <row r="42" spans="1:6" x14ac:dyDescent="0.25">
      <c r="A42" s="671" t="s">
        <v>9</v>
      </c>
      <c r="B42" s="52" t="s">
        <v>183</v>
      </c>
      <c r="C42" s="113"/>
      <c r="D42" s="115"/>
      <c r="E42" s="114"/>
      <c r="F42" s="132"/>
    </row>
    <row r="43" spans="1:6" x14ac:dyDescent="0.25">
      <c r="A43" s="671" t="s">
        <v>9</v>
      </c>
      <c r="B43" s="52" t="s">
        <v>184</v>
      </c>
      <c r="C43" s="113"/>
      <c r="D43" s="115"/>
      <c r="E43" s="114"/>
      <c r="F43" s="132"/>
    </row>
    <row r="44" spans="1:6" x14ac:dyDescent="0.25">
      <c r="A44" s="671" t="s">
        <v>9</v>
      </c>
      <c r="B44" s="52" t="s">
        <v>185</v>
      </c>
      <c r="C44" s="113"/>
      <c r="D44" s="115"/>
      <c r="E44" s="114"/>
      <c r="F44" s="132"/>
    </row>
    <row r="45" spans="1:6" ht="28.2" customHeight="1" x14ac:dyDescent="0.25">
      <c r="A45" s="671" t="s">
        <v>9</v>
      </c>
      <c r="B45" s="52" t="s">
        <v>186</v>
      </c>
      <c r="C45" s="113"/>
      <c r="D45" s="115"/>
      <c r="E45" s="114"/>
      <c r="F45" s="132"/>
    </row>
    <row r="46" spans="1:6" x14ac:dyDescent="0.25">
      <c r="A46" s="671" t="s">
        <v>9</v>
      </c>
      <c r="B46" s="52" t="s">
        <v>175</v>
      </c>
      <c r="C46" s="113"/>
      <c r="D46" s="115"/>
      <c r="E46" s="114"/>
      <c r="F46" s="132"/>
    </row>
    <row r="47" spans="1:6" x14ac:dyDescent="0.25">
      <c r="A47" s="671" t="s">
        <v>9</v>
      </c>
      <c r="B47" s="52" t="s">
        <v>176</v>
      </c>
      <c r="C47" s="113"/>
      <c r="D47" s="115"/>
      <c r="E47" s="114"/>
      <c r="F47" s="132"/>
    </row>
    <row r="48" spans="1:6" x14ac:dyDescent="0.25">
      <c r="A48" s="671"/>
      <c r="B48" s="52"/>
      <c r="C48" s="113"/>
      <c r="D48" s="115"/>
      <c r="E48" s="114"/>
      <c r="F48" s="132"/>
    </row>
    <row r="49" spans="1:8" ht="20.399999999999999" x14ac:dyDescent="0.25">
      <c r="A49" s="671"/>
      <c r="B49" s="52" t="s">
        <v>187</v>
      </c>
      <c r="C49" s="113"/>
      <c r="D49" s="115"/>
      <c r="E49" s="114"/>
      <c r="F49" s="132"/>
    </row>
    <row r="50" spans="1:8" x14ac:dyDescent="0.25">
      <c r="A50" s="627"/>
      <c r="B50" s="53"/>
      <c r="C50" s="59"/>
      <c r="D50" s="59"/>
      <c r="E50" s="81"/>
      <c r="F50" s="67"/>
    </row>
    <row r="51" spans="1:8" x14ac:dyDescent="0.25">
      <c r="A51" s="670"/>
      <c r="B51" s="66" t="s">
        <v>188</v>
      </c>
      <c r="C51" s="130"/>
      <c r="D51" s="130"/>
      <c r="E51" s="101"/>
      <c r="F51" s="131"/>
    </row>
    <row r="52" spans="1:8" x14ac:dyDescent="0.25">
      <c r="A52" s="626"/>
      <c r="B52" s="66" t="s">
        <v>189</v>
      </c>
      <c r="C52" s="113"/>
      <c r="D52" s="115"/>
      <c r="E52" s="114"/>
      <c r="F52" s="132"/>
    </row>
    <row r="53" spans="1:8" ht="20.399999999999999" x14ac:dyDescent="0.25">
      <c r="A53" s="671" t="s">
        <v>9</v>
      </c>
      <c r="B53" s="52" t="s">
        <v>190</v>
      </c>
      <c r="C53" s="113"/>
      <c r="D53" s="115"/>
      <c r="E53" s="114"/>
      <c r="F53" s="132"/>
    </row>
    <row r="54" spans="1:8" ht="30.6" x14ac:dyDescent="0.25">
      <c r="A54" s="671" t="s">
        <v>9</v>
      </c>
      <c r="B54" s="52" t="s">
        <v>191</v>
      </c>
      <c r="C54" s="113"/>
      <c r="D54" s="115"/>
      <c r="E54" s="114"/>
      <c r="F54" s="132"/>
    </row>
    <row r="55" spans="1:8" x14ac:dyDescent="0.25">
      <c r="A55" s="671" t="s">
        <v>9</v>
      </c>
      <c r="B55" s="52" t="s">
        <v>192</v>
      </c>
      <c r="C55" s="113"/>
      <c r="D55" s="115"/>
      <c r="E55" s="114"/>
      <c r="F55" s="132"/>
    </row>
    <row r="56" spans="1:8" x14ac:dyDescent="0.25">
      <c r="A56" s="671" t="s">
        <v>9</v>
      </c>
      <c r="B56" s="52" t="s">
        <v>193</v>
      </c>
      <c r="C56" s="113"/>
      <c r="D56" s="115"/>
      <c r="E56" s="114"/>
      <c r="F56" s="132"/>
    </row>
    <row r="57" spans="1:8" x14ac:dyDescent="0.25">
      <c r="A57" s="671" t="s">
        <v>9</v>
      </c>
      <c r="B57" s="52" t="s">
        <v>194</v>
      </c>
      <c r="C57" s="113"/>
      <c r="D57" s="115"/>
      <c r="E57" s="114"/>
      <c r="F57" s="132"/>
    </row>
    <row r="58" spans="1:8" ht="20.399999999999999" x14ac:dyDescent="0.25">
      <c r="A58" s="671" t="s">
        <v>9</v>
      </c>
      <c r="B58" s="52" t="s">
        <v>195</v>
      </c>
      <c r="C58" s="113"/>
      <c r="D58" s="115"/>
      <c r="E58" s="114"/>
      <c r="F58" s="132"/>
    </row>
    <row r="59" spans="1:8" ht="20.399999999999999" x14ac:dyDescent="0.25">
      <c r="A59" s="671" t="s">
        <v>9</v>
      </c>
      <c r="B59" s="52" t="s">
        <v>196</v>
      </c>
      <c r="C59" s="113"/>
      <c r="D59" s="115"/>
      <c r="E59" s="114"/>
      <c r="F59" s="132"/>
    </row>
    <row r="60" spans="1:8" ht="28.2" customHeight="1" x14ac:dyDescent="0.25">
      <c r="A60" s="671" t="s">
        <v>9</v>
      </c>
      <c r="B60" s="52" t="s">
        <v>197</v>
      </c>
      <c r="C60" s="113"/>
      <c r="D60" s="115"/>
      <c r="E60" s="114"/>
      <c r="F60" s="132"/>
    </row>
    <row r="61" spans="1:8" x14ac:dyDescent="0.25">
      <c r="A61" s="633"/>
      <c r="B61" s="80"/>
      <c r="C61" s="80"/>
      <c r="D61" s="80"/>
      <c r="E61" s="81"/>
      <c r="F61" s="67"/>
    </row>
    <row r="62" spans="1:8" x14ac:dyDescent="0.25">
      <c r="A62" s="624"/>
      <c r="B62" s="73" t="s">
        <v>539</v>
      </c>
      <c r="C62" s="73"/>
      <c r="D62" s="73"/>
      <c r="E62" s="74"/>
      <c r="F62" s="52"/>
    </row>
    <row r="63" spans="1:8" x14ac:dyDescent="0.25">
      <c r="A63" s="633"/>
      <c r="B63" s="80"/>
      <c r="C63" s="80"/>
      <c r="D63" s="80"/>
      <c r="E63" s="81"/>
      <c r="F63" s="67"/>
    </row>
    <row r="64" spans="1:8" s="163" customFormat="1" ht="27.6" x14ac:dyDescent="0.25">
      <c r="A64" s="667">
        <f>COUNT($A$1:A63)+1</f>
        <v>1</v>
      </c>
      <c r="B64" s="90" t="s">
        <v>1028</v>
      </c>
      <c r="C64" s="233"/>
      <c r="D64" s="274"/>
      <c r="E64" s="333"/>
      <c r="F64" s="112"/>
      <c r="H64" s="140"/>
    </row>
    <row r="65" spans="1:8" s="163" customFormat="1" ht="37.200000000000003" customHeight="1" x14ac:dyDescent="0.25">
      <c r="A65" s="672"/>
      <c r="B65" s="53" t="s">
        <v>1212</v>
      </c>
      <c r="C65" s="53"/>
      <c r="D65" s="274"/>
      <c r="E65" s="333"/>
      <c r="F65" s="112"/>
      <c r="H65" s="140"/>
    </row>
    <row r="66" spans="1:8" ht="45" customHeight="1" x14ac:dyDescent="0.25">
      <c r="A66" s="618"/>
      <c r="B66" s="53" t="s">
        <v>1213</v>
      </c>
      <c r="C66" s="102"/>
      <c r="D66" s="102"/>
      <c r="E66" s="81"/>
      <c r="F66" s="247"/>
    </row>
    <row r="67" spans="1:8" s="163" customFormat="1" ht="75.599999999999994" customHeight="1" x14ac:dyDescent="0.25">
      <c r="A67" s="672"/>
      <c r="B67" s="53" t="s">
        <v>1029</v>
      </c>
      <c r="C67" s="53"/>
      <c r="D67" s="274"/>
      <c r="E67" s="333"/>
      <c r="F67" s="112"/>
      <c r="H67" s="140"/>
    </row>
    <row r="68" spans="1:8" s="163" customFormat="1" ht="22.95" customHeight="1" x14ac:dyDescent="0.25">
      <c r="A68" s="672"/>
      <c r="B68" s="53" t="s">
        <v>1030</v>
      </c>
      <c r="C68" s="53"/>
      <c r="D68" s="274"/>
      <c r="E68" s="333"/>
      <c r="F68" s="112"/>
      <c r="H68" s="140"/>
    </row>
    <row r="69" spans="1:8" s="163" customFormat="1" ht="39.6" customHeight="1" x14ac:dyDescent="0.25">
      <c r="A69" s="672"/>
      <c r="B69" s="53" t="s">
        <v>1031</v>
      </c>
      <c r="C69" s="53"/>
      <c r="D69" s="274"/>
      <c r="E69" s="333"/>
      <c r="F69" s="112"/>
      <c r="H69" s="140"/>
    </row>
    <row r="70" spans="1:8" s="163" customFormat="1" ht="33" customHeight="1" x14ac:dyDescent="0.25">
      <c r="A70" s="672"/>
      <c r="B70" s="53" t="s">
        <v>1032</v>
      </c>
      <c r="C70" s="53"/>
      <c r="D70" s="274"/>
      <c r="E70" s="333"/>
      <c r="F70" s="112"/>
      <c r="H70" s="140"/>
    </row>
    <row r="71" spans="1:8" s="163" customFormat="1" x14ac:dyDescent="0.25">
      <c r="A71" s="672"/>
      <c r="B71" s="53" t="s">
        <v>1033</v>
      </c>
      <c r="C71" s="53"/>
      <c r="D71" s="274"/>
      <c r="E71" s="333"/>
      <c r="F71" s="112"/>
      <c r="H71" s="140"/>
    </row>
    <row r="72" spans="1:8" s="163" customFormat="1" ht="178.2" customHeight="1" x14ac:dyDescent="0.25">
      <c r="A72" s="673"/>
      <c r="B72" s="53" t="s">
        <v>1319</v>
      </c>
      <c r="C72" s="53"/>
      <c r="D72" s="274"/>
      <c r="E72" s="333"/>
      <c r="F72" s="112"/>
      <c r="H72" s="140"/>
    </row>
    <row r="73" spans="1:8" s="163" customFormat="1" x14ac:dyDescent="0.25">
      <c r="A73" s="673"/>
      <c r="B73" s="53" t="s">
        <v>1034</v>
      </c>
      <c r="C73" s="53"/>
      <c r="D73" s="274"/>
      <c r="E73" s="333"/>
      <c r="F73" s="112"/>
      <c r="H73" s="140"/>
    </row>
    <row r="74" spans="1:8" s="163" customFormat="1" x14ac:dyDescent="0.25">
      <c r="A74" s="634" t="s">
        <v>93</v>
      </c>
      <c r="B74" s="64" t="s">
        <v>1035</v>
      </c>
      <c r="C74" s="296" t="s">
        <v>129</v>
      </c>
      <c r="D74" s="112">
        <v>1</v>
      </c>
      <c r="E74" s="333">
        <v>0</v>
      </c>
      <c r="F74" s="112" t="str">
        <f>IF(OR(OR(E74=0,E74=""),OR(D74=0,D74="")),"",D74*E74)</f>
        <v/>
      </c>
      <c r="H74" s="140"/>
    </row>
    <row r="75" spans="1:8" s="163" customFormat="1" x14ac:dyDescent="0.25">
      <c r="A75" s="634" t="s">
        <v>94</v>
      </c>
      <c r="B75" s="64" t="s">
        <v>1036</v>
      </c>
      <c r="C75" s="296" t="s">
        <v>129</v>
      </c>
      <c r="D75" s="112">
        <v>0.5</v>
      </c>
      <c r="E75" s="333">
        <v>0</v>
      </c>
      <c r="F75" s="112" t="str">
        <f>IF(OR(OR(E75=0,E75=""),OR(D75=0,D75="")),"",D75*E75)</f>
        <v/>
      </c>
      <c r="H75" s="140"/>
    </row>
    <row r="76" spans="1:8" s="163" customFormat="1" x14ac:dyDescent="0.25">
      <c r="A76" s="634"/>
      <c r="B76" s="64"/>
      <c r="C76" s="296"/>
      <c r="D76" s="112"/>
      <c r="E76" s="333"/>
      <c r="F76" s="112"/>
      <c r="H76" s="140"/>
    </row>
    <row r="77" spans="1:8" s="163" customFormat="1" ht="41.4" x14ac:dyDescent="0.25">
      <c r="A77" s="667">
        <f>COUNT($A$1:A72)+1</f>
        <v>2</v>
      </c>
      <c r="B77" s="90" t="s">
        <v>1037</v>
      </c>
      <c r="C77" s="233"/>
      <c r="D77" s="274"/>
      <c r="E77" s="333"/>
      <c r="F77" s="112"/>
      <c r="H77" s="140"/>
    </row>
    <row r="78" spans="1:8" s="163" customFormat="1" ht="141" customHeight="1" x14ac:dyDescent="0.25">
      <c r="A78" s="667"/>
      <c r="B78" s="52" t="s">
        <v>1233</v>
      </c>
      <c r="C78" s="233"/>
      <c r="D78" s="274"/>
      <c r="E78" s="333"/>
      <c r="F78" s="112"/>
      <c r="H78" s="140"/>
    </row>
    <row r="79" spans="1:8" s="163" customFormat="1" ht="36" customHeight="1" x14ac:dyDescent="0.25">
      <c r="A79" s="672"/>
      <c r="B79" s="53" t="s">
        <v>1211</v>
      </c>
      <c r="C79" s="233"/>
      <c r="D79" s="274"/>
      <c r="E79" s="333"/>
      <c r="F79" s="112"/>
      <c r="H79" s="140"/>
    </row>
    <row r="80" spans="1:8" ht="38.4" customHeight="1" x14ac:dyDescent="0.25">
      <c r="A80" s="618"/>
      <c r="B80" s="53" t="s">
        <v>1210</v>
      </c>
      <c r="C80" s="102"/>
      <c r="D80" s="102"/>
      <c r="E80" s="81"/>
      <c r="F80" s="247"/>
    </row>
    <row r="81" spans="1:8" s="163" customFormat="1" ht="136.94999999999999" customHeight="1" x14ac:dyDescent="0.25">
      <c r="A81" s="672"/>
      <c r="B81" s="52" t="s">
        <v>1038</v>
      </c>
      <c r="C81" s="233"/>
      <c r="D81" s="274"/>
      <c r="E81" s="333"/>
      <c r="F81" s="112"/>
      <c r="H81" s="140"/>
    </row>
    <row r="82" spans="1:8" s="163" customFormat="1" ht="22.95" customHeight="1" x14ac:dyDescent="0.25">
      <c r="A82" s="672"/>
      <c r="B82" s="53" t="s">
        <v>1039</v>
      </c>
      <c r="C82" s="233"/>
      <c r="D82" s="274"/>
      <c r="E82" s="333"/>
      <c r="F82" s="112"/>
      <c r="H82" s="140"/>
    </row>
    <row r="83" spans="1:8" s="163" customFormat="1" x14ac:dyDescent="0.25">
      <c r="A83" s="672"/>
      <c r="B83" s="53" t="s">
        <v>1033</v>
      </c>
      <c r="C83" s="233"/>
      <c r="D83" s="274"/>
      <c r="E83" s="333"/>
      <c r="F83" s="112"/>
      <c r="H83" s="140"/>
    </row>
    <row r="84" spans="1:8" s="163" customFormat="1" ht="142.5" customHeight="1" x14ac:dyDescent="0.25">
      <c r="A84" s="673"/>
      <c r="B84" s="53" t="s">
        <v>1331</v>
      </c>
      <c r="C84" s="233"/>
      <c r="D84" s="274"/>
      <c r="E84" s="333"/>
      <c r="F84" s="112"/>
      <c r="H84" s="140"/>
    </row>
    <row r="85" spans="1:8" s="163" customFormat="1" x14ac:dyDescent="0.25">
      <c r="A85" s="673"/>
      <c r="B85" s="53" t="s">
        <v>1040</v>
      </c>
      <c r="C85" s="233"/>
      <c r="D85" s="274"/>
      <c r="E85" s="333"/>
      <c r="F85" s="112"/>
      <c r="H85" s="140"/>
    </row>
    <row r="86" spans="1:8" s="163" customFormat="1" x14ac:dyDescent="0.25">
      <c r="A86" s="634" t="s">
        <v>93</v>
      </c>
      <c r="B86" s="64" t="s">
        <v>1041</v>
      </c>
      <c r="C86" s="296" t="s">
        <v>129</v>
      </c>
      <c r="D86" s="112">
        <v>3.36</v>
      </c>
      <c r="E86" s="333">
        <v>0</v>
      </c>
      <c r="F86" s="112" t="str">
        <f>IF(OR(OR(E86=0,E86=""),OR(D86=0,D86="")),"",D86*E86)</f>
        <v/>
      </c>
      <c r="H86" s="140"/>
    </row>
    <row r="87" spans="1:8" s="163" customFormat="1" x14ac:dyDescent="0.25">
      <c r="A87" s="634" t="s">
        <v>94</v>
      </c>
      <c r="B87" s="64" t="s">
        <v>1042</v>
      </c>
      <c r="C87" s="296" t="s">
        <v>129</v>
      </c>
      <c r="D87" s="112">
        <v>48</v>
      </c>
      <c r="E87" s="333">
        <v>0</v>
      </c>
      <c r="F87" s="112" t="str">
        <f t="shared" ref="F87:F89" si="0">IF(OR(OR(E87=0,E87=""),OR(D87=0,D87="")),"",D87*E87)</f>
        <v/>
      </c>
      <c r="H87" s="140"/>
    </row>
    <row r="88" spans="1:8" s="163" customFormat="1" x14ac:dyDescent="0.25">
      <c r="A88" s="634" t="s">
        <v>96</v>
      </c>
      <c r="B88" s="64" t="s">
        <v>1043</v>
      </c>
      <c r="C88" s="296" t="s">
        <v>5</v>
      </c>
      <c r="D88" s="112">
        <v>900</v>
      </c>
      <c r="E88" s="333">
        <v>0</v>
      </c>
      <c r="F88" s="112" t="str">
        <f t="shared" si="0"/>
        <v/>
      </c>
      <c r="H88" s="140"/>
    </row>
    <row r="89" spans="1:8" s="163" customFormat="1" x14ac:dyDescent="0.25">
      <c r="A89" s="634" t="s">
        <v>101</v>
      </c>
      <c r="B89" s="64" t="s">
        <v>1234</v>
      </c>
      <c r="C89" s="296" t="s">
        <v>129</v>
      </c>
      <c r="D89" s="112">
        <v>1.8</v>
      </c>
      <c r="E89" s="333">
        <v>0</v>
      </c>
      <c r="F89" s="112" t="str">
        <f t="shared" si="0"/>
        <v/>
      </c>
      <c r="H89" s="140"/>
    </row>
    <row r="90" spans="1:8" s="163" customFormat="1" x14ac:dyDescent="0.25">
      <c r="A90" s="673"/>
      <c r="B90" s="479"/>
      <c r="C90" s="233"/>
      <c r="D90" s="274"/>
      <c r="E90" s="333"/>
      <c r="F90" s="112"/>
      <c r="H90" s="140"/>
    </row>
    <row r="91" spans="1:8" s="163" customFormat="1" ht="27.6" x14ac:dyDescent="0.25">
      <c r="A91" s="667">
        <f>COUNT($A$1:A90)+1</f>
        <v>3</v>
      </c>
      <c r="B91" s="90" t="s">
        <v>1065</v>
      </c>
      <c r="C91" s="233"/>
      <c r="D91" s="274"/>
      <c r="E91" s="333"/>
      <c r="F91" s="112"/>
      <c r="H91" s="140"/>
    </row>
    <row r="92" spans="1:8" s="163" customFormat="1" ht="99.6" customHeight="1" x14ac:dyDescent="0.25">
      <c r="A92" s="672"/>
      <c r="B92" s="53" t="s">
        <v>1263</v>
      </c>
      <c r="C92" s="53"/>
      <c r="D92" s="274"/>
      <c r="E92" s="333"/>
      <c r="F92" s="112"/>
      <c r="H92" s="140"/>
    </row>
    <row r="93" spans="1:8" s="163" customFormat="1" ht="103.2" customHeight="1" x14ac:dyDescent="0.25">
      <c r="A93" s="672"/>
      <c r="B93" s="52" t="s">
        <v>1264</v>
      </c>
      <c r="C93" s="53"/>
      <c r="D93" s="274"/>
      <c r="E93" s="333"/>
      <c r="F93" s="112"/>
      <c r="H93" s="140"/>
    </row>
    <row r="94" spans="1:8" s="163" customFormat="1" ht="24.6" customHeight="1" x14ac:dyDescent="0.25">
      <c r="A94" s="672"/>
      <c r="B94" s="53" t="s">
        <v>1044</v>
      </c>
      <c r="C94" s="53"/>
      <c r="D94" s="274"/>
      <c r="E94" s="333"/>
      <c r="F94" s="112"/>
      <c r="H94" s="140"/>
    </row>
    <row r="95" spans="1:8" s="163" customFormat="1" ht="21.6" customHeight="1" x14ac:dyDescent="0.25">
      <c r="A95" s="672"/>
      <c r="B95" s="53" t="s">
        <v>1265</v>
      </c>
      <c r="C95" s="53"/>
      <c r="D95" s="274"/>
      <c r="E95" s="333"/>
      <c r="F95" s="112"/>
      <c r="H95" s="140"/>
    </row>
    <row r="96" spans="1:8" s="163" customFormat="1" ht="32.4" customHeight="1" x14ac:dyDescent="0.25">
      <c r="A96" s="672"/>
      <c r="B96" s="53" t="s">
        <v>1045</v>
      </c>
      <c r="C96" s="53"/>
      <c r="D96" s="274"/>
      <c r="E96" s="333"/>
      <c r="F96" s="112"/>
      <c r="H96" s="140"/>
    </row>
    <row r="97" spans="1:8" s="163" customFormat="1" ht="24" customHeight="1" x14ac:dyDescent="0.25">
      <c r="A97" s="672"/>
      <c r="B97" s="53" t="s">
        <v>1046</v>
      </c>
      <c r="C97" s="53"/>
      <c r="D97" s="274"/>
      <c r="E97" s="333"/>
      <c r="F97" s="112"/>
      <c r="H97" s="140"/>
    </row>
    <row r="98" spans="1:8" s="163" customFormat="1" ht="15.6" customHeight="1" x14ac:dyDescent="0.25">
      <c r="A98" s="672"/>
      <c r="B98" s="53" t="s">
        <v>1047</v>
      </c>
      <c r="C98" s="53"/>
      <c r="D98" s="274"/>
      <c r="E98" s="333"/>
      <c r="F98" s="112"/>
      <c r="H98" s="140"/>
    </row>
    <row r="99" spans="1:8" s="163" customFormat="1" ht="25.2" customHeight="1" x14ac:dyDescent="0.25">
      <c r="A99" s="672"/>
      <c r="B99" s="53" t="s">
        <v>1048</v>
      </c>
      <c r="C99" s="53"/>
      <c r="D99" s="274"/>
      <c r="E99" s="333"/>
      <c r="F99" s="112"/>
      <c r="H99" s="140"/>
    </row>
    <row r="100" spans="1:8" s="163" customFormat="1" ht="27" customHeight="1" x14ac:dyDescent="0.25">
      <c r="A100" s="672"/>
      <c r="B100" s="53" t="s">
        <v>1266</v>
      </c>
      <c r="C100" s="53"/>
      <c r="D100" s="274"/>
      <c r="E100" s="333"/>
      <c r="F100" s="112"/>
      <c r="H100" s="140"/>
    </row>
    <row r="101" spans="1:8" s="163" customFormat="1" ht="45" customHeight="1" x14ac:dyDescent="0.25">
      <c r="A101" s="672"/>
      <c r="B101" s="53" t="s">
        <v>1049</v>
      </c>
      <c r="C101" s="53"/>
      <c r="D101" s="274"/>
      <c r="E101" s="333"/>
      <c r="F101" s="112"/>
      <c r="H101" s="140"/>
    </row>
    <row r="102" spans="1:8" s="163" customFormat="1" x14ac:dyDescent="0.25">
      <c r="A102" s="672"/>
      <c r="B102" s="53" t="s">
        <v>1040</v>
      </c>
      <c r="C102" s="53"/>
      <c r="D102" s="274"/>
      <c r="E102" s="333"/>
      <c r="F102" s="112"/>
      <c r="H102" s="140"/>
    </row>
    <row r="103" spans="1:8" s="163" customFormat="1" x14ac:dyDescent="0.25">
      <c r="A103" s="634" t="s">
        <v>93</v>
      </c>
      <c r="B103" s="64" t="s">
        <v>1050</v>
      </c>
      <c r="C103" s="296" t="s">
        <v>129</v>
      </c>
      <c r="D103" s="112">
        <v>4</v>
      </c>
      <c r="E103" s="333">
        <v>0</v>
      </c>
      <c r="F103" s="112" t="str">
        <f t="shared" ref="F103:F104" si="1">IF(OR(OR(E103=0,E103=""),OR(D103=0,D103="")),"",D103*E103)</f>
        <v/>
      </c>
      <c r="H103" s="140"/>
    </row>
    <row r="104" spans="1:8" s="163" customFormat="1" x14ac:dyDescent="0.25">
      <c r="A104" s="634" t="s">
        <v>94</v>
      </c>
      <c r="B104" s="64" t="s">
        <v>1051</v>
      </c>
      <c r="C104" s="296" t="s">
        <v>104</v>
      </c>
      <c r="D104" s="112">
        <v>20</v>
      </c>
      <c r="E104" s="333">
        <v>0</v>
      </c>
      <c r="F104" s="112" t="str">
        <f t="shared" si="1"/>
        <v/>
      </c>
      <c r="H104" s="140"/>
    </row>
    <row r="105" spans="1:8" s="163" customFormat="1" x14ac:dyDescent="0.25">
      <c r="A105" s="634"/>
      <c r="B105" s="64"/>
      <c r="C105" s="296"/>
      <c r="D105" s="112"/>
      <c r="E105" s="333"/>
      <c r="F105" s="112"/>
      <c r="H105" s="140"/>
    </row>
    <row r="106" spans="1:8" s="163" customFormat="1" ht="41.4" x14ac:dyDescent="0.25">
      <c r="A106" s="667">
        <f>COUNT($A$1:A105)+1</f>
        <v>4</v>
      </c>
      <c r="B106" s="90" t="s">
        <v>1067</v>
      </c>
      <c r="C106" s="233"/>
      <c r="D106" s="274"/>
      <c r="E106" s="333"/>
      <c r="F106" s="112"/>
      <c r="H106" s="140"/>
    </row>
    <row r="107" spans="1:8" s="163" customFormat="1" ht="103.95" customHeight="1" x14ac:dyDescent="0.25">
      <c r="A107" s="672"/>
      <c r="B107" s="53" t="s">
        <v>1121</v>
      </c>
      <c r="C107" s="233"/>
      <c r="D107" s="274"/>
      <c r="E107" s="333"/>
      <c r="F107" s="112"/>
      <c r="H107" s="140"/>
    </row>
    <row r="108" spans="1:8" s="163" customFormat="1" ht="105" customHeight="1" x14ac:dyDescent="0.25">
      <c r="A108" s="672"/>
      <c r="B108" s="52" t="s">
        <v>1120</v>
      </c>
      <c r="C108" s="233"/>
      <c r="D108" s="274"/>
      <c r="E108" s="333"/>
      <c r="F108" s="112"/>
      <c r="H108" s="140"/>
    </row>
    <row r="109" spans="1:8" s="163" customFormat="1" ht="25.2" customHeight="1" x14ac:dyDescent="0.25">
      <c r="A109" s="672"/>
      <c r="B109" s="53" t="s">
        <v>1052</v>
      </c>
      <c r="C109" s="233"/>
      <c r="D109" s="274"/>
      <c r="E109" s="333"/>
      <c r="F109" s="112"/>
      <c r="H109" s="140"/>
    </row>
    <row r="110" spans="1:8" s="163" customFormat="1" x14ac:dyDescent="0.25">
      <c r="A110" s="672"/>
      <c r="B110" s="53" t="s">
        <v>1047</v>
      </c>
      <c r="C110" s="233"/>
      <c r="D110" s="274"/>
      <c r="E110" s="333"/>
      <c r="F110" s="112"/>
      <c r="H110" s="140"/>
    </row>
    <row r="111" spans="1:8" s="163" customFormat="1" ht="49.2" customHeight="1" x14ac:dyDescent="0.25">
      <c r="A111" s="672"/>
      <c r="B111" s="53" t="s">
        <v>1053</v>
      </c>
      <c r="C111" s="233"/>
      <c r="D111" s="274"/>
      <c r="E111" s="333"/>
      <c r="F111" s="112"/>
      <c r="H111" s="140"/>
    </row>
    <row r="112" spans="1:8" s="163" customFormat="1" x14ac:dyDescent="0.25">
      <c r="A112" s="672"/>
      <c r="B112" s="53" t="s">
        <v>1040</v>
      </c>
      <c r="C112" s="233"/>
      <c r="D112" s="274"/>
      <c r="E112" s="333"/>
      <c r="F112" s="112"/>
      <c r="H112" s="140"/>
    </row>
    <row r="113" spans="1:8" s="163" customFormat="1" x14ac:dyDescent="0.25">
      <c r="A113" s="634" t="s">
        <v>93</v>
      </c>
      <c r="B113" s="64" t="s">
        <v>1050</v>
      </c>
      <c r="C113" s="296" t="s">
        <v>129</v>
      </c>
      <c r="D113" s="112">
        <v>1</v>
      </c>
      <c r="E113" s="333">
        <v>0</v>
      </c>
      <c r="F113" s="112" t="str">
        <f t="shared" ref="F113:F114" si="2">IF(OR(OR(E113=0,E113=""),OR(D113=0,D113="")),"",D113*E113)</f>
        <v/>
      </c>
      <c r="H113" s="140"/>
    </row>
    <row r="114" spans="1:8" s="163" customFormat="1" x14ac:dyDescent="0.25">
      <c r="A114" s="634" t="s">
        <v>94</v>
      </c>
      <c r="B114" s="64" t="s">
        <v>1051</v>
      </c>
      <c r="C114" s="296" t="s">
        <v>104</v>
      </c>
      <c r="D114" s="112">
        <v>4</v>
      </c>
      <c r="E114" s="333">
        <v>0</v>
      </c>
      <c r="F114" s="112" t="str">
        <f t="shared" si="2"/>
        <v/>
      </c>
      <c r="H114" s="140"/>
    </row>
    <row r="115" spans="1:8" s="163" customFormat="1" x14ac:dyDescent="0.25">
      <c r="A115" s="673"/>
      <c r="B115" s="479"/>
      <c r="C115" s="233"/>
      <c r="D115" s="274"/>
      <c r="E115" s="333"/>
      <c r="F115" s="112"/>
      <c r="H115" s="140"/>
    </row>
    <row r="116" spans="1:8" s="163" customFormat="1" ht="41.4" x14ac:dyDescent="0.25">
      <c r="A116" s="667">
        <f>COUNT($A$1:A115)+1</f>
        <v>5</v>
      </c>
      <c r="B116" s="90" t="s">
        <v>1066</v>
      </c>
      <c r="C116" s="233"/>
      <c r="D116" s="274"/>
      <c r="E116" s="333"/>
      <c r="F116" s="112"/>
      <c r="H116" s="140"/>
    </row>
    <row r="117" spans="1:8" s="163" customFormat="1" ht="85.95" customHeight="1" x14ac:dyDescent="0.25">
      <c r="A117" s="672"/>
      <c r="B117" s="53" t="s">
        <v>1068</v>
      </c>
      <c r="C117" s="53"/>
      <c r="D117" s="274"/>
      <c r="E117" s="333"/>
      <c r="F117" s="112"/>
      <c r="H117" s="140"/>
    </row>
    <row r="118" spans="1:8" s="163" customFormat="1" ht="25.95" customHeight="1" x14ac:dyDescent="0.25">
      <c r="A118" s="673"/>
      <c r="B118" s="53" t="s">
        <v>1052</v>
      </c>
      <c r="C118" s="53"/>
      <c r="D118" s="274"/>
      <c r="E118" s="333"/>
      <c r="F118" s="112"/>
      <c r="H118" s="140"/>
    </row>
    <row r="119" spans="1:8" s="163" customFormat="1" x14ac:dyDescent="0.25">
      <c r="A119" s="673"/>
      <c r="B119" s="53" t="s">
        <v>1054</v>
      </c>
      <c r="C119" s="53"/>
      <c r="D119" s="274"/>
      <c r="E119" s="333"/>
      <c r="F119" s="112"/>
      <c r="H119" s="140"/>
    </row>
    <row r="120" spans="1:8" s="163" customFormat="1" ht="121.2" customHeight="1" x14ac:dyDescent="0.25">
      <c r="A120" s="673"/>
      <c r="B120" s="53" t="s">
        <v>1055</v>
      </c>
      <c r="C120" s="53"/>
      <c r="D120" s="274"/>
      <c r="E120" s="333"/>
      <c r="F120" s="112"/>
      <c r="H120" s="140"/>
    </row>
    <row r="121" spans="1:8" s="163" customFormat="1" ht="47.4" customHeight="1" x14ac:dyDescent="0.25">
      <c r="A121" s="673"/>
      <c r="B121" s="53" t="s">
        <v>1056</v>
      </c>
      <c r="C121" s="53"/>
      <c r="D121" s="274"/>
      <c r="E121" s="333"/>
      <c r="F121" s="112"/>
      <c r="H121" s="140"/>
    </row>
    <row r="122" spans="1:8" s="163" customFormat="1" x14ac:dyDescent="0.25">
      <c r="A122" s="673"/>
      <c r="B122" s="53" t="s">
        <v>1040</v>
      </c>
      <c r="C122" s="53"/>
      <c r="D122" s="274"/>
      <c r="E122" s="333"/>
      <c r="F122" s="112"/>
      <c r="H122" s="140"/>
    </row>
    <row r="123" spans="1:8" s="163" customFormat="1" x14ac:dyDescent="0.25">
      <c r="A123" s="634" t="s">
        <v>93</v>
      </c>
      <c r="B123" s="64" t="s">
        <v>1050</v>
      </c>
      <c r="C123" s="296" t="s">
        <v>129</v>
      </c>
      <c r="D123" s="112">
        <v>75</v>
      </c>
      <c r="E123" s="333">
        <v>0</v>
      </c>
      <c r="F123" s="112" t="str">
        <f t="shared" ref="F123:F124" si="3">IF(OR(OR(E123=0,E123=""),OR(D123=0,D123="")),"",D123*E123)</f>
        <v/>
      </c>
      <c r="H123" s="140"/>
    </row>
    <row r="124" spans="1:8" s="163" customFormat="1" x14ac:dyDescent="0.25">
      <c r="A124" s="634" t="s">
        <v>94</v>
      </c>
      <c r="B124" s="64" t="s">
        <v>1051</v>
      </c>
      <c r="C124" s="296" t="s">
        <v>104</v>
      </c>
      <c r="D124" s="112">
        <v>160</v>
      </c>
      <c r="E124" s="333">
        <v>0</v>
      </c>
      <c r="F124" s="112" t="str">
        <f t="shared" si="3"/>
        <v/>
      </c>
      <c r="H124" s="140"/>
    </row>
    <row r="125" spans="1:8" s="163" customFormat="1" x14ac:dyDescent="0.25">
      <c r="A125" s="673"/>
      <c r="B125" s="479"/>
      <c r="C125" s="233"/>
      <c r="D125" s="274"/>
      <c r="E125" s="333"/>
      <c r="F125" s="112"/>
      <c r="H125" s="140"/>
    </row>
    <row r="126" spans="1:8" s="163" customFormat="1" ht="13.8" x14ac:dyDescent="0.25">
      <c r="A126" s="673"/>
      <c r="B126" s="90" t="s">
        <v>1057</v>
      </c>
      <c r="C126" s="233"/>
      <c r="D126" s="274"/>
      <c r="E126" s="333"/>
      <c r="F126" s="112"/>
      <c r="H126" s="140"/>
    </row>
    <row r="127" spans="1:8" s="163" customFormat="1" ht="13.8" x14ac:dyDescent="0.25">
      <c r="A127" s="673"/>
      <c r="B127" s="90"/>
      <c r="C127" s="233"/>
      <c r="D127" s="274"/>
      <c r="E127" s="333"/>
      <c r="F127" s="112"/>
      <c r="H127" s="140"/>
    </row>
    <row r="128" spans="1:8" s="163" customFormat="1" ht="27.6" x14ac:dyDescent="0.25">
      <c r="A128" s="667">
        <f>COUNT($A$1:A125)+1</f>
        <v>6</v>
      </c>
      <c r="B128" s="90" t="s">
        <v>1058</v>
      </c>
      <c r="C128" s="233"/>
      <c r="D128" s="234"/>
      <c r="E128" s="333"/>
      <c r="F128" s="112"/>
      <c r="H128" s="140"/>
    </row>
    <row r="129" spans="1:8" s="163" customFormat="1" ht="46.95" customHeight="1" x14ac:dyDescent="0.25">
      <c r="A129" s="673"/>
      <c r="B129" s="53" t="s">
        <v>1059</v>
      </c>
      <c r="C129" s="53"/>
      <c r="D129" s="234"/>
      <c r="E129" s="333"/>
      <c r="F129" s="112"/>
      <c r="H129" s="140"/>
    </row>
    <row r="130" spans="1:8" s="163" customFormat="1" ht="39" customHeight="1" x14ac:dyDescent="0.25">
      <c r="A130" s="673"/>
      <c r="B130" s="53" t="s">
        <v>1060</v>
      </c>
      <c r="C130" s="53"/>
      <c r="D130" s="234"/>
      <c r="E130" s="333"/>
      <c r="F130" s="112"/>
      <c r="H130" s="140"/>
    </row>
    <row r="131" spans="1:8" s="163" customFormat="1" ht="103.95" customHeight="1" x14ac:dyDescent="0.25">
      <c r="A131" s="673"/>
      <c r="B131" s="53" t="s">
        <v>1061</v>
      </c>
      <c r="C131" s="53"/>
      <c r="D131" s="234"/>
      <c r="E131" s="333"/>
      <c r="F131" s="112"/>
      <c r="H131" s="140"/>
    </row>
    <row r="132" spans="1:8" s="163" customFormat="1" ht="25.95" customHeight="1" x14ac:dyDescent="0.25">
      <c r="A132" s="673"/>
      <c r="B132" s="53" t="s">
        <v>1062</v>
      </c>
      <c r="C132" s="53"/>
      <c r="D132" s="234"/>
      <c r="E132" s="333"/>
      <c r="F132" s="112"/>
      <c r="H132" s="140"/>
    </row>
    <row r="133" spans="1:8" s="163" customFormat="1" x14ac:dyDescent="0.25">
      <c r="A133" s="634" t="s">
        <v>93</v>
      </c>
      <c r="B133" s="64" t="s">
        <v>1063</v>
      </c>
      <c r="C133" s="296" t="s">
        <v>198</v>
      </c>
      <c r="D133" s="666">
        <v>18260.03</v>
      </c>
      <c r="E133" s="333">
        <v>0</v>
      </c>
      <c r="F133" s="112" t="str">
        <f t="shared" ref="F133:F134" si="4">IF(OR(OR(E133=0,E133=""),OR(D133=0,D133="")),"",D133*E133)</f>
        <v/>
      </c>
      <c r="G133" s="140"/>
      <c r="H133" s="140"/>
    </row>
    <row r="134" spans="1:8" s="163" customFormat="1" x14ac:dyDescent="0.25">
      <c r="A134" s="634" t="s">
        <v>94</v>
      </c>
      <c r="B134" s="64" t="s">
        <v>1064</v>
      </c>
      <c r="C134" s="296" t="s">
        <v>198</v>
      </c>
      <c r="D134" s="666">
        <v>916.48</v>
      </c>
      <c r="E134" s="333">
        <v>0</v>
      </c>
      <c r="F134" s="112" t="str">
        <f t="shared" si="4"/>
        <v/>
      </c>
      <c r="G134" s="480"/>
      <c r="H134" s="140"/>
    </row>
    <row r="135" spans="1:8" s="212" customFormat="1" ht="15.6" x14ac:dyDescent="0.3">
      <c r="A135" s="674"/>
      <c r="B135" s="292"/>
      <c r="C135" s="293"/>
      <c r="D135" s="293"/>
      <c r="E135" s="336"/>
      <c r="F135" s="294"/>
    </row>
    <row r="136" spans="1:8" ht="13.8" thickBot="1" x14ac:dyDescent="0.3">
      <c r="A136" s="634"/>
      <c r="B136" s="66"/>
      <c r="C136" s="91"/>
      <c r="D136" s="99"/>
      <c r="E136" s="81"/>
      <c r="F136" s="88"/>
    </row>
    <row r="137" spans="1:8" ht="15" thickBot="1" x14ac:dyDescent="0.3">
      <c r="A137" s="648" t="str">
        <f>A3</f>
        <v>4.</v>
      </c>
      <c r="B137" s="104" t="s">
        <v>49</v>
      </c>
      <c r="C137" s="105"/>
      <c r="D137" s="105"/>
      <c r="E137" s="106"/>
      <c r="F137" s="244">
        <f>SUM(F6:F136)</f>
        <v>0</v>
      </c>
    </row>
  </sheetData>
  <sheetProtection algorithmName="SHA-512" hashValue="YDbNTuaIqde92XUoZaRwwfg6EmUJQoKT703m3ZqZRk1p3e4cEqRY5tJvubHGGg3CPTZGdzwnr64/edQJOCBlGQ==" saltValue="FU1K1CeTXOYVP5J07E7anQ==" spinCount="100000" sheet="1" objects="1" scenarios="1"/>
  <protectedRanges>
    <protectedRange sqref="E1:E2" name="Raspon2"/>
  </protectedRanges>
  <phoneticPr fontId="15" type="noConversion"/>
  <conditionalFormatting sqref="F29">
    <cfRule type="cellIs" dxfId="19"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6254E-5C53-4F4D-BDD5-A3CCF3727F9B}">
  <dimension ref="A1:H306"/>
  <sheetViews>
    <sheetView view="pageBreakPreview" zoomScale="130" zoomScaleNormal="110" zoomScaleSheetLayoutView="130" zoomScalePageLayoutView="120" workbookViewId="0">
      <selection activeCell="B32" sqref="B32"/>
    </sheetView>
  </sheetViews>
  <sheetFormatPr defaultColWidth="8.88671875" defaultRowHeight="13.8" x14ac:dyDescent="0.3"/>
  <cols>
    <col min="1" max="1" width="7.109375" style="717" customWidth="1"/>
    <col min="2" max="2" width="44.5546875" style="173" customWidth="1"/>
    <col min="3" max="3" width="6" style="551" customWidth="1"/>
    <col min="4" max="4" width="7.6640625" style="551" customWidth="1"/>
    <col min="5" max="5" width="10.6640625" style="551" customWidth="1"/>
    <col min="6" max="6" width="14.33203125" style="551" customWidth="1"/>
    <col min="7" max="7" width="16.5546875" style="173" customWidth="1"/>
    <col min="8" max="16384" width="8.88671875" style="173"/>
  </cols>
  <sheetData>
    <row r="1" spans="1:8" ht="13.2" x14ac:dyDescent="0.25">
      <c r="A1" s="687" t="s">
        <v>69</v>
      </c>
      <c r="B1" s="275" t="s">
        <v>75</v>
      </c>
      <c r="C1" s="170" t="s">
        <v>76</v>
      </c>
      <c r="D1" s="171" t="s">
        <v>77</v>
      </c>
      <c r="E1" s="276" t="s">
        <v>78</v>
      </c>
      <c r="F1" s="172" t="s">
        <v>79</v>
      </c>
    </row>
    <row r="2" spans="1:8" ht="13.2" x14ac:dyDescent="0.25">
      <c r="A2" s="688"/>
      <c r="B2" s="174"/>
      <c r="C2" s="174"/>
      <c r="D2" s="175"/>
      <c r="E2" s="277"/>
      <c r="F2" s="176"/>
    </row>
    <row r="3" spans="1:8" ht="18" x14ac:dyDescent="0.25">
      <c r="A3" s="689" t="s">
        <v>12</v>
      </c>
      <c r="B3" s="178" t="s">
        <v>131</v>
      </c>
      <c r="C3" s="179"/>
      <c r="D3" s="180"/>
      <c r="E3" s="181"/>
      <c r="F3" s="182"/>
    </row>
    <row r="4" spans="1:8" ht="13.2" x14ac:dyDescent="0.25">
      <c r="A4" s="688"/>
      <c r="B4" s="174"/>
      <c r="C4" s="174"/>
      <c r="D4" s="175"/>
      <c r="E4" s="277"/>
      <c r="F4" s="176"/>
    </row>
    <row r="5" spans="1:8" ht="13.2" x14ac:dyDescent="0.25">
      <c r="A5" s="690"/>
      <c r="B5" s="278" t="s">
        <v>373</v>
      </c>
      <c r="C5" s="278"/>
      <c r="D5" s="278"/>
      <c r="E5" s="279"/>
      <c r="F5" s="235"/>
    </row>
    <row r="6" spans="1:8" s="357" customFormat="1" ht="122.4" customHeight="1" x14ac:dyDescent="0.3">
      <c r="A6" s="691"/>
      <c r="B6" s="235" t="s">
        <v>1014</v>
      </c>
      <c r="C6" s="559"/>
      <c r="D6" s="555"/>
      <c r="E6" s="555"/>
      <c r="F6" s="555"/>
    </row>
    <row r="7" spans="1:8" s="357" customFormat="1" ht="71.400000000000006" customHeight="1" x14ac:dyDescent="0.3">
      <c r="A7" s="692"/>
      <c r="B7" s="235" t="s">
        <v>249</v>
      </c>
      <c r="C7" s="559"/>
      <c r="D7" s="559"/>
      <c r="E7" s="555"/>
      <c r="F7" s="555"/>
    </row>
    <row r="8" spans="1:8" s="357" customFormat="1" ht="110.4" customHeight="1" x14ac:dyDescent="0.3">
      <c r="A8" s="692"/>
      <c r="B8" s="235" t="s">
        <v>603</v>
      </c>
      <c r="C8" s="559"/>
      <c r="D8" s="559"/>
      <c r="E8" s="555"/>
      <c r="F8" s="555"/>
    </row>
    <row r="9" spans="1:8" s="357" customFormat="1" ht="52.2" customHeight="1" x14ac:dyDescent="0.3">
      <c r="A9" s="692"/>
      <c r="B9" s="235" t="s">
        <v>604</v>
      </c>
      <c r="C9" s="559"/>
      <c r="D9" s="559"/>
      <c r="E9" s="555"/>
      <c r="F9" s="555"/>
    </row>
    <row r="10" spans="1:8" s="357" customFormat="1" ht="115.2" customHeight="1" x14ac:dyDescent="0.3">
      <c r="A10" s="692"/>
      <c r="B10" s="235" t="s">
        <v>605</v>
      </c>
      <c r="C10" s="559"/>
      <c r="D10" s="559"/>
      <c r="E10" s="555"/>
      <c r="F10" s="555"/>
    </row>
    <row r="11" spans="1:8" s="357" customFormat="1" ht="127.95" customHeight="1" x14ac:dyDescent="0.3">
      <c r="A11" s="692"/>
      <c r="B11" s="235" t="s">
        <v>606</v>
      </c>
      <c r="C11" s="559"/>
      <c r="D11" s="559"/>
      <c r="E11" s="555"/>
      <c r="F11" s="555"/>
    </row>
    <row r="12" spans="1:8" ht="13.2" x14ac:dyDescent="0.25">
      <c r="A12" s="693"/>
      <c r="B12" s="235"/>
      <c r="C12" s="358"/>
      <c r="D12" s="359"/>
      <c r="E12" s="360"/>
      <c r="F12" s="88"/>
    </row>
    <row r="13" spans="1:8" ht="30.6" x14ac:dyDescent="0.25">
      <c r="A13" s="693"/>
      <c r="B13" s="235" t="s">
        <v>146</v>
      </c>
      <c r="C13" s="358"/>
      <c r="D13" s="359"/>
      <c r="E13" s="360"/>
      <c r="F13" s="88"/>
    </row>
    <row r="14" spans="1:8" ht="13.2" x14ac:dyDescent="0.25">
      <c r="A14" s="693"/>
      <c r="B14" s="235"/>
      <c r="C14" s="358"/>
      <c r="D14" s="359"/>
      <c r="E14" s="360"/>
      <c r="F14" s="88"/>
    </row>
    <row r="15" spans="1:8" s="24" customFormat="1" x14ac:dyDescent="0.25">
      <c r="A15" s="683"/>
      <c r="B15" s="235" t="s">
        <v>1015</v>
      </c>
      <c r="C15" s="235"/>
      <c r="D15" s="235"/>
      <c r="E15" s="235"/>
      <c r="F15" s="235"/>
      <c r="G15" s="478"/>
      <c r="H15" s="25"/>
    </row>
    <row r="16" spans="1:8" s="24" customFormat="1" ht="90.6" customHeight="1" x14ac:dyDescent="0.25">
      <c r="A16" s="683"/>
      <c r="B16" s="235" t="s">
        <v>1016</v>
      </c>
      <c r="C16" s="235"/>
      <c r="D16" s="235"/>
      <c r="E16" s="235"/>
      <c r="F16" s="235"/>
      <c r="G16" s="478"/>
      <c r="H16" s="23"/>
    </row>
    <row r="17" spans="1:8" s="24" customFormat="1" ht="110.4" customHeight="1" x14ac:dyDescent="0.25">
      <c r="A17" s="683"/>
      <c r="B17" s="235" t="s">
        <v>1017</v>
      </c>
      <c r="C17" s="235"/>
      <c r="D17" s="235"/>
      <c r="E17" s="235"/>
      <c r="F17" s="235"/>
      <c r="G17" s="478"/>
      <c r="H17" s="25"/>
    </row>
    <row r="18" spans="1:8" s="24" customFormat="1" ht="35.4" customHeight="1" x14ac:dyDescent="0.25">
      <c r="A18" s="683"/>
      <c r="B18" s="235" t="s">
        <v>1018</v>
      </c>
      <c r="C18" s="235"/>
      <c r="D18" s="235"/>
      <c r="E18" s="235"/>
      <c r="F18" s="235"/>
      <c r="G18" s="478"/>
      <c r="H18" s="25"/>
    </row>
    <row r="19" spans="1:8" s="24" customFormat="1" ht="80.400000000000006" customHeight="1" x14ac:dyDescent="0.25">
      <c r="A19" s="683"/>
      <c r="B19" s="235" t="s">
        <v>1019</v>
      </c>
      <c r="C19" s="235"/>
      <c r="D19" s="235"/>
      <c r="E19" s="235"/>
      <c r="F19" s="235"/>
      <c r="G19" s="478"/>
      <c r="H19" s="23"/>
    </row>
    <row r="20" spans="1:8" s="24" customFormat="1" ht="124.2" customHeight="1" x14ac:dyDescent="0.25">
      <c r="A20" s="683"/>
      <c r="B20" s="235" t="s">
        <v>1020</v>
      </c>
      <c r="C20" s="235"/>
      <c r="D20" s="235"/>
      <c r="E20" s="235"/>
      <c r="F20" s="235"/>
      <c r="G20" s="478"/>
      <c r="H20" s="25"/>
    </row>
    <row r="21" spans="1:8" s="24" customFormat="1" ht="121.2" customHeight="1" x14ac:dyDescent="0.25">
      <c r="A21" s="683"/>
      <c r="B21" s="235" t="s">
        <v>1023</v>
      </c>
      <c r="C21" s="235"/>
      <c r="D21" s="235"/>
      <c r="E21" s="235"/>
      <c r="F21" s="235"/>
      <c r="G21" s="478"/>
      <c r="H21" s="25"/>
    </row>
    <row r="22" spans="1:8" s="24" customFormat="1" ht="36.6" customHeight="1" x14ac:dyDescent="0.25">
      <c r="A22" s="683"/>
      <c r="B22" s="235" t="s">
        <v>1021</v>
      </c>
      <c r="C22" s="235"/>
      <c r="D22" s="235"/>
      <c r="E22" s="235"/>
      <c r="F22" s="235"/>
      <c r="G22" s="478"/>
      <c r="H22" s="23"/>
    </row>
    <row r="23" spans="1:8" s="24" customFormat="1" ht="45.6" customHeight="1" x14ac:dyDescent="0.25">
      <c r="A23" s="683"/>
      <c r="B23" s="235" t="s">
        <v>1022</v>
      </c>
      <c r="C23" s="235"/>
      <c r="D23" s="235"/>
      <c r="E23" s="235"/>
      <c r="F23" s="235"/>
      <c r="G23" s="478"/>
      <c r="H23" s="25"/>
    </row>
    <row r="24" spans="1:8" s="24" customFormat="1" ht="43.2" customHeight="1" x14ac:dyDescent="0.25">
      <c r="A24" s="683"/>
      <c r="B24" s="235" t="s">
        <v>1026</v>
      </c>
      <c r="C24" s="235"/>
      <c r="D24" s="235"/>
      <c r="E24" s="235"/>
      <c r="F24" s="235"/>
      <c r="G24" s="478"/>
      <c r="H24" s="25"/>
    </row>
    <row r="25" spans="1:8" s="24" customFormat="1" ht="160.19999999999999" customHeight="1" x14ac:dyDescent="0.25">
      <c r="A25" s="683"/>
      <c r="B25" s="235" t="s">
        <v>1027</v>
      </c>
      <c r="C25" s="235"/>
      <c r="D25" s="235"/>
      <c r="E25" s="235"/>
      <c r="F25" s="235"/>
      <c r="G25" s="478"/>
      <c r="H25" s="25"/>
    </row>
    <row r="26" spans="1:8" ht="13.2" x14ac:dyDescent="0.25">
      <c r="A26" s="694"/>
      <c r="B26" s="235"/>
      <c r="C26" s="361"/>
      <c r="D26" s="361"/>
      <c r="E26" s="362"/>
      <c r="F26" s="363"/>
    </row>
    <row r="27" spans="1:8" ht="20.399999999999999" x14ac:dyDescent="0.25">
      <c r="A27" s="695"/>
      <c r="B27" s="282" t="s">
        <v>147</v>
      </c>
      <c r="C27" s="283"/>
      <c r="D27" s="283"/>
      <c r="E27" s="284"/>
      <c r="F27" s="285"/>
    </row>
    <row r="28" spans="1:8" ht="13.2" x14ac:dyDescent="0.25">
      <c r="A28" s="695"/>
      <c r="B28" s="282"/>
      <c r="C28" s="283"/>
      <c r="D28" s="283"/>
      <c r="E28" s="284"/>
      <c r="F28" s="285"/>
    </row>
    <row r="29" spans="1:8" ht="13.2" x14ac:dyDescent="0.25">
      <c r="A29" s="690"/>
      <c r="B29" s="278" t="s">
        <v>539</v>
      </c>
      <c r="C29" s="278"/>
      <c r="D29" s="278"/>
      <c r="E29" s="279"/>
      <c r="F29" s="235"/>
    </row>
    <row r="30" spans="1:8" ht="13.2" x14ac:dyDescent="0.25">
      <c r="A30" s="694"/>
      <c r="B30" s="282"/>
      <c r="C30" s="358"/>
      <c r="D30" s="359"/>
      <c r="E30" s="286"/>
      <c r="F30" s="88"/>
    </row>
    <row r="31" spans="1:8" s="465" customFormat="1" ht="21.6" customHeight="1" x14ac:dyDescent="0.3">
      <c r="A31" s="618">
        <f>COUNT($A$1:A30)+1</f>
        <v>1</v>
      </c>
      <c r="B31" s="90" t="s">
        <v>1267</v>
      </c>
      <c r="C31" s="107"/>
      <c r="D31" s="95"/>
      <c r="E31" s="556"/>
      <c r="F31" s="560"/>
    </row>
    <row r="32" spans="1:8" s="465" customFormat="1" ht="56.4" customHeight="1" x14ac:dyDescent="0.3">
      <c r="A32" s="618"/>
      <c r="B32" s="53" t="s">
        <v>1241</v>
      </c>
      <c r="C32" s="107"/>
      <c r="D32" s="95"/>
      <c r="E32" s="556"/>
      <c r="F32" s="560"/>
    </row>
    <row r="33" spans="1:7" s="465" customFormat="1" ht="16.5" customHeight="1" x14ac:dyDescent="0.3">
      <c r="A33" s="618"/>
      <c r="B33" s="497" t="s">
        <v>1242</v>
      </c>
      <c r="C33" s="561"/>
      <c r="D33" s="562"/>
      <c r="E33" s="556"/>
      <c r="F33" s="560"/>
    </row>
    <row r="34" spans="1:7" s="498" customFormat="1" ht="25.95" customHeight="1" x14ac:dyDescent="0.2">
      <c r="A34" s="696"/>
      <c r="B34" s="52" t="s">
        <v>1243</v>
      </c>
      <c r="C34" s="83"/>
      <c r="D34" s="84"/>
      <c r="E34" s="557"/>
      <c r="F34" s="563"/>
    </row>
    <row r="35" spans="1:7" s="498" customFormat="1" ht="17.399999999999999" customHeight="1" x14ac:dyDescent="0.2">
      <c r="A35" s="696"/>
      <c r="B35" s="52" t="s">
        <v>1244</v>
      </c>
      <c r="C35" s="83"/>
      <c r="D35" s="84"/>
      <c r="E35" s="557"/>
      <c r="F35" s="563"/>
    </row>
    <row r="36" spans="1:7" s="498" customFormat="1" ht="27.6" customHeight="1" x14ac:dyDescent="0.2">
      <c r="A36" s="696"/>
      <c r="B36" s="52" t="s">
        <v>1245</v>
      </c>
      <c r="C36" s="83"/>
      <c r="D36" s="84"/>
      <c r="E36" s="557"/>
      <c r="F36" s="563"/>
    </row>
    <row r="37" spans="1:7" s="498" customFormat="1" ht="36.75" customHeight="1" x14ac:dyDescent="0.2">
      <c r="A37" s="696"/>
      <c r="B37" s="74" t="s">
        <v>1246</v>
      </c>
      <c r="C37" s="86"/>
      <c r="D37" s="59"/>
      <c r="E37" s="557"/>
      <c r="F37" s="563"/>
    </row>
    <row r="38" spans="1:7" s="498" customFormat="1" ht="37.950000000000003" customHeight="1" x14ac:dyDescent="0.2">
      <c r="A38" s="696"/>
      <c r="B38" s="52" t="s">
        <v>1247</v>
      </c>
      <c r="C38" s="86"/>
      <c r="D38" s="59"/>
      <c r="E38" s="557"/>
      <c r="F38" s="563"/>
    </row>
    <row r="39" spans="1:7" s="498" customFormat="1" ht="51" customHeight="1" x14ac:dyDescent="0.2">
      <c r="A39" s="696"/>
      <c r="B39" s="74" t="s">
        <v>1248</v>
      </c>
      <c r="C39" s="86"/>
      <c r="D39" s="59"/>
      <c r="E39" s="557"/>
      <c r="F39" s="563"/>
    </row>
    <row r="40" spans="1:7" s="498" customFormat="1" ht="26.25" customHeight="1" x14ac:dyDescent="0.2">
      <c r="A40" s="696"/>
      <c r="B40" s="52" t="s">
        <v>1249</v>
      </c>
      <c r="C40" s="86"/>
      <c r="D40" s="59"/>
      <c r="E40" s="557"/>
      <c r="F40" s="563"/>
    </row>
    <row r="41" spans="1:7" s="498" customFormat="1" ht="31.5" customHeight="1" x14ac:dyDescent="0.2">
      <c r="A41" s="696"/>
      <c r="B41" s="52" t="s">
        <v>1250</v>
      </c>
      <c r="C41" s="86"/>
      <c r="D41" s="59"/>
      <c r="E41" s="557"/>
      <c r="F41" s="563"/>
    </row>
    <row r="42" spans="1:7" s="498" customFormat="1" ht="13.5" customHeight="1" x14ac:dyDescent="0.2">
      <c r="A42" s="696"/>
      <c r="B42" s="52" t="s">
        <v>609</v>
      </c>
      <c r="C42" s="91" t="s">
        <v>129</v>
      </c>
      <c r="D42" s="99">
        <v>20</v>
      </c>
      <c r="E42" s="81">
        <v>0</v>
      </c>
      <c r="F42" s="86" t="str">
        <f>IF(OR(OR(E42=0,E42=""),OR(D42=0,D42="")),"",D42*E42)</f>
        <v/>
      </c>
    </row>
    <row r="43" spans="1:7" s="498" customFormat="1" ht="13.5" customHeight="1" x14ac:dyDescent="0.2">
      <c r="A43" s="696"/>
      <c r="B43" s="52"/>
      <c r="C43" s="72"/>
      <c r="D43" s="99"/>
      <c r="E43" s="557"/>
      <c r="F43" s="563"/>
    </row>
    <row r="44" spans="1:7" s="498" customFormat="1" ht="17.25" customHeight="1" x14ac:dyDescent="0.2">
      <c r="A44" s="696"/>
      <c r="B44" s="90" t="s">
        <v>1251</v>
      </c>
      <c r="C44" s="86"/>
      <c r="D44" s="59"/>
      <c r="E44" s="557"/>
      <c r="F44" s="563"/>
    </row>
    <row r="45" spans="1:7" s="465" customFormat="1" ht="31.5" customHeight="1" x14ac:dyDescent="0.3">
      <c r="A45" s="686"/>
      <c r="B45" s="52" t="s">
        <v>1252</v>
      </c>
      <c r="C45" s="52"/>
      <c r="D45" s="95"/>
      <c r="E45" s="81"/>
      <c r="F45" s="86"/>
    </row>
    <row r="46" spans="1:7" s="465" customFormat="1" ht="81" customHeight="1" x14ac:dyDescent="0.3">
      <c r="A46" s="686"/>
      <c r="B46" s="52" t="s">
        <v>1268</v>
      </c>
      <c r="C46" s="52"/>
      <c r="D46" s="95"/>
      <c r="E46" s="81"/>
      <c r="F46" s="86"/>
    </row>
    <row r="47" spans="1:7" s="465" customFormat="1" ht="57.6" customHeight="1" x14ac:dyDescent="0.3">
      <c r="A47" s="686"/>
      <c r="B47" s="52" t="s">
        <v>1269</v>
      </c>
      <c r="C47" s="52"/>
      <c r="D47" s="95"/>
      <c r="E47" s="81"/>
      <c r="F47" s="86"/>
      <c r="G47" s="481"/>
    </row>
    <row r="48" spans="1:7" s="465" customFormat="1" ht="26.4" customHeight="1" x14ac:dyDescent="0.3">
      <c r="A48" s="686"/>
      <c r="B48" s="52" t="s">
        <v>1253</v>
      </c>
      <c r="C48" s="52"/>
      <c r="D48" s="95"/>
      <c r="E48" s="81"/>
      <c r="F48" s="86"/>
      <c r="G48" s="481"/>
    </row>
    <row r="49" spans="1:8" s="465" customFormat="1" ht="15.6" x14ac:dyDescent="0.3">
      <c r="A49" s="686"/>
      <c r="B49" s="52" t="s">
        <v>607</v>
      </c>
      <c r="C49" s="52"/>
      <c r="D49" s="95"/>
      <c r="E49" s="81"/>
      <c r="F49" s="86"/>
      <c r="G49" s="481"/>
    </row>
    <row r="50" spans="1:8" s="465" customFormat="1" x14ac:dyDescent="0.3">
      <c r="A50" s="686"/>
      <c r="B50" s="52" t="s">
        <v>608</v>
      </c>
      <c r="C50" s="52"/>
      <c r="D50" s="95"/>
      <c r="E50" s="81"/>
      <c r="F50" s="86"/>
    </row>
    <row r="51" spans="1:8" s="465" customFormat="1" ht="13.2" x14ac:dyDescent="0.25">
      <c r="A51" s="697"/>
      <c r="B51" s="52" t="s">
        <v>609</v>
      </c>
      <c r="C51" s="72" t="s">
        <v>129</v>
      </c>
      <c r="D51" s="99">
        <v>20</v>
      </c>
      <c r="E51" s="81">
        <v>0</v>
      </c>
      <c r="F51" s="86" t="str">
        <f>IF(OR(OR(E51=0,E51=""),OR(D51=0,D51="")),"",D51*E51)</f>
        <v/>
      </c>
      <c r="G51" s="482"/>
      <c r="H51" s="140"/>
    </row>
    <row r="52" spans="1:8" s="465" customFormat="1" ht="13.2" x14ac:dyDescent="0.25">
      <c r="A52" s="697"/>
      <c r="B52" s="52"/>
      <c r="C52" s="72"/>
      <c r="D52" s="99"/>
      <c r="E52" s="81"/>
      <c r="F52" s="86"/>
      <c r="G52" s="482"/>
      <c r="H52" s="140"/>
    </row>
    <row r="53" spans="1:8" s="465" customFormat="1" x14ac:dyDescent="0.25">
      <c r="A53" s="697"/>
      <c r="B53" s="90" t="s">
        <v>1254</v>
      </c>
      <c r="C53" s="72"/>
      <c r="D53" s="99"/>
      <c r="E53" s="81"/>
      <c r="F53" s="86"/>
      <c r="G53" s="482"/>
      <c r="H53" s="140"/>
    </row>
    <row r="54" spans="1:8" s="465" customFormat="1" ht="47.4" customHeight="1" x14ac:dyDescent="0.25">
      <c r="A54" s="697"/>
      <c r="B54" s="52" t="s">
        <v>1255</v>
      </c>
      <c r="C54" s="72"/>
      <c r="D54" s="99"/>
      <c r="E54" s="81"/>
      <c r="F54" s="86"/>
      <c r="G54" s="482"/>
      <c r="H54" s="140"/>
    </row>
    <row r="55" spans="1:8" s="465" customFormat="1" ht="38.4" customHeight="1" x14ac:dyDescent="0.25">
      <c r="A55" s="697"/>
      <c r="B55" s="52" t="s">
        <v>1256</v>
      </c>
      <c r="C55" s="72"/>
      <c r="D55" s="99"/>
      <c r="E55" s="81"/>
      <c r="F55" s="86"/>
      <c r="G55" s="482"/>
      <c r="H55" s="140"/>
    </row>
    <row r="56" spans="1:8" s="465" customFormat="1" ht="36.6" customHeight="1" x14ac:dyDescent="0.25">
      <c r="A56" s="697"/>
      <c r="B56" s="52" t="s">
        <v>1257</v>
      </c>
      <c r="C56" s="72"/>
      <c r="D56" s="99"/>
      <c r="E56" s="81"/>
      <c r="F56" s="86"/>
      <c r="G56" s="482"/>
      <c r="H56" s="140"/>
    </row>
    <row r="57" spans="1:8" s="465" customFormat="1" ht="53.4" customHeight="1" x14ac:dyDescent="0.25">
      <c r="A57" s="697"/>
      <c r="B57" s="52" t="s">
        <v>1258</v>
      </c>
      <c r="C57" s="72"/>
      <c r="D57" s="99"/>
      <c r="E57" s="81"/>
      <c r="F57" s="86"/>
      <c r="G57" s="482"/>
      <c r="H57" s="140"/>
    </row>
    <row r="58" spans="1:8" s="465" customFormat="1" ht="85.2" customHeight="1" x14ac:dyDescent="0.25">
      <c r="A58" s="697"/>
      <c r="B58" s="52" t="s">
        <v>1318</v>
      </c>
      <c r="C58" s="72"/>
      <c r="D58" s="99"/>
      <c r="E58" s="81"/>
      <c r="F58" s="86"/>
      <c r="G58" s="482"/>
      <c r="H58" s="140"/>
    </row>
    <row r="59" spans="1:8" s="465" customFormat="1" ht="25.2" customHeight="1" x14ac:dyDescent="0.25">
      <c r="A59" s="697"/>
      <c r="B59" s="52" t="s">
        <v>627</v>
      </c>
      <c r="C59" s="72"/>
      <c r="D59" s="99"/>
      <c r="E59" s="81"/>
      <c r="F59" s="86"/>
      <c r="G59" s="482"/>
      <c r="H59" s="140"/>
    </row>
    <row r="60" spans="1:8" s="465" customFormat="1" ht="22.95" customHeight="1" x14ac:dyDescent="0.25">
      <c r="A60" s="697"/>
      <c r="B60" s="52" t="s">
        <v>1259</v>
      </c>
      <c r="C60" s="72"/>
      <c r="D60" s="99"/>
      <c r="E60" s="81"/>
      <c r="F60" s="86"/>
      <c r="G60" s="482"/>
      <c r="H60" s="140"/>
    </row>
    <row r="61" spans="1:8" s="465" customFormat="1" ht="25.95" customHeight="1" x14ac:dyDescent="0.25">
      <c r="A61" s="697"/>
      <c r="B61" s="52" t="s">
        <v>1260</v>
      </c>
      <c r="C61" s="72"/>
      <c r="D61" s="99"/>
      <c r="E61" s="81"/>
      <c r="F61" s="86"/>
      <c r="G61" s="482"/>
      <c r="H61" s="140"/>
    </row>
    <row r="62" spans="1:8" s="465" customFormat="1" ht="25.95" customHeight="1" x14ac:dyDescent="0.25">
      <c r="A62" s="697"/>
      <c r="B62" s="52" t="s">
        <v>1261</v>
      </c>
      <c r="C62" s="72"/>
      <c r="D62" s="99"/>
      <c r="E62" s="81"/>
      <c r="F62" s="86"/>
      <c r="G62" s="482"/>
      <c r="H62" s="140"/>
    </row>
    <row r="63" spans="1:8" s="465" customFormat="1" ht="26.4" customHeight="1" x14ac:dyDescent="0.25">
      <c r="A63" s="697"/>
      <c r="B63" s="52" t="s">
        <v>1262</v>
      </c>
      <c r="C63" s="72"/>
      <c r="D63" s="99"/>
      <c r="E63" s="81"/>
      <c r="F63" s="86"/>
      <c r="G63" s="482"/>
      <c r="H63" s="140"/>
    </row>
    <row r="64" spans="1:8" s="465" customFormat="1" ht="13.2" x14ac:dyDescent="0.25">
      <c r="A64" s="697"/>
      <c r="B64" s="52" t="s">
        <v>609</v>
      </c>
      <c r="C64" s="72" t="s">
        <v>129</v>
      </c>
      <c r="D64" s="99">
        <v>20</v>
      </c>
      <c r="E64" s="81">
        <v>0</v>
      </c>
      <c r="F64" s="86" t="str">
        <f>IF(OR(OR(E64=0,E64=""),OR(D64=0,D64="")),"",D64*E64)</f>
        <v/>
      </c>
      <c r="G64" s="482"/>
      <c r="H64" s="140"/>
    </row>
    <row r="65" spans="1:8" s="465" customFormat="1" x14ac:dyDescent="0.3">
      <c r="A65" s="697"/>
      <c r="B65" s="483"/>
      <c r="C65" s="107"/>
      <c r="D65" s="95"/>
      <c r="E65" s="81"/>
      <c r="F65" s="86"/>
      <c r="G65" s="482"/>
      <c r="H65" s="140"/>
    </row>
    <row r="66" spans="1:8" s="163" customFormat="1" x14ac:dyDescent="0.3">
      <c r="A66" s="618">
        <f>COUNT($A$1:A65)+1</f>
        <v>2</v>
      </c>
      <c r="B66" s="90" t="s">
        <v>610</v>
      </c>
      <c r="C66" s="107"/>
      <c r="D66" s="95"/>
      <c r="E66" s="81"/>
      <c r="F66" s="86"/>
      <c r="H66" s="140"/>
    </row>
    <row r="67" spans="1:8" s="163" customFormat="1" ht="55.95" customHeight="1" x14ac:dyDescent="0.3">
      <c r="A67" s="698"/>
      <c r="B67" s="52" t="s">
        <v>1069</v>
      </c>
      <c r="C67" s="52"/>
      <c r="D67" s="95"/>
      <c r="E67" s="81"/>
      <c r="F67" s="86"/>
      <c r="H67" s="140"/>
    </row>
    <row r="68" spans="1:8" s="163" customFormat="1" ht="292.2" customHeight="1" x14ac:dyDescent="0.3">
      <c r="A68" s="698"/>
      <c r="B68" s="52" t="s">
        <v>1095</v>
      </c>
      <c r="C68" s="94"/>
      <c r="D68" s="94"/>
      <c r="E68" s="94"/>
      <c r="F68" s="94"/>
      <c r="H68" s="140"/>
    </row>
    <row r="69" spans="1:8" s="163" customFormat="1" ht="24" customHeight="1" x14ac:dyDescent="0.3">
      <c r="A69" s="698"/>
      <c r="B69" s="52" t="s">
        <v>1094</v>
      </c>
      <c r="C69" s="94"/>
      <c r="D69" s="94"/>
      <c r="E69" s="94"/>
      <c r="F69" s="94"/>
      <c r="H69" s="140"/>
    </row>
    <row r="70" spans="1:8" s="163" customFormat="1" ht="46.2" customHeight="1" x14ac:dyDescent="0.25">
      <c r="A70" s="698"/>
      <c r="B70" s="52" t="s">
        <v>1070</v>
      </c>
      <c r="C70" s="91" t="s">
        <v>148</v>
      </c>
      <c r="D70" s="99">
        <v>740</v>
      </c>
      <c r="E70" s="81">
        <v>0</v>
      </c>
      <c r="F70" s="86" t="str">
        <f>IF(OR(OR(E70=0,E70=""),OR(D70=0,D70="")),"",D70*E70)</f>
        <v/>
      </c>
      <c r="H70" s="140"/>
    </row>
    <row r="71" spans="1:8" customFormat="1" ht="13.2" x14ac:dyDescent="0.25">
      <c r="A71" s="699"/>
      <c r="B71" s="66"/>
      <c r="C71" s="91"/>
      <c r="D71" s="99"/>
      <c r="E71" s="81"/>
      <c r="F71" s="86"/>
      <c r="H71" s="140"/>
    </row>
    <row r="72" spans="1:8" s="357" customFormat="1" x14ac:dyDescent="0.3">
      <c r="A72" s="618">
        <f>COUNT($A$1:A71)+1</f>
        <v>3</v>
      </c>
      <c r="B72" s="364" t="s">
        <v>662</v>
      </c>
      <c r="C72" s="559"/>
      <c r="D72" s="552"/>
      <c r="E72" s="286"/>
      <c r="F72" s="289"/>
      <c r="G72" s="367"/>
      <c r="H72" s="287"/>
    </row>
    <row r="73" spans="1:8" s="357" customFormat="1" ht="89.4" customHeight="1" x14ac:dyDescent="0.3">
      <c r="A73" s="618"/>
      <c r="B73" s="235" t="s">
        <v>730</v>
      </c>
      <c r="C73" s="559"/>
      <c r="D73" s="552"/>
      <c r="E73" s="286"/>
      <c r="F73" s="289"/>
      <c r="G73" s="367"/>
      <c r="H73" s="287"/>
    </row>
    <row r="74" spans="1:8" s="357" customFormat="1" ht="40.200000000000003" customHeight="1" x14ac:dyDescent="0.25">
      <c r="A74" s="618"/>
      <c r="B74" s="235" t="s">
        <v>663</v>
      </c>
      <c r="C74" s="358" t="s">
        <v>104</v>
      </c>
      <c r="D74" s="359">
        <v>3.5</v>
      </c>
      <c r="E74" s="286">
        <v>0</v>
      </c>
      <c r="F74" s="289" t="str">
        <f>IF(OR(OR(E74=0,E74=""),OR(D74=0,D74="")),"",D74*E74)</f>
        <v/>
      </c>
      <c r="G74" s="367"/>
      <c r="H74" s="287"/>
    </row>
    <row r="75" spans="1:8" s="357" customFormat="1" x14ac:dyDescent="0.3">
      <c r="A75" s="618"/>
      <c r="B75" s="368"/>
      <c r="C75" s="559"/>
      <c r="D75" s="552"/>
      <c r="E75" s="286"/>
      <c r="F75" s="289"/>
      <c r="G75" s="367"/>
      <c r="H75" s="287"/>
    </row>
    <row r="76" spans="1:8" s="357" customFormat="1" x14ac:dyDescent="0.3">
      <c r="A76" s="618">
        <f>COUNT($A$1:A72)+1</f>
        <v>4</v>
      </c>
      <c r="B76" s="364" t="s">
        <v>664</v>
      </c>
      <c r="C76" s="559"/>
      <c r="D76" s="552"/>
      <c r="E76" s="286"/>
      <c r="F76" s="289"/>
      <c r="G76" s="367"/>
      <c r="H76" s="287"/>
    </row>
    <row r="77" spans="1:8" s="357" customFormat="1" ht="33.6" customHeight="1" x14ac:dyDescent="0.3">
      <c r="A77" s="618"/>
      <c r="B77" s="235" t="s">
        <v>731</v>
      </c>
      <c r="C77" s="559"/>
      <c r="D77" s="552"/>
      <c r="E77" s="286"/>
      <c r="F77" s="289"/>
      <c r="G77" s="367"/>
      <c r="H77" s="287"/>
    </row>
    <row r="78" spans="1:8" s="357" customFormat="1" ht="33.6" customHeight="1" x14ac:dyDescent="0.25">
      <c r="A78" s="618"/>
      <c r="B78" s="235" t="s">
        <v>663</v>
      </c>
      <c r="C78" s="358" t="s">
        <v>104</v>
      </c>
      <c r="D78" s="359">
        <v>1.8</v>
      </c>
      <c r="E78" s="286">
        <v>0</v>
      </c>
      <c r="F78" s="289" t="str">
        <f>IF(OR(OR(E78=0,E78=""),OR(D78=0,D78="")),"",D78*E78)</f>
        <v/>
      </c>
      <c r="G78" s="367"/>
      <c r="H78" s="287"/>
    </row>
    <row r="79" spans="1:8" s="357" customFormat="1" x14ac:dyDescent="0.3">
      <c r="A79" s="618"/>
      <c r="B79" s="368"/>
      <c r="C79" s="559"/>
      <c r="D79" s="552"/>
      <c r="E79" s="286"/>
      <c r="F79" s="289"/>
      <c r="G79" s="367"/>
      <c r="H79" s="287"/>
    </row>
    <row r="80" spans="1:8" s="357" customFormat="1" x14ac:dyDescent="0.3">
      <c r="A80" s="618">
        <f>COUNT($A$1:A76)+1</f>
        <v>5</v>
      </c>
      <c r="B80" s="364" t="s">
        <v>960</v>
      </c>
      <c r="C80" s="559"/>
      <c r="D80" s="552"/>
      <c r="E80" s="286"/>
      <c r="F80" s="289"/>
      <c r="G80" s="367"/>
      <c r="H80" s="287"/>
    </row>
    <row r="81" spans="1:8" s="357" customFormat="1" ht="23.4" customHeight="1" x14ac:dyDescent="0.3">
      <c r="A81" s="618"/>
      <c r="B81" s="235" t="s">
        <v>961</v>
      </c>
      <c r="C81" s="559"/>
      <c r="D81" s="552"/>
      <c r="E81" s="286"/>
      <c r="F81" s="289"/>
      <c r="G81" s="367"/>
      <c r="H81" s="287"/>
    </row>
    <row r="82" spans="1:8" s="357" customFormat="1" ht="36.6" customHeight="1" x14ac:dyDescent="0.25">
      <c r="A82" s="618"/>
      <c r="B82" s="235" t="s">
        <v>663</v>
      </c>
      <c r="C82" s="358" t="s">
        <v>129</v>
      </c>
      <c r="D82" s="359">
        <v>1</v>
      </c>
      <c r="E82" s="286">
        <v>0</v>
      </c>
      <c r="F82" s="289" t="str">
        <f>IF(OR(OR(E82=0,E82=""),OR(D82=0,D82="")),"",D82*E82)</f>
        <v/>
      </c>
      <c r="G82" s="367"/>
      <c r="H82" s="287"/>
    </row>
    <row r="83" spans="1:8" s="357" customFormat="1" x14ac:dyDescent="0.3">
      <c r="A83" s="618"/>
      <c r="B83" s="368"/>
      <c r="C83" s="559"/>
      <c r="D83" s="552"/>
      <c r="E83" s="286"/>
      <c r="F83" s="289"/>
      <c r="G83" s="367"/>
      <c r="H83" s="287"/>
    </row>
    <row r="84" spans="1:8" s="357" customFormat="1" x14ac:dyDescent="0.25">
      <c r="A84" s="692"/>
      <c r="B84" s="364" t="s">
        <v>611</v>
      </c>
      <c r="C84" s="553"/>
      <c r="D84" s="553"/>
      <c r="E84" s="286"/>
      <c r="F84" s="289"/>
      <c r="G84" s="369"/>
      <c r="H84" s="287"/>
    </row>
    <row r="85" spans="1:8" s="357" customFormat="1" x14ac:dyDescent="0.25">
      <c r="A85" s="700"/>
      <c r="B85" s="364" t="s">
        <v>31</v>
      </c>
      <c r="C85" s="564"/>
      <c r="D85" s="565"/>
      <c r="E85" s="286"/>
      <c r="F85" s="289"/>
      <c r="H85" s="287"/>
    </row>
    <row r="86" spans="1:8" s="357" customFormat="1" ht="36.6" customHeight="1" x14ac:dyDescent="0.3">
      <c r="A86" s="701"/>
      <c r="B86" s="235" t="s">
        <v>612</v>
      </c>
      <c r="C86" s="566"/>
      <c r="D86" s="567"/>
      <c r="E86" s="286"/>
      <c r="F86" s="289"/>
      <c r="H86" s="287"/>
    </row>
    <row r="87" spans="1:8" s="357" customFormat="1" ht="26.4" customHeight="1" x14ac:dyDescent="0.3">
      <c r="A87" s="702"/>
      <c r="B87" s="235" t="s">
        <v>47</v>
      </c>
      <c r="C87" s="566"/>
      <c r="D87" s="567"/>
      <c r="E87" s="286"/>
      <c r="F87" s="289"/>
      <c r="H87" s="287"/>
    </row>
    <row r="88" spans="1:8" s="357" customFormat="1" ht="46.95" customHeight="1" x14ac:dyDescent="0.3">
      <c r="A88" s="702"/>
      <c r="B88" s="235" t="s">
        <v>132</v>
      </c>
      <c r="C88" s="566"/>
      <c r="D88" s="567"/>
      <c r="E88" s="286"/>
      <c r="F88" s="289"/>
      <c r="H88" s="287"/>
    </row>
    <row r="89" spans="1:8" s="357" customFormat="1" ht="30.6" x14ac:dyDescent="0.3">
      <c r="A89" s="701"/>
      <c r="B89" s="235" t="s">
        <v>133</v>
      </c>
      <c r="C89" s="566"/>
      <c r="D89" s="567"/>
      <c r="E89" s="286"/>
      <c r="F89" s="289"/>
      <c r="H89" s="287"/>
    </row>
    <row r="90" spans="1:8" s="357" customFormat="1" x14ac:dyDescent="0.3">
      <c r="A90" s="703"/>
      <c r="B90" s="235"/>
      <c r="C90" s="566"/>
      <c r="D90" s="567"/>
      <c r="E90" s="286"/>
      <c r="F90" s="289"/>
      <c r="H90" s="287"/>
    </row>
    <row r="91" spans="1:8" s="357" customFormat="1" x14ac:dyDescent="0.3">
      <c r="A91" s="703"/>
      <c r="B91" s="235" t="s">
        <v>134</v>
      </c>
      <c r="C91" s="566"/>
      <c r="D91" s="567"/>
      <c r="E91" s="286"/>
      <c r="F91" s="289"/>
      <c r="H91" s="287"/>
    </row>
    <row r="92" spans="1:8" s="357" customFormat="1" ht="25.2" customHeight="1" x14ac:dyDescent="0.3">
      <c r="A92" s="692" t="s">
        <v>9</v>
      </c>
      <c r="B92" s="235" t="s">
        <v>135</v>
      </c>
      <c r="C92" s="566"/>
      <c r="D92" s="567"/>
      <c r="E92" s="286"/>
      <c r="F92" s="289"/>
      <c r="H92" s="287"/>
    </row>
    <row r="93" spans="1:8" s="357" customFormat="1" x14ac:dyDescent="0.3">
      <c r="A93" s="692" t="s">
        <v>9</v>
      </c>
      <c r="B93" s="235" t="s">
        <v>136</v>
      </c>
      <c r="C93" s="566"/>
      <c r="D93" s="567"/>
      <c r="E93" s="286"/>
      <c r="F93" s="289"/>
      <c r="H93" s="287"/>
    </row>
    <row r="94" spans="1:8" s="357" customFormat="1" x14ac:dyDescent="0.3">
      <c r="A94" s="692" t="s">
        <v>9</v>
      </c>
      <c r="B94" s="235" t="s">
        <v>137</v>
      </c>
      <c r="C94" s="566"/>
      <c r="D94" s="567"/>
      <c r="E94" s="286"/>
      <c r="F94" s="289"/>
      <c r="H94" s="287"/>
    </row>
    <row r="95" spans="1:8" s="357" customFormat="1" ht="13.5" customHeight="1" x14ac:dyDescent="0.3">
      <c r="A95" s="692" t="s">
        <v>9</v>
      </c>
      <c r="B95" s="235" t="s">
        <v>138</v>
      </c>
      <c r="C95" s="566"/>
      <c r="D95" s="567"/>
      <c r="E95" s="286"/>
      <c r="F95" s="289"/>
      <c r="H95" s="287"/>
    </row>
    <row r="96" spans="1:8" s="357" customFormat="1" x14ac:dyDescent="0.3">
      <c r="A96" s="692" t="s">
        <v>9</v>
      </c>
      <c r="B96" s="235" t="s">
        <v>139</v>
      </c>
      <c r="C96" s="566"/>
      <c r="D96" s="567"/>
      <c r="E96" s="286"/>
      <c r="F96" s="289"/>
      <c r="H96" s="287"/>
    </row>
    <row r="97" spans="1:8" s="357" customFormat="1" x14ac:dyDescent="0.3">
      <c r="A97" s="692" t="s">
        <v>9</v>
      </c>
      <c r="B97" s="235" t="s">
        <v>140</v>
      </c>
      <c r="C97" s="566"/>
      <c r="D97" s="567"/>
      <c r="E97" s="286"/>
      <c r="F97" s="289"/>
      <c r="H97" s="287"/>
    </row>
    <row r="98" spans="1:8" s="357" customFormat="1" x14ac:dyDescent="0.3">
      <c r="A98" s="692" t="s">
        <v>9</v>
      </c>
      <c r="B98" s="235" t="s">
        <v>141</v>
      </c>
      <c r="C98" s="566"/>
      <c r="D98" s="567"/>
      <c r="E98" s="286"/>
      <c r="F98" s="289"/>
      <c r="H98" s="287"/>
    </row>
    <row r="99" spans="1:8" s="357" customFormat="1" ht="25.2" customHeight="1" x14ac:dyDescent="0.3">
      <c r="A99" s="692" t="s">
        <v>9</v>
      </c>
      <c r="B99" s="235" t="s">
        <v>142</v>
      </c>
      <c r="C99" s="566"/>
      <c r="D99" s="567"/>
      <c r="E99" s="286"/>
      <c r="F99" s="289"/>
      <c r="H99" s="287"/>
    </row>
    <row r="100" spans="1:8" s="357" customFormat="1" x14ac:dyDescent="0.3">
      <c r="A100" s="692" t="s">
        <v>9</v>
      </c>
      <c r="B100" s="235" t="s">
        <v>143</v>
      </c>
      <c r="C100" s="566"/>
      <c r="D100" s="567"/>
      <c r="E100" s="286"/>
      <c r="F100" s="289"/>
      <c r="H100" s="287"/>
    </row>
    <row r="101" spans="1:8" s="357" customFormat="1" ht="33" customHeight="1" x14ac:dyDescent="0.3">
      <c r="A101" s="692" t="s">
        <v>9</v>
      </c>
      <c r="B101" s="235" t="s">
        <v>144</v>
      </c>
      <c r="C101" s="566"/>
      <c r="D101" s="567"/>
      <c r="E101" s="286"/>
      <c r="F101" s="289"/>
      <c r="H101" s="287"/>
    </row>
    <row r="102" spans="1:8" s="357" customFormat="1" ht="20.399999999999999" x14ac:dyDescent="0.3">
      <c r="A102" s="692" t="s">
        <v>9</v>
      </c>
      <c r="B102" s="235" t="s">
        <v>145</v>
      </c>
      <c r="C102" s="566"/>
      <c r="D102" s="567"/>
      <c r="E102" s="286"/>
      <c r="F102" s="289"/>
      <c r="H102" s="287"/>
    </row>
    <row r="103" spans="1:8" s="357" customFormat="1" ht="30.6" x14ac:dyDescent="0.3">
      <c r="A103" s="703"/>
      <c r="B103" s="235" t="s">
        <v>146</v>
      </c>
      <c r="C103" s="566"/>
      <c r="D103" s="567"/>
      <c r="E103" s="286"/>
      <c r="F103" s="289"/>
      <c r="H103" s="287"/>
    </row>
    <row r="104" spans="1:8" s="357" customFormat="1" ht="25.95" customHeight="1" x14ac:dyDescent="0.25">
      <c r="A104" s="704"/>
      <c r="B104" s="235" t="s">
        <v>147</v>
      </c>
      <c r="C104" s="568"/>
      <c r="D104" s="569"/>
      <c r="E104" s="286"/>
      <c r="F104" s="289"/>
      <c r="H104" s="287"/>
    </row>
    <row r="105" spans="1:8" s="357" customFormat="1" x14ac:dyDescent="0.25">
      <c r="A105" s="704"/>
      <c r="B105" s="235"/>
      <c r="C105" s="568"/>
      <c r="D105" s="569"/>
      <c r="E105" s="286"/>
      <c r="F105" s="289"/>
      <c r="H105" s="287"/>
    </row>
    <row r="106" spans="1:8" s="357" customFormat="1" ht="67.2" customHeight="1" x14ac:dyDescent="0.25">
      <c r="A106" s="704"/>
      <c r="B106" s="235" t="s">
        <v>613</v>
      </c>
      <c r="C106" s="568"/>
      <c r="D106" s="569"/>
      <c r="E106" s="286"/>
      <c r="F106" s="289"/>
      <c r="H106" s="287"/>
    </row>
    <row r="107" spans="1:8" s="357" customFormat="1" x14ac:dyDescent="0.3">
      <c r="A107" s="701"/>
      <c r="B107" s="370"/>
      <c r="C107" s="566"/>
      <c r="D107" s="567"/>
      <c r="E107" s="286"/>
      <c r="F107" s="289"/>
      <c r="H107" s="287"/>
    </row>
    <row r="108" spans="1:8" s="465" customFormat="1" ht="27.6" x14ac:dyDescent="0.3">
      <c r="A108" s="618">
        <f>COUNT($A$1:A104)+1</f>
        <v>6</v>
      </c>
      <c r="B108" s="90" t="s">
        <v>1071</v>
      </c>
      <c r="C108" s="95"/>
      <c r="D108" s="570"/>
      <c r="E108" s="81"/>
      <c r="F108" s="86"/>
      <c r="G108" s="484"/>
      <c r="H108" s="140"/>
    </row>
    <row r="109" spans="1:8" s="465" customFormat="1" ht="120.6" customHeight="1" x14ac:dyDescent="0.3">
      <c r="A109" s="705"/>
      <c r="B109" s="52" t="s">
        <v>1235</v>
      </c>
      <c r="C109" s="95"/>
      <c r="D109" s="570"/>
      <c r="E109" s="81"/>
      <c r="F109" s="86"/>
      <c r="G109" s="484"/>
      <c r="H109" s="140"/>
    </row>
    <row r="110" spans="1:8" s="465" customFormat="1" ht="286.2" customHeight="1" x14ac:dyDescent="0.3">
      <c r="A110" s="705"/>
      <c r="B110" s="52" t="s">
        <v>1075</v>
      </c>
      <c r="C110" s="95"/>
      <c r="D110" s="570"/>
      <c r="E110" s="81"/>
      <c r="F110" s="86"/>
      <c r="G110" s="484"/>
      <c r="H110" s="140"/>
    </row>
    <row r="111" spans="1:8" s="465" customFormat="1" ht="55.95" customHeight="1" x14ac:dyDescent="0.3">
      <c r="A111" s="698"/>
      <c r="B111" s="52" t="s">
        <v>1119</v>
      </c>
      <c r="C111" s="95"/>
      <c r="D111" s="570"/>
      <c r="E111" s="81"/>
      <c r="F111" s="86"/>
      <c r="G111" s="484"/>
      <c r="H111" s="140"/>
    </row>
    <row r="112" spans="1:8" s="465" customFormat="1" ht="40.950000000000003" customHeight="1" x14ac:dyDescent="0.3">
      <c r="A112" s="698"/>
      <c r="B112" s="52" t="s">
        <v>1236</v>
      </c>
      <c r="C112" s="95"/>
      <c r="D112" s="570"/>
      <c r="E112" s="81"/>
      <c r="F112" s="86"/>
      <c r="G112" s="484"/>
      <c r="H112" s="140"/>
    </row>
    <row r="113" spans="1:8" s="465" customFormat="1" ht="13.2" x14ac:dyDescent="0.25">
      <c r="A113" s="706"/>
      <c r="B113" s="66" t="s">
        <v>1237</v>
      </c>
      <c r="C113" s="72" t="s">
        <v>148</v>
      </c>
      <c r="D113" s="99">
        <v>45</v>
      </c>
      <c r="E113" s="81">
        <v>0</v>
      </c>
      <c r="F113" s="86" t="str">
        <f>IF(OR(OR(E113=0,E113=""),OR(D113=0,D113="")),"",D113*E113)</f>
        <v/>
      </c>
      <c r="G113" s="484"/>
      <c r="H113" s="140"/>
    </row>
    <row r="114" spans="1:8" s="465" customFormat="1" ht="13.2" x14ac:dyDescent="0.25">
      <c r="A114" s="706"/>
      <c r="B114" s="66" t="s">
        <v>1238</v>
      </c>
      <c r="C114" s="72" t="s">
        <v>148</v>
      </c>
      <c r="D114" s="99">
        <v>15</v>
      </c>
      <c r="E114" s="81">
        <v>0</v>
      </c>
      <c r="F114" s="86" t="str">
        <f t="shared" ref="F114:F116" si="0">IF(OR(OR(E114=0,E114=""),OR(D114=0,D114="")),"",D114*E114)</f>
        <v/>
      </c>
      <c r="G114" s="484"/>
      <c r="H114" s="140"/>
    </row>
    <row r="115" spans="1:8" s="465" customFormat="1" ht="13.2" x14ac:dyDescent="0.25">
      <c r="A115" s="706"/>
      <c r="B115" s="66" t="s">
        <v>1239</v>
      </c>
      <c r="C115" s="72" t="s">
        <v>148</v>
      </c>
      <c r="D115" s="99">
        <v>60</v>
      </c>
      <c r="E115" s="81">
        <v>0</v>
      </c>
      <c r="F115" s="86" t="str">
        <f t="shared" si="0"/>
        <v/>
      </c>
      <c r="G115" s="484"/>
      <c r="H115" s="140"/>
    </row>
    <row r="116" spans="1:8" s="465" customFormat="1" ht="13.2" x14ac:dyDescent="0.25">
      <c r="A116" s="706"/>
      <c r="B116" s="66" t="s">
        <v>1240</v>
      </c>
      <c r="C116" s="72" t="s">
        <v>148</v>
      </c>
      <c r="D116" s="99">
        <v>20</v>
      </c>
      <c r="E116" s="81">
        <v>0</v>
      </c>
      <c r="F116" s="86" t="str">
        <f t="shared" si="0"/>
        <v/>
      </c>
      <c r="G116" s="484"/>
      <c r="H116" s="140"/>
    </row>
    <row r="117" spans="1:8" s="465" customFormat="1" ht="13.2" x14ac:dyDescent="0.25">
      <c r="A117" s="706"/>
      <c r="B117" s="66"/>
      <c r="C117" s="72"/>
      <c r="D117" s="99"/>
      <c r="E117" s="81"/>
      <c r="F117" s="86"/>
      <c r="G117" s="484"/>
      <c r="H117" s="140"/>
    </row>
    <row r="118" spans="1:8" s="465" customFormat="1" ht="27.6" x14ac:dyDescent="0.25">
      <c r="A118" s="618">
        <f>COUNT($A$1:A108)+1</f>
        <v>7</v>
      </c>
      <c r="B118" s="90" t="s">
        <v>1076</v>
      </c>
      <c r="C118" s="72"/>
      <c r="D118" s="99"/>
      <c r="E118" s="81"/>
      <c r="F118" s="86"/>
      <c r="G118" s="484"/>
      <c r="H118" s="140"/>
    </row>
    <row r="119" spans="1:8" s="465" customFormat="1" ht="36.6" customHeight="1" x14ac:dyDescent="0.25">
      <c r="A119" s="706"/>
      <c r="B119" s="52" t="s">
        <v>1072</v>
      </c>
      <c r="C119" s="72"/>
      <c r="D119" s="99"/>
      <c r="E119" s="81"/>
      <c r="F119" s="86"/>
      <c r="G119" s="484"/>
      <c r="H119" s="140"/>
    </row>
    <row r="120" spans="1:8" s="465" customFormat="1" ht="33.6" customHeight="1" x14ac:dyDescent="0.25">
      <c r="A120" s="706"/>
      <c r="B120" s="52" t="s">
        <v>1073</v>
      </c>
      <c r="C120" s="72"/>
      <c r="D120" s="99"/>
      <c r="E120" s="81"/>
      <c r="F120" s="86"/>
      <c r="G120" s="484"/>
      <c r="H120" s="140"/>
    </row>
    <row r="121" spans="1:8" s="465" customFormat="1" ht="13.2" x14ac:dyDescent="0.25">
      <c r="A121" s="697"/>
      <c r="B121" s="52" t="s">
        <v>1074</v>
      </c>
      <c r="C121" s="86" t="s">
        <v>129</v>
      </c>
      <c r="D121" s="99">
        <v>1</v>
      </c>
      <c r="E121" s="81">
        <v>0</v>
      </c>
      <c r="F121" s="86" t="str">
        <f>IF(OR(OR(E121=0,E121=""),OR(D121=0,D121="")),"",D121*E121)</f>
        <v/>
      </c>
      <c r="G121" s="484"/>
      <c r="H121" s="140"/>
    </row>
    <row r="122" spans="1:8" s="465" customFormat="1" x14ac:dyDescent="0.3">
      <c r="A122" s="698"/>
      <c r="C122" s="95"/>
      <c r="D122" s="95"/>
      <c r="E122" s="81"/>
      <c r="F122" s="86"/>
      <c r="H122" s="140"/>
    </row>
    <row r="123" spans="1:8" s="465" customFormat="1" ht="27.6" x14ac:dyDescent="0.3">
      <c r="A123" s="618">
        <f>COUNT($A$1:A122)+1</f>
        <v>8</v>
      </c>
      <c r="B123" s="90" t="s">
        <v>614</v>
      </c>
      <c r="C123" s="107"/>
      <c r="D123" s="95"/>
      <c r="E123" s="81"/>
      <c r="F123" s="86"/>
      <c r="H123" s="140"/>
    </row>
    <row r="124" spans="1:8" s="465" customFormat="1" ht="87" customHeight="1" x14ac:dyDescent="0.3">
      <c r="A124" s="697"/>
      <c r="B124" s="52" t="s">
        <v>1309</v>
      </c>
      <c r="C124" s="107"/>
      <c r="D124" s="95"/>
      <c r="E124" s="81"/>
      <c r="F124" s="86"/>
      <c r="G124" s="484"/>
      <c r="H124" s="140"/>
    </row>
    <row r="125" spans="1:8" s="465" customFormat="1" ht="39" customHeight="1" x14ac:dyDescent="0.3">
      <c r="A125" s="697"/>
      <c r="B125" s="52" t="s">
        <v>615</v>
      </c>
      <c r="C125" s="107"/>
      <c r="D125" s="95"/>
      <c r="E125" s="81"/>
      <c r="F125" s="86"/>
      <c r="H125" s="140"/>
    </row>
    <row r="126" spans="1:8" s="465" customFormat="1" ht="13.2" x14ac:dyDescent="0.25">
      <c r="A126" s="697"/>
      <c r="B126" s="52" t="s">
        <v>616</v>
      </c>
      <c r="C126" s="72" t="s">
        <v>104</v>
      </c>
      <c r="D126" s="99">
        <v>260</v>
      </c>
      <c r="E126" s="81">
        <v>0</v>
      </c>
      <c r="F126" s="86" t="str">
        <f>IF(OR(OR(E126=0,E126=""),OR(D126=0,D126="")),"",D126*E126)</f>
        <v/>
      </c>
      <c r="H126" s="140"/>
    </row>
    <row r="127" spans="1:8" s="465" customFormat="1" x14ac:dyDescent="0.3">
      <c r="A127" s="698"/>
      <c r="C127" s="95"/>
      <c r="D127" s="95"/>
      <c r="E127" s="81"/>
      <c r="F127" s="86"/>
      <c r="H127" s="140"/>
    </row>
    <row r="128" spans="1:8" s="465" customFormat="1" ht="27.6" x14ac:dyDescent="0.3">
      <c r="A128" s="618">
        <f>COUNT($A$1:A127)+1</f>
        <v>9</v>
      </c>
      <c r="B128" s="90" t="s">
        <v>617</v>
      </c>
      <c r="C128" s="95"/>
      <c r="D128" s="95"/>
      <c r="E128" s="81"/>
      <c r="F128" s="86"/>
      <c r="H128" s="140"/>
    </row>
    <row r="129" spans="1:8" s="465" customFormat="1" ht="25.2" customHeight="1" x14ac:dyDescent="0.3">
      <c r="A129" s="705"/>
      <c r="B129" s="52" t="s">
        <v>618</v>
      </c>
      <c r="C129" s="95"/>
      <c r="D129" s="95"/>
      <c r="E129" s="81"/>
      <c r="F129" s="86"/>
      <c r="H129" s="140"/>
    </row>
    <row r="130" spans="1:8" s="465" customFormat="1" ht="35.4" customHeight="1" x14ac:dyDescent="0.3">
      <c r="A130" s="705"/>
      <c r="B130" s="52" t="s">
        <v>619</v>
      </c>
      <c r="C130" s="95"/>
      <c r="D130" s="95"/>
      <c r="E130" s="81"/>
      <c r="F130" s="86"/>
      <c r="H130" s="140"/>
    </row>
    <row r="131" spans="1:8" s="465" customFormat="1" ht="46.95" customHeight="1" x14ac:dyDescent="0.3">
      <c r="A131" s="698"/>
      <c r="B131" s="52" t="s">
        <v>620</v>
      </c>
      <c r="C131" s="95"/>
      <c r="D131" s="95"/>
      <c r="E131" s="81"/>
      <c r="F131" s="86"/>
      <c r="H131" s="140"/>
    </row>
    <row r="132" spans="1:8" s="465" customFormat="1" ht="82.95" customHeight="1" x14ac:dyDescent="0.3">
      <c r="A132" s="698"/>
      <c r="B132" s="52" t="s">
        <v>621</v>
      </c>
      <c r="C132" s="95"/>
      <c r="D132" s="95"/>
      <c r="E132" s="81"/>
      <c r="F132" s="86"/>
      <c r="H132" s="140"/>
    </row>
    <row r="133" spans="1:8" s="465" customFormat="1" ht="27" customHeight="1" x14ac:dyDescent="0.3">
      <c r="A133" s="698"/>
      <c r="B133" s="52" t="s">
        <v>622</v>
      </c>
      <c r="C133" s="95"/>
      <c r="D133" s="95"/>
      <c r="E133" s="81"/>
      <c r="F133" s="86"/>
      <c r="H133" s="140"/>
    </row>
    <row r="134" spans="1:8" s="465" customFormat="1" ht="28.2" customHeight="1" x14ac:dyDescent="0.3">
      <c r="A134" s="698"/>
      <c r="B134" s="52" t="s">
        <v>623</v>
      </c>
      <c r="C134" s="95"/>
      <c r="D134" s="95"/>
      <c r="E134" s="81"/>
      <c r="F134" s="86"/>
      <c r="H134" s="140"/>
    </row>
    <row r="135" spans="1:8" s="465" customFormat="1" ht="36.6" customHeight="1" x14ac:dyDescent="0.3">
      <c r="A135" s="698"/>
      <c r="B135" s="52" t="s">
        <v>1077</v>
      </c>
      <c r="C135" s="95"/>
      <c r="D135" s="95"/>
      <c r="E135" s="81"/>
      <c r="F135" s="86"/>
      <c r="H135" s="140"/>
    </row>
    <row r="136" spans="1:8" s="465" customFormat="1" ht="55.2" customHeight="1" x14ac:dyDescent="0.3">
      <c r="A136" s="698"/>
      <c r="B136" s="52" t="s">
        <v>624</v>
      </c>
      <c r="C136" s="95"/>
      <c r="D136" s="95"/>
      <c r="E136" s="81"/>
      <c r="F136" s="86"/>
      <c r="H136" s="140"/>
    </row>
    <row r="137" spans="1:8" s="465" customFormat="1" ht="36.6" customHeight="1" x14ac:dyDescent="0.3">
      <c r="A137" s="698"/>
      <c r="B137" s="52" t="s">
        <v>1078</v>
      </c>
      <c r="C137" s="95"/>
      <c r="D137" s="95"/>
      <c r="E137" s="81"/>
      <c r="F137" s="86"/>
      <c r="H137" s="140"/>
    </row>
    <row r="138" spans="1:8" s="465" customFormat="1" ht="13.2" x14ac:dyDescent="0.25">
      <c r="A138" s="706"/>
      <c r="B138" s="66" t="s">
        <v>625</v>
      </c>
      <c r="C138" s="72" t="s">
        <v>104</v>
      </c>
      <c r="D138" s="665">
        <v>700</v>
      </c>
      <c r="E138" s="81">
        <v>0</v>
      </c>
      <c r="F138" s="86" t="str">
        <f>IF(OR(OR(E138=0,E138=""),OR(D138=0,D138="")),"",D138*E138)</f>
        <v/>
      </c>
      <c r="G138" s="484"/>
      <c r="H138" s="140"/>
    </row>
    <row r="139" spans="1:8" s="465" customFormat="1" ht="13.2" x14ac:dyDescent="0.25">
      <c r="A139" s="706"/>
      <c r="B139" s="66" t="s">
        <v>626</v>
      </c>
      <c r="C139" s="72" t="s">
        <v>104</v>
      </c>
      <c r="D139" s="99">
        <v>260</v>
      </c>
      <c r="E139" s="81">
        <v>0</v>
      </c>
      <c r="F139" s="86" t="str">
        <f>IF(OR(OR(E139=0,E139=""),OR(D139=0,D139="")),"",D139*E139)</f>
        <v/>
      </c>
      <c r="H139" s="140"/>
    </row>
    <row r="140" spans="1:8" s="465" customFormat="1" x14ac:dyDescent="0.3">
      <c r="A140" s="698"/>
      <c r="C140" s="95"/>
      <c r="D140" s="95"/>
      <c r="E140" s="81"/>
      <c r="F140" s="86"/>
      <c r="H140" s="140"/>
    </row>
    <row r="141" spans="1:8" s="465" customFormat="1" x14ac:dyDescent="0.3">
      <c r="A141" s="618">
        <f>COUNT($A$1:A140)+1</f>
        <v>10</v>
      </c>
      <c r="B141" s="90" t="s">
        <v>1079</v>
      </c>
      <c r="C141" s="95"/>
      <c r="D141" s="95"/>
      <c r="E141" s="81"/>
      <c r="F141" s="86"/>
      <c r="H141" s="140"/>
    </row>
    <row r="142" spans="1:8" s="465" customFormat="1" ht="93" customHeight="1" x14ac:dyDescent="0.3">
      <c r="A142" s="698"/>
      <c r="B142" s="52" t="s">
        <v>1117</v>
      </c>
      <c r="C142" s="95"/>
      <c r="D142" s="95"/>
      <c r="E142" s="81"/>
      <c r="F142" s="86"/>
      <c r="H142" s="140"/>
    </row>
    <row r="143" spans="1:8" s="465" customFormat="1" ht="76.2" customHeight="1" x14ac:dyDescent="0.3">
      <c r="A143" s="698"/>
      <c r="B143" s="52" t="s">
        <v>1080</v>
      </c>
      <c r="C143" s="95"/>
      <c r="D143" s="95"/>
      <c r="E143" s="81"/>
      <c r="F143" s="86"/>
      <c r="H143" s="140"/>
    </row>
    <row r="144" spans="1:8" s="465" customFormat="1" ht="121.2" customHeight="1" x14ac:dyDescent="0.3">
      <c r="A144" s="698"/>
      <c r="B144" s="52" t="s">
        <v>1133</v>
      </c>
      <c r="C144" s="95"/>
      <c r="D144" s="95"/>
      <c r="E144" s="81"/>
      <c r="F144" s="86"/>
      <c r="H144" s="140"/>
    </row>
    <row r="145" spans="1:8" s="465" customFormat="1" ht="93" customHeight="1" x14ac:dyDescent="0.3">
      <c r="A145" s="698"/>
      <c r="B145" s="52" t="s">
        <v>1081</v>
      </c>
      <c r="C145" s="95"/>
      <c r="D145" s="95"/>
      <c r="E145" s="81"/>
      <c r="F145" s="86"/>
      <c r="H145" s="140"/>
    </row>
    <row r="146" spans="1:8" s="465" customFormat="1" ht="152.4" customHeight="1" x14ac:dyDescent="0.3">
      <c r="A146" s="698"/>
      <c r="B146" s="52" t="s">
        <v>1134</v>
      </c>
      <c r="C146" s="95"/>
      <c r="D146" s="95"/>
      <c r="E146" s="81"/>
      <c r="F146" s="86"/>
      <c r="H146" s="140"/>
    </row>
    <row r="147" spans="1:8" s="465" customFormat="1" ht="135.6" customHeight="1" x14ac:dyDescent="0.3">
      <c r="A147" s="698"/>
      <c r="B147" s="52" t="s">
        <v>1082</v>
      </c>
      <c r="C147" s="95"/>
      <c r="D147" s="95"/>
      <c r="E147" s="81"/>
      <c r="F147" s="86"/>
      <c r="H147" s="140"/>
    </row>
    <row r="148" spans="1:8" s="465" customFormat="1" ht="28.2" customHeight="1" x14ac:dyDescent="0.3">
      <c r="A148" s="698"/>
      <c r="B148" s="52" t="s">
        <v>627</v>
      </c>
      <c r="C148" s="95"/>
      <c r="D148" s="95"/>
      <c r="E148" s="81"/>
      <c r="F148" s="86"/>
      <c r="H148" s="140"/>
    </row>
    <row r="149" spans="1:8" s="465" customFormat="1" ht="18" customHeight="1" x14ac:dyDescent="0.3">
      <c r="A149" s="698"/>
      <c r="B149" s="66" t="s">
        <v>1135</v>
      </c>
      <c r="C149" s="95"/>
      <c r="D149" s="95"/>
      <c r="E149" s="81"/>
      <c r="F149" s="86"/>
      <c r="H149" s="140"/>
    </row>
    <row r="150" spans="1:8" s="465" customFormat="1" ht="25.2" customHeight="1" x14ac:dyDescent="0.3">
      <c r="A150" s="698"/>
      <c r="B150" s="52" t="s">
        <v>628</v>
      </c>
      <c r="C150" s="95"/>
      <c r="D150" s="95"/>
      <c r="E150" s="81"/>
      <c r="F150" s="86"/>
      <c r="H150" s="140"/>
    </row>
    <row r="151" spans="1:8" s="465" customFormat="1" ht="38.4" customHeight="1" x14ac:dyDescent="0.3">
      <c r="A151" s="706"/>
      <c r="B151" s="52" t="s">
        <v>1122</v>
      </c>
      <c r="C151" s="95"/>
      <c r="D151" s="95"/>
      <c r="E151" s="81"/>
      <c r="F151" s="86"/>
      <c r="G151" s="484"/>
      <c r="H151" s="140"/>
    </row>
    <row r="152" spans="1:8" s="465" customFormat="1" ht="13.2" x14ac:dyDescent="0.25">
      <c r="A152" s="706"/>
      <c r="B152" s="66" t="s">
        <v>629</v>
      </c>
      <c r="C152" s="72" t="s">
        <v>104</v>
      </c>
      <c r="D152" s="665">
        <v>890</v>
      </c>
      <c r="E152" s="81">
        <v>0</v>
      </c>
      <c r="F152" s="86" t="str">
        <f>IF(OR(OR(E152=0,E152=""),OR(D152=0,D152="")),"",D152*E152)</f>
        <v/>
      </c>
      <c r="G152" s="484"/>
      <c r="H152" s="140"/>
    </row>
    <row r="153" spans="1:8" s="465" customFormat="1" ht="13.2" x14ac:dyDescent="0.25">
      <c r="A153" s="706"/>
      <c r="B153" s="66" t="s">
        <v>630</v>
      </c>
      <c r="C153" s="72" t="s">
        <v>104</v>
      </c>
      <c r="D153" s="99">
        <v>260</v>
      </c>
      <c r="E153" s="81">
        <v>0</v>
      </c>
      <c r="F153" s="86" t="str">
        <f>IF(OR(OR(E153=0,E153=""),OR(D153=0,D153="")),"",D153*E153)</f>
        <v/>
      </c>
      <c r="G153" s="484"/>
      <c r="H153" s="140"/>
    </row>
    <row r="154" spans="1:8" s="465" customFormat="1" x14ac:dyDescent="0.3">
      <c r="A154" s="706"/>
      <c r="B154" s="485"/>
      <c r="C154" s="571"/>
      <c r="D154" s="572"/>
      <c r="E154" s="81"/>
      <c r="F154" s="86"/>
      <c r="H154" s="140"/>
    </row>
    <row r="155" spans="1:8" s="465" customFormat="1" ht="44.4" customHeight="1" x14ac:dyDescent="0.3">
      <c r="A155" s="618">
        <f>COUNT($A$1:A154)+1</f>
        <v>11</v>
      </c>
      <c r="B155" s="90" t="s">
        <v>631</v>
      </c>
      <c r="C155" s="95"/>
      <c r="D155" s="95"/>
      <c r="E155" s="81"/>
      <c r="F155" s="86"/>
      <c r="H155" s="140"/>
    </row>
    <row r="156" spans="1:8" s="465" customFormat="1" ht="56.4" customHeight="1" x14ac:dyDescent="0.3">
      <c r="A156" s="698"/>
      <c r="B156" s="52" t="s">
        <v>632</v>
      </c>
      <c r="C156" s="95"/>
      <c r="D156" s="95"/>
      <c r="E156" s="81"/>
      <c r="F156" s="86"/>
      <c r="H156" s="140"/>
    </row>
    <row r="157" spans="1:8" s="465" customFormat="1" ht="13.2" x14ac:dyDescent="0.25">
      <c r="A157" s="706"/>
      <c r="B157" s="66" t="s">
        <v>633</v>
      </c>
      <c r="C157" s="72" t="s">
        <v>5</v>
      </c>
      <c r="D157" s="99">
        <v>1</v>
      </c>
      <c r="E157" s="81">
        <v>0</v>
      </c>
      <c r="F157" s="86" t="str">
        <f>IF(OR(OR(E157=0,E157=""),OR(D157=0,D157="")),"",D157*E157)</f>
        <v/>
      </c>
      <c r="H157" s="140"/>
    </row>
    <row r="158" spans="1:8" s="465" customFormat="1" x14ac:dyDescent="0.3">
      <c r="A158" s="706"/>
      <c r="B158" s="486"/>
      <c r="C158" s="95"/>
      <c r="D158" s="95"/>
      <c r="E158" s="81"/>
      <c r="F158" s="86"/>
      <c r="H158" s="140"/>
    </row>
    <row r="159" spans="1:8" s="465" customFormat="1" ht="27.6" x14ac:dyDescent="0.3">
      <c r="A159" s="618">
        <f>COUNT($A$1:A158)+1</f>
        <v>12</v>
      </c>
      <c r="B159" s="90" t="s">
        <v>634</v>
      </c>
      <c r="C159" s="95"/>
      <c r="D159" s="95"/>
      <c r="E159" s="81"/>
      <c r="F159" s="86"/>
      <c r="H159" s="140"/>
    </row>
    <row r="160" spans="1:8" s="465" customFormat="1" ht="36" customHeight="1" x14ac:dyDescent="0.3">
      <c r="A160" s="618"/>
      <c r="B160" s="52" t="s">
        <v>635</v>
      </c>
      <c r="C160" s="95"/>
      <c r="D160" s="95"/>
      <c r="E160" s="81"/>
      <c r="F160" s="86"/>
      <c r="H160" s="140"/>
    </row>
    <row r="161" spans="1:8" s="465" customFormat="1" x14ac:dyDescent="0.3">
      <c r="A161" s="698"/>
      <c r="B161" s="52" t="s">
        <v>636</v>
      </c>
      <c r="C161" s="95"/>
      <c r="D161" s="95"/>
      <c r="E161" s="81"/>
      <c r="F161" s="86"/>
      <c r="H161" s="140"/>
    </row>
    <row r="162" spans="1:8" s="465" customFormat="1" ht="22.95" customHeight="1" x14ac:dyDescent="0.25">
      <c r="A162" s="698"/>
      <c r="B162" s="52" t="s">
        <v>637</v>
      </c>
      <c r="C162" s="91" t="s">
        <v>5</v>
      </c>
      <c r="D162" s="99">
        <v>1</v>
      </c>
      <c r="E162" s="81">
        <v>0</v>
      </c>
      <c r="F162" s="86" t="str">
        <f>IF(OR(OR(E162=0,E162=""),OR(D162=0,D162="")),"",D162*E162)</f>
        <v/>
      </c>
      <c r="H162" s="140"/>
    </row>
    <row r="163" spans="1:8" s="465" customFormat="1" x14ac:dyDescent="0.3">
      <c r="A163" s="698"/>
      <c r="C163" s="95"/>
      <c r="D163" s="95"/>
      <c r="E163" s="81"/>
      <c r="F163" s="86"/>
      <c r="H163" s="140"/>
    </row>
    <row r="164" spans="1:8" s="465" customFormat="1" ht="27.6" x14ac:dyDescent="0.3">
      <c r="A164" s="618">
        <f>MAX(A145:A163)+1</f>
        <v>13</v>
      </c>
      <c r="B164" s="141" t="s">
        <v>1083</v>
      </c>
      <c r="C164" s="95"/>
      <c r="D164" s="95"/>
      <c r="E164" s="81"/>
      <c r="F164" s="86"/>
      <c r="H164" s="140"/>
    </row>
    <row r="165" spans="1:8" s="465" customFormat="1" ht="55.95" customHeight="1" x14ac:dyDescent="0.3">
      <c r="A165" s="698"/>
      <c r="B165" s="52" t="s">
        <v>1084</v>
      </c>
      <c r="C165" s="95"/>
      <c r="D165" s="95"/>
      <c r="E165" s="81"/>
      <c r="F165" s="86"/>
      <c r="H165" s="140"/>
    </row>
    <row r="166" spans="1:8" s="465" customFormat="1" ht="13.2" x14ac:dyDescent="0.25">
      <c r="A166" s="698"/>
      <c r="B166" s="52" t="s">
        <v>609</v>
      </c>
      <c r="C166" s="91" t="s">
        <v>129</v>
      </c>
      <c r="D166" s="99">
        <v>0.7</v>
      </c>
      <c r="E166" s="81">
        <v>0</v>
      </c>
      <c r="F166" s="86" t="str">
        <f>IF(OR(OR(E166=0,E166=""),OR(D166=0,D166="")),"",D166*E166)</f>
        <v/>
      </c>
      <c r="H166" s="140"/>
    </row>
    <row r="167" spans="1:8" s="465" customFormat="1" x14ac:dyDescent="0.3">
      <c r="A167" s="697"/>
      <c r="B167" s="469"/>
      <c r="C167" s="107"/>
      <c r="D167" s="95"/>
      <c r="E167" s="81"/>
      <c r="F167" s="86"/>
      <c r="H167" s="140"/>
    </row>
    <row r="168" spans="1:8" s="357" customFormat="1" x14ac:dyDescent="0.3">
      <c r="A168" s="618">
        <f>COUNT($A$1:A167)+1</f>
        <v>14</v>
      </c>
      <c r="B168" s="364" t="s">
        <v>949</v>
      </c>
      <c r="C168" s="573"/>
      <c r="D168" s="552"/>
      <c r="E168" s="286"/>
      <c r="F168" s="289"/>
      <c r="G168" s="369"/>
      <c r="H168" s="287"/>
    </row>
    <row r="169" spans="1:8" s="357" customFormat="1" ht="54" customHeight="1" x14ac:dyDescent="0.3">
      <c r="A169" s="707"/>
      <c r="B169" s="235" t="s">
        <v>950</v>
      </c>
      <c r="C169" s="573"/>
      <c r="D169" s="552"/>
      <c r="E169" s="286"/>
      <c r="F169" s="289"/>
      <c r="G169" s="369"/>
      <c r="H169" s="287"/>
    </row>
    <row r="170" spans="1:8" s="357" customFormat="1" x14ac:dyDescent="0.3">
      <c r="A170" s="707"/>
      <c r="B170" s="235" t="s">
        <v>951</v>
      </c>
      <c r="C170" s="573"/>
      <c r="D170" s="552"/>
      <c r="E170" s="286"/>
      <c r="F170" s="289"/>
      <c r="G170" s="369"/>
      <c r="H170" s="287"/>
    </row>
    <row r="171" spans="1:8" s="357" customFormat="1" ht="13.2" x14ac:dyDescent="0.25">
      <c r="A171" s="618"/>
      <c r="B171" s="235" t="s">
        <v>952</v>
      </c>
      <c r="C171" s="358" t="s">
        <v>148</v>
      </c>
      <c r="D171" s="359">
        <v>15</v>
      </c>
      <c r="E171" s="286">
        <v>0</v>
      </c>
      <c r="F171" s="289" t="str">
        <f>IF(OR(OR(E171=0,E171=""),OR(D171=0,D171="")),"",D171*E171)</f>
        <v/>
      </c>
      <c r="G171" s="369"/>
      <c r="H171" s="287"/>
    </row>
    <row r="172" spans="1:8" s="357" customFormat="1" x14ac:dyDescent="0.3">
      <c r="A172" s="618"/>
      <c r="B172" s="460"/>
      <c r="C172" s="573"/>
      <c r="D172" s="552"/>
      <c r="E172" s="286"/>
      <c r="F172" s="289"/>
      <c r="G172" s="369"/>
      <c r="H172" s="287"/>
    </row>
    <row r="173" spans="1:8" s="357" customFormat="1" ht="27.6" x14ac:dyDescent="0.3">
      <c r="A173" s="618">
        <f>MAX(A168:A172)+1</f>
        <v>15</v>
      </c>
      <c r="B173" s="364" t="s">
        <v>638</v>
      </c>
      <c r="C173" s="573"/>
      <c r="D173" s="552"/>
      <c r="E173" s="286"/>
      <c r="F173" s="289"/>
      <c r="G173" s="369"/>
      <c r="H173" s="287"/>
    </row>
    <row r="174" spans="1:8" s="357" customFormat="1" ht="115.5" customHeight="1" x14ac:dyDescent="0.3">
      <c r="A174" s="707"/>
      <c r="B174" s="235" t="s">
        <v>639</v>
      </c>
      <c r="C174" s="552"/>
      <c r="D174" s="552"/>
      <c r="E174" s="286"/>
      <c r="F174" s="289"/>
      <c r="H174" s="287"/>
    </row>
    <row r="175" spans="1:8" s="357" customFormat="1" ht="198" customHeight="1" x14ac:dyDescent="0.3">
      <c r="A175" s="702"/>
      <c r="B175" s="235" t="s">
        <v>1270</v>
      </c>
      <c r="C175" s="559"/>
      <c r="D175" s="552"/>
      <c r="E175" s="286"/>
      <c r="F175" s="289"/>
      <c r="H175" s="287"/>
    </row>
    <row r="176" spans="1:8" s="357" customFormat="1" ht="178.2" customHeight="1" x14ac:dyDescent="0.3">
      <c r="A176" s="702"/>
      <c r="B176" s="235" t="s">
        <v>1272</v>
      </c>
      <c r="C176" s="559"/>
      <c r="D176" s="552"/>
      <c r="E176" s="286"/>
      <c r="F176" s="289"/>
      <c r="H176" s="287"/>
    </row>
    <row r="177" spans="1:8" s="357" customFormat="1" ht="143.4" customHeight="1" x14ac:dyDescent="0.3">
      <c r="A177" s="702"/>
      <c r="B177" s="235" t="s">
        <v>640</v>
      </c>
      <c r="C177" s="559"/>
      <c r="D177" s="552"/>
      <c r="E177" s="286"/>
      <c r="F177" s="289"/>
      <c r="H177" s="287"/>
    </row>
    <row r="178" spans="1:8" s="357" customFormat="1" ht="39" customHeight="1" x14ac:dyDescent="0.3">
      <c r="A178" s="702"/>
      <c r="B178" s="235" t="s">
        <v>641</v>
      </c>
      <c r="C178" s="559"/>
      <c r="D178" s="552"/>
      <c r="E178" s="286"/>
      <c r="F178" s="289"/>
      <c r="H178" s="287"/>
    </row>
    <row r="179" spans="1:8" s="357" customFormat="1" ht="71.400000000000006" x14ac:dyDescent="0.3">
      <c r="A179" s="702"/>
      <c r="B179" s="235" t="s">
        <v>1271</v>
      </c>
      <c r="C179" s="559"/>
      <c r="D179" s="552"/>
      <c r="E179" s="286"/>
      <c r="F179" s="289"/>
      <c r="H179" s="287"/>
    </row>
    <row r="180" spans="1:8" s="357" customFormat="1" ht="141.6" customHeight="1" x14ac:dyDescent="0.3">
      <c r="A180" s="702"/>
      <c r="B180" s="235" t="s">
        <v>1085</v>
      </c>
      <c r="C180" s="559"/>
      <c r="D180" s="552"/>
      <c r="E180" s="286"/>
      <c r="F180" s="289"/>
      <c r="H180" s="287"/>
    </row>
    <row r="181" spans="1:8" s="357" customFormat="1" ht="30.6" x14ac:dyDescent="0.3">
      <c r="A181" s="702"/>
      <c r="B181" s="235" t="s">
        <v>642</v>
      </c>
      <c r="C181" s="559"/>
      <c r="D181" s="552"/>
      <c r="E181" s="286"/>
      <c r="F181" s="289"/>
      <c r="H181" s="287"/>
    </row>
    <row r="182" spans="1:8" s="357" customFormat="1" ht="193.95" customHeight="1" x14ac:dyDescent="0.3">
      <c r="A182" s="702"/>
      <c r="B182" s="235" t="s">
        <v>643</v>
      </c>
      <c r="C182" s="559"/>
      <c r="D182" s="552"/>
      <c r="E182" s="286"/>
      <c r="F182" s="289"/>
      <c r="H182" s="287"/>
    </row>
    <row r="183" spans="1:8" s="357" customFormat="1" ht="30" customHeight="1" x14ac:dyDescent="0.3">
      <c r="A183" s="707"/>
      <c r="B183" s="235" t="s">
        <v>130</v>
      </c>
      <c r="C183" s="552"/>
      <c r="D183" s="552"/>
      <c r="E183" s="286"/>
      <c r="F183" s="289"/>
      <c r="H183" s="287"/>
    </row>
    <row r="184" spans="1:8" s="357" customFormat="1" x14ac:dyDescent="0.3">
      <c r="A184" s="702"/>
      <c r="B184" s="235" t="s">
        <v>644</v>
      </c>
      <c r="C184" s="559"/>
      <c r="D184" s="552"/>
      <c r="E184" s="286"/>
      <c r="F184" s="289"/>
      <c r="H184" s="287"/>
    </row>
    <row r="185" spans="1:8" s="357" customFormat="1" ht="37.200000000000003" customHeight="1" x14ac:dyDescent="0.3">
      <c r="A185" s="701"/>
      <c r="B185" s="235" t="s">
        <v>645</v>
      </c>
      <c r="C185" s="552"/>
      <c r="D185" s="552"/>
      <c r="E185" s="286"/>
      <c r="F185" s="289"/>
      <c r="H185" s="287"/>
    </row>
    <row r="186" spans="1:8" s="465" customFormat="1" x14ac:dyDescent="0.3">
      <c r="A186" s="706"/>
      <c r="B186" s="64" t="s">
        <v>646</v>
      </c>
      <c r="C186" s="95"/>
      <c r="D186" s="95"/>
      <c r="E186" s="81"/>
      <c r="F186" s="86"/>
      <c r="H186" s="140"/>
    </row>
    <row r="187" spans="1:8" s="465" customFormat="1" ht="25.95" customHeight="1" x14ac:dyDescent="0.25">
      <c r="A187" s="706"/>
      <c r="B187" s="64" t="s">
        <v>647</v>
      </c>
      <c r="C187" s="91" t="s">
        <v>104</v>
      </c>
      <c r="D187" s="99">
        <v>300</v>
      </c>
      <c r="E187" s="81">
        <v>0</v>
      </c>
      <c r="F187" s="86" t="str">
        <f t="shared" ref="F187:F195" si="1">IF(OR(OR(E187=0,E187=""),OR(D187=0,D187="")),"",D187*E187)</f>
        <v/>
      </c>
      <c r="H187" s="140"/>
    </row>
    <row r="188" spans="1:8" s="465" customFormat="1" ht="24" customHeight="1" x14ac:dyDescent="0.25">
      <c r="A188" s="706"/>
      <c r="B188" s="64" t="s">
        <v>648</v>
      </c>
      <c r="C188" s="91" t="s">
        <v>5</v>
      </c>
      <c r="D188" s="99">
        <v>1200</v>
      </c>
      <c r="E188" s="81">
        <v>0</v>
      </c>
      <c r="F188" s="86" t="str">
        <f t="shared" si="1"/>
        <v/>
      </c>
      <c r="H188" s="140"/>
    </row>
    <row r="189" spans="1:8" s="465" customFormat="1" ht="25.95" customHeight="1" x14ac:dyDescent="0.25">
      <c r="A189" s="706"/>
      <c r="B189" s="66" t="s">
        <v>1086</v>
      </c>
      <c r="C189" s="91" t="s">
        <v>104</v>
      </c>
      <c r="D189" s="99">
        <v>275</v>
      </c>
      <c r="E189" s="81">
        <v>0</v>
      </c>
      <c r="F189" s="86" t="str">
        <f t="shared" si="1"/>
        <v/>
      </c>
      <c r="H189" s="140"/>
    </row>
    <row r="190" spans="1:8" s="465" customFormat="1" ht="25.95" customHeight="1" x14ac:dyDescent="0.25">
      <c r="A190" s="706"/>
      <c r="B190" s="64" t="s">
        <v>649</v>
      </c>
      <c r="C190" s="91" t="s">
        <v>5</v>
      </c>
      <c r="D190" s="99">
        <v>300</v>
      </c>
      <c r="E190" s="81">
        <v>0</v>
      </c>
      <c r="F190" s="86" t="str">
        <f t="shared" si="1"/>
        <v/>
      </c>
      <c r="H190" s="140"/>
    </row>
    <row r="191" spans="1:8" s="465" customFormat="1" ht="13.2" x14ac:dyDescent="0.25">
      <c r="A191" s="706"/>
      <c r="B191" s="66" t="s">
        <v>650</v>
      </c>
      <c r="C191" s="91"/>
      <c r="D191" s="99"/>
      <c r="E191" s="81"/>
      <c r="F191" s="86"/>
      <c r="H191" s="140"/>
    </row>
    <row r="192" spans="1:8" s="465" customFormat="1" ht="25.95" customHeight="1" x14ac:dyDescent="0.25">
      <c r="A192" s="706"/>
      <c r="B192" s="66" t="s">
        <v>647</v>
      </c>
      <c r="C192" s="91" t="s">
        <v>104</v>
      </c>
      <c r="D192" s="99">
        <v>1050</v>
      </c>
      <c r="E192" s="81">
        <v>0</v>
      </c>
      <c r="F192" s="86" t="str">
        <f t="shared" si="1"/>
        <v/>
      </c>
      <c r="H192" s="140"/>
    </row>
    <row r="193" spans="1:8" s="465" customFormat="1" ht="26.4" customHeight="1" x14ac:dyDescent="0.25">
      <c r="A193" s="706"/>
      <c r="B193" s="66" t="s">
        <v>651</v>
      </c>
      <c r="C193" s="91" t="s">
        <v>5</v>
      </c>
      <c r="D193" s="99">
        <v>140</v>
      </c>
      <c r="E193" s="81">
        <v>0</v>
      </c>
      <c r="F193" s="86" t="str">
        <f t="shared" si="1"/>
        <v/>
      </c>
      <c r="H193" s="140"/>
    </row>
    <row r="194" spans="1:8" s="465" customFormat="1" ht="28.95" customHeight="1" x14ac:dyDescent="0.25">
      <c r="A194" s="706"/>
      <c r="B194" s="66" t="s">
        <v>648</v>
      </c>
      <c r="C194" s="91" t="s">
        <v>5</v>
      </c>
      <c r="D194" s="99">
        <v>4000</v>
      </c>
      <c r="E194" s="81">
        <v>0</v>
      </c>
      <c r="F194" s="86" t="str">
        <f t="shared" si="1"/>
        <v/>
      </c>
      <c r="H194" s="140"/>
    </row>
    <row r="195" spans="1:8" s="465" customFormat="1" ht="26.4" customHeight="1" x14ac:dyDescent="0.25">
      <c r="A195" s="706"/>
      <c r="B195" s="66" t="s">
        <v>1086</v>
      </c>
      <c r="C195" s="91" t="s">
        <v>104</v>
      </c>
      <c r="D195" s="99">
        <v>1030</v>
      </c>
      <c r="E195" s="81">
        <v>0</v>
      </c>
      <c r="F195" s="86" t="str">
        <f t="shared" si="1"/>
        <v/>
      </c>
      <c r="H195" s="140"/>
    </row>
    <row r="196" spans="1:8" s="465" customFormat="1" x14ac:dyDescent="0.3">
      <c r="A196" s="706"/>
      <c r="B196" s="487"/>
      <c r="C196" s="95"/>
      <c r="D196" s="95"/>
      <c r="E196" s="81"/>
      <c r="F196" s="86"/>
      <c r="H196" s="140"/>
    </row>
    <row r="197" spans="1:8" s="357" customFormat="1" ht="27.6" x14ac:dyDescent="0.3">
      <c r="A197" s="618">
        <f>MAX(A168:A196)+1</f>
        <v>16</v>
      </c>
      <c r="B197" s="364" t="s">
        <v>1009</v>
      </c>
      <c r="C197" s="559"/>
      <c r="D197" s="552"/>
      <c r="E197" s="286"/>
      <c r="F197" s="289"/>
      <c r="H197" s="287"/>
    </row>
    <row r="198" spans="1:8" s="357" customFormat="1" ht="26.4" customHeight="1" x14ac:dyDescent="0.3">
      <c r="A198" s="618"/>
      <c r="B198" s="235" t="s">
        <v>1010</v>
      </c>
      <c r="C198" s="559"/>
      <c r="D198" s="552"/>
      <c r="E198" s="286"/>
      <c r="F198" s="289"/>
      <c r="H198" s="287"/>
    </row>
    <row r="199" spans="1:8" s="357" customFormat="1" ht="133.19999999999999" customHeight="1" x14ac:dyDescent="0.3">
      <c r="A199" s="692"/>
      <c r="B199" s="235" t="s">
        <v>652</v>
      </c>
      <c r="C199" s="559"/>
      <c r="D199" s="552"/>
      <c r="E199" s="286"/>
      <c r="F199" s="289"/>
      <c r="H199" s="287"/>
    </row>
    <row r="200" spans="1:8" s="357" customFormat="1" ht="57.6" customHeight="1" x14ac:dyDescent="0.3">
      <c r="A200" s="692"/>
      <c r="B200" s="235" t="s">
        <v>1013</v>
      </c>
      <c r="C200" s="559"/>
      <c r="D200" s="552"/>
      <c r="E200" s="286"/>
      <c r="F200" s="289"/>
      <c r="H200" s="287"/>
    </row>
    <row r="201" spans="1:8" s="357" customFormat="1" ht="48" customHeight="1" x14ac:dyDescent="0.3">
      <c r="A201" s="692"/>
      <c r="B201" s="235" t="s">
        <v>457</v>
      </c>
      <c r="C201" s="559"/>
      <c r="D201" s="552"/>
      <c r="E201" s="286"/>
      <c r="F201" s="289"/>
      <c r="H201" s="287"/>
    </row>
    <row r="202" spans="1:8" s="357" customFormat="1" ht="27" customHeight="1" x14ac:dyDescent="0.3">
      <c r="A202" s="692"/>
      <c r="B202" s="235" t="s">
        <v>458</v>
      </c>
      <c r="C202" s="559"/>
      <c r="D202" s="552"/>
      <c r="E202" s="286"/>
      <c r="F202" s="289"/>
      <c r="H202" s="287"/>
    </row>
    <row r="203" spans="1:8" s="357" customFormat="1" ht="24" customHeight="1" x14ac:dyDescent="0.3">
      <c r="A203" s="692"/>
      <c r="B203" s="235" t="s">
        <v>459</v>
      </c>
      <c r="C203" s="559"/>
      <c r="D203" s="552"/>
      <c r="E203" s="286"/>
      <c r="F203" s="289"/>
      <c r="H203" s="287"/>
    </row>
    <row r="204" spans="1:8" ht="13.2" x14ac:dyDescent="0.25">
      <c r="A204" s="708" t="s">
        <v>93</v>
      </c>
      <c r="B204" s="282" t="s">
        <v>73</v>
      </c>
      <c r="C204" s="358" t="s">
        <v>104</v>
      </c>
      <c r="D204" s="359">
        <v>120</v>
      </c>
      <c r="E204" s="286">
        <v>0</v>
      </c>
      <c r="F204" s="289" t="str">
        <f>IF(OR(OR(E204=0,E204=""),OR(D204=0,D204="")),"",D204*E204)</f>
        <v/>
      </c>
      <c r="H204" s="287"/>
    </row>
    <row r="205" spans="1:8" ht="13.2" x14ac:dyDescent="0.25">
      <c r="A205" s="708" t="s">
        <v>94</v>
      </c>
      <c r="B205" s="282" t="s">
        <v>74</v>
      </c>
      <c r="C205" s="358" t="s">
        <v>104</v>
      </c>
      <c r="D205" s="359">
        <f>D204</f>
        <v>120</v>
      </c>
      <c r="E205" s="286">
        <v>0</v>
      </c>
      <c r="F205" s="289" t="str">
        <f>IF(OR(OR(E205=0,E205=""),OR(D205=0,D205="")),"",D205*E205)</f>
        <v/>
      </c>
      <c r="H205" s="287"/>
    </row>
    <row r="206" spans="1:8" s="357" customFormat="1" ht="13.2" x14ac:dyDescent="0.25">
      <c r="A206" s="692"/>
      <c r="B206" s="235"/>
      <c r="C206" s="358"/>
      <c r="D206" s="359"/>
      <c r="E206" s="286"/>
      <c r="F206" s="289"/>
      <c r="G206" s="373"/>
      <c r="H206" s="287"/>
    </row>
    <row r="207" spans="1:8" s="357" customFormat="1" ht="27.6" x14ac:dyDescent="0.3">
      <c r="A207" s="618">
        <f>MAX(A172:A206)+1</f>
        <v>17</v>
      </c>
      <c r="B207" s="364" t="s">
        <v>1011</v>
      </c>
      <c r="C207" s="559"/>
      <c r="D207" s="552"/>
      <c r="E207" s="286"/>
      <c r="F207" s="289"/>
      <c r="H207" s="287"/>
    </row>
    <row r="208" spans="1:8" s="357" customFormat="1" ht="23.4" customHeight="1" x14ac:dyDescent="0.3">
      <c r="A208" s="618"/>
      <c r="B208" s="235" t="s">
        <v>1012</v>
      </c>
      <c r="C208" s="559"/>
      <c r="D208" s="552"/>
      <c r="E208" s="286"/>
      <c r="F208" s="289"/>
      <c r="H208" s="287"/>
    </row>
    <row r="209" spans="1:8" s="357" customFormat="1" ht="131.4" customHeight="1" x14ac:dyDescent="0.3">
      <c r="A209" s="692"/>
      <c r="B209" s="235" t="s">
        <v>652</v>
      </c>
      <c r="C209" s="559"/>
      <c r="D209" s="552"/>
      <c r="E209" s="286"/>
      <c r="F209" s="289"/>
      <c r="H209" s="287"/>
    </row>
    <row r="210" spans="1:8" s="357" customFormat="1" ht="57.6" customHeight="1" x14ac:dyDescent="0.3">
      <c r="A210" s="692"/>
      <c r="B210" s="235" t="s">
        <v>1013</v>
      </c>
      <c r="C210" s="559"/>
      <c r="D210" s="552"/>
      <c r="E210" s="286"/>
      <c r="F210" s="289"/>
      <c r="H210" s="287"/>
    </row>
    <row r="211" spans="1:8" s="357" customFormat="1" ht="48" customHeight="1" x14ac:dyDescent="0.3">
      <c r="A211" s="692"/>
      <c r="B211" s="235" t="s">
        <v>457</v>
      </c>
      <c r="C211" s="559"/>
      <c r="D211" s="552"/>
      <c r="E211" s="286"/>
      <c r="F211" s="289"/>
      <c r="H211" s="287"/>
    </row>
    <row r="212" spans="1:8" s="357" customFormat="1" ht="27" customHeight="1" x14ac:dyDescent="0.3">
      <c r="A212" s="692"/>
      <c r="B212" s="235" t="s">
        <v>458</v>
      </c>
      <c r="C212" s="559"/>
      <c r="D212" s="552"/>
      <c r="E212" s="286"/>
      <c r="F212" s="289"/>
      <c r="H212" s="287"/>
    </row>
    <row r="213" spans="1:8" s="357" customFormat="1" ht="26.4" customHeight="1" x14ac:dyDescent="0.3">
      <c r="A213" s="692"/>
      <c r="B213" s="235" t="s">
        <v>459</v>
      </c>
      <c r="C213" s="559"/>
      <c r="D213" s="552"/>
      <c r="E213" s="286"/>
      <c r="F213" s="289"/>
      <c r="H213" s="287"/>
    </row>
    <row r="214" spans="1:8" s="357" customFormat="1" x14ac:dyDescent="0.3">
      <c r="A214" s="692"/>
      <c r="B214" s="235" t="s">
        <v>1321</v>
      </c>
      <c r="C214" s="559"/>
      <c r="D214" s="552"/>
      <c r="E214" s="286"/>
      <c r="F214" s="289"/>
      <c r="H214" s="287"/>
    </row>
    <row r="215" spans="1:8" ht="13.2" x14ac:dyDescent="0.25">
      <c r="A215" s="708" t="s">
        <v>93</v>
      </c>
      <c r="B215" s="282" t="s">
        <v>73</v>
      </c>
      <c r="C215" s="358" t="s">
        <v>104</v>
      </c>
      <c r="D215" s="359">
        <v>910</v>
      </c>
      <c r="E215" s="286">
        <v>0</v>
      </c>
      <c r="F215" s="289" t="str">
        <f>IF(OR(OR(E215=0,E215=""),OR(D215=0,D215="")),"",D215*E215)</f>
        <v/>
      </c>
      <c r="H215" s="287"/>
    </row>
    <row r="216" spans="1:8" ht="13.2" x14ac:dyDescent="0.25">
      <c r="A216" s="708" t="s">
        <v>94</v>
      </c>
      <c r="B216" s="282" t="s">
        <v>74</v>
      </c>
      <c r="C216" s="358" t="s">
        <v>104</v>
      </c>
      <c r="D216" s="359">
        <f>D215</f>
        <v>910</v>
      </c>
      <c r="E216" s="286">
        <v>0</v>
      </c>
      <c r="F216" s="289" t="str">
        <f>IF(OR(OR(E216=0,E216=""),OR(D216=0,D216="")),"",D216*E216)</f>
        <v/>
      </c>
      <c r="H216" s="287"/>
    </row>
    <row r="217" spans="1:8" s="357" customFormat="1" ht="13.2" x14ac:dyDescent="0.25">
      <c r="A217" s="692"/>
      <c r="B217" s="235"/>
      <c r="C217" s="358"/>
      <c r="D217" s="359"/>
      <c r="E217" s="286"/>
      <c r="F217" s="289"/>
      <c r="G217" s="373"/>
      <c r="H217" s="287"/>
    </row>
    <row r="218" spans="1:8" s="357" customFormat="1" x14ac:dyDescent="0.3">
      <c r="A218" s="618">
        <f>MAX(A173:A217)+1</f>
        <v>18</v>
      </c>
      <c r="B218" s="364" t="s">
        <v>1296</v>
      </c>
      <c r="C218" s="559"/>
      <c r="D218" s="552"/>
      <c r="E218" s="286"/>
      <c r="F218" s="289"/>
      <c r="H218" s="287"/>
    </row>
    <row r="219" spans="1:8" s="357" customFormat="1" ht="36.6" customHeight="1" x14ac:dyDescent="0.3">
      <c r="A219" s="692"/>
      <c r="B219" s="235" t="s">
        <v>460</v>
      </c>
      <c r="C219" s="559"/>
      <c r="D219" s="552"/>
      <c r="E219" s="286"/>
      <c r="F219" s="289"/>
      <c r="G219" s="371"/>
      <c r="H219" s="287"/>
    </row>
    <row r="220" spans="1:8" s="357" customFormat="1" x14ac:dyDescent="0.3">
      <c r="A220" s="692"/>
      <c r="B220" s="235" t="s">
        <v>461</v>
      </c>
      <c r="C220" s="559"/>
      <c r="D220" s="552"/>
      <c r="E220" s="286"/>
      <c r="F220" s="289"/>
      <c r="H220" s="287"/>
    </row>
    <row r="221" spans="1:8" s="357" customFormat="1" x14ac:dyDescent="0.3">
      <c r="A221" s="692"/>
      <c r="B221" s="235" t="s">
        <v>462</v>
      </c>
      <c r="C221" s="559"/>
      <c r="D221" s="552"/>
      <c r="E221" s="286"/>
      <c r="F221" s="289"/>
      <c r="H221" s="287"/>
    </row>
    <row r="222" spans="1:8" s="357" customFormat="1" x14ac:dyDescent="0.3">
      <c r="A222" s="692"/>
      <c r="B222" s="235" t="s">
        <v>463</v>
      </c>
      <c r="C222" s="559"/>
      <c r="D222" s="552"/>
      <c r="E222" s="286"/>
      <c r="F222" s="289"/>
      <c r="H222" s="287"/>
    </row>
    <row r="223" spans="1:8" s="357" customFormat="1" x14ac:dyDescent="0.3">
      <c r="A223" s="692"/>
      <c r="B223" s="235" t="s">
        <v>464</v>
      </c>
      <c r="C223" s="559"/>
      <c r="D223" s="552"/>
      <c r="E223" s="286"/>
      <c r="F223" s="289"/>
      <c r="H223" s="287"/>
    </row>
    <row r="224" spans="1:8" s="357" customFormat="1" ht="33.6" customHeight="1" x14ac:dyDescent="0.3">
      <c r="A224" s="692"/>
      <c r="B224" s="235" t="s">
        <v>465</v>
      </c>
      <c r="C224" s="559"/>
      <c r="D224" s="552"/>
      <c r="E224" s="286"/>
      <c r="F224" s="289"/>
      <c r="H224" s="287"/>
    </row>
    <row r="225" spans="1:8" s="357" customFormat="1" ht="45.6" customHeight="1" x14ac:dyDescent="0.3">
      <c r="A225" s="692"/>
      <c r="B225" s="235" t="s">
        <v>457</v>
      </c>
      <c r="C225" s="559"/>
      <c r="D225" s="552"/>
      <c r="E225" s="286"/>
      <c r="F225" s="289"/>
      <c r="H225" s="287"/>
    </row>
    <row r="226" spans="1:8" s="357" customFormat="1" ht="35.4" customHeight="1" x14ac:dyDescent="0.3">
      <c r="A226" s="692"/>
      <c r="B226" s="235" t="s">
        <v>466</v>
      </c>
      <c r="C226" s="559"/>
      <c r="D226" s="552"/>
      <c r="E226" s="286"/>
      <c r="F226" s="289"/>
      <c r="H226" s="287"/>
    </row>
    <row r="227" spans="1:8" s="357" customFormat="1" ht="13.2" x14ac:dyDescent="0.25">
      <c r="A227" s="692"/>
      <c r="B227" s="235" t="s">
        <v>467</v>
      </c>
      <c r="C227" s="358"/>
      <c r="D227" s="359"/>
      <c r="E227" s="286"/>
      <c r="F227" s="289"/>
      <c r="H227" s="287"/>
    </row>
    <row r="228" spans="1:8" ht="13.2" x14ac:dyDescent="0.25">
      <c r="A228" s="708" t="s">
        <v>93</v>
      </c>
      <c r="B228" s="282" t="s">
        <v>73</v>
      </c>
      <c r="C228" s="358" t="s">
        <v>104</v>
      </c>
      <c r="D228" s="359">
        <v>1030</v>
      </c>
      <c r="E228" s="286">
        <v>0</v>
      </c>
      <c r="F228" s="289" t="str">
        <f>IF(OR(OR(E228=0,E228=""),OR(D228=0,D228="")),"",D228*E228)</f>
        <v/>
      </c>
      <c r="H228" s="287"/>
    </row>
    <row r="229" spans="1:8" ht="13.2" x14ac:dyDescent="0.25">
      <c r="A229" s="708" t="s">
        <v>94</v>
      </c>
      <c r="B229" s="282" t="s">
        <v>74</v>
      </c>
      <c r="C229" s="358" t="s">
        <v>104</v>
      </c>
      <c r="D229" s="359">
        <f>D228</f>
        <v>1030</v>
      </c>
      <c r="E229" s="286">
        <v>0</v>
      </c>
      <c r="F229" s="289" t="str">
        <f>IF(OR(OR(E229=0,E229=""),OR(D229=0,D229="")),"",D229*E229)</f>
        <v/>
      </c>
      <c r="H229" s="287"/>
    </row>
    <row r="230" spans="1:8" s="357" customFormat="1" ht="13.2" x14ac:dyDescent="0.25">
      <c r="A230" s="692"/>
      <c r="B230" s="235"/>
      <c r="C230" s="358"/>
      <c r="D230" s="359"/>
      <c r="E230" s="286"/>
      <c r="F230" s="289"/>
      <c r="H230" s="287"/>
    </row>
    <row r="231" spans="1:8" x14ac:dyDescent="0.25">
      <c r="A231" s="618">
        <f>MAX(A91:A230)+1</f>
        <v>19</v>
      </c>
      <c r="B231" s="364" t="s">
        <v>1322</v>
      </c>
      <c r="C231" s="119"/>
      <c r="D231" s="120"/>
      <c r="E231" s="286"/>
      <c r="F231" s="289"/>
      <c r="H231" s="287"/>
    </row>
    <row r="232" spans="1:8" ht="20.399999999999999" x14ac:dyDescent="0.25">
      <c r="A232" s="656"/>
      <c r="B232" s="121" t="s">
        <v>250</v>
      </c>
      <c r="C232" s="121"/>
      <c r="D232" s="120"/>
      <c r="E232" s="286"/>
      <c r="F232" s="289"/>
      <c r="H232" s="287"/>
    </row>
    <row r="233" spans="1:8" ht="56.4" customHeight="1" x14ac:dyDescent="0.25">
      <c r="A233" s="656"/>
      <c r="B233" s="121" t="s">
        <v>1003</v>
      </c>
      <c r="C233" s="121"/>
      <c r="D233" s="120"/>
      <c r="E233" s="286"/>
      <c r="F233" s="289"/>
      <c r="H233" s="287"/>
    </row>
    <row r="234" spans="1:8" s="476" customFormat="1" ht="52.95" customHeight="1" x14ac:dyDescent="0.3">
      <c r="A234" s="683"/>
      <c r="B234" s="121" t="s">
        <v>1002</v>
      </c>
      <c r="C234" s="572"/>
      <c r="D234" s="574"/>
      <c r="E234" s="558"/>
      <c r="F234" s="572"/>
      <c r="H234" s="477"/>
    </row>
    <row r="235" spans="1:8" ht="28.8" customHeight="1" x14ac:dyDescent="0.25">
      <c r="A235" s="656"/>
      <c r="B235" s="121" t="s">
        <v>149</v>
      </c>
      <c r="C235" s="121"/>
      <c r="D235" s="120"/>
      <c r="E235" s="286"/>
      <c r="F235" s="289"/>
      <c r="H235" s="287"/>
    </row>
    <row r="236" spans="1:8" ht="30.6" x14ac:dyDescent="0.25">
      <c r="A236" s="656"/>
      <c r="B236" s="121" t="s">
        <v>150</v>
      </c>
      <c r="C236" s="121"/>
      <c r="D236" s="120"/>
      <c r="E236" s="286"/>
      <c r="F236" s="289"/>
      <c r="H236" s="287"/>
    </row>
    <row r="237" spans="1:8" ht="13.2" x14ac:dyDescent="0.25">
      <c r="A237" s="709"/>
      <c r="B237" s="282" t="s">
        <v>661</v>
      </c>
      <c r="C237" s="358"/>
      <c r="D237" s="359"/>
      <c r="E237" s="286"/>
      <c r="F237" s="289"/>
      <c r="H237" s="287"/>
    </row>
    <row r="238" spans="1:8" ht="13.2" x14ac:dyDescent="0.25">
      <c r="A238" s="634" t="s">
        <v>93</v>
      </c>
      <c r="B238" s="282" t="s">
        <v>653</v>
      </c>
      <c r="C238" s="358" t="s">
        <v>229</v>
      </c>
      <c r="D238" s="359">
        <v>1</v>
      </c>
      <c r="E238" s="286">
        <v>0</v>
      </c>
      <c r="F238" s="289" t="str">
        <f>IF(OR(OR(E238=0,E238=""),OR(D238=0,D238="")),"",D238*E238)</f>
        <v/>
      </c>
      <c r="H238" s="287"/>
    </row>
    <row r="239" spans="1:8" ht="13.2" x14ac:dyDescent="0.25">
      <c r="A239" s="634"/>
      <c r="B239" s="282" t="s">
        <v>1231</v>
      </c>
      <c r="C239" s="358"/>
      <c r="D239" s="359"/>
      <c r="E239" s="286"/>
      <c r="F239" s="289"/>
      <c r="H239" s="287"/>
    </row>
    <row r="240" spans="1:8" ht="13.2" x14ac:dyDescent="0.25">
      <c r="A240" s="634" t="s">
        <v>94</v>
      </c>
      <c r="B240" s="282" t="s">
        <v>653</v>
      </c>
      <c r="C240" s="358" t="s">
        <v>148</v>
      </c>
      <c r="D240" s="359">
        <v>22</v>
      </c>
      <c r="E240" s="286">
        <v>0</v>
      </c>
      <c r="F240" s="289" t="str">
        <f>IF(OR(OR(E240=0,E240=""),OR(D240=0,D240="")),"",D240*E240)</f>
        <v/>
      </c>
      <c r="H240" s="287"/>
    </row>
    <row r="241" spans="1:8" ht="13.2" x14ac:dyDescent="0.25">
      <c r="A241" s="634"/>
      <c r="B241" s="282" t="s">
        <v>1004</v>
      </c>
      <c r="C241" s="358"/>
      <c r="D241" s="359"/>
      <c r="E241" s="286"/>
      <c r="F241" s="289"/>
      <c r="H241" s="287"/>
    </row>
    <row r="242" spans="1:8" ht="13.2" x14ac:dyDescent="0.25">
      <c r="A242" s="634" t="s">
        <v>96</v>
      </c>
      <c r="B242" s="282" t="s">
        <v>1006</v>
      </c>
      <c r="C242" s="358" t="s">
        <v>148</v>
      </c>
      <c r="D242" s="359">
        <v>25</v>
      </c>
      <c r="E242" s="286">
        <v>0</v>
      </c>
      <c r="F242" s="289" t="str">
        <f>IF(OR(OR(E242=0,E242=""),OR(D242=0,D242="")),"",D242*E242)</f>
        <v/>
      </c>
      <c r="H242" s="287"/>
    </row>
    <row r="243" spans="1:8" ht="13.2" x14ac:dyDescent="0.25">
      <c r="A243" s="634"/>
      <c r="B243" s="282" t="s">
        <v>1096</v>
      </c>
      <c r="C243" s="358"/>
      <c r="D243" s="359"/>
      <c r="E243" s="286"/>
      <c r="F243" s="289"/>
      <c r="H243" s="287"/>
    </row>
    <row r="244" spans="1:8" ht="13.2" x14ac:dyDescent="0.25">
      <c r="A244" s="634" t="s">
        <v>101</v>
      </c>
      <c r="B244" s="282" t="s">
        <v>1007</v>
      </c>
      <c r="C244" s="358" t="s">
        <v>148</v>
      </c>
      <c r="D244" s="359">
        <v>48</v>
      </c>
      <c r="E244" s="286">
        <v>0</v>
      </c>
      <c r="F244" s="289" t="str">
        <f>IF(OR(OR(E244=0,E244=""),OR(D244=0,D244="")),"",D244*E244)</f>
        <v/>
      </c>
      <c r="H244" s="287"/>
    </row>
    <row r="245" spans="1:8" ht="13.2" x14ac:dyDescent="0.25">
      <c r="A245" s="634"/>
      <c r="B245" s="282" t="s">
        <v>1097</v>
      </c>
      <c r="C245" s="358"/>
      <c r="D245" s="359"/>
      <c r="E245" s="286"/>
      <c r="F245" s="289"/>
      <c r="H245" s="287"/>
    </row>
    <row r="246" spans="1:8" ht="13.2" x14ac:dyDescent="0.25">
      <c r="A246" s="634" t="s">
        <v>102</v>
      </c>
      <c r="B246" s="282" t="s">
        <v>1024</v>
      </c>
      <c r="C246" s="358" t="s">
        <v>148</v>
      </c>
      <c r="D246" s="359">
        <v>12</v>
      </c>
      <c r="E246" s="286">
        <v>0</v>
      </c>
      <c r="F246" s="289" t="str">
        <f>IF(OR(OR(E246=0,E246=""),OR(D246=0,D246="")),"",D246*E246)</f>
        <v/>
      </c>
      <c r="H246" s="287"/>
    </row>
    <row r="247" spans="1:8" ht="13.2" x14ac:dyDescent="0.25">
      <c r="A247" s="710"/>
      <c r="B247" s="282" t="s">
        <v>1008</v>
      </c>
      <c r="C247" s="358"/>
      <c r="D247" s="359"/>
      <c r="E247" s="286"/>
      <c r="F247" s="289"/>
      <c r="H247" s="287"/>
    </row>
    <row r="248" spans="1:8" ht="13.2" x14ac:dyDescent="0.25">
      <c r="A248" s="634" t="s">
        <v>483</v>
      </c>
      <c r="B248" s="282" t="s">
        <v>1025</v>
      </c>
      <c r="C248" s="358" t="s">
        <v>148</v>
      </c>
      <c r="D248" s="359">
        <v>9</v>
      </c>
      <c r="E248" s="286">
        <v>0</v>
      </c>
      <c r="F248" s="289" t="str">
        <f>IF(OR(OR(E248=0,E248=""),OR(D248=0,D248="")),"",D248*E248)</f>
        <v/>
      </c>
      <c r="H248" s="287"/>
    </row>
    <row r="249" spans="1:8" ht="13.2" x14ac:dyDescent="0.25">
      <c r="A249" s="634"/>
      <c r="B249" s="282" t="s">
        <v>1005</v>
      </c>
      <c r="C249" s="358"/>
      <c r="D249" s="359"/>
      <c r="E249" s="286"/>
      <c r="F249" s="289"/>
      <c r="H249" s="287"/>
    </row>
    <row r="250" spans="1:8" customFormat="1" ht="13.2" x14ac:dyDescent="0.25">
      <c r="A250" s="634" t="s">
        <v>530</v>
      </c>
      <c r="B250" s="66" t="s">
        <v>1224</v>
      </c>
      <c r="C250" s="358" t="s">
        <v>148</v>
      </c>
      <c r="D250" s="359">
        <v>8.5</v>
      </c>
      <c r="E250" s="286">
        <v>0</v>
      </c>
      <c r="F250" s="289" t="str">
        <f>IF(OR(OR(E250=0,E250=""),OR(D250=0,D250="")),"",D250*E250)</f>
        <v/>
      </c>
    </row>
    <row r="251" spans="1:8" customFormat="1" ht="13.2" x14ac:dyDescent="0.25">
      <c r="A251" s="634"/>
      <c r="B251" s="282" t="s">
        <v>1226</v>
      </c>
      <c r="C251" s="91"/>
      <c r="D251" s="99"/>
      <c r="E251" s="81"/>
      <c r="F251" s="247"/>
    </row>
    <row r="252" spans="1:8" customFormat="1" ht="13.2" x14ac:dyDescent="0.25">
      <c r="A252" s="634" t="s">
        <v>538</v>
      </c>
      <c r="B252" s="66" t="s">
        <v>1225</v>
      </c>
      <c r="C252" s="358" t="s">
        <v>148</v>
      </c>
      <c r="D252" s="359">
        <v>8.5</v>
      </c>
      <c r="E252" s="286">
        <v>0</v>
      </c>
      <c r="F252" s="289" t="str">
        <f>IF(OR(OR(E252=0,E252=""),OR(D252=0,D252="")),"",D252*E252)</f>
        <v/>
      </c>
    </row>
    <row r="253" spans="1:8" customFormat="1" ht="13.2" x14ac:dyDescent="0.25">
      <c r="A253" s="634"/>
      <c r="B253" s="282" t="s">
        <v>1227</v>
      </c>
      <c r="C253" s="91"/>
      <c r="D253" s="99"/>
      <c r="E253" s="81"/>
      <c r="F253" s="247"/>
    </row>
    <row r="254" spans="1:8" customFormat="1" ht="13.2" x14ac:dyDescent="0.25">
      <c r="A254" s="634" t="s">
        <v>565</v>
      </c>
      <c r="B254" s="66" t="s">
        <v>1221</v>
      </c>
      <c r="C254" s="358" t="s">
        <v>148</v>
      </c>
      <c r="D254" s="359">
        <v>6.5</v>
      </c>
      <c r="E254" s="286">
        <v>0</v>
      </c>
      <c r="F254" s="289" t="str">
        <f>IF(OR(OR(E254=0,E254=""),OR(D254=0,D254="")),"",D254*E254)</f>
        <v/>
      </c>
    </row>
    <row r="255" spans="1:8" customFormat="1" ht="13.2" x14ac:dyDescent="0.25">
      <c r="A255" s="634"/>
      <c r="B255" s="282" t="s">
        <v>1228</v>
      </c>
      <c r="C255" s="91"/>
      <c r="D255" s="99"/>
      <c r="E255" s="81"/>
      <c r="F255" s="247"/>
    </row>
    <row r="256" spans="1:8" customFormat="1" ht="13.2" x14ac:dyDescent="0.25">
      <c r="A256" s="634" t="s">
        <v>697</v>
      </c>
      <c r="B256" s="66" t="s">
        <v>1229</v>
      </c>
      <c r="C256" s="358" t="s">
        <v>148</v>
      </c>
      <c r="D256" s="359">
        <v>6.5</v>
      </c>
      <c r="E256" s="286">
        <v>0</v>
      </c>
      <c r="F256" s="289" t="str">
        <f>IF(OR(OR(E256=0,E256=""),OR(D256=0,D256="")),"",D256*E256)</f>
        <v/>
      </c>
    </row>
    <row r="257" spans="1:8" customFormat="1" ht="13.2" x14ac:dyDescent="0.25">
      <c r="A257" s="634"/>
      <c r="B257" s="282" t="s">
        <v>1230</v>
      </c>
      <c r="C257" s="91"/>
      <c r="D257" s="99"/>
      <c r="E257" s="81"/>
      <c r="F257" s="247"/>
    </row>
    <row r="258" spans="1:8" ht="13.2" x14ac:dyDescent="0.25">
      <c r="A258" s="709"/>
      <c r="B258" s="282"/>
      <c r="C258" s="358"/>
      <c r="D258" s="359"/>
      <c r="E258" s="286"/>
      <c r="F258" s="289"/>
      <c r="H258" s="287"/>
    </row>
    <row r="259" spans="1:8" s="357" customFormat="1" x14ac:dyDescent="0.3">
      <c r="A259" s="707"/>
      <c r="B259" s="364" t="s">
        <v>1297</v>
      </c>
      <c r="C259" s="358"/>
      <c r="D259" s="552"/>
      <c r="E259" s="286"/>
      <c r="F259" s="289"/>
      <c r="G259" s="374"/>
      <c r="H259" s="287"/>
    </row>
    <row r="260" spans="1:8" s="357" customFormat="1" ht="41.4" x14ac:dyDescent="0.3">
      <c r="A260" s="618">
        <f>MAX(A168:A259)+1</f>
        <v>20</v>
      </c>
      <c r="B260" s="364" t="s">
        <v>1324</v>
      </c>
      <c r="C260" s="559"/>
      <c r="D260" s="552"/>
      <c r="E260" s="286"/>
      <c r="F260" s="289"/>
      <c r="H260" s="287"/>
    </row>
    <row r="261" spans="1:8" s="16" customFormat="1" ht="93.6" customHeight="1" x14ac:dyDescent="0.3">
      <c r="A261" s="711"/>
      <c r="B261" s="52" t="s">
        <v>1325</v>
      </c>
      <c r="C261" s="575"/>
      <c r="D261" s="576"/>
      <c r="E261" s="81"/>
      <c r="F261" s="247"/>
      <c r="H261" s="467"/>
    </row>
    <row r="262" spans="1:8" s="16" customFormat="1" ht="34.5" customHeight="1" x14ac:dyDescent="0.3">
      <c r="A262" s="712"/>
      <c r="B262" s="52" t="s">
        <v>1323</v>
      </c>
      <c r="C262" s="575"/>
      <c r="D262" s="576"/>
      <c r="E262" s="81"/>
      <c r="F262" s="247"/>
    </row>
    <row r="263" spans="1:8" s="16" customFormat="1" ht="33.6" customHeight="1" x14ac:dyDescent="0.3">
      <c r="A263" s="712"/>
      <c r="B263" s="52" t="s">
        <v>987</v>
      </c>
      <c r="C263" s="575"/>
      <c r="D263" s="576"/>
      <c r="E263" s="81"/>
      <c r="F263" s="247"/>
    </row>
    <row r="264" spans="1:8" s="16" customFormat="1" ht="34.200000000000003" customHeight="1" x14ac:dyDescent="0.3">
      <c r="A264" s="713"/>
      <c r="B264" s="53" t="s">
        <v>988</v>
      </c>
      <c r="C264" s="575"/>
      <c r="D264" s="576"/>
      <c r="E264" s="81"/>
      <c r="F264" s="247"/>
    </row>
    <row r="265" spans="1:8" s="357" customFormat="1" ht="34.200000000000003" customHeight="1" x14ac:dyDescent="0.3">
      <c r="A265" s="692"/>
      <c r="B265" s="235" t="s">
        <v>989</v>
      </c>
      <c r="C265" s="559"/>
      <c r="D265" s="552"/>
      <c r="E265" s="286"/>
      <c r="F265" s="289"/>
      <c r="H265" s="287"/>
    </row>
    <row r="266" spans="1:8" s="357" customFormat="1" ht="26.4" customHeight="1" x14ac:dyDescent="0.3">
      <c r="A266" s="692"/>
      <c r="B266" s="235" t="s">
        <v>458</v>
      </c>
      <c r="C266" s="559"/>
      <c r="D266" s="552"/>
      <c r="E266" s="286"/>
      <c r="F266" s="289"/>
      <c r="H266" s="287"/>
    </row>
    <row r="267" spans="1:8" s="357" customFormat="1" x14ac:dyDescent="0.3">
      <c r="A267" s="692"/>
      <c r="B267" s="235" t="s">
        <v>990</v>
      </c>
      <c r="C267" s="559"/>
      <c r="D267" s="552"/>
      <c r="E267" s="286"/>
      <c r="F267" s="289"/>
      <c r="G267" s="373"/>
      <c r="H267" s="287"/>
    </row>
    <row r="268" spans="1:8" ht="13.2" x14ac:dyDescent="0.25">
      <c r="A268" s="708" t="s">
        <v>93</v>
      </c>
      <c r="B268" s="282" t="s">
        <v>73</v>
      </c>
      <c r="C268" s="358" t="s">
        <v>104</v>
      </c>
      <c r="D268" s="359">
        <v>45</v>
      </c>
      <c r="E268" s="286">
        <v>0</v>
      </c>
      <c r="F268" s="289" t="str">
        <f>IF(OR(OR(E268=0,E268=""),OR(D268=0,D268="")),"",D268*E268)</f>
        <v/>
      </c>
      <c r="H268" s="287"/>
    </row>
    <row r="269" spans="1:8" ht="13.2" x14ac:dyDescent="0.25">
      <c r="A269" s="708" t="s">
        <v>94</v>
      </c>
      <c r="B269" s="282" t="s">
        <v>74</v>
      </c>
      <c r="C269" s="358" t="s">
        <v>104</v>
      </c>
      <c r="D269" s="359">
        <f>D268</f>
        <v>45</v>
      </c>
      <c r="E269" s="286">
        <v>0</v>
      </c>
      <c r="F269" s="289" t="str">
        <f>IF(OR(OR(E269=0,E269=""),OR(D269=0,D269="")),"",D269*E269)</f>
        <v/>
      </c>
      <c r="H269" s="287"/>
    </row>
    <row r="270" spans="1:8" s="357" customFormat="1" x14ac:dyDescent="0.3">
      <c r="A270" s="692"/>
      <c r="B270" s="372"/>
      <c r="C270" s="559"/>
      <c r="D270" s="552"/>
      <c r="E270" s="286"/>
      <c r="F270" s="289"/>
      <c r="H270" s="287"/>
    </row>
    <row r="271" spans="1:8" s="357" customFormat="1" ht="41.4" x14ac:dyDescent="0.3">
      <c r="A271" s="618">
        <f>MAX(A168:A270)+1</f>
        <v>21</v>
      </c>
      <c r="B271" s="364" t="s">
        <v>1326</v>
      </c>
      <c r="C271" s="559"/>
      <c r="D271" s="552"/>
      <c r="E271" s="286"/>
      <c r="F271" s="289"/>
      <c r="H271" s="287"/>
    </row>
    <row r="272" spans="1:8" s="16" customFormat="1" ht="117.6" customHeight="1" x14ac:dyDescent="0.3">
      <c r="A272" s="711"/>
      <c r="B272" s="52" t="s">
        <v>1327</v>
      </c>
      <c r="C272" s="575"/>
      <c r="D272" s="576"/>
      <c r="E272" s="81"/>
      <c r="F272" s="247"/>
      <c r="H272" s="467"/>
    </row>
    <row r="273" spans="1:8" s="16" customFormat="1" ht="36.75" customHeight="1" x14ac:dyDescent="0.3">
      <c r="A273" s="712"/>
      <c r="B273" s="52" t="s">
        <v>1328</v>
      </c>
      <c r="C273" s="575"/>
      <c r="D273" s="576"/>
      <c r="E273" s="81"/>
      <c r="F273" s="247"/>
    </row>
    <row r="274" spans="1:8" s="16" customFormat="1" ht="33.6" customHeight="1" x14ac:dyDescent="0.3">
      <c r="A274" s="712"/>
      <c r="B274" s="52" t="s">
        <v>987</v>
      </c>
      <c r="C274" s="575"/>
      <c r="D274" s="576"/>
      <c r="E274" s="81"/>
      <c r="F274" s="247"/>
    </row>
    <row r="275" spans="1:8" s="16" customFormat="1" ht="26.4" customHeight="1" x14ac:dyDescent="0.3">
      <c r="A275" s="713"/>
      <c r="B275" s="53" t="s">
        <v>988</v>
      </c>
      <c r="C275" s="575"/>
      <c r="D275" s="576"/>
      <c r="E275" s="81"/>
      <c r="F275" s="247"/>
    </row>
    <row r="276" spans="1:8" s="357" customFormat="1" ht="34.200000000000003" customHeight="1" x14ac:dyDescent="0.3">
      <c r="A276" s="692"/>
      <c r="B276" s="235" t="s">
        <v>989</v>
      </c>
      <c r="C276" s="559"/>
      <c r="D276" s="552"/>
      <c r="E276" s="286"/>
      <c r="F276" s="289"/>
      <c r="H276" s="287"/>
    </row>
    <row r="277" spans="1:8" s="357" customFormat="1" ht="25.95" customHeight="1" x14ac:dyDescent="0.3">
      <c r="A277" s="692"/>
      <c r="B277" s="235" t="s">
        <v>458</v>
      </c>
      <c r="C277" s="559"/>
      <c r="D277" s="552"/>
      <c r="E277" s="286"/>
      <c r="F277" s="289"/>
      <c r="H277" s="287"/>
    </row>
    <row r="278" spans="1:8" ht="13.2" x14ac:dyDescent="0.25">
      <c r="A278" s="708" t="s">
        <v>93</v>
      </c>
      <c r="B278" s="282" t="s">
        <v>73</v>
      </c>
      <c r="C278" s="358" t="s">
        <v>104</v>
      </c>
      <c r="D278" s="359">
        <v>30</v>
      </c>
      <c r="E278" s="286">
        <v>0</v>
      </c>
      <c r="F278" s="289" t="str">
        <f>IF(OR(OR(E278=0,E278=""),OR(D278=0,D278="")),"",D278*E278)</f>
        <v/>
      </c>
      <c r="H278" s="287"/>
    </row>
    <row r="279" spans="1:8" ht="13.2" x14ac:dyDescent="0.25">
      <c r="A279" s="708" t="s">
        <v>94</v>
      </c>
      <c r="B279" s="282" t="s">
        <v>74</v>
      </c>
      <c r="C279" s="358" t="s">
        <v>104</v>
      </c>
      <c r="D279" s="359">
        <f>D278</f>
        <v>30</v>
      </c>
      <c r="E279" s="286">
        <v>0</v>
      </c>
      <c r="F279" s="289" t="str">
        <f>IF(OR(OR(E279=0,E279=""),OR(D279=0,D279="")),"",D279*E279)</f>
        <v/>
      </c>
      <c r="H279" s="287"/>
    </row>
    <row r="280" spans="1:8" s="357" customFormat="1" x14ac:dyDescent="0.3">
      <c r="A280" s="692"/>
      <c r="B280" s="372"/>
      <c r="C280" s="559"/>
      <c r="D280" s="552"/>
      <c r="E280" s="286"/>
      <c r="F280" s="289"/>
      <c r="H280" s="287"/>
    </row>
    <row r="281" spans="1:8" s="357" customFormat="1" ht="41.4" x14ac:dyDescent="0.3">
      <c r="A281" s="618">
        <f>MAX(A168:A280)+1</f>
        <v>22</v>
      </c>
      <c r="B281" s="364" t="s">
        <v>1329</v>
      </c>
      <c r="C281" s="559"/>
      <c r="D281" s="552"/>
      <c r="E281" s="286"/>
      <c r="F281" s="289"/>
      <c r="H281" s="287"/>
    </row>
    <row r="282" spans="1:8" s="16" customFormat="1" ht="59.4" customHeight="1" x14ac:dyDescent="0.3">
      <c r="A282" s="711"/>
      <c r="B282" s="52" t="s">
        <v>1330</v>
      </c>
      <c r="C282" s="575"/>
      <c r="D282" s="576"/>
      <c r="E282" s="81"/>
      <c r="F282" s="247"/>
      <c r="H282" s="467"/>
    </row>
    <row r="283" spans="1:8" s="16" customFormat="1" ht="34.5" customHeight="1" x14ac:dyDescent="0.3">
      <c r="A283" s="712"/>
      <c r="B283" s="52" t="s">
        <v>1328</v>
      </c>
      <c r="C283" s="575"/>
      <c r="D283" s="576"/>
      <c r="E283" s="81"/>
      <c r="F283" s="247"/>
    </row>
    <row r="284" spans="1:8" s="16" customFormat="1" ht="33.6" customHeight="1" x14ac:dyDescent="0.3">
      <c r="A284" s="712"/>
      <c r="B284" s="52" t="s">
        <v>987</v>
      </c>
      <c r="C284" s="575"/>
      <c r="D284" s="576"/>
      <c r="E284" s="81"/>
      <c r="F284" s="247"/>
    </row>
    <row r="285" spans="1:8" s="16" customFormat="1" ht="34.200000000000003" customHeight="1" x14ac:dyDescent="0.3">
      <c r="A285" s="713"/>
      <c r="B285" s="53" t="s">
        <v>988</v>
      </c>
      <c r="C285" s="575"/>
      <c r="D285" s="576"/>
      <c r="E285" s="81"/>
      <c r="F285" s="247"/>
    </row>
    <row r="286" spans="1:8" s="357" customFormat="1" ht="39" customHeight="1" x14ac:dyDescent="0.3">
      <c r="A286" s="692"/>
      <c r="B286" s="235" t="s">
        <v>989</v>
      </c>
      <c r="C286" s="559"/>
      <c r="D286" s="552"/>
      <c r="E286" s="286"/>
      <c r="F286" s="289"/>
      <c r="H286" s="287"/>
    </row>
    <row r="287" spans="1:8" s="357" customFormat="1" ht="22.95" customHeight="1" x14ac:dyDescent="0.3">
      <c r="A287" s="692"/>
      <c r="B287" s="235" t="s">
        <v>458</v>
      </c>
      <c r="C287" s="559"/>
      <c r="D287" s="552"/>
      <c r="E287" s="286"/>
      <c r="F287" s="289"/>
      <c r="H287" s="287"/>
    </row>
    <row r="288" spans="1:8" ht="13.2" x14ac:dyDescent="0.25">
      <c r="A288" s="708" t="s">
        <v>93</v>
      </c>
      <c r="B288" s="282" t="s">
        <v>73</v>
      </c>
      <c r="C288" s="358" t="s">
        <v>104</v>
      </c>
      <c r="D288" s="359">
        <v>5</v>
      </c>
      <c r="E288" s="286">
        <v>0</v>
      </c>
      <c r="F288" s="289" t="str">
        <f>IF(OR(OR(E288=0,E288=""),OR(D288=0,D288="")),"",D288*E288)</f>
        <v/>
      </c>
      <c r="H288" s="287"/>
    </row>
    <row r="289" spans="1:8" ht="13.2" x14ac:dyDescent="0.25">
      <c r="A289" s="708" t="s">
        <v>94</v>
      </c>
      <c r="B289" s="282" t="s">
        <v>74</v>
      </c>
      <c r="C289" s="358" t="s">
        <v>104</v>
      </c>
      <c r="D289" s="359">
        <f>D288</f>
        <v>5</v>
      </c>
      <c r="E289" s="286">
        <v>0</v>
      </c>
      <c r="F289" s="289" t="str">
        <f>IF(OR(OR(E289=0,E289=""),OR(D289=0,D289="")),"",D289*E289)</f>
        <v/>
      </c>
      <c r="H289" s="287"/>
    </row>
    <row r="290" spans="1:8" s="357" customFormat="1" x14ac:dyDescent="0.3">
      <c r="A290" s="692"/>
      <c r="B290" s="372"/>
      <c r="C290" s="559"/>
      <c r="D290" s="552"/>
      <c r="E290" s="286"/>
      <c r="F290" s="289"/>
      <c r="H290" s="287"/>
    </row>
    <row r="291" spans="1:8" s="357" customFormat="1" x14ac:dyDescent="0.3">
      <c r="A291" s="618">
        <f>MAX(A173:A290)+1</f>
        <v>23</v>
      </c>
      <c r="B291" s="364" t="s">
        <v>654</v>
      </c>
      <c r="C291" s="358"/>
      <c r="D291" s="552"/>
      <c r="E291" s="286"/>
      <c r="F291" s="289"/>
      <c r="H291" s="287"/>
    </row>
    <row r="292" spans="1:8" s="357" customFormat="1" ht="36" customHeight="1" x14ac:dyDescent="0.3">
      <c r="A292" s="714"/>
      <c r="B292" s="235" t="s">
        <v>655</v>
      </c>
      <c r="C292" s="358"/>
      <c r="D292" s="552"/>
      <c r="E292" s="286"/>
      <c r="F292" s="289"/>
      <c r="H292" s="287"/>
    </row>
    <row r="293" spans="1:8" s="357" customFormat="1" x14ac:dyDescent="0.3">
      <c r="A293" s="714"/>
      <c r="B293" s="235" t="s">
        <v>599</v>
      </c>
      <c r="C293" s="358"/>
      <c r="D293" s="552"/>
      <c r="E293" s="286"/>
      <c r="F293" s="289"/>
      <c r="H293" s="287"/>
    </row>
    <row r="294" spans="1:8" s="357" customFormat="1" ht="13.2" x14ac:dyDescent="0.25">
      <c r="A294" s="715" t="s">
        <v>93</v>
      </c>
      <c r="B294" s="282" t="s">
        <v>656</v>
      </c>
      <c r="C294" s="358" t="s">
        <v>356</v>
      </c>
      <c r="D294" s="359">
        <v>10</v>
      </c>
      <c r="E294" s="286">
        <v>0</v>
      </c>
      <c r="F294" s="289" t="str">
        <f>IF(OR(OR(E294=0,E294=""),OR(D294=0,D294="")),"",D294*E294)</f>
        <v/>
      </c>
      <c r="H294" s="287"/>
    </row>
    <row r="295" spans="1:8" s="357" customFormat="1" ht="13.2" x14ac:dyDescent="0.25">
      <c r="A295" s="715" t="s">
        <v>94</v>
      </c>
      <c r="B295" s="282" t="s">
        <v>657</v>
      </c>
      <c r="C295" s="358" t="s">
        <v>356</v>
      </c>
      <c r="D295" s="359">
        <v>10</v>
      </c>
      <c r="E295" s="286">
        <v>0</v>
      </c>
      <c r="F295" s="289" t="str">
        <f>IF(OR(OR(E295=0,E295=""),OR(D295=0,D295="")),"",D295*E295)</f>
        <v/>
      </c>
      <c r="H295" s="287"/>
    </row>
    <row r="296" spans="1:8" s="357" customFormat="1" ht="13.2" x14ac:dyDescent="0.25">
      <c r="A296" s="715" t="s">
        <v>96</v>
      </c>
      <c r="B296" s="282" t="s">
        <v>602</v>
      </c>
      <c r="C296" s="358" t="s">
        <v>356</v>
      </c>
      <c r="D296" s="359">
        <v>10</v>
      </c>
      <c r="E296" s="286">
        <v>0</v>
      </c>
      <c r="F296" s="289" t="str">
        <f>IF(OR(OR(E296=0,E296=""),OR(D296=0,D296="")),"",D296*E296)</f>
        <v/>
      </c>
      <c r="H296" s="287"/>
    </row>
    <row r="297" spans="1:8" s="357" customFormat="1" x14ac:dyDescent="0.3">
      <c r="A297" s="692"/>
      <c r="B297" s="377"/>
      <c r="C297" s="358"/>
      <c r="D297" s="552"/>
      <c r="E297" s="286"/>
      <c r="F297" s="289"/>
      <c r="H297" s="287"/>
    </row>
    <row r="298" spans="1:8" s="357" customFormat="1" x14ac:dyDescent="0.25">
      <c r="A298" s="618">
        <f>MAX(A173:A297)+1</f>
        <v>24</v>
      </c>
      <c r="B298" s="364" t="s">
        <v>1304</v>
      </c>
      <c r="C298" s="358"/>
      <c r="D298" s="376"/>
      <c r="E298" s="286"/>
      <c r="F298" s="289"/>
      <c r="H298" s="287"/>
    </row>
    <row r="299" spans="1:8" s="357" customFormat="1" ht="26.4" customHeight="1" x14ac:dyDescent="0.25">
      <c r="A299" s="692"/>
      <c r="B299" s="235" t="s">
        <v>1098</v>
      </c>
      <c r="C299" s="358"/>
      <c r="D299" s="376"/>
      <c r="E299" s="286"/>
      <c r="F299" s="289"/>
      <c r="H299" s="287"/>
    </row>
    <row r="300" spans="1:8" s="357" customFormat="1" ht="27" customHeight="1" x14ac:dyDescent="0.25">
      <c r="A300" s="692"/>
      <c r="B300" s="235" t="s">
        <v>659</v>
      </c>
      <c r="C300" s="358"/>
      <c r="D300" s="376"/>
      <c r="E300" s="286"/>
      <c r="F300" s="289"/>
      <c r="H300" s="287"/>
    </row>
    <row r="301" spans="1:8" s="357" customFormat="1" ht="13.2" x14ac:dyDescent="0.25">
      <c r="A301" s="692"/>
      <c r="B301" s="235" t="s">
        <v>31</v>
      </c>
      <c r="C301" s="358"/>
      <c r="D301" s="376"/>
      <c r="E301" s="286"/>
      <c r="F301" s="289"/>
      <c r="H301" s="287"/>
    </row>
    <row r="302" spans="1:8" s="357" customFormat="1" ht="30.6" x14ac:dyDescent="0.25">
      <c r="A302" s="692"/>
      <c r="B302" s="235" t="s">
        <v>658</v>
      </c>
      <c r="C302" s="358"/>
      <c r="D302" s="376"/>
      <c r="E302" s="286"/>
      <c r="F302" s="289"/>
      <c r="H302" s="287"/>
    </row>
    <row r="303" spans="1:8" s="357" customFormat="1" ht="13.2" x14ac:dyDescent="0.25">
      <c r="A303" s="692"/>
      <c r="B303" s="235" t="s">
        <v>660</v>
      </c>
      <c r="C303" s="358" t="s">
        <v>104</v>
      </c>
      <c r="D303" s="289">
        <v>290</v>
      </c>
      <c r="E303" s="286">
        <v>0</v>
      </c>
      <c r="F303" s="289" t="str">
        <f t="shared" ref="F303" si="2">IF(OR(OR(E303=0,E303=""),OR(D303=0,D303="")),"",D303*E303)</f>
        <v/>
      </c>
      <c r="H303" s="287"/>
    </row>
    <row r="304" spans="1:8" ht="13.2" x14ac:dyDescent="0.25">
      <c r="A304" s="694"/>
      <c r="B304" s="282"/>
      <c r="C304" s="358"/>
      <c r="D304" s="359"/>
      <c r="E304" s="286"/>
      <c r="F304" s="88"/>
    </row>
    <row r="305" spans="1:6" thickBot="1" x14ac:dyDescent="0.3">
      <c r="A305" s="694"/>
      <c r="B305" s="288"/>
      <c r="C305" s="289"/>
      <c r="D305" s="176"/>
      <c r="E305" s="286"/>
      <c r="F305" s="88"/>
    </row>
    <row r="306" spans="1:6" ht="15" thickBot="1" x14ac:dyDescent="0.3">
      <c r="A306" s="716" t="str">
        <f>A3</f>
        <v>5.</v>
      </c>
      <c r="B306" s="378" t="str">
        <f>B3</f>
        <v>ZIDARSKI RADOVI - SANACIJA</v>
      </c>
      <c r="C306" s="379"/>
      <c r="D306" s="379"/>
      <c r="E306" s="380"/>
      <c r="F306" s="381">
        <f>SUM(F1:F305)</f>
        <v>0</v>
      </c>
    </row>
  </sheetData>
  <sheetProtection algorithmName="SHA-512" hashValue="iqAijkNJecbDLksk1jspFPegBuJsuBeC6pDD51sps/v66ZjmirzSnhQs42S2m5I3VLtxfYtlLMVT6S0RwyYc2A==" saltValue="izgFG9uqOp8m+VK7X3jgrg==" spinCount="100000" sheet="1" objects="1" scenarios="1"/>
  <protectedRanges>
    <protectedRange sqref="E1:E2" name="Raspon2"/>
    <protectedRange password="C758" sqref="B184:D184 B179:D182" name="Range1_1_1"/>
    <protectedRange password="C758" sqref="B168:B170" name="Range1"/>
    <protectedRange password="CF19" sqref="B261 B272 B282" name="lijevo_4_1_1_9_2_1_1"/>
    <protectedRange password="CF19" sqref="B261 B272 B282" name="d_4_2_1_9_2_1_1"/>
    <protectedRange password="CF19" sqref="B261 B272 B282" name="Range3_5_1_1_9_2_1_1"/>
    <protectedRange password="CF19" sqref="B261 B272 B282" name="Ado D_4_2_1_9_2_1_1"/>
    <protectedRange password="CF19" sqref="B261 B272 B282" name="Range4_5_1_1_9_2_1_1"/>
    <protectedRange password="CF19" sqref="B261 B272 B282" name="DUBRAVKA_4_1_1_9_2_1_1"/>
    <protectedRange password="CF19" sqref="B261 B272 B282" name="KLJUC_4_1_1_9_2_1_1"/>
    <protectedRange password="CF19" sqref="B261 B272 B282" name="l_4_1_1_9_2_1_1"/>
    <protectedRange password="C758" sqref="A261 A272 A282" name="Range1_3_4_1_1_1"/>
    <protectedRange password="C758" sqref="A262:A263 A273:A274 A283:A284" name="Range1_3_4_1_3"/>
    <protectedRange password="CF19" sqref="B262:B264 B273:B275 B283:B285" name="lijevo_4_1_1_5_6_1"/>
    <protectedRange password="CF19" sqref="B262:B264 B273:B275 B283:B285" name="d_4_2_1_5_6_1"/>
    <protectedRange password="CF19" sqref="B262:B264 B273:B275 B283:B285" name="Range3_5_1_1_5_7_1"/>
    <protectedRange password="CF19" sqref="B262:B264 B273:B275 B283:B285" name="Ado D_4_2_1_5_7_1"/>
    <protectedRange password="CF19" sqref="B262:B264 B273:B275 B283:B285" name="Range4_5_1_1_5_7_1"/>
    <protectedRange password="CF19" sqref="B262:B264 B273:B275 B283:B285" name="DUBRAVKA_4_1_1_5_7_1"/>
    <protectedRange password="CF19" sqref="B262:B264 B273:B275 B283:B285" name="KLJUC_4_1_1_5_7_1"/>
    <protectedRange password="CF19" sqref="B262:B264 B273:B275 B283:B285" name="l_4_1_1_5_7_1"/>
    <protectedRange password="CF19" sqref="B234" name="lijevo_4_1_1_7"/>
    <protectedRange password="CF19" sqref="B234" name="d_4_2_1_7"/>
    <protectedRange password="CF19" sqref="B234" name="Range3_5_1_1_7"/>
    <protectedRange password="CF19" sqref="B234" name="Ado D_4_2_1_7"/>
    <protectedRange password="CF19" sqref="B234" name="Range4_5_1_1_7"/>
    <protectedRange password="CF19" sqref="B234" name="DUBRAVKA_4_1_1_7"/>
    <protectedRange password="CF19" sqref="B234" name="KLJUC_4_1_1_7"/>
    <protectedRange password="CF19" sqref="B234" name="l_4_1_1_7"/>
    <protectedRange sqref="E251 E253 E255 E257" name="Raspon2_2"/>
  </protectedRanges>
  <conditionalFormatting sqref="F26">
    <cfRule type="cellIs" dxfId="18"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412E-0893-4E54-BD34-29AFD75AFE44}">
  <dimension ref="A1:G90"/>
  <sheetViews>
    <sheetView view="pageBreakPreview" zoomScale="130" zoomScaleNormal="120" zoomScaleSheetLayoutView="130" workbookViewId="0">
      <selection activeCell="B21" sqref="B21:F21"/>
    </sheetView>
  </sheetViews>
  <sheetFormatPr defaultColWidth="8.88671875" defaultRowHeight="13.2" x14ac:dyDescent="0.25"/>
  <cols>
    <col min="1" max="1" width="7.109375" style="518" customWidth="1"/>
    <col min="2" max="2" width="44.5546875" style="173" customWidth="1"/>
    <col min="3" max="3" width="5.6640625" style="173" customWidth="1"/>
    <col min="4" max="4" width="7.6640625" style="173" customWidth="1"/>
    <col min="5" max="5" width="10.6640625" style="173" customWidth="1"/>
    <col min="6" max="6" width="14.44140625" style="173" customWidth="1"/>
    <col min="7" max="16384" width="8.88671875" style="173"/>
  </cols>
  <sheetData>
    <row r="1" spans="1:6" x14ac:dyDescent="0.25">
      <c r="A1" s="512" t="s">
        <v>69</v>
      </c>
      <c r="B1" s="275" t="s">
        <v>75</v>
      </c>
      <c r="C1" s="429" t="s">
        <v>76</v>
      </c>
      <c r="D1" s="171" t="s">
        <v>77</v>
      </c>
      <c r="E1" s="276" t="s">
        <v>78</v>
      </c>
      <c r="F1" s="172" t="s">
        <v>79</v>
      </c>
    </row>
    <row r="2" spans="1:6" x14ac:dyDescent="0.25">
      <c r="A2" s="513"/>
      <c r="B2" s="174"/>
      <c r="C2" s="430"/>
      <c r="D2" s="175"/>
      <c r="E2" s="277"/>
      <c r="F2" s="176"/>
    </row>
    <row r="3" spans="1:6" ht="18" x14ac:dyDescent="0.35">
      <c r="A3" s="514" t="s">
        <v>771</v>
      </c>
      <c r="B3" s="178" t="s">
        <v>772</v>
      </c>
      <c r="C3" s="431"/>
      <c r="D3" s="180"/>
      <c r="E3" s="181"/>
      <c r="F3" s="182"/>
    </row>
    <row r="4" spans="1:6" x14ac:dyDescent="0.25">
      <c r="A4" s="513"/>
      <c r="B4" s="174"/>
      <c r="C4" s="430"/>
      <c r="D4" s="175"/>
      <c r="E4" s="277"/>
      <c r="F4" s="176"/>
    </row>
    <row r="5" spans="1:6" x14ac:dyDescent="0.25">
      <c r="A5" s="515"/>
      <c r="B5" s="278" t="s">
        <v>373</v>
      </c>
      <c r="C5" s="432"/>
      <c r="D5" s="278"/>
      <c r="E5" s="279"/>
      <c r="F5" s="235"/>
    </row>
    <row r="6" spans="1:6" ht="70.95" customHeight="1" x14ac:dyDescent="0.25">
      <c r="A6" s="235"/>
      <c r="B6" s="235" t="s">
        <v>773</v>
      </c>
      <c r="C6" s="356"/>
    </row>
    <row r="7" spans="1:6" ht="47.4" customHeight="1" x14ac:dyDescent="0.25">
      <c r="A7" s="235"/>
      <c r="B7" s="235" t="s">
        <v>774</v>
      </c>
      <c r="C7" s="356"/>
    </row>
    <row r="8" spans="1:6" ht="57" customHeight="1" x14ac:dyDescent="0.25">
      <c r="A8" s="235"/>
      <c r="B8" s="235" t="s">
        <v>775</v>
      </c>
      <c r="C8" s="356"/>
    </row>
    <row r="9" spans="1:6" x14ac:dyDescent="0.25">
      <c r="A9" s="235"/>
      <c r="B9" s="235" t="s">
        <v>776</v>
      </c>
      <c r="C9" s="356"/>
    </row>
    <row r="10" spans="1:6" ht="22.2" customHeight="1" x14ac:dyDescent="0.25">
      <c r="A10" s="235"/>
      <c r="B10" s="235" t="s">
        <v>777</v>
      </c>
      <c r="C10" s="356"/>
    </row>
    <row r="11" spans="1:6" ht="16.2" customHeight="1" x14ac:dyDescent="0.25">
      <c r="A11" s="235"/>
      <c r="B11" s="235" t="s">
        <v>778</v>
      </c>
      <c r="C11" s="356"/>
    </row>
    <row r="12" spans="1:6" ht="46.2" customHeight="1" x14ac:dyDescent="0.25">
      <c r="A12" s="235"/>
      <c r="B12" s="235" t="s">
        <v>779</v>
      </c>
      <c r="C12" s="356"/>
    </row>
    <row r="13" spans="1:6" x14ac:dyDescent="0.25">
      <c r="A13" s="235"/>
      <c r="B13" s="235" t="s">
        <v>780</v>
      </c>
      <c r="C13" s="356"/>
    </row>
    <row r="14" spans="1:6" ht="18" customHeight="1" x14ac:dyDescent="0.25">
      <c r="A14" s="235"/>
      <c r="B14" s="235" t="s">
        <v>781</v>
      </c>
      <c r="C14" s="356"/>
    </row>
    <row r="15" spans="1:6" x14ac:dyDescent="0.25">
      <c r="A15" s="235"/>
      <c r="B15" s="235" t="s">
        <v>782</v>
      </c>
      <c r="C15" s="356"/>
    </row>
    <row r="16" spans="1:6" ht="17.25" customHeight="1" x14ac:dyDescent="0.25">
      <c r="A16" s="235"/>
      <c r="B16" s="235" t="s">
        <v>783</v>
      </c>
      <c r="C16" s="356"/>
    </row>
    <row r="17" spans="1:3" x14ac:dyDescent="0.25">
      <c r="A17" s="235"/>
      <c r="B17" s="235" t="s">
        <v>784</v>
      </c>
      <c r="C17" s="356"/>
    </row>
    <row r="18" spans="1:3" x14ac:dyDescent="0.25">
      <c r="A18" s="235"/>
      <c r="B18" s="235" t="s">
        <v>785</v>
      </c>
      <c r="C18" s="356"/>
    </row>
    <row r="19" spans="1:3" x14ac:dyDescent="0.25">
      <c r="A19" s="235"/>
      <c r="B19" s="235" t="s">
        <v>786</v>
      </c>
      <c r="C19" s="356"/>
    </row>
    <row r="20" spans="1:3" x14ac:dyDescent="0.25">
      <c r="A20" s="235"/>
      <c r="B20" s="235" t="s">
        <v>787</v>
      </c>
      <c r="C20" s="356"/>
    </row>
    <row r="21" spans="1:3" x14ac:dyDescent="0.25">
      <c r="A21" s="235"/>
      <c r="B21" s="235" t="s">
        <v>788</v>
      </c>
      <c r="C21" s="356"/>
    </row>
    <row r="22" spans="1:3" x14ac:dyDescent="0.25">
      <c r="A22" s="235"/>
      <c r="B22" s="235" t="s">
        <v>789</v>
      </c>
      <c r="C22" s="356"/>
    </row>
    <row r="23" spans="1:3" x14ac:dyDescent="0.25">
      <c r="A23" s="235"/>
      <c r="B23" s="235" t="s">
        <v>790</v>
      </c>
      <c r="C23" s="356"/>
    </row>
    <row r="24" spans="1:3" x14ac:dyDescent="0.25">
      <c r="A24" s="235"/>
      <c r="B24" s="235" t="s">
        <v>791</v>
      </c>
      <c r="C24" s="356"/>
    </row>
    <row r="25" spans="1:3" x14ac:dyDescent="0.25">
      <c r="A25" s="235"/>
      <c r="B25" s="235" t="s">
        <v>792</v>
      </c>
      <c r="C25" s="356"/>
    </row>
    <row r="26" spans="1:3" x14ac:dyDescent="0.25">
      <c r="A26" s="235"/>
      <c r="B26" s="235" t="s">
        <v>793</v>
      </c>
      <c r="C26" s="356"/>
    </row>
    <row r="27" spans="1:3" x14ac:dyDescent="0.25">
      <c r="A27" s="235"/>
      <c r="B27" s="235" t="s">
        <v>794</v>
      </c>
      <c r="C27" s="356"/>
    </row>
    <row r="28" spans="1:3" x14ac:dyDescent="0.25">
      <c r="A28" s="235"/>
      <c r="B28" s="235" t="s">
        <v>795</v>
      </c>
      <c r="C28" s="356"/>
    </row>
    <row r="29" spans="1:3" x14ac:dyDescent="0.25">
      <c r="A29" s="235"/>
      <c r="B29" s="235" t="s">
        <v>796</v>
      </c>
      <c r="C29" s="356"/>
    </row>
    <row r="30" spans="1:3" x14ac:dyDescent="0.25">
      <c r="A30" s="235"/>
      <c r="B30" s="235" t="s">
        <v>797</v>
      </c>
      <c r="C30" s="356"/>
    </row>
    <row r="31" spans="1:3" x14ac:dyDescent="0.25">
      <c r="A31" s="235"/>
      <c r="B31" s="235" t="s">
        <v>798</v>
      </c>
      <c r="C31" s="356"/>
    </row>
    <row r="32" spans="1:3" x14ac:dyDescent="0.25">
      <c r="A32" s="235"/>
      <c r="B32" s="235" t="s">
        <v>799</v>
      </c>
      <c r="C32" s="356"/>
    </row>
    <row r="33" spans="1:3" x14ac:dyDescent="0.25">
      <c r="A33" s="235"/>
      <c r="B33" s="235" t="s">
        <v>800</v>
      </c>
      <c r="C33" s="356"/>
    </row>
    <row r="34" spans="1:3" x14ac:dyDescent="0.25">
      <c r="A34" s="235"/>
      <c r="B34" s="235" t="s">
        <v>801</v>
      </c>
      <c r="C34" s="356"/>
    </row>
    <row r="35" spans="1:3" ht="25.2" customHeight="1" x14ac:dyDescent="0.25">
      <c r="A35" s="235"/>
      <c r="B35" s="235" t="s">
        <v>802</v>
      </c>
      <c r="C35" s="356"/>
    </row>
    <row r="36" spans="1:3" ht="28.95" customHeight="1" x14ac:dyDescent="0.25">
      <c r="A36" s="235"/>
      <c r="B36" s="235" t="s">
        <v>803</v>
      </c>
      <c r="C36" s="356"/>
    </row>
    <row r="37" spans="1:3" ht="26.4" customHeight="1" x14ac:dyDescent="0.25">
      <c r="A37" s="235"/>
      <c r="B37" s="235" t="s">
        <v>804</v>
      </c>
      <c r="C37" s="356"/>
    </row>
    <row r="38" spans="1:3" ht="28.95" customHeight="1" x14ac:dyDescent="0.25">
      <c r="A38" s="235"/>
      <c r="B38" s="235" t="s">
        <v>805</v>
      </c>
      <c r="C38" s="356"/>
    </row>
    <row r="39" spans="1:3" ht="25.95" customHeight="1" x14ac:dyDescent="0.25">
      <c r="A39" s="235"/>
      <c r="B39" s="235" t="s">
        <v>806</v>
      </c>
      <c r="C39" s="356"/>
    </row>
    <row r="40" spans="1:3" ht="25.95" customHeight="1" x14ac:dyDescent="0.25">
      <c r="A40" s="235"/>
      <c r="B40" s="235" t="s">
        <v>807</v>
      </c>
      <c r="C40" s="356"/>
    </row>
    <row r="41" spans="1:3" ht="26.4" customHeight="1" x14ac:dyDescent="0.25">
      <c r="A41" s="235"/>
      <c r="B41" s="235" t="s">
        <v>808</v>
      </c>
      <c r="C41" s="356"/>
    </row>
    <row r="42" spans="1:3" ht="26.4" customHeight="1" x14ac:dyDescent="0.25">
      <c r="A42" s="235"/>
      <c r="B42" s="235" t="s">
        <v>809</v>
      </c>
      <c r="C42" s="356"/>
    </row>
    <row r="43" spans="1:3" x14ac:dyDescent="0.25">
      <c r="A43" s="235"/>
      <c r="B43" s="235"/>
      <c r="C43" s="356"/>
    </row>
    <row r="44" spans="1:3" x14ac:dyDescent="0.25">
      <c r="A44" s="235"/>
      <c r="B44" s="282" t="s">
        <v>810</v>
      </c>
      <c r="C44" s="356"/>
    </row>
    <row r="45" spans="1:3" ht="18" customHeight="1" x14ac:dyDescent="0.25">
      <c r="A45" s="235"/>
      <c r="B45" s="235" t="s">
        <v>811</v>
      </c>
      <c r="C45" s="356"/>
    </row>
    <row r="46" spans="1:3" ht="25.2" customHeight="1" x14ac:dyDescent="0.25">
      <c r="A46" s="235"/>
      <c r="B46" s="235" t="s">
        <v>812</v>
      </c>
      <c r="C46" s="356"/>
    </row>
    <row r="47" spans="1:3" ht="24" customHeight="1" x14ac:dyDescent="0.25">
      <c r="A47" s="235"/>
      <c r="B47" s="235" t="s">
        <v>813</v>
      </c>
      <c r="C47" s="356"/>
    </row>
    <row r="48" spans="1:3" x14ac:dyDescent="0.25">
      <c r="A48" s="235"/>
      <c r="B48" s="235" t="s">
        <v>814</v>
      </c>
      <c r="C48" s="356"/>
    </row>
    <row r="49" spans="1:6" ht="25.95" customHeight="1" x14ac:dyDescent="0.25">
      <c r="A49" s="235"/>
      <c r="B49" s="235" t="s">
        <v>815</v>
      </c>
      <c r="C49" s="356"/>
    </row>
    <row r="50" spans="1:6" x14ac:dyDescent="0.25">
      <c r="A50" s="235"/>
      <c r="B50" s="282" t="s">
        <v>816</v>
      </c>
      <c r="C50" s="356"/>
    </row>
    <row r="51" spans="1:6" ht="25.95" customHeight="1" x14ac:dyDescent="0.25">
      <c r="A51" s="235"/>
      <c r="B51" s="235" t="s">
        <v>817</v>
      </c>
      <c r="C51" s="356"/>
    </row>
    <row r="52" spans="1:6" x14ac:dyDescent="0.25">
      <c r="A52" s="235"/>
      <c r="B52" s="235" t="s">
        <v>818</v>
      </c>
      <c r="C52" s="356"/>
    </row>
    <row r="53" spans="1:6" ht="23.4" customHeight="1" x14ac:dyDescent="0.25">
      <c r="A53" s="235"/>
      <c r="B53" s="235" t="s">
        <v>819</v>
      </c>
      <c r="C53" s="356"/>
    </row>
    <row r="54" spans="1:6" ht="33" customHeight="1" x14ac:dyDescent="0.25">
      <c r="A54" s="235"/>
      <c r="B54" s="235" t="s">
        <v>820</v>
      </c>
      <c r="C54" s="356"/>
    </row>
    <row r="55" spans="1:6" x14ac:dyDescent="0.25">
      <c r="A55" s="235"/>
      <c r="B55" s="282" t="s">
        <v>821</v>
      </c>
      <c r="C55" s="356"/>
    </row>
    <row r="56" spans="1:6" ht="34.200000000000003" customHeight="1" x14ac:dyDescent="0.25">
      <c r="A56" s="235"/>
      <c r="B56" s="235" t="s">
        <v>822</v>
      </c>
      <c r="C56" s="356"/>
    </row>
    <row r="57" spans="1:6" x14ac:dyDescent="0.25">
      <c r="A57" s="235"/>
      <c r="B57" s="235"/>
      <c r="C57" s="356"/>
    </row>
    <row r="58" spans="1:6" x14ac:dyDescent="0.25">
      <c r="A58" s="235"/>
      <c r="B58" s="282" t="s">
        <v>823</v>
      </c>
      <c r="C58" s="356"/>
    </row>
    <row r="59" spans="1:6" ht="47.4" customHeight="1" x14ac:dyDescent="0.25">
      <c r="A59" s="235"/>
      <c r="B59" s="235" t="s">
        <v>824</v>
      </c>
      <c r="C59" s="356"/>
      <c r="E59" s="112"/>
      <c r="F59" s="112"/>
    </row>
    <row r="60" spans="1:6" ht="58.95" customHeight="1" x14ac:dyDescent="0.25">
      <c r="A60" s="235"/>
      <c r="B60" s="235" t="s">
        <v>825</v>
      </c>
      <c r="C60" s="356"/>
      <c r="E60" s="112"/>
      <c r="F60" s="112"/>
    </row>
    <row r="61" spans="1:6" ht="46.95" customHeight="1" x14ac:dyDescent="0.25">
      <c r="A61" s="235"/>
      <c r="B61" s="235" t="s">
        <v>826</v>
      </c>
      <c r="C61" s="356"/>
      <c r="E61" s="112"/>
      <c r="F61" s="112"/>
    </row>
    <row r="62" spans="1:6" ht="35.4" customHeight="1" x14ac:dyDescent="0.25">
      <c r="A62" s="235"/>
      <c r="B62" s="235" t="s">
        <v>827</v>
      </c>
      <c r="C62" s="356"/>
      <c r="E62" s="112"/>
      <c r="F62" s="112"/>
    </row>
    <row r="63" spans="1:6" ht="25.95" customHeight="1" x14ac:dyDescent="0.25">
      <c r="A63" s="235"/>
      <c r="B63" s="235" t="s">
        <v>828</v>
      </c>
      <c r="C63" s="356"/>
      <c r="E63" s="112"/>
      <c r="F63" s="112"/>
    </row>
    <row r="64" spans="1:6" x14ac:dyDescent="0.25">
      <c r="A64" s="235"/>
      <c r="B64" s="235"/>
      <c r="C64" s="356"/>
      <c r="E64" s="112"/>
      <c r="F64" s="112"/>
    </row>
    <row r="65" spans="1:7" ht="45.6" customHeight="1" x14ac:dyDescent="0.25">
      <c r="A65" s="235"/>
      <c r="B65" s="235" t="s">
        <v>829</v>
      </c>
      <c r="C65" s="356"/>
      <c r="E65" s="112"/>
      <c r="F65" s="112"/>
    </row>
    <row r="66" spans="1:7" ht="27" customHeight="1" x14ac:dyDescent="0.25">
      <c r="A66" s="235"/>
      <c r="B66" s="235" t="s">
        <v>830</v>
      </c>
      <c r="C66" s="356"/>
      <c r="E66" s="112"/>
      <c r="F66" s="112"/>
    </row>
    <row r="67" spans="1:7" ht="28.2" customHeight="1" x14ac:dyDescent="0.25">
      <c r="A67" s="235"/>
      <c r="B67" s="235" t="s">
        <v>831</v>
      </c>
      <c r="C67" s="356"/>
      <c r="E67" s="112"/>
      <c r="F67" s="112"/>
    </row>
    <row r="68" spans="1:7" x14ac:dyDescent="0.25">
      <c r="A68" s="235"/>
      <c r="B68" s="235" t="s">
        <v>832</v>
      </c>
      <c r="C68" s="356"/>
      <c r="E68" s="112"/>
      <c r="F68" s="112"/>
    </row>
    <row r="69" spans="1:7" x14ac:dyDescent="0.25">
      <c r="A69" s="235"/>
      <c r="B69" s="235"/>
      <c r="C69" s="356"/>
      <c r="E69" s="112"/>
      <c r="F69" s="112"/>
    </row>
    <row r="70" spans="1:7" s="163" customFormat="1" ht="27.6" x14ac:dyDescent="0.25">
      <c r="A70" s="516">
        <f>A49+1</f>
        <v>1</v>
      </c>
      <c r="B70" s="90" t="s">
        <v>1087</v>
      </c>
      <c r="C70" s="91"/>
      <c r="D70" s="99"/>
      <c r="E70" s="333"/>
      <c r="F70" s="112"/>
    </row>
    <row r="71" spans="1:7" s="163" customFormat="1" ht="187.2" customHeight="1" x14ac:dyDescent="0.25">
      <c r="A71" s="52"/>
      <c r="B71" s="52" t="s">
        <v>1099</v>
      </c>
      <c r="C71" s="91"/>
      <c r="D71" s="99"/>
      <c r="E71" s="333"/>
      <c r="F71" s="112"/>
    </row>
    <row r="72" spans="1:7" s="163" customFormat="1" ht="49.2" customHeight="1" x14ac:dyDescent="0.25">
      <c r="A72" s="52"/>
      <c r="B72" s="52" t="s">
        <v>834</v>
      </c>
      <c r="C72" s="91"/>
      <c r="D72" s="99"/>
      <c r="E72" s="333"/>
      <c r="F72" s="112"/>
    </row>
    <row r="73" spans="1:7" s="163" customFormat="1" ht="20.399999999999999" x14ac:dyDescent="0.25">
      <c r="A73" s="52"/>
      <c r="B73" s="66" t="s">
        <v>1088</v>
      </c>
      <c r="C73" s="91" t="s">
        <v>835</v>
      </c>
      <c r="D73" s="99">
        <v>100</v>
      </c>
      <c r="E73" s="333">
        <v>0</v>
      </c>
      <c r="F73" s="112" t="str">
        <f t="shared" ref="F73" si="0">IF(OR(OR(E73=0,E73=""),OR(D73=0,D73="")),"",D73*E73)</f>
        <v/>
      </c>
    </row>
    <row r="74" spans="1:7" s="163" customFormat="1" x14ac:dyDescent="0.25">
      <c r="A74" s="52"/>
      <c r="B74" s="66"/>
      <c r="C74" s="91"/>
      <c r="D74" s="99"/>
      <c r="E74" s="333"/>
      <c r="F74" s="112"/>
    </row>
    <row r="75" spans="1:7" s="163" customFormat="1" ht="27.6" x14ac:dyDescent="0.25">
      <c r="A75" s="516">
        <f>A70+1</f>
        <v>2</v>
      </c>
      <c r="B75" s="90" t="s">
        <v>1100</v>
      </c>
      <c r="C75" s="91"/>
      <c r="D75" s="99"/>
      <c r="E75" s="333"/>
      <c r="F75" s="112"/>
    </row>
    <row r="76" spans="1:7" s="163" customFormat="1" ht="153.6" customHeight="1" x14ac:dyDescent="0.25">
      <c r="A76" s="52"/>
      <c r="B76" s="52" t="s">
        <v>1101</v>
      </c>
      <c r="C76" s="91"/>
      <c r="D76" s="99"/>
      <c r="E76" s="333"/>
      <c r="F76" s="112"/>
    </row>
    <row r="77" spans="1:7" s="163" customFormat="1" x14ac:dyDescent="0.25">
      <c r="A77" s="52"/>
      <c r="B77" s="66" t="s">
        <v>1089</v>
      </c>
      <c r="C77" s="91" t="s">
        <v>835</v>
      </c>
      <c r="D77" s="99">
        <v>155</v>
      </c>
      <c r="E77" s="333">
        <v>0</v>
      </c>
      <c r="F77" s="112" t="str">
        <f t="shared" ref="F77" si="1">IF(OR(OR(E77=0,E77=""),OR(D77=0,D77="")),"",D77*E77)</f>
        <v/>
      </c>
    </row>
    <row r="78" spans="1:7" s="163" customFormat="1" x14ac:dyDescent="0.25">
      <c r="A78" s="52"/>
      <c r="B78" s="52"/>
      <c r="C78" s="91"/>
      <c r="D78" s="99"/>
      <c r="E78" s="333"/>
      <c r="F78" s="112"/>
    </row>
    <row r="79" spans="1:7" s="163" customFormat="1" ht="41.4" x14ac:dyDescent="0.25">
      <c r="A79" s="516">
        <f>MAX(A49:A75)+1</f>
        <v>3</v>
      </c>
      <c r="B79" s="90" t="s">
        <v>1090</v>
      </c>
      <c r="C79" s="91"/>
      <c r="D79" s="99"/>
      <c r="E79" s="333"/>
      <c r="F79" s="112"/>
      <c r="G79" s="140"/>
    </row>
    <row r="80" spans="1:7" s="163" customFormat="1" ht="183.6" x14ac:dyDescent="0.25">
      <c r="A80" s="52"/>
      <c r="B80" s="52" t="s">
        <v>1091</v>
      </c>
      <c r="C80" s="91"/>
      <c r="D80" s="99"/>
      <c r="E80" s="333"/>
      <c r="F80" s="112"/>
    </row>
    <row r="81" spans="1:6" s="163" customFormat="1" ht="38.4" customHeight="1" x14ac:dyDescent="0.25">
      <c r="A81" s="52"/>
      <c r="B81" s="52" t="s">
        <v>833</v>
      </c>
      <c r="C81" s="91"/>
      <c r="D81" s="99"/>
      <c r="E81" s="333"/>
      <c r="F81" s="112"/>
    </row>
    <row r="82" spans="1:6" s="163" customFormat="1" ht="36.6" customHeight="1" x14ac:dyDescent="0.25">
      <c r="A82" s="52"/>
      <c r="B82" s="52" t="s">
        <v>836</v>
      </c>
      <c r="C82" s="91"/>
      <c r="D82" s="99"/>
      <c r="E82" s="333"/>
      <c r="F82" s="112"/>
    </row>
    <row r="83" spans="1:6" s="163" customFormat="1" x14ac:dyDescent="0.25">
      <c r="A83" s="52"/>
      <c r="B83" s="52" t="s">
        <v>837</v>
      </c>
      <c r="C83" s="91"/>
      <c r="D83" s="99"/>
      <c r="E83" s="333"/>
      <c r="F83" s="112"/>
    </row>
    <row r="84" spans="1:6" s="163" customFormat="1" x14ac:dyDescent="0.25">
      <c r="A84" s="52"/>
      <c r="B84" s="66" t="s">
        <v>1092</v>
      </c>
      <c r="C84" s="91" t="s">
        <v>198</v>
      </c>
      <c r="D84" s="99">
        <v>651.20000000000005</v>
      </c>
      <c r="E84" s="333">
        <v>0</v>
      </c>
      <c r="F84" s="112" t="str">
        <f t="shared" ref="F84" si="2">IF(OR(OR(E84=0,E84=""),OR(D84=0,D84="")),"",D84*E84)</f>
        <v/>
      </c>
    </row>
    <row r="85" spans="1:6" s="163" customFormat="1" x14ac:dyDescent="0.25">
      <c r="A85" s="52"/>
      <c r="B85" s="52"/>
      <c r="C85" s="91"/>
      <c r="D85" s="99"/>
      <c r="E85" s="333"/>
      <c r="F85" s="112"/>
    </row>
    <row r="86" spans="1:6" s="163" customFormat="1" ht="13.8" x14ac:dyDescent="0.25">
      <c r="A86" s="516">
        <f>COUNT($A$1:A85)+1</f>
        <v>4</v>
      </c>
      <c r="B86" s="90" t="s">
        <v>678</v>
      </c>
      <c r="C86" s="91"/>
      <c r="D86" s="99"/>
      <c r="E86" s="333"/>
      <c r="F86" s="112"/>
    </row>
    <row r="87" spans="1:6" s="163" customFormat="1" ht="81.599999999999994" customHeight="1" x14ac:dyDescent="0.25">
      <c r="A87" s="52"/>
      <c r="B87" s="52" t="s">
        <v>1093</v>
      </c>
      <c r="C87" s="91"/>
      <c r="D87" s="99"/>
      <c r="E87" s="333"/>
      <c r="F87" s="112"/>
    </row>
    <row r="88" spans="1:6" s="163" customFormat="1" x14ac:dyDescent="0.25">
      <c r="A88" s="52"/>
      <c r="B88" s="52" t="s">
        <v>680</v>
      </c>
      <c r="C88" s="91" t="s">
        <v>681</v>
      </c>
      <c r="D88" s="99">
        <v>1</v>
      </c>
      <c r="E88" s="333">
        <v>0</v>
      </c>
      <c r="F88" s="112" t="str">
        <f t="shared" ref="F88" si="3">IF(OR(OR(E88=0,E88=""),OR(D88=0,D88="")),"",D88*E88)</f>
        <v/>
      </c>
    </row>
    <row r="89" spans="1:6" s="163" customFormat="1" ht="13.8" thickBot="1" x14ac:dyDescent="0.3">
      <c r="A89" s="52"/>
      <c r="B89" s="52"/>
      <c r="C89" s="91"/>
      <c r="D89" s="99"/>
      <c r="E89" s="333"/>
      <c r="F89" s="112"/>
    </row>
    <row r="90" spans="1:6" ht="15" thickBot="1" x14ac:dyDescent="0.35">
      <c r="A90" s="517" t="str">
        <f>A3</f>
        <v>6.</v>
      </c>
      <c r="B90" s="378" t="str">
        <f>B3</f>
        <v>ČELIČNE KONSTRUKCIJE</v>
      </c>
      <c r="C90" s="433"/>
      <c r="D90" s="380"/>
      <c r="E90" s="380"/>
      <c r="F90" s="381">
        <f>SUM(F1:F89)</f>
        <v>0</v>
      </c>
    </row>
  </sheetData>
  <sheetProtection algorithmName="SHA-512" hashValue="qS0+QeDjRCxb/851ZAMECvmvUlP22wJuqEqA/aATDdve054lc03iXHqQORSHgOXr222ZHOPu7wngqVSCje6JRw==" saltValue="yx2T/mTgxr4UHgrkcHhT6A==" spinCount="100000" sheet="1" objects="1" scenarios="1"/>
  <protectedRanges>
    <protectedRange sqref="E1:E2" name="Raspon2"/>
  </protectedRanges>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652DA-2C68-4BDE-8A70-DBB31CDCC623}">
  <dimension ref="A1:I40"/>
  <sheetViews>
    <sheetView view="pageBreakPreview" zoomScale="130" zoomScaleNormal="120" zoomScaleSheetLayoutView="130" workbookViewId="0">
      <selection activeCell="B16" sqref="B16"/>
    </sheetView>
  </sheetViews>
  <sheetFormatPr defaultColWidth="8.88671875" defaultRowHeight="13.2" x14ac:dyDescent="0.25"/>
  <cols>
    <col min="1" max="1" width="7.109375" style="732" customWidth="1"/>
    <col min="2" max="2" width="44.5546875" style="173" customWidth="1"/>
    <col min="3" max="3" width="6" style="173" customWidth="1"/>
    <col min="4" max="4" width="7.6640625" style="173" customWidth="1"/>
    <col min="5" max="5" width="10.6640625" style="173" customWidth="1"/>
    <col min="6" max="6" width="14.44140625" style="173" customWidth="1"/>
    <col min="7" max="16384" width="8.88671875" style="173"/>
  </cols>
  <sheetData>
    <row r="1" spans="1:9" x14ac:dyDescent="0.25">
      <c r="A1" s="718" t="s">
        <v>69</v>
      </c>
      <c r="B1" s="275" t="s">
        <v>75</v>
      </c>
      <c r="C1" s="170" t="s">
        <v>76</v>
      </c>
      <c r="D1" s="171" t="s">
        <v>77</v>
      </c>
      <c r="E1" s="276" t="s">
        <v>78</v>
      </c>
      <c r="F1" s="172" t="s">
        <v>79</v>
      </c>
    </row>
    <row r="2" spans="1:9" x14ac:dyDescent="0.25">
      <c r="A2" s="719"/>
      <c r="B2" s="174"/>
      <c r="C2" s="174"/>
      <c r="D2" s="175"/>
      <c r="E2" s="277"/>
      <c r="F2" s="176"/>
    </row>
    <row r="3" spans="1:9" s="281" customFormat="1" ht="14.4" x14ac:dyDescent="0.25">
      <c r="A3" s="720" t="s">
        <v>13</v>
      </c>
      <c r="B3" s="178" t="s">
        <v>50</v>
      </c>
      <c r="C3" s="382"/>
      <c r="D3" s="383"/>
      <c r="E3" s="384"/>
      <c r="F3" s="385"/>
    </row>
    <row r="4" spans="1:9" s="281" customFormat="1" ht="13.8" x14ac:dyDescent="0.25">
      <c r="A4" s="721"/>
      <c r="B4" s="386"/>
      <c r="C4" s="375"/>
      <c r="D4" s="383"/>
      <c r="E4" s="384"/>
      <c r="F4" s="384"/>
    </row>
    <row r="5" spans="1:9" s="281" customFormat="1" ht="13.8" x14ac:dyDescent="0.25">
      <c r="A5" s="722"/>
      <c r="B5" s="278" t="s">
        <v>373</v>
      </c>
      <c r="C5" s="375"/>
      <c r="D5" s="383"/>
      <c r="E5" s="384"/>
      <c r="F5" s="384"/>
    </row>
    <row r="6" spans="1:9" s="281" customFormat="1" ht="13.8" x14ac:dyDescent="0.25">
      <c r="A6" s="722"/>
      <c r="B6" s="387"/>
      <c r="C6" s="375"/>
      <c r="D6" s="383"/>
      <c r="E6" s="384"/>
      <c r="F6" s="384"/>
    </row>
    <row r="7" spans="1:9" s="281" customFormat="1" ht="214.2" x14ac:dyDescent="0.25">
      <c r="A7" s="723"/>
      <c r="B7" s="235" t="s">
        <v>256</v>
      </c>
      <c r="C7" s="388"/>
      <c r="D7" s="388"/>
      <c r="E7" s="112"/>
      <c r="F7" s="112"/>
    </row>
    <row r="8" spans="1:9" s="281" customFormat="1" ht="235.2" customHeight="1" x14ac:dyDescent="0.25">
      <c r="A8" s="723"/>
      <c r="B8" s="235" t="s">
        <v>456</v>
      </c>
      <c r="C8" s="388"/>
      <c r="D8" s="388"/>
      <c r="E8" s="112"/>
      <c r="F8" s="112"/>
      <c r="I8" s="389"/>
    </row>
    <row r="9" spans="1:9" ht="82.2" customHeight="1" x14ac:dyDescent="0.25">
      <c r="A9" s="724"/>
      <c r="B9" s="118" t="s">
        <v>257</v>
      </c>
      <c r="C9" s="390"/>
      <c r="D9" s="176"/>
      <c r="E9" s="112"/>
      <c r="F9" s="112"/>
    </row>
    <row r="10" spans="1:9" x14ac:dyDescent="0.25">
      <c r="A10" s="724"/>
      <c r="B10" s="118"/>
      <c r="C10" s="390"/>
      <c r="D10" s="176"/>
      <c r="E10" s="112"/>
      <c r="F10" s="112"/>
    </row>
    <row r="11" spans="1:9" ht="55.2" customHeight="1" x14ac:dyDescent="0.25">
      <c r="A11" s="725"/>
      <c r="B11" s="282" t="s">
        <v>82</v>
      </c>
      <c r="C11" s="283"/>
      <c r="D11" s="283"/>
      <c r="E11" s="112"/>
      <c r="F11" s="112"/>
    </row>
    <row r="12" spans="1:9" ht="111.6" customHeight="1" x14ac:dyDescent="0.25">
      <c r="A12" s="725"/>
      <c r="B12" s="282"/>
      <c r="C12" s="283"/>
      <c r="D12" s="283"/>
      <c r="E12" s="112"/>
      <c r="F12" s="112"/>
    </row>
    <row r="13" spans="1:9" s="281" customFormat="1" ht="13.8" x14ac:dyDescent="0.25">
      <c r="A13" s="723"/>
      <c r="B13" s="391"/>
      <c r="C13" s="391"/>
      <c r="D13" s="391"/>
      <c r="E13" s="112"/>
      <c r="F13" s="112"/>
    </row>
    <row r="14" spans="1:9" x14ac:dyDescent="0.25">
      <c r="A14" s="726"/>
      <c r="B14" s="283"/>
      <c r="C14" s="283"/>
      <c r="D14" s="283"/>
      <c r="E14" s="112"/>
      <c r="F14" s="112"/>
    </row>
    <row r="15" spans="1:9" ht="35.4" customHeight="1" x14ac:dyDescent="0.25">
      <c r="A15" s="620">
        <f>COUNT($A$1:A14)+1</f>
        <v>1</v>
      </c>
      <c r="B15" s="619" t="s">
        <v>665</v>
      </c>
      <c r="C15" s="392"/>
      <c r="D15" s="392"/>
      <c r="E15" s="333"/>
      <c r="F15" s="112"/>
      <c r="H15" s="287"/>
    </row>
    <row r="16" spans="1:9" ht="100.2" customHeight="1" x14ac:dyDescent="0.25">
      <c r="A16" s="727"/>
      <c r="B16" s="235" t="s">
        <v>251</v>
      </c>
      <c r="C16" s="130"/>
      <c r="D16" s="130"/>
      <c r="E16" s="333"/>
      <c r="F16" s="112"/>
      <c r="H16" s="287"/>
    </row>
    <row r="17" spans="1:8" ht="38.4" customHeight="1" x14ac:dyDescent="0.25">
      <c r="A17" s="727"/>
      <c r="B17" s="235" t="s">
        <v>1347</v>
      </c>
      <c r="C17" s="130"/>
      <c r="D17" s="130"/>
      <c r="E17" s="333"/>
      <c r="F17" s="112"/>
      <c r="H17" s="287"/>
    </row>
    <row r="18" spans="1:8" ht="36.6" customHeight="1" x14ac:dyDescent="0.25">
      <c r="A18" s="727"/>
      <c r="B18" s="235" t="s">
        <v>1131</v>
      </c>
      <c r="C18" s="130"/>
      <c r="D18" s="130"/>
      <c r="E18" s="333"/>
      <c r="F18" s="112"/>
      <c r="H18" s="287"/>
    </row>
    <row r="19" spans="1:8" x14ac:dyDescent="0.25">
      <c r="A19" s="726" t="s">
        <v>93</v>
      </c>
      <c r="B19" s="282" t="s">
        <v>254</v>
      </c>
      <c r="C19" s="111" t="s">
        <v>104</v>
      </c>
      <c r="D19" s="112">
        <v>40</v>
      </c>
      <c r="E19" s="333">
        <v>0</v>
      </c>
      <c r="F19" s="112" t="str">
        <f>IF(OR(OR(E19=0,E19=""),OR(D19=0,D19="")),"",D19*E19)</f>
        <v/>
      </c>
      <c r="G19" s="290"/>
      <c r="H19" s="287"/>
    </row>
    <row r="20" spans="1:8" x14ac:dyDescent="0.25">
      <c r="A20" s="726" t="s">
        <v>94</v>
      </c>
      <c r="B20" s="282" t="s">
        <v>255</v>
      </c>
      <c r="C20" s="111" t="s">
        <v>104</v>
      </c>
      <c r="D20" s="112">
        <f>D19</f>
        <v>40</v>
      </c>
      <c r="E20" s="333">
        <v>0</v>
      </c>
      <c r="F20" s="112" t="str">
        <f>IF(OR(OR(E20=0,E20=""),OR(D20=0,D20="")),"",D20*E20)</f>
        <v/>
      </c>
      <c r="H20" s="287"/>
    </row>
    <row r="21" spans="1:8" x14ac:dyDescent="0.25">
      <c r="A21" s="726" t="s">
        <v>96</v>
      </c>
      <c r="B21" s="282" t="s">
        <v>252</v>
      </c>
      <c r="C21" s="111" t="s">
        <v>104</v>
      </c>
      <c r="D21" s="112">
        <v>40</v>
      </c>
      <c r="E21" s="333">
        <v>0</v>
      </c>
      <c r="F21" s="112" t="str">
        <f>IF(OR(OR(E21=0,E21=""),OR(D21=0,D21="")),"",D21*E21)</f>
        <v/>
      </c>
      <c r="G21" s="290"/>
      <c r="H21" s="287"/>
    </row>
    <row r="22" spans="1:8" x14ac:dyDescent="0.25">
      <c r="A22" s="726" t="s">
        <v>101</v>
      </c>
      <c r="B22" s="282" t="s">
        <v>253</v>
      </c>
      <c r="C22" s="111" t="s">
        <v>104</v>
      </c>
      <c r="D22" s="112">
        <f t="shared" ref="D22" si="0">D21</f>
        <v>40</v>
      </c>
      <c r="E22" s="333">
        <v>0</v>
      </c>
      <c r="F22" s="112" t="str">
        <f>IF(OR(OR(E22=0,E22=""),OR(D22=0,D22="")),"",D22*E22)</f>
        <v/>
      </c>
      <c r="H22" s="287"/>
    </row>
    <row r="23" spans="1:8" x14ac:dyDescent="0.25">
      <c r="A23" s="726"/>
      <c r="B23" s="282"/>
      <c r="C23" s="111"/>
      <c r="D23" s="112"/>
      <c r="E23" s="333"/>
      <c r="F23" s="112"/>
      <c r="H23" s="287"/>
    </row>
    <row r="24" spans="1:8" ht="41.4" x14ac:dyDescent="0.25">
      <c r="A24" s="620">
        <f>COUNT($A$1:A23)+1</f>
        <v>2</v>
      </c>
      <c r="B24" s="619" t="s">
        <v>968</v>
      </c>
      <c r="C24" s="392"/>
      <c r="D24" s="392"/>
      <c r="E24" s="333"/>
      <c r="F24" s="112"/>
      <c r="H24" s="287"/>
    </row>
    <row r="25" spans="1:8" ht="95.4" customHeight="1" x14ac:dyDescent="0.25">
      <c r="A25" s="727"/>
      <c r="B25" s="235" t="s">
        <v>251</v>
      </c>
      <c r="C25" s="130"/>
      <c r="D25" s="130"/>
      <c r="E25" s="333"/>
      <c r="F25" s="112"/>
      <c r="H25" s="287"/>
    </row>
    <row r="26" spans="1:8" ht="20.399999999999999" x14ac:dyDescent="0.25">
      <c r="A26" s="727"/>
      <c r="B26" s="235" t="s">
        <v>969</v>
      </c>
      <c r="C26" s="130"/>
      <c r="D26" s="130"/>
      <c r="E26" s="333"/>
      <c r="F26" s="112"/>
      <c r="H26" s="287"/>
    </row>
    <row r="27" spans="1:8" ht="36.6" customHeight="1" x14ac:dyDescent="0.25">
      <c r="A27" s="727"/>
      <c r="B27" s="235" t="s">
        <v>970</v>
      </c>
      <c r="C27" s="130"/>
      <c r="D27" s="130"/>
      <c r="E27" s="333"/>
      <c r="F27" s="112"/>
      <c r="H27" s="287"/>
    </row>
    <row r="28" spans="1:8" x14ac:dyDescent="0.25">
      <c r="A28" s="726" t="s">
        <v>93</v>
      </c>
      <c r="B28" s="282" t="s">
        <v>252</v>
      </c>
      <c r="C28" s="111" t="s">
        <v>104</v>
      </c>
      <c r="D28" s="112">
        <v>7.5</v>
      </c>
      <c r="E28" s="333">
        <v>0</v>
      </c>
      <c r="F28" s="112" t="str">
        <f>IF(OR(OR(E28=0,E28=""),OR(D28=0,D28="")),"",D28*E28)</f>
        <v/>
      </c>
      <c r="G28" s="290"/>
      <c r="H28" s="287"/>
    </row>
    <row r="29" spans="1:8" x14ac:dyDescent="0.25">
      <c r="A29" s="726" t="s">
        <v>94</v>
      </c>
      <c r="B29" s="282" t="s">
        <v>253</v>
      </c>
      <c r="C29" s="111" t="s">
        <v>104</v>
      </c>
      <c r="D29" s="112">
        <f t="shared" ref="D29" si="1">D28</f>
        <v>7.5</v>
      </c>
      <c r="E29" s="333">
        <v>0</v>
      </c>
      <c r="F29" s="112" t="str">
        <f>IF(OR(OR(E29=0,E29=""),OR(D29=0,D29="")),"",D29*E29)</f>
        <v/>
      </c>
      <c r="H29" s="287"/>
    </row>
    <row r="30" spans="1:8" x14ac:dyDescent="0.25">
      <c r="A30" s="726"/>
      <c r="B30" s="282"/>
      <c r="C30" s="111"/>
      <c r="D30" s="112"/>
      <c r="E30" s="333"/>
      <c r="F30" s="112"/>
      <c r="H30" s="287"/>
    </row>
    <row r="31" spans="1:8" customFormat="1" ht="27.6" x14ac:dyDescent="0.25">
      <c r="A31" s="620">
        <f>COUNT($A$1:A30)+1</f>
        <v>3</v>
      </c>
      <c r="B31" s="90" t="s">
        <v>912</v>
      </c>
      <c r="C31" s="102"/>
      <c r="D31" s="102"/>
      <c r="E31" s="81"/>
      <c r="F31" s="247"/>
    </row>
    <row r="32" spans="1:8" customFormat="1" ht="156.6" customHeight="1" x14ac:dyDescent="0.25">
      <c r="A32" s="728"/>
      <c r="B32" s="52" t="s">
        <v>906</v>
      </c>
      <c r="C32" s="130"/>
      <c r="D32" s="130"/>
      <c r="E32" s="333"/>
      <c r="F32" s="112"/>
      <c r="H32" s="140"/>
    </row>
    <row r="33" spans="1:8" customFormat="1" ht="96" customHeight="1" x14ac:dyDescent="0.25">
      <c r="A33" s="728"/>
      <c r="B33" s="52" t="s">
        <v>907</v>
      </c>
      <c r="C33" s="130"/>
      <c r="D33" s="130"/>
      <c r="E33" s="333"/>
      <c r="F33" s="112"/>
      <c r="H33" s="140"/>
    </row>
    <row r="34" spans="1:8" customFormat="1" x14ac:dyDescent="0.25">
      <c r="A34" s="729" t="s">
        <v>93</v>
      </c>
      <c r="B34" s="66" t="s">
        <v>908</v>
      </c>
      <c r="C34" s="111" t="s">
        <v>104</v>
      </c>
      <c r="D34" s="112">
        <v>3</v>
      </c>
      <c r="E34" s="81">
        <v>0</v>
      </c>
      <c r="F34" s="247" t="str">
        <f>IF(OR(OR(E34=0,E34=""),OR(D34=0,D34="")),"",D34*E34)</f>
        <v/>
      </c>
      <c r="G34" s="136"/>
    </row>
    <row r="35" spans="1:8" customFormat="1" x14ac:dyDescent="0.25">
      <c r="A35" s="729" t="s">
        <v>94</v>
      </c>
      <c r="B35" s="66" t="s">
        <v>909</v>
      </c>
      <c r="C35" s="111" t="s">
        <v>104</v>
      </c>
      <c r="D35" s="112">
        <f>D34</f>
        <v>3</v>
      </c>
      <c r="E35" s="81">
        <v>0</v>
      </c>
      <c r="F35" s="247" t="str">
        <f>IF(OR(OR(E35=0,E35=""),OR(D35=0,D35="")),"",D35*E35)</f>
        <v/>
      </c>
    </row>
    <row r="36" spans="1:8" customFormat="1" x14ac:dyDescent="0.25">
      <c r="A36" s="729" t="s">
        <v>96</v>
      </c>
      <c r="B36" s="66" t="s">
        <v>910</v>
      </c>
      <c r="C36" s="111" t="s">
        <v>6</v>
      </c>
      <c r="D36" s="112">
        <v>9</v>
      </c>
      <c r="E36" s="81">
        <v>0</v>
      </c>
      <c r="F36" s="247" t="str">
        <f>IF(OR(OR(E36=0,E36=""),OR(D36=0,D36="")),"",D36*E36)</f>
        <v/>
      </c>
      <c r="G36" s="136"/>
    </row>
    <row r="37" spans="1:8" customFormat="1" x14ac:dyDescent="0.25">
      <c r="A37" s="729" t="s">
        <v>101</v>
      </c>
      <c r="B37" s="66" t="s">
        <v>911</v>
      </c>
      <c r="C37" s="111" t="s">
        <v>6</v>
      </c>
      <c r="D37" s="112">
        <f>D36</f>
        <v>9</v>
      </c>
      <c r="E37" s="81">
        <v>0</v>
      </c>
      <c r="F37" s="247" t="str">
        <f>IF(OR(OR(E37=0,E37=""),OR(D37=0,D37="")),"",D37*E37)</f>
        <v/>
      </c>
    </row>
    <row r="38" spans="1:8" customFormat="1" ht="13.8" x14ac:dyDescent="0.25">
      <c r="A38" s="620"/>
      <c r="B38" s="90"/>
      <c r="C38" s="102"/>
      <c r="D38" s="102"/>
      <c r="E38" s="81"/>
      <c r="F38" s="247"/>
    </row>
    <row r="39" spans="1:8" ht="13.8" thickBot="1" x14ac:dyDescent="0.3">
      <c r="A39" s="730"/>
      <c r="B39" s="278"/>
      <c r="C39" s="278"/>
      <c r="D39" s="278"/>
      <c r="E39" s="279"/>
      <c r="F39" s="235"/>
    </row>
    <row r="40" spans="1:8" ht="15" thickBot="1" x14ac:dyDescent="0.3">
      <c r="A40" s="731" t="str">
        <f>A3</f>
        <v>7.</v>
      </c>
      <c r="B40" s="378" t="s">
        <v>50</v>
      </c>
      <c r="C40" s="379"/>
      <c r="D40" s="379"/>
      <c r="E40" s="380"/>
      <c r="F40" s="381">
        <f>SUM(F1:F39)</f>
        <v>0</v>
      </c>
    </row>
  </sheetData>
  <sheetProtection algorithmName="SHA-512" hashValue="clDFv5YNjR0zvQsdDISnitZcomgGy/AET/T6Yvu+U7SzLIbXNqZ2ZbHQZsLDVM+OGJYsGCYjQt4AR3739xdfzQ==" saltValue="Nh7EoTuQQ9P47thah3UE4A==" spinCount="100000" sheet="1" objects="1" scenarios="1"/>
  <protectedRanges>
    <protectedRange sqref="E1:E2" name="Raspon2"/>
    <protectedRange sqref="E3:F8 E13:F13" name="Range2"/>
    <protectedRange password="C758" sqref="A13:D13 A3:D4 A5:A8 C5:D8 B6:B7" name="Range1"/>
  </protectedRanges>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Naslovnica</vt:lpstr>
      <vt:lpstr>POSEBNE NAPOMENE</vt:lpstr>
      <vt:lpstr>1.PRIP I SKELA</vt:lpstr>
      <vt:lpstr>2. RUŠ I DEM</vt:lpstr>
      <vt:lpstr>3. ZEM</vt:lpstr>
      <vt:lpstr>4. AB</vt:lpstr>
      <vt:lpstr>5. ZID-SAN.</vt:lpstr>
      <vt:lpstr>6. ČELIK</vt:lpstr>
      <vt:lpstr>7. IZO</vt:lpstr>
      <vt:lpstr>8. TES I KROV</vt:lpstr>
      <vt:lpstr>9. LIM</vt:lpstr>
      <vt:lpstr>10. KAMEN</vt:lpstr>
      <vt:lpstr>11. STOL BRAV</vt:lpstr>
      <vt:lpstr>A REKAP</vt:lpstr>
      <vt:lpstr>B KONZ-REST</vt:lpstr>
      <vt:lpstr>C GROMOBRAN</vt:lpstr>
      <vt:lpstr>REKAPITULACIJA</vt:lpstr>
      <vt:lpstr>'1.PRIP I SKELA'!Print_Area</vt:lpstr>
      <vt:lpstr>'10. KAMEN'!Print_Area</vt:lpstr>
      <vt:lpstr>'11. STOL BRAV'!Print_Area</vt:lpstr>
      <vt:lpstr>'3. ZEM'!Print_Area</vt:lpstr>
      <vt:lpstr>'5. ZID-SAN.'!Print_Area</vt:lpstr>
      <vt:lpstr>'7. IZO'!Print_Area</vt:lpstr>
      <vt:lpstr>'8. TES I KROV'!Print_Area</vt:lpstr>
      <vt:lpstr>'9. LIM'!Print_Area</vt:lpstr>
      <vt:lpstr>'B KONZ-REST'!Print_Area</vt:lpstr>
      <vt:lpstr>'C GROMOBRAN'!Print_Area</vt:lpstr>
      <vt:lpstr>Naslovnica!Print_Area</vt:lpstr>
      <vt:lpstr>'1.PRIP I SKELA'!Print_Titles</vt:lpstr>
      <vt:lpstr>'10. KAMEN'!Print_Titles</vt:lpstr>
      <vt:lpstr>'11. STOL BRAV'!Print_Titles</vt:lpstr>
      <vt:lpstr>'2. RUŠ I DEM'!Print_Titles</vt:lpstr>
      <vt:lpstr>'3. ZEM'!Print_Titles</vt:lpstr>
      <vt:lpstr>'4. AB'!Print_Titles</vt:lpstr>
      <vt:lpstr>'5. ZID-SAN.'!Print_Titles</vt:lpstr>
      <vt:lpstr>'6. ČELIK'!Print_Titles</vt:lpstr>
      <vt:lpstr>'7. IZO'!Print_Titles</vt:lpstr>
      <vt:lpstr>'8. TES I KROV'!Print_Titles</vt:lpstr>
      <vt:lpstr>'9. LIM'!Print_Titles</vt:lpstr>
      <vt:lpstr>'B KONZ-REST'!Print_Titles</vt:lpstr>
      <vt:lpstr>'C GROMOBRAN'!Print_Titles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Petra Spilj</cp:lastModifiedBy>
  <cp:lastPrinted>2023-05-04T13:19:55Z</cp:lastPrinted>
  <dcterms:created xsi:type="dcterms:W3CDTF">2004-02-16T13:50:30Z</dcterms:created>
  <dcterms:modified xsi:type="dcterms:W3CDTF">2023-05-04T13:21:02Z</dcterms:modified>
</cp:coreProperties>
</file>