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-- DE-FOS\Z-EU fond\Realizacija\NABAVE\NABAVA 4\Dorađeni dokumenti\"/>
    </mc:Choice>
  </mc:AlternateContent>
  <xr:revisionPtr revIDLastSave="0" documentId="13_ncr:1_{FB809B84-74C8-4F27-91D7-466DCBEDA235}" xr6:coauthVersionLast="47" xr6:coauthVersionMax="47" xr10:uidLastSave="{00000000-0000-0000-0000-000000000000}"/>
  <bookViews>
    <workbookView xWindow="-108" yWindow="-108" windowWidth="23256" windowHeight="12576" xr2:uid="{3B948BB8-BABA-465B-BC13-9E2263B5AE80}"/>
  </bookViews>
  <sheets>
    <sheet name="Lis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7" i="1" l="1"/>
  <c r="L31" i="1" l="1"/>
  <c r="L30" i="1"/>
  <c r="L29" i="1"/>
  <c r="L27" i="1"/>
  <c r="L28" i="1"/>
  <c r="L26" i="1"/>
  <c r="L25" i="1"/>
  <c r="L24" i="1"/>
  <c r="L23" i="1"/>
  <c r="L22" i="1"/>
  <c r="L21" i="1"/>
  <c r="L19" i="1"/>
  <c r="L16" i="1"/>
  <c r="L18" i="1"/>
  <c r="L15" i="1"/>
  <c r="L13" i="1"/>
  <c r="L20" i="1"/>
  <c r="L12" i="1"/>
  <c r="L14" i="1"/>
  <c r="L11" i="1"/>
  <c r="L10" i="1"/>
  <c r="L32" i="1" l="1"/>
  <c r="L33" i="1" l="1"/>
  <c r="L34" i="1" s="1"/>
  <c r="L35" i="1" s="1"/>
</calcChain>
</file>

<file path=xl/sharedStrings.xml><?xml version="1.0" encoding="utf-8"?>
<sst xmlns="http://schemas.openxmlformats.org/spreadsheetml/2006/main" count="85" uniqueCount="64">
  <si>
    <t xml:space="preserve">Prilog 2: Troškovnik / Tehničke specifikacije </t>
  </si>
  <si>
    <t>PONUĐENO</t>
  </si>
  <si>
    <t>KOLIČINA</t>
  </si>
  <si>
    <t>JED. MJERE</t>
  </si>
  <si>
    <t>STAVKA BR.</t>
  </si>
  <si>
    <t>NAZIV STAVKE I/ILI OPIS</t>
  </si>
  <si>
    <t>NAZIV STAVKE (ILI ŠIFRA) I/ILI OPIS</t>
  </si>
  <si>
    <t>Naziv predmeta nabave: Vraćanje u uporabljivo stanje kroz zamjenu energetske infrastrukture, energetskih postrojenja i energetskih sustava u području proizvodnje električne energije</t>
  </si>
  <si>
    <t>JEDINIČNA CIJENA (bez PDV-a)
(EUR)</t>
  </si>
  <si>
    <t>SVEUKUPNO (EUR):</t>
  </si>
  <si>
    <t>DOBAVA NOSIVE KONSTRUKCIJE ZA SOLARNE PANELE</t>
  </si>
  <si>
    <t>kom</t>
  </si>
  <si>
    <t>Srednja stezaljka, 30 mm - 40 mm, materijal AL6005-T5, (ili jednakovrijedno)</t>
  </si>
  <si>
    <t>C80 profil (rail), 80x40x2 mm, materijal S450GD+ZM, dužina 4630 mm, (ili jednakovrijedno)</t>
  </si>
  <si>
    <t>C80 profil (rail), 80x40x2 mm, materijal S450GD+ZM, dužina 4270 mm, (ili jednakovrijedno)</t>
  </si>
  <si>
    <t>Kosi nosač C120 profil (beam), 120x50x2 mm, materijal S450GD+ZM, dužina 6000 mm, (ili jednakovrijedno)</t>
  </si>
  <si>
    <t>Stup C120 profil (rail), 120x50x3 mm, materijal S450GD+ZM, dužina 4500 mm, (ili jednakovrijedno)</t>
  </si>
  <si>
    <t>Stup C120 profil (rail), 120x50x3 mm, materijal S450GD+ZM, dužina 5620 mm, (ili jednakovrijedno)</t>
  </si>
  <si>
    <t>OPIS PREDMETA NABAVE / TRAŽENE TEHNIČKE SPECIFIKACIJE / FUNKCIONALNOSTI</t>
  </si>
  <si>
    <t>UKUPNO (EUR):</t>
  </si>
  <si>
    <t>IZNOS PDV-a:</t>
  </si>
  <si>
    <t>Iznos u kn:</t>
  </si>
  <si>
    <t>Evidencijski broj nabave: NAB-4</t>
  </si>
  <si>
    <t xml:space="preserve">Grupa predmeta nabave: </t>
  </si>
  <si>
    <t>UKUPNO 
(bez PDV-a)
(EUR)</t>
  </si>
  <si>
    <t>2.</t>
  </si>
  <si>
    <t>2.1.</t>
  </si>
  <si>
    <t>2.2.</t>
  </si>
  <si>
    <t>2.3.</t>
  </si>
  <si>
    <t>2.4.</t>
  </si>
  <si>
    <t>2.5.</t>
  </si>
  <si>
    <t>2.6.</t>
  </si>
  <si>
    <t>2.7.</t>
  </si>
  <si>
    <r>
      <t xml:space="preserve">Spojni profil </t>
    </r>
    <r>
      <rPr>
        <sz val="11"/>
        <rFont val="Calibri"/>
        <family val="2"/>
        <charset val="238"/>
        <scheme val="minor"/>
      </rPr>
      <t>L, L70x60x5,</t>
    </r>
    <r>
      <rPr>
        <sz val="11"/>
        <color theme="1"/>
        <rFont val="Calibri"/>
        <family val="2"/>
        <charset val="238"/>
        <scheme val="minor"/>
      </rPr>
      <t xml:space="preserve"> duljina 200 mm, materijal Q235B (ili jednakovrijedno)</t>
    </r>
  </si>
  <si>
    <t>2.8.</t>
  </si>
  <si>
    <t>2.9.</t>
  </si>
  <si>
    <t>2.10.</t>
  </si>
  <si>
    <t>2.11.</t>
  </si>
  <si>
    <t>2.12.</t>
  </si>
  <si>
    <t>2.13.</t>
  </si>
  <si>
    <t>2.14.</t>
  </si>
  <si>
    <t>2.15.</t>
  </si>
  <si>
    <t>2.16.</t>
  </si>
  <si>
    <t>2.17.</t>
  </si>
  <si>
    <t>2.18.</t>
  </si>
  <si>
    <t>2.19.</t>
  </si>
  <si>
    <t>2.20.</t>
  </si>
  <si>
    <t>2.21.</t>
  </si>
  <si>
    <t>C120 spojnik šine (Rail Connector), L40, materijal Q235B (ili jednakovrijedno)</t>
  </si>
  <si>
    <t>Spojnik C80, materijal S450GD+ZM, duljina 2730 mm (ili jednakovrijedno)</t>
  </si>
  <si>
    <t>Spojnik C80, materijal S450GD+ZM, duljina 3740 mm (ili jednakovrijedno)</t>
  </si>
  <si>
    <t>Spojnik C80, materijal S450GD+ZM, duljina 3400 mm (ili jednakovrijedno)</t>
  </si>
  <si>
    <t>Bočni nosač L40,  materijal S450GD+ZM, duljina 2780 mm (ili jednakovrijedno)</t>
  </si>
  <si>
    <t>Bočni nosač L40,  materijal S450GD+ZM, duljina 3150 mm (ili jednakovrijedno)</t>
  </si>
  <si>
    <t>Bočni nosač L40,  materijal S450GD+ZM, duljina 3370 mm (ili jednakovrijedno)</t>
  </si>
  <si>
    <t>L spojnica, materijal Q235B, L220 (ili jednakovrijedno)</t>
  </si>
  <si>
    <t>Vijak M12x30, matrijal SUS304 (ili jednakovrijedno)</t>
  </si>
  <si>
    <t>Vijak produžni M12x120, matrijal SUS304 (ili jednoakovrijedno)</t>
  </si>
  <si>
    <t>Vijak M10x30, matrijal SUS304 (ili jednakovrijedno)</t>
  </si>
  <si>
    <t>Spojnik C80, materijal S450GD+ZM, duljina 1975 mm  (ili jednakovrijedno)</t>
  </si>
  <si>
    <t>Spojnik C80, materijal S450GD+ZM, duljina 3015 mm  (ili jednakovrijedno)</t>
  </si>
  <si>
    <t>Kosi nosač C120 profil (beam), 120x50x2 mm, materijal S450GD+ZM, dužina 7000 mm, (ili jednakovrijedno)</t>
  </si>
  <si>
    <t>2.22.</t>
  </si>
  <si>
    <t xml:space="preserve">Stezaljka završna, 30 mm - 40 mm, materijal AL6005-T5, (ili jednakovrijedno)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</si>
</sst>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8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rgb="FFFFC00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ck">
        <color auto="1"/>
      </right>
      <top style="thick">
        <color auto="1"/>
      </top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2" fillId="0" borderId="0" xfId="0" applyFont="1" applyAlignment="1">
      <alignment vertical="center"/>
    </xf>
    <xf numFmtId="0" fontId="5" fillId="0" borderId="0" xfId="0" applyFont="1"/>
    <xf numFmtId="0" fontId="3" fillId="0" borderId="0" xfId="0" applyFont="1" applyAlignment="1">
      <alignment vertical="center"/>
    </xf>
    <xf numFmtId="0" fontId="1" fillId="0" borderId="0" xfId="0" applyFont="1"/>
    <xf numFmtId="0" fontId="1" fillId="3" borderId="2" xfId="0" applyFont="1" applyFill="1" applyBorder="1" applyAlignment="1">
      <alignment horizont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" fontId="0" fillId="0" borderId="0" xfId="0" applyNumberFormat="1"/>
    <xf numFmtId="4" fontId="5" fillId="0" borderId="1" xfId="0" applyNumberFormat="1" applyFont="1" applyBorder="1" applyAlignment="1">
      <alignment horizontal="right" vertical="center"/>
    </xf>
    <xf numFmtId="4" fontId="0" fillId="0" borderId="1" xfId="0" applyNumberFormat="1" applyBorder="1" applyAlignment="1">
      <alignment vertical="center"/>
    </xf>
    <xf numFmtId="4" fontId="9" fillId="0" borderId="1" xfId="0" applyNumberFormat="1" applyFont="1" applyBorder="1" applyAlignment="1">
      <alignment horizontal="right" vertical="center"/>
    </xf>
    <xf numFmtId="0" fontId="7" fillId="0" borderId="3" xfId="0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/>
    </xf>
    <xf numFmtId="0" fontId="6" fillId="0" borderId="0" xfId="0" applyFont="1"/>
    <xf numFmtId="0" fontId="1" fillId="0" borderId="0" xfId="0" applyFont="1" applyAlignment="1">
      <alignment horizontal="center"/>
    </xf>
    <xf numFmtId="0" fontId="0" fillId="0" borderId="1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top" wrapText="1"/>
    </xf>
    <xf numFmtId="0" fontId="1" fillId="3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  <protection locked="0"/>
    </xf>
    <xf numFmtId="0" fontId="1" fillId="3" borderId="2" xfId="0" applyFont="1" applyFill="1" applyBorder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horizontal="left" vertical="center" wrapText="1"/>
      <protection locked="0"/>
    </xf>
    <xf numFmtId="4" fontId="0" fillId="0" borderId="1" xfId="0" applyNumberFormat="1" applyBorder="1" applyAlignment="1" applyProtection="1">
      <alignment horizontal="right" vertical="center"/>
      <protection locked="0"/>
    </xf>
    <xf numFmtId="0" fontId="0" fillId="0" borderId="4" xfId="0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left" vertical="center" wrapText="1"/>
      <protection locked="0"/>
    </xf>
    <xf numFmtId="0" fontId="0" fillId="0" borderId="6" xfId="0" applyBorder="1" applyAlignment="1" applyProtection="1">
      <alignment horizontal="left" vertical="center" wrapText="1"/>
      <protection locked="0"/>
    </xf>
  </cellXfs>
  <cellStyles count="1"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1" Type="http://schemas.openxmlformats.org/officeDocument/2006/relationships/image" Target="../media/image11.jpeg"/><Relationship Id="rId5" Type="http://schemas.openxmlformats.org/officeDocument/2006/relationships/image" Target="../media/image5.jpe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190500</xdr:colOff>
      <xdr:row>9</xdr:row>
      <xdr:rowOff>243840</xdr:rowOff>
    </xdr:from>
    <xdr:to>
      <xdr:col>4</xdr:col>
      <xdr:colOff>426085</xdr:colOff>
      <xdr:row>9</xdr:row>
      <xdr:rowOff>547370</xdr:rowOff>
    </xdr:to>
    <xdr:pic>
      <xdr:nvPicPr>
        <xdr:cNvPr id="2" name="image2.jpeg">
          <a:extLst>
            <a:ext uri="{FF2B5EF4-FFF2-40B4-BE49-F238E27FC236}">
              <a16:creationId xmlns:a16="http://schemas.microsoft.com/office/drawing/2014/main" id="{BE82EB33-2EDA-65B7-BCDD-92389CF41BD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545080" y="3390900"/>
          <a:ext cx="235585" cy="303530"/>
        </a:xfrm>
        <a:prstGeom prst="rect">
          <a:avLst/>
        </a:prstGeom>
      </xdr:spPr>
    </xdr:pic>
    <xdr:clientData/>
  </xdr:twoCellAnchor>
  <xdr:twoCellAnchor editAs="oneCell">
    <xdr:from>
      <xdr:col>4</xdr:col>
      <xdr:colOff>213360</xdr:colOff>
      <xdr:row>10</xdr:row>
      <xdr:rowOff>251460</xdr:rowOff>
    </xdr:from>
    <xdr:to>
      <xdr:col>4</xdr:col>
      <xdr:colOff>485140</xdr:colOff>
      <xdr:row>10</xdr:row>
      <xdr:rowOff>544195</xdr:rowOff>
    </xdr:to>
    <xdr:pic>
      <xdr:nvPicPr>
        <xdr:cNvPr id="3" name="image3.jpeg">
          <a:extLst>
            <a:ext uri="{FF2B5EF4-FFF2-40B4-BE49-F238E27FC236}">
              <a16:creationId xmlns:a16="http://schemas.microsoft.com/office/drawing/2014/main" id="{1D1F9268-DC47-722D-C3BB-F20E4B7276A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567940" y="3970020"/>
          <a:ext cx="271780" cy="292735"/>
        </a:xfrm>
        <a:prstGeom prst="rect">
          <a:avLst/>
        </a:prstGeom>
      </xdr:spPr>
    </xdr:pic>
    <xdr:clientData/>
  </xdr:twoCellAnchor>
  <xdr:twoCellAnchor editAs="oneCell">
    <xdr:from>
      <xdr:col>4</xdr:col>
      <xdr:colOff>274320</xdr:colOff>
      <xdr:row>11</xdr:row>
      <xdr:rowOff>213360</xdr:rowOff>
    </xdr:from>
    <xdr:to>
      <xdr:col>4</xdr:col>
      <xdr:colOff>580390</xdr:colOff>
      <xdr:row>11</xdr:row>
      <xdr:rowOff>462915</xdr:rowOff>
    </xdr:to>
    <xdr:pic>
      <xdr:nvPicPr>
        <xdr:cNvPr id="4" name="image4.png">
          <a:extLst>
            <a:ext uri="{FF2B5EF4-FFF2-40B4-BE49-F238E27FC236}">
              <a16:creationId xmlns:a16="http://schemas.microsoft.com/office/drawing/2014/main" id="{37D676CC-39F4-94BF-5DCE-82FFD9042E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2628900" y="4503420"/>
          <a:ext cx="306070" cy="249555"/>
        </a:xfrm>
        <a:prstGeom prst="rect">
          <a:avLst/>
        </a:prstGeom>
      </xdr:spPr>
    </xdr:pic>
    <xdr:clientData/>
  </xdr:twoCellAnchor>
  <xdr:twoCellAnchor editAs="oneCell">
    <xdr:from>
      <xdr:col>4</xdr:col>
      <xdr:colOff>297180</xdr:colOff>
      <xdr:row>12</xdr:row>
      <xdr:rowOff>205740</xdr:rowOff>
    </xdr:from>
    <xdr:to>
      <xdr:col>4</xdr:col>
      <xdr:colOff>603250</xdr:colOff>
      <xdr:row>12</xdr:row>
      <xdr:rowOff>455295</xdr:rowOff>
    </xdr:to>
    <xdr:pic>
      <xdr:nvPicPr>
        <xdr:cNvPr id="5" name="image4.png">
          <a:extLst>
            <a:ext uri="{FF2B5EF4-FFF2-40B4-BE49-F238E27FC236}">
              <a16:creationId xmlns:a16="http://schemas.microsoft.com/office/drawing/2014/main" id="{02A35CB3-D29E-4C82-AD90-8F1A50E070C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2651760" y="5067300"/>
          <a:ext cx="306070" cy="249555"/>
        </a:xfrm>
        <a:prstGeom prst="rect">
          <a:avLst/>
        </a:prstGeom>
      </xdr:spPr>
    </xdr:pic>
    <xdr:clientData/>
  </xdr:twoCellAnchor>
  <xdr:twoCellAnchor editAs="oneCell">
    <xdr:from>
      <xdr:col>4</xdr:col>
      <xdr:colOff>297180</xdr:colOff>
      <xdr:row>13</xdr:row>
      <xdr:rowOff>297180</xdr:rowOff>
    </xdr:from>
    <xdr:to>
      <xdr:col>4</xdr:col>
      <xdr:colOff>626110</xdr:colOff>
      <xdr:row>13</xdr:row>
      <xdr:rowOff>535940</xdr:rowOff>
    </xdr:to>
    <xdr:pic>
      <xdr:nvPicPr>
        <xdr:cNvPr id="6" name="image5.png">
          <a:extLst>
            <a:ext uri="{FF2B5EF4-FFF2-40B4-BE49-F238E27FC236}">
              <a16:creationId xmlns:a16="http://schemas.microsoft.com/office/drawing/2014/main" id="{E0D42B87-3886-6594-A5F8-05ADCC414E3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2651760" y="5730240"/>
          <a:ext cx="328930" cy="238760"/>
        </a:xfrm>
        <a:prstGeom prst="rect">
          <a:avLst/>
        </a:prstGeom>
      </xdr:spPr>
    </xdr:pic>
    <xdr:clientData/>
  </xdr:twoCellAnchor>
  <xdr:twoCellAnchor editAs="oneCell">
    <xdr:from>
      <xdr:col>4</xdr:col>
      <xdr:colOff>320040</xdr:colOff>
      <xdr:row>14</xdr:row>
      <xdr:rowOff>175260</xdr:rowOff>
    </xdr:from>
    <xdr:to>
      <xdr:col>4</xdr:col>
      <xdr:colOff>671830</xdr:colOff>
      <xdr:row>14</xdr:row>
      <xdr:rowOff>427355</xdr:rowOff>
    </xdr:to>
    <xdr:pic>
      <xdr:nvPicPr>
        <xdr:cNvPr id="7" name="image6.jpeg">
          <a:extLst>
            <a:ext uri="{FF2B5EF4-FFF2-40B4-BE49-F238E27FC236}">
              <a16:creationId xmlns:a16="http://schemas.microsoft.com/office/drawing/2014/main" id="{AB755CB1-310E-B17B-01E6-00BDF161804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2674620" y="6179820"/>
          <a:ext cx="351790" cy="252095"/>
        </a:xfrm>
        <a:prstGeom prst="rect">
          <a:avLst/>
        </a:prstGeom>
      </xdr:spPr>
    </xdr:pic>
    <xdr:clientData/>
  </xdr:twoCellAnchor>
  <xdr:twoCellAnchor editAs="oneCell">
    <xdr:from>
      <xdr:col>4</xdr:col>
      <xdr:colOff>343647</xdr:colOff>
      <xdr:row>15</xdr:row>
      <xdr:rowOff>343647</xdr:rowOff>
    </xdr:from>
    <xdr:to>
      <xdr:col>4</xdr:col>
      <xdr:colOff>619872</xdr:colOff>
      <xdr:row>15</xdr:row>
      <xdr:rowOff>530972</xdr:rowOff>
    </xdr:to>
    <xdr:pic>
      <xdr:nvPicPr>
        <xdr:cNvPr id="8" name="image4.png">
          <a:extLst>
            <a:ext uri="{FF2B5EF4-FFF2-40B4-BE49-F238E27FC236}">
              <a16:creationId xmlns:a16="http://schemas.microsoft.com/office/drawing/2014/main" id="{880B8AC2-8E69-E2FD-B524-FA6065BD8CD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2704353" y="6835588"/>
          <a:ext cx="276225" cy="187325"/>
        </a:xfrm>
        <a:prstGeom prst="rect">
          <a:avLst/>
        </a:prstGeom>
      </xdr:spPr>
    </xdr:pic>
    <xdr:clientData/>
  </xdr:twoCellAnchor>
  <xdr:twoCellAnchor editAs="oneCell">
    <xdr:from>
      <xdr:col>4</xdr:col>
      <xdr:colOff>373530</xdr:colOff>
      <xdr:row>16</xdr:row>
      <xdr:rowOff>336177</xdr:rowOff>
    </xdr:from>
    <xdr:to>
      <xdr:col>4</xdr:col>
      <xdr:colOff>649755</xdr:colOff>
      <xdr:row>16</xdr:row>
      <xdr:rowOff>523502</xdr:rowOff>
    </xdr:to>
    <xdr:pic>
      <xdr:nvPicPr>
        <xdr:cNvPr id="9" name="image4.png">
          <a:extLst>
            <a:ext uri="{FF2B5EF4-FFF2-40B4-BE49-F238E27FC236}">
              <a16:creationId xmlns:a16="http://schemas.microsoft.com/office/drawing/2014/main" id="{A74E0E83-ECF6-4C0C-8207-8EFC00589E8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2734236" y="7403353"/>
          <a:ext cx="276225" cy="187325"/>
        </a:xfrm>
        <a:prstGeom prst="rect">
          <a:avLst/>
        </a:prstGeom>
      </xdr:spPr>
    </xdr:pic>
    <xdr:clientData/>
  </xdr:twoCellAnchor>
  <xdr:twoCellAnchor editAs="oneCell">
    <xdr:from>
      <xdr:col>3</xdr:col>
      <xdr:colOff>515470</xdr:colOff>
      <xdr:row>17</xdr:row>
      <xdr:rowOff>358588</xdr:rowOff>
    </xdr:from>
    <xdr:to>
      <xdr:col>4</xdr:col>
      <xdr:colOff>179107</xdr:colOff>
      <xdr:row>17</xdr:row>
      <xdr:rowOff>545913</xdr:rowOff>
    </xdr:to>
    <xdr:pic>
      <xdr:nvPicPr>
        <xdr:cNvPr id="10" name="image4.png">
          <a:extLst>
            <a:ext uri="{FF2B5EF4-FFF2-40B4-BE49-F238E27FC236}">
              <a16:creationId xmlns:a16="http://schemas.microsoft.com/office/drawing/2014/main" id="{81FD0024-1A09-DBF9-20F5-C7AEC2A0D1C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2263588" y="8001000"/>
          <a:ext cx="276225" cy="187325"/>
        </a:xfrm>
        <a:prstGeom prst="rect">
          <a:avLst/>
        </a:prstGeom>
      </xdr:spPr>
    </xdr:pic>
    <xdr:clientData/>
  </xdr:twoCellAnchor>
  <xdr:twoCellAnchor editAs="oneCell">
    <xdr:from>
      <xdr:col>3</xdr:col>
      <xdr:colOff>470647</xdr:colOff>
      <xdr:row>18</xdr:row>
      <xdr:rowOff>366058</xdr:rowOff>
    </xdr:from>
    <xdr:to>
      <xdr:col>4</xdr:col>
      <xdr:colOff>134284</xdr:colOff>
      <xdr:row>18</xdr:row>
      <xdr:rowOff>553383</xdr:rowOff>
    </xdr:to>
    <xdr:pic>
      <xdr:nvPicPr>
        <xdr:cNvPr id="11" name="image4.png">
          <a:extLst>
            <a:ext uri="{FF2B5EF4-FFF2-40B4-BE49-F238E27FC236}">
              <a16:creationId xmlns:a16="http://schemas.microsoft.com/office/drawing/2014/main" id="{44DD39B2-23D0-432D-B065-28691E4D087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2218765" y="8583705"/>
          <a:ext cx="276225" cy="187325"/>
        </a:xfrm>
        <a:prstGeom prst="rect">
          <a:avLst/>
        </a:prstGeom>
      </xdr:spPr>
    </xdr:pic>
    <xdr:clientData/>
  </xdr:twoCellAnchor>
  <xdr:twoCellAnchor editAs="oneCell">
    <xdr:from>
      <xdr:col>4</xdr:col>
      <xdr:colOff>216646</xdr:colOff>
      <xdr:row>19</xdr:row>
      <xdr:rowOff>186765</xdr:rowOff>
    </xdr:from>
    <xdr:to>
      <xdr:col>4</xdr:col>
      <xdr:colOff>666731</xdr:colOff>
      <xdr:row>19</xdr:row>
      <xdr:rowOff>440765</xdr:rowOff>
    </xdr:to>
    <xdr:pic>
      <xdr:nvPicPr>
        <xdr:cNvPr id="12" name="image7.jpeg">
          <a:extLst>
            <a:ext uri="{FF2B5EF4-FFF2-40B4-BE49-F238E27FC236}">
              <a16:creationId xmlns:a16="http://schemas.microsoft.com/office/drawing/2014/main" id="{A8877DC2-C92A-604B-B303-C3AF2A75BE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2577352" y="8979647"/>
          <a:ext cx="450085" cy="254000"/>
        </a:xfrm>
        <a:prstGeom prst="rect">
          <a:avLst/>
        </a:prstGeom>
      </xdr:spPr>
    </xdr:pic>
    <xdr:clientData/>
  </xdr:twoCellAnchor>
  <xdr:twoCellAnchor editAs="oneCell">
    <xdr:from>
      <xdr:col>4</xdr:col>
      <xdr:colOff>224117</xdr:colOff>
      <xdr:row>20</xdr:row>
      <xdr:rowOff>171824</xdr:rowOff>
    </xdr:from>
    <xdr:to>
      <xdr:col>4</xdr:col>
      <xdr:colOff>674202</xdr:colOff>
      <xdr:row>20</xdr:row>
      <xdr:rowOff>425824</xdr:rowOff>
    </xdr:to>
    <xdr:pic>
      <xdr:nvPicPr>
        <xdr:cNvPr id="13" name="image7.jpeg">
          <a:extLst>
            <a:ext uri="{FF2B5EF4-FFF2-40B4-BE49-F238E27FC236}">
              <a16:creationId xmlns:a16="http://schemas.microsoft.com/office/drawing/2014/main" id="{227DF844-32F7-4EB4-855F-609138F8F2C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2584823" y="9427883"/>
          <a:ext cx="450085" cy="254000"/>
        </a:xfrm>
        <a:prstGeom prst="rect">
          <a:avLst/>
        </a:prstGeom>
      </xdr:spPr>
    </xdr:pic>
    <xdr:clientData/>
  </xdr:twoCellAnchor>
  <xdr:twoCellAnchor editAs="oneCell">
    <xdr:from>
      <xdr:col>4</xdr:col>
      <xdr:colOff>179294</xdr:colOff>
      <xdr:row>21</xdr:row>
      <xdr:rowOff>186764</xdr:rowOff>
    </xdr:from>
    <xdr:to>
      <xdr:col>4</xdr:col>
      <xdr:colOff>629379</xdr:colOff>
      <xdr:row>21</xdr:row>
      <xdr:rowOff>440764</xdr:rowOff>
    </xdr:to>
    <xdr:pic>
      <xdr:nvPicPr>
        <xdr:cNvPr id="14" name="image7.jpeg">
          <a:extLst>
            <a:ext uri="{FF2B5EF4-FFF2-40B4-BE49-F238E27FC236}">
              <a16:creationId xmlns:a16="http://schemas.microsoft.com/office/drawing/2014/main" id="{E9B373F4-BA8E-4662-B04E-C03C18EAC15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2540000" y="9898529"/>
          <a:ext cx="450085" cy="254000"/>
        </a:xfrm>
        <a:prstGeom prst="rect">
          <a:avLst/>
        </a:prstGeom>
      </xdr:spPr>
    </xdr:pic>
    <xdr:clientData/>
  </xdr:twoCellAnchor>
  <xdr:twoCellAnchor editAs="oneCell">
    <xdr:from>
      <xdr:col>4</xdr:col>
      <xdr:colOff>179294</xdr:colOff>
      <xdr:row>22</xdr:row>
      <xdr:rowOff>164353</xdr:rowOff>
    </xdr:from>
    <xdr:to>
      <xdr:col>4</xdr:col>
      <xdr:colOff>629379</xdr:colOff>
      <xdr:row>22</xdr:row>
      <xdr:rowOff>418353</xdr:rowOff>
    </xdr:to>
    <xdr:pic>
      <xdr:nvPicPr>
        <xdr:cNvPr id="15" name="image7.jpeg">
          <a:extLst>
            <a:ext uri="{FF2B5EF4-FFF2-40B4-BE49-F238E27FC236}">
              <a16:creationId xmlns:a16="http://schemas.microsoft.com/office/drawing/2014/main" id="{F8041DD9-A378-4318-BFFF-DF4034ABC94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2540000" y="10331824"/>
          <a:ext cx="450085" cy="254000"/>
        </a:xfrm>
        <a:prstGeom prst="rect">
          <a:avLst/>
        </a:prstGeom>
      </xdr:spPr>
    </xdr:pic>
    <xdr:clientData/>
  </xdr:twoCellAnchor>
  <xdr:twoCellAnchor editAs="oneCell">
    <xdr:from>
      <xdr:col>4</xdr:col>
      <xdr:colOff>209176</xdr:colOff>
      <xdr:row>23</xdr:row>
      <xdr:rowOff>194235</xdr:rowOff>
    </xdr:from>
    <xdr:to>
      <xdr:col>4</xdr:col>
      <xdr:colOff>659261</xdr:colOff>
      <xdr:row>23</xdr:row>
      <xdr:rowOff>448235</xdr:rowOff>
    </xdr:to>
    <xdr:pic>
      <xdr:nvPicPr>
        <xdr:cNvPr id="16" name="image7.jpeg">
          <a:extLst>
            <a:ext uri="{FF2B5EF4-FFF2-40B4-BE49-F238E27FC236}">
              <a16:creationId xmlns:a16="http://schemas.microsoft.com/office/drawing/2014/main" id="{ECA4B6FB-C4D3-4C43-98DC-A84D97E62DC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2569882" y="10817411"/>
          <a:ext cx="450085" cy="254000"/>
        </a:xfrm>
        <a:prstGeom prst="rect">
          <a:avLst/>
        </a:prstGeom>
      </xdr:spPr>
    </xdr:pic>
    <xdr:clientData/>
  </xdr:twoCellAnchor>
  <xdr:twoCellAnchor editAs="oneCell">
    <xdr:from>
      <xdr:col>4</xdr:col>
      <xdr:colOff>343647</xdr:colOff>
      <xdr:row>24</xdr:row>
      <xdr:rowOff>186765</xdr:rowOff>
    </xdr:from>
    <xdr:to>
      <xdr:col>4</xdr:col>
      <xdr:colOff>677657</xdr:colOff>
      <xdr:row>24</xdr:row>
      <xdr:rowOff>420445</xdr:rowOff>
    </xdr:to>
    <xdr:pic>
      <xdr:nvPicPr>
        <xdr:cNvPr id="17" name="image8.png">
          <a:extLst>
            <a:ext uri="{FF2B5EF4-FFF2-40B4-BE49-F238E27FC236}">
              <a16:creationId xmlns:a16="http://schemas.microsoft.com/office/drawing/2014/main" id="{BAAFE38A-B76D-2474-100B-E7F878E92F5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2704353" y="11265647"/>
          <a:ext cx="334010" cy="233680"/>
        </a:xfrm>
        <a:prstGeom prst="rect">
          <a:avLst/>
        </a:prstGeom>
      </xdr:spPr>
    </xdr:pic>
    <xdr:clientData/>
  </xdr:twoCellAnchor>
  <xdr:twoCellAnchor editAs="oneCell">
    <xdr:from>
      <xdr:col>4</xdr:col>
      <xdr:colOff>366059</xdr:colOff>
      <xdr:row>25</xdr:row>
      <xdr:rowOff>141941</xdr:rowOff>
    </xdr:from>
    <xdr:to>
      <xdr:col>4</xdr:col>
      <xdr:colOff>700069</xdr:colOff>
      <xdr:row>25</xdr:row>
      <xdr:rowOff>375621</xdr:rowOff>
    </xdr:to>
    <xdr:pic>
      <xdr:nvPicPr>
        <xdr:cNvPr id="18" name="image8.png">
          <a:extLst>
            <a:ext uri="{FF2B5EF4-FFF2-40B4-BE49-F238E27FC236}">
              <a16:creationId xmlns:a16="http://schemas.microsoft.com/office/drawing/2014/main" id="{B23ECC97-EA26-B65A-75FA-88BB19CFF32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2726765" y="11676529"/>
          <a:ext cx="334010" cy="233680"/>
        </a:xfrm>
        <a:prstGeom prst="rect">
          <a:avLst/>
        </a:prstGeom>
      </xdr:spPr>
    </xdr:pic>
    <xdr:clientData/>
  </xdr:twoCellAnchor>
  <xdr:twoCellAnchor editAs="oneCell">
    <xdr:from>
      <xdr:col>4</xdr:col>
      <xdr:colOff>366059</xdr:colOff>
      <xdr:row>27</xdr:row>
      <xdr:rowOff>194236</xdr:rowOff>
    </xdr:from>
    <xdr:to>
      <xdr:col>4</xdr:col>
      <xdr:colOff>601009</xdr:colOff>
      <xdr:row>27</xdr:row>
      <xdr:rowOff>392356</xdr:rowOff>
    </xdr:to>
    <xdr:pic>
      <xdr:nvPicPr>
        <xdr:cNvPr id="19" name="image9.png">
          <a:extLst>
            <a:ext uri="{FF2B5EF4-FFF2-40B4-BE49-F238E27FC236}">
              <a16:creationId xmlns:a16="http://schemas.microsoft.com/office/drawing/2014/main" id="{1E34A0BA-8065-2F20-5B2F-7217610DA87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/>
        <a:stretch>
          <a:fillRect/>
        </a:stretch>
      </xdr:blipFill>
      <xdr:spPr>
        <a:xfrm>
          <a:off x="2726765" y="12640236"/>
          <a:ext cx="234950" cy="198120"/>
        </a:xfrm>
        <a:prstGeom prst="rect">
          <a:avLst/>
        </a:prstGeom>
      </xdr:spPr>
    </xdr:pic>
    <xdr:clientData/>
  </xdr:twoCellAnchor>
  <xdr:twoCellAnchor editAs="oneCell">
    <xdr:from>
      <xdr:col>4</xdr:col>
      <xdr:colOff>358589</xdr:colOff>
      <xdr:row>26</xdr:row>
      <xdr:rowOff>201706</xdr:rowOff>
    </xdr:from>
    <xdr:to>
      <xdr:col>4</xdr:col>
      <xdr:colOff>692599</xdr:colOff>
      <xdr:row>26</xdr:row>
      <xdr:rowOff>435386</xdr:rowOff>
    </xdr:to>
    <xdr:pic>
      <xdr:nvPicPr>
        <xdr:cNvPr id="20" name="image8.png">
          <a:extLst>
            <a:ext uri="{FF2B5EF4-FFF2-40B4-BE49-F238E27FC236}">
              <a16:creationId xmlns:a16="http://schemas.microsoft.com/office/drawing/2014/main" id="{B28BB8BC-C992-413F-B023-2FEF6556598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2719295" y="12192000"/>
          <a:ext cx="334010" cy="233680"/>
        </a:xfrm>
        <a:prstGeom prst="rect">
          <a:avLst/>
        </a:prstGeom>
      </xdr:spPr>
    </xdr:pic>
    <xdr:clientData/>
  </xdr:twoCellAnchor>
  <xdr:twoCellAnchor editAs="oneCell">
    <xdr:from>
      <xdr:col>4</xdr:col>
      <xdr:colOff>283882</xdr:colOff>
      <xdr:row>28</xdr:row>
      <xdr:rowOff>89647</xdr:rowOff>
    </xdr:from>
    <xdr:to>
      <xdr:col>4</xdr:col>
      <xdr:colOff>587412</xdr:colOff>
      <xdr:row>28</xdr:row>
      <xdr:rowOff>322692</xdr:rowOff>
    </xdr:to>
    <xdr:pic>
      <xdr:nvPicPr>
        <xdr:cNvPr id="21" name="image10.png">
          <a:extLst>
            <a:ext uri="{FF2B5EF4-FFF2-40B4-BE49-F238E27FC236}">
              <a16:creationId xmlns:a16="http://schemas.microsoft.com/office/drawing/2014/main" id="{4E9E691A-404D-5095-BFC1-51129E975F7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print"/>
        <a:stretch>
          <a:fillRect/>
        </a:stretch>
      </xdr:blipFill>
      <xdr:spPr>
        <a:xfrm>
          <a:off x="2644588" y="12991353"/>
          <a:ext cx="303530" cy="233045"/>
        </a:xfrm>
        <a:prstGeom prst="rect">
          <a:avLst/>
        </a:prstGeom>
      </xdr:spPr>
    </xdr:pic>
    <xdr:clientData/>
  </xdr:twoCellAnchor>
  <xdr:twoCellAnchor editAs="oneCell">
    <xdr:from>
      <xdr:col>4</xdr:col>
      <xdr:colOff>298824</xdr:colOff>
      <xdr:row>29</xdr:row>
      <xdr:rowOff>82176</xdr:rowOff>
    </xdr:from>
    <xdr:to>
      <xdr:col>4</xdr:col>
      <xdr:colOff>615689</xdr:colOff>
      <xdr:row>29</xdr:row>
      <xdr:rowOff>315856</xdr:rowOff>
    </xdr:to>
    <xdr:pic>
      <xdr:nvPicPr>
        <xdr:cNvPr id="22" name="image11.png">
          <a:extLst>
            <a:ext uri="{FF2B5EF4-FFF2-40B4-BE49-F238E27FC236}">
              <a16:creationId xmlns:a16="http://schemas.microsoft.com/office/drawing/2014/main" id="{AB865CD0-031C-FBB0-7097-E7C462FE5D3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 cstate="print"/>
        <a:stretch>
          <a:fillRect/>
        </a:stretch>
      </xdr:blipFill>
      <xdr:spPr>
        <a:xfrm>
          <a:off x="2659530" y="13447058"/>
          <a:ext cx="316865" cy="233680"/>
        </a:xfrm>
        <a:prstGeom prst="rect">
          <a:avLst/>
        </a:prstGeom>
      </xdr:spPr>
    </xdr:pic>
    <xdr:clientData/>
  </xdr:twoCellAnchor>
  <xdr:twoCellAnchor editAs="oneCell">
    <xdr:from>
      <xdr:col>3</xdr:col>
      <xdr:colOff>590176</xdr:colOff>
      <xdr:row>30</xdr:row>
      <xdr:rowOff>201706</xdr:rowOff>
    </xdr:from>
    <xdr:to>
      <xdr:col>4</xdr:col>
      <xdr:colOff>291278</xdr:colOff>
      <xdr:row>30</xdr:row>
      <xdr:rowOff>449356</xdr:rowOff>
    </xdr:to>
    <xdr:pic>
      <xdr:nvPicPr>
        <xdr:cNvPr id="23" name="image12.jpeg">
          <a:extLst>
            <a:ext uri="{FF2B5EF4-FFF2-40B4-BE49-F238E27FC236}">
              <a16:creationId xmlns:a16="http://schemas.microsoft.com/office/drawing/2014/main" id="{5B27535F-B504-D87C-2E56-4DCE2CEE09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 cstate="print"/>
        <a:stretch>
          <a:fillRect/>
        </a:stretch>
      </xdr:blipFill>
      <xdr:spPr>
        <a:xfrm>
          <a:off x="2338294" y="14022294"/>
          <a:ext cx="313690" cy="2476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9232DF-11D2-484F-9E2A-1FA3C9CF93D3}">
  <dimension ref="A1:L41"/>
  <sheetViews>
    <sheetView tabSelected="1" zoomScale="102" zoomScaleNormal="102" workbookViewId="0">
      <selection activeCell="L34" sqref="L34"/>
    </sheetView>
  </sheetViews>
  <sheetFormatPr defaultRowHeight="14.4" x14ac:dyDescent="0.3"/>
  <cols>
    <col min="1" max="1" width="7.6640625" customWidth="1"/>
    <col min="5" max="5" width="10.5546875" customWidth="1"/>
    <col min="9" max="9" width="17.44140625" customWidth="1"/>
    <col min="12" max="12" width="21.109375" customWidth="1"/>
  </cols>
  <sheetData>
    <row r="1" spans="1:12" s="1" customFormat="1" ht="30" customHeight="1" x14ac:dyDescent="0.3">
      <c r="A1" s="32" t="s">
        <v>0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</row>
    <row r="2" spans="1:12" s="3" customFormat="1" ht="51" customHeight="1" x14ac:dyDescent="0.3">
      <c r="A2" s="33" t="s">
        <v>7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</row>
    <row r="3" spans="1:12" ht="15" customHeight="1" x14ac:dyDescent="0.3"/>
    <row r="4" spans="1:12" ht="15" customHeight="1" x14ac:dyDescent="0.3">
      <c r="A4" s="2" t="s">
        <v>22</v>
      </c>
    </row>
    <row r="5" spans="1:12" ht="15" customHeight="1" x14ac:dyDescent="0.3">
      <c r="A5" s="16" t="s">
        <v>23</v>
      </c>
      <c r="B5" s="4"/>
      <c r="C5" s="4"/>
      <c r="D5" s="17">
        <v>2</v>
      </c>
    </row>
    <row r="6" spans="1:12" ht="15" customHeight="1" thickBot="1" x14ac:dyDescent="0.35"/>
    <row r="7" spans="1:12" s="4" customFormat="1" ht="33" customHeight="1" thickTop="1" thickBot="1" x14ac:dyDescent="0.35">
      <c r="A7" s="34" t="s">
        <v>18</v>
      </c>
      <c r="B7" s="34"/>
      <c r="C7" s="34"/>
      <c r="D7" s="34"/>
      <c r="E7" s="34"/>
      <c r="F7" s="36" t="s">
        <v>1</v>
      </c>
      <c r="G7" s="36"/>
      <c r="H7" s="36"/>
      <c r="I7" s="36" t="s">
        <v>8</v>
      </c>
      <c r="J7" s="29" t="s">
        <v>2</v>
      </c>
      <c r="K7" s="29" t="s">
        <v>3</v>
      </c>
      <c r="L7" s="29" t="s">
        <v>24</v>
      </c>
    </row>
    <row r="8" spans="1:12" ht="33" customHeight="1" thickTop="1" thickBot="1" x14ac:dyDescent="0.35">
      <c r="A8" s="5" t="s">
        <v>4</v>
      </c>
      <c r="B8" s="35" t="s">
        <v>5</v>
      </c>
      <c r="C8" s="35"/>
      <c r="D8" s="35"/>
      <c r="E8" s="35"/>
      <c r="F8" s="37" t="s">
        <v>6</v>
      </c>
      <c r="G8" s="37"/>
      <c r="H8" s="37"/>
      <c r="I8" s="36"/>
      <c r="J8" s="29"/>
      <c r="K8" s="29"/>
      <c r="L8" s="29"/>
    </row>
    <row r="9" spans="1:12" ht="36" customHeight="1" thickTop="1" x14ac:dyDescent="0.3">
      <c r="A9" s="14" t="s">
        <v>25</v>
      </c>
      <c r="B9" s="30" t="s">
        <v>10</v>
      </c>
      <c r="C9" s="31"/>
      <c r="D9" s="31"/>
      <c r="E9" s="31"/>
      <c r="F9" s="31"/>
      <c r="G9" s="31"/>
      <c r="H9" s="31"/>
      <c r="I9" s="31"/>
      <c r="J9" s="31"/>
      <c r="K9" s="31"/>
      <c r="L9" s="31"/>
    </row>
    <row r="10" spans="1:12" ht="45" customHeight="1" x14ac:dyDescent="0.3">
      <c r="A10" s="15" t="s">
        <v>26</v>
      </c>
      <c r="B10" s="18" t="s">
        <v>63</v>
      </c>
      <c r="C10" s="18"/>
      <c r="D10" s="18"/>
      <c r="E10" s="18"/>
      <c r="F10" s="38"/>
      <c r="G10" s="38"/>
      <c r="H10" s="38"/>
      <c r="I10" s="39"/>
      <c r="J10" s="9">
        <v>805</v>
      </c>
      <c r="K10" s="9" t="s">
        <v>11</v>
      </c>
      <c r="L10" s="11">
        <f>I10*J10</f>
        <v>0</v>
      </c>
    </row>
    <row r="11" spans="1:12" ht="45" customHeight="1" x14ac:dyDescent="0.3">
      <c r="A11" s="15" t="s">
        <v>27</v>
      </c>
      <c r="B11" s="18" t="s">
        <v>12</v>
      </c>
      <c r="C11" s="18"/>
      <c r="D11" s="18"/>
      <c r="E11" s="18"/>
      <c r="F11" s="38"/>
      <c r="G11" s="38"/>
      <c r="H11" s="38"/>
      <c r="I11" s="39"/>
      <c r="J11" s="9">
        <v>9532</v>
      </c>
      <c r="K11" s="9" t="s">
        <v>11</v>
      </c>
      <c r="L11" s="11">
        <f>I11*J11</f>
        <v>0</v>
      </c>
    </row>
    <row r="12" spans="1:12" ht="45" customHeight="1" x14ac:dyDescent="0.3">
      <c r="A12" s="8" t="s">
        <v>28</v>
      </c>
      <c r="B12" s="18" t="s">
        <v>13</v>
      </c>
      <c r="C12" s="18"/>
      <c r="D12" s="18"/>
      <c r="E12" s="18"/>
      <c r="F12" s="38"/>
      <c r="G12" s="38"/>
      <c r="H12" s="38"/>
      <c r="I12" s="39"/>
      <c r="J12" s="9">
        <v>2340</v>
      </c>
      <c r="K12" s="9" t="s">
        <v>11</v>
      </c>
      <c r="L12" s="11">
        <f t="shared" ref="L12:L14" si="0">I12*J12</f>
        <v>0</v>
      </c>
    </row>
    <row r="13" spans="1:12" ht="45" customHeight="1" x14ac:dyDescent="0.3">
      <c r="A13" s="8" t="s">
        <v>29</v>
      </c>
      <c r="B13" s="18" t="s">
        <v>14</v>
      </c>
      <c r="C13" s="18"/>
      <c r="D13" s="18"/>
      <c r="E13" s="18"/>
      <c r="F13" s="38"/>
      <c r="G13" s="38"/>
      <c r="H13" s="38"/>
      <c r="I13" s="39"/>
      <c r="J13" s="9">
        <v>48</v>
      </c>
      <c r="K13" s="9" t="s">
        <v>11</v>
      </c>
      <c r="L13" s="11">
        <f t="shared" ref="L13" si="1">I13*J13</f>
        <v>0</v>
      </c>
    </row>
    <row r="14" spans="1:12" ht="45" customHeight="1" x14ac:dyDescent="0.3">
      <c r="A14" s="8" t="s">
        <v>30</v>
      </c>
      <c r="B14" s="18" t="s">
        <v>33</v>
      </c>
      <c r="C14" s="18"/>
      <c r="D14" s="18"/>
      <c r="E14" s="18"/>
      <c r="F14" s="38"/>
      <c r="G14" s="38"/>
      <c r="H14" s="38"/>
      <c r="I14" s="39"/>
      <c r="J14" s="9">
        <v>1990</v>
      </c>
      <c r="K14" s="9" t="s">
        <v>11</v>
      </c>
      <c r="L14" s="11">
        <f t="shared" si="0"/>
        <v>0</v>
      </c>
    </row>
    <row r="15" spans="1:12" ht="36" customHeight="1" x14ac:dyDescent="0.3">
      <c r="A15" s="8" t="s">
        <v>31</v>
      </c>
      <c r="B15" s="18" t="s">
        <v>48</v>
      </c>
      <c r="C15" s="18"/>
      <c r="D15" s="18"/>
      <c r="E15" s="18"/>
      <c r="F15" s="38"/>
      <c r="G15" s="38"/>
      <c r="H15" s="38"/>
      <c r="I15" s="39"/>
      <c r="J15" s="9">
        <v>3978</v>
      </c>
      <c r="K15" s="9" t="s">
        <v>11</v>
      </c>
      <c r="L15" s="11">
        <f t="shared" ref="L15:L16" si="2">I15*J15</f>
        <v>0</v>
      </c>
    </row>
    <row r="16" spans="1:12" ht="45" customHeight="1" x14ac:dyDescent="0.3">
      <c r="A16" s="8" t="s">
        <v>32</v>
      </c>
      <c r="B16" s="18" t="s">
        <v>15</v>
      </c>
      <c r="C16" s="18"/>
      <c r="D16" s="18"/>
      <c r="E16" s="18"/>
      <c r="F16" s="38"/>
      <c r="G16" s="38"/>
      <c r="H16" s="38"/>
      <c r="I16" s="39"/>
      <c r="J16" s="9">
        <v>664</v>
      </c>
      <c r="K16" s="9" t="s">
        <v>11</v>
      </c>
      <c r="L16" s="11">
        <f t="shared" si="2"/>
        <v>0</v>
      </c>
    </row>
    <row r="17" spans="1:12" ht="45" customHeight="1" x14ac:dyDescent="0.3">
      <c r="A17" s="8" t="s">
        <v>34</v>
      </c>
      <c r="B17" s="18" t="s">
        <v>61</v>
      </c>
      <c r="C17" s="18"/>
      <c r="D17" s="18"/>
      <c r="E17" s="18"/>
      <c r="F17" s="38"/>
      <c r="G17" s="38"/>
      <c r="H17" s="38"/>
      <c r="I17" s="39"/>
      <c r="J17" s="9">
        <v>120</v>
      </c>
      <c r="K17" s="9" t="s">
        <v>11</v>
      </c>
      <c r="L17" s="11">
        <f t="shared" ref="L17" si="3">I17*J17</f>
        <v>0</v>
      </c>
    </row>
    <row r="18" spans="1:12" ht="45" customHeight="1" x14ac:dyDescent="0.3">
      <c r="A18" s="8" t="s">
        <v>35</v>
      </c>
      <c r="B18" s="18" t="s">
        <v>16</v>
      </c>
      <c r="C18" s="18"/>
      <c r="D18" s="18"/>
      <c r="E18" s="18"/>
      <c r="F18" s="38"/>
      <c r="G18" s="38"/>
      <c r="H18" s="38"/>
      <c r="I18" s="39"/>
      <c r="J18" s="9">
        <v>784</v>
      </c>
      <c r="K18" s="9" t="s">
        <v>11</v>
      </c>
      <c r="L18" s="11">
        <f t="shared" ref="L18" si="4">I18*J18</f>
        <v>0</v>
      </c>
    </row>
    <row r="19" spans="1:12" ht="45" customHeight="1" x14ac:dyDescent="0.3">
      <c r="A19" s="8" t="s">
        <v>36</v>
      </c>
      <c r="B19" s="18" t="s">
        <v>17</v>
      </c>
      <c r="C19" s="18"/>
      <c r="D19" s="18"/>
      <c r="E19" s="18"/>
      <c r="F19" s="38"/>
      <c r="G19" s="38"/>
      <c r="H19" s="38"/>
      <c r="I19" s="39"/>
      <c r="J19" s="9">
        <v>784</v>
      </c>
      <c r="K19" s="9" t="s">
        <v>11</v>
      </c>
      <c r="L19" s="11">
        <f t="shared" ref="L19" si="5">I19*J19</f>
        <v>0</v>
      </c>
    </row>
    <row r="20" spans="1:12" ht="36.75" customHeight="1" x14ac:dyDescent="0.3">
      <c r="A20" s="8" t="s">
        <v>37</v>
      </c>
      <c r="B20" s="19" t="s">
        <v>59</v>
      </c>
      <c r="C20" s="20"/>
      <c r="D20" s="20"/>
      <c r="E20" s="21"/>
      <c r="F20" s="38"/>
      <c r="G20" s="38"/>
      <c r="H20" s="38"/>
      <c r="I20" s="39"/>
      <c r="J20" s="9">
        <v>664</v>
      </c>
      <c r="K20" s="9" t="s">
        <v>11</v>
      </c>
      <c r="L20" s="11">
        <f t="shared" ref="L20" si="6">I20*J20</f>
        <v>0</v>
      </c>
    </row>
    <row r="21" spans="1:12" ht="36" customHeight="1" x14ac:dyDescent="0.3">
      <c r="A21" s="8" t="s">
        <v>38</v>
      </c>
      <c r="B21" s="19" t="s">
        <v>49</v>
      </c>
      <c r="C21" s="20"/>
      <c r="D21" s="20"/>
      <c r="E21" s="21"/>
      <c r="F21" s="38"/>
      <c r="G21" s="38"/>
      <c r="H21" s="38"/>
      <c r="I21" s="39"/>
      <c r="J21" s="9">
        <v>664</v>
      </c>
      <c r="K21" s="9" t="s">
        <v>11</v>
      </c>
      <c r="L21" s="11">
        <f t="shared" ref="L21:L24" si="7">I21*J21</f>
        <v>0</v>
      </c>
    </row>
    <row r="22" spans="1:12" ht="36" customHeight="1" x14ac:dyDescent="0.3">
      <c r="A22" s="8" t="s">
        <v>39</v>
      </c>
      <c r="B22" s="19" t="s">
        <v>60</v>
      </c>
      <c r="C22" s="20"/>
      <c r="D22" s="20"/>
      <c r="E22" s="21"/>
      <c r="F22" s="38"/>
      <c r="G22" s="38"/>
      <c r="H22" s="38"/>
      <c r="I22" s="39"/>
      <c r="J22" s="9">
        <v>664</v>
      </c>
      <c r="K22" s="9" t="s">
        <v>11</v>
      </c>
      <c r="L22" s="11">
        <f t="shared" si="7"/>
        <v>0</v>
      </c>
    </row>
    <row r="23" spans="1:12" ht="36" customHeight="1" x14ac:dyDescent="0.3">
      <c r="A23" s="8" t="s">
        <v>40</v>
      </c>
      <c r="B23" s="19" t="s">
        <v>50</v>
      </c>
      <c r="C23" s="20"/>
      <c r="D23" s="20"/>
      <c r="E23" s="21"/>
      <c r="F23" s="38"/>
      <c r="G23" s="38"/>
      <c r="H23" s="38"/>
      <c r="I23" s="39"/>
      <c r="J23" s="9">
        <v>664</v>
      </c>
      <c r="K23" s="9" t="s">
        <v>11</v>
      </c>
      <c r="L23" s="11">
        <f t="shared" si="7"/>
        <v>0</v>
      </c>
    </row>
    <row r="24" spans="1:12" ht="36" customHeight="1" x14ac:dyDescent="0.3">
      <c r="A24" s="8" t="s">
        <v>41</v>
      </c>
      <c r="B24" s="19" t="s">
        <v>51</v>
      </c>
      <c r="C24" s="20"/>
      <c r="D24" s="20"/>
      <c r="E24" s="21"/>
      <c r="F24" s="38"/>
      <c r="G24" s="38"/>
      <c r="H24" s="38"/>
      <c r="I24" s="39"/>
      <c r="J24" s="9">
        <v>664</v>
      </c>
      <c r="K24" s="9" t="s">
        <v>11</v>
      </c>
      <c r="L24" s="11">
        <f t="shared" si="7"/>
        <v>0</v>
      </c>
    </row>
    <row r="25" spans="1:12" ht="36" customHeight="1" x14ac:dyDescent="0.3">
      <c r="A25" s="8" t="s">
        <v>42</v>
      </c>
      <c r="B25" s="19" t="s">
        <v>52</v>
      </c>
      <c r="C25" s="20"/>
      <c r="D25" s="20"/>
      <c r="E25" s="21"/>
      <c r="F25" s="38"/>
      <c r="G25" s="38"/>
      <c r="H25" s="38"/>
      <c r="I25" s="39"/>
      <c r="J25" s="9">
        <v>664</v>
      </c>
      <c r="K25" s="9" t="s">
        <v>11</v>
      </c>
      <c r="L25" s="11">
        <f t="shared" ref="L25" si="8">I25*J25</f>
        <v>0</v>
      </c>
    </row>
    <row r="26" spans="1:12" ht="36" customHeight="1" x14ac:dyDescent="0.3">
      <c r="A26" s="8" t="s">
        <v>43</v>
      </c>
      <c r="B26" s="19" t="s">
        <v>53</v>
      </c>
      <c r="C26" s="20"/>
      <c r="D26" s="20"/>
      <c r="E26" s="21"/>
      <c r="F26" s="38"/>
      <c r="G26" s="38"/>
      <c r="H26" s="38"/>
      <c r="I26" s="39"/>
      <c r="J26" s="9">
        <v>40</v>
      </c>
      <c r="K26" s="9" t="s">
        <v>11</v>
      </c>
      <c r="L26" s="11">
        <f t="shared" ref="L26:L27" si="9">I26*J26</f>
        <v>0</v>
      </c>
    </row>
    <row r="27" spans="1:12" ht="36" customHeight="1" x14ac:dyDescent="0.3">
      <c r="A27" s="8" t="s">
        <v>44</v>
      </c>
      <c r="B27" s="19" t="s">
        <v>54</v>
      </c>
      <c r="C27" s="20"/>
      <c r="D27" s="20"/>
      <c r="E27" s="21"/>
      <c r="F27" s="40"/>
      <c r="G27" s="41"/>
      <c r="H27" s="42"/>
      <c r="I27" s="39"/>
      <c r="J27" s="9">
        <v>1950</v>
      </c>
      <c r="K27" s="9" t="s">
        <v>11</v>
      </c>
      <c r="L27" s="11">
        <f t="shared" si="9"/>
        <v>0</v>
      </c>
    </row>
    <row r="28" spans="1:12" ht="36" customHeight="1" x14ac:dyDescent="0.3">
      <c r="A28" s="8" t="s">
        <v>45</v>
      </c>
      <c r="B28" s="19" t="s">
        <v>55</v>
      </c>
      <c r="C28" s="20"/>
      <c r="D28" s="20"/>
      <c r="E28" s="21"/>
      <c r="F28" s="38"/>
      <c r="G28" s="38"/>
      <c r="H28" s="38"/>
      <c r="I28" s="39"/>
      <c r="J28" s="9">
        <v>664</v>
      </c>
      <c r="K28" s="9" t="s">
        <v>11</v>
      </c>
      <c r="L28" s="11">
        <f t="shared" ref="L28:L29" si="10">I28*J28</f>
        <v>0</v>
      </c>
    </row>
    <row r="29" spans="1:12" ht="36.75" customHeight="1" x14ac:dyDescent="0.3">
      <c r="A29" s="8" t="s">
        <v>46</v>
      </c>
      <c r="B29" s="19" t="s">
        <v>58</v>
      </c>
      <c r="C29" s="20"/>
      <c r="D29" s="20"/>
      <c r="E29" s="21"/>
      <c r="F29" s="38"/>
      <c r="G29" s="38"/>
      <c r="H29" s="38"/>
      <c r="I29" s="39"/>
      <c r="J29" s="9">
        <v>15920</v>
      </c>
      <c r="K29" s="9" t="s">
        <v>11</v>
      </c>
      <c r="L29" s="11">
        <f t="shared" si="10"/>
        <v>0</v>
      </c>
    </row>
    <row r="30" spans="1:12" ht="36" customHeight="1" x14ac:dyDescent="0.3">
      <c r="A30" s="8" t="s">
        <v>47</v>
      </c>
      <c r="B30" s="19" t="s">
        <v>56</v>
      </c>
      <c r="C30" s="20"/>
      <c r="D30" s="20"/>
      <c r="E30" s="21"/>
      <c r="F30" s="38"/>
      <c r="G30" s="38"/>
      <c r="H30" s="38"/>
      <c r="I30" s="39"/>
      <c r="J30" s="9">
        <v>14560</v>
      </c>
      <c r="K30" s="9" t="s">
        <v>11</v>
      </c>
      <c r="L30" s="11">
        <f t="shared" ref="L30" si="11">I30*J30</f>
        <v>0</v>
      </c>
    </row>
    <row r="31" spans="1:12" ht="36" customHeight="1" x14ac:dyDescent="0.3">
      <c r="A31" s="8" t="s">
        <v>62</v>
      </c>
      <c r="B31" s="19" t="s">
        <v>57</v>
      </c>
      <c r="C31" s="20"/>
      <c r="D31" s="20"/>
      <c r="E31" s="21"/>
      <c r="F31" s="38"/>
      <c r="G31" s="38"/>
      <c r="H31" s="38"/>
      <c r="I31" s="39"/>
      <c r="J31" s="9">
        <v>1320</v>
      </c>
      <c r="K31" s="9" t="s">
        <v>11</v>
      </c>
      <c r="L31" s="11">
        <f t="shared" ref="L31" si="12">I31*J31</f>
        <v>0</v>
      </c>
    </row>
    <row r="32" spans="1:12" ht="27" customHeight="1" x14ac:dyDescent="0.3">
      <c r="A32" s="6"/>
      <c r="I32" s="22" t="s">
        <v>19</v>
      </c>
      <c r="J32" s="23"/>
      <c r="K32" s="24"/>
      <c r="L32" s="11">
        <f>SUM(L10:L31)</f>
        <v>0</v>
      </c>
    </row>
    <row r="33" spans="1:12" ht="27" customHeight="1" x14ac:dyDescent="0.3">
      <c r="A33" s="6"/>
      <c r="I33" s="25" t="s">
        <v>20</v>
      </c>
      <c r="J33" s="26"/>
      <c r="K33" s="27"/>
      <c r="L33" s="13">
        <f>L32*0.25</f>
        <v>0</v>
      </c>
    </row>
    <row r="34" spans="1:12" ht="27" customHeight="1" x14ac:dyDescent="0.3">
      <c r="A34" s="6"/>
      <c r="I34" s="22" t="s">
        <v>9</v>
      </c>
      <c r="J34" s="23"/>
      <c r="K34" s="24"/>
      <c r="L34" s="11">
        <f>L32+L33</f>
        <v>0</v>
      </c>
    </row>
    <row r="35" spans="1:12" ht="27.75" customHeight="1" x14ac:dyDescent="0.3">
      <c r="A35" s="6"/>
      <c r="I35" s="28" t="s">
        <v>21</v>
      </c>
      <c r="J35" s="28"/>
      <c r="K35" s="28"/>
      <c r="L35" s="12">
        <f>L34*7.5345</f>
        <v>0</v>
      </c>
    </row>
    <row r="36" spans="1:12" x14ac:dyDescent="0.3">
      <c r="A36" s="6"/>
      <c r="L36" s="10"/>
    </row>
    <row r="37" spans="1:12" x14ac:dyDescent="0.3">
      <c r="A37" s="6"/>
      <c r="L37" s="10"/>
    </row>
    <row r="38" spans="1:12" x14ac:dyDescent="0.3">
      <c r="A38" s="7"/>
      <c r="L38" s="10"/>
    </row>
    <row r="39" spans="1:12" x14ac:dyDescent="0.3">
      <c r="A39" s="7"/>
      <c r="L39" s="10"/>
    </row>
    <row r="40" spans="1:12" x14ac:dyDescent="0.3">
      <c r="A40" s="7"/>
      <c r="L40" s="10"/>
    </row>
    <row r="41" spans="1:12" x14ac:dyDescent="0.3">
      <c r="L41" s="10"/>
    </row>
  </sheetData>
  <sheetProtection algorithmName="SHA-512" hashValue="2nuU3GIhYOb5cJZmHdUIna6v5hg6ReQbRJiMlqrUGItwDxYhxAPO/atHC5rbCOexC5WOyMBUooIecbiHcxfedg==" saltValue="03iGkKaUaRplTrxYVOZmhA==" spinCount="100000" sheet="1" objects="1" scenarios="1"/>
  <mergeCells count="59">
    <mergeCell ref="L7:L8"/>
    <mergeCell ref="B9:L9"/>
    <mergeCell ref="A1:L1"/>
    <mergeCell ref="A2:L2"/>
    <mergeCell ref="A7:E7"/>
    <mergeCell ref="F7:H7"/>
    <mergeCell ref="B8:E8"/>
    <mergeCell ref="F8:H8"/>
    <mergeCell ref="I7:I8"/>
    <mergeCell ref="J7:J8"/>
    <mergeCell ref="K7:K8"/>
    <mergeCell ref="B10:E10"/>
    <mergeCell ref="F10:H10"/>
    <mergeCell ref="B11:E11"/>
    <mergeCell ref="F11:H11"/>
    <mergeCell ref="B12:E12"/>
    <mergeCell ref="F12:H12"/>
    <mergeCell ref="I32:K32"/>
    <mergeCell ref="I33:K33"/>
    <mergeCell ref="I34:K34"/>
    <mergeCell ref="I35:K35"/>
    <mergeCell ref="B13:E13"/>
    <mergeCell ref="F13:H13"/>
    <mergeCell ref="B14:E14"/>
    <mergeCell ref="F14:H14"/>
    <mergeCell ref="B20:E20"/>
    <mergeCell ref="F20:H20"/>
    <mergeCell ref="B15:E15"/>
    <mergeCell ref="F15:H15"/>
    <mergeCell ref="B18:E18"/>
    <mergeCell ref="F18:H18"/>
    <mergeCell ref="B16:E16"/>
    <mergeCell ref="F16:H16"/>
    <mergeCell ref="B31:E31"/>
    <mergeCell ref="F31:H31"/>
    <mergeCell ref="B23:E23"/>
    <mergeCell ref="F23:H23"/>
    <mergeCell ref="B24:E24"/>
    <mergeCell ref="F24:H24"/>
    <mergeCell ref="B28:E28"/>
    <mergeCell ref="F28:H28"/>
    <mergeCell ref="B27:E27"/>
    <mergeCell ref="F27:H27"/>
    <mergeCell ref="B25:E25"/>
    <mergeCell ref="F25:H25"/>
    <mergeCell ref="B26:E26"/>
    <mergeCell ref="F26:H26"/>
    <mergeCell ref="B17:E17"/>
    <mergeCell ref="F17:H17"/>
    <mergeCell ref="B29:E29"/>
    <mergeCell ref="F29:H29"/>
    <mergeCell ref="B30:E30"/>
    <mergeCell ref="F30:H30"/>
    <mergeCell ref="B19:E19"/>
    <mergeCell ref="F19:H19"/>
    <mergeCell ref="B21:E21"/>
    <mergeCell ref="F21:H21"/>
    <mergeCell ref="B22:E22"/>
    <mergeCell ref="F22:H22"/>
  </mergeCells>
  <pageMargins left="0.7" right="0.7" top="0.75" bottom="0.75" header="0.3" footer="0.3"/>
  <pageSetup paperSize="9" orientation="landscape" horizontalDpi="4294967293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 Marković</dc:creator>
  <cp:lastModifiedBy>Anto Marković</cp:lastModifiedBy>
  <cp:lastPrinted>2023-02-02T20:04:54Z</cp:lastPrinted>
  <dcterms:created xsi:type="dcterms:W3CDTF">2023-01-23T08:59:14Z</dcterms:created>
  <dcterms:modified xsi:type="dcterms:W3CDTF">2023-02-05T19:53:24Z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