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07"/>
  <workbookPr codeName="ThisWorkbook" defaultThemeVersion="124226"/>
  <mc:AlternateContent xmlns:mc="http://schemas.openxmlformats.org/markup-compatibility/2006">
    <mc:Choice Requires="x15">
      <x15ac:absPath xmlns:x15ac="http://schemas.microsoft.com/office/spreadsheetml/2010/11/ac" url="/Users/nikolinastipic/Library/CloudStorage/GoogleDrive-dastipic@gmail.com/Druga računala/Moj Računalo/Obrt acta/2022 - rad/32_Župa Kraljevec na Sutli/2_Nabave/5_Izvođenje radova/2_PONOVLJENI/"/>
    </mc:Choice>
  </mc:AlternateContent>
  <xr:revisionPtr revIDLastSave="0" documentId="13_ncr:1_{B361226F-D63B-354D-951C-26F9532B2B84}" xr6:coauthVersionLast="47" xr6:coauthVersionMax="47" xr10:uidLastSave="{00000000-0000-0000-0000-000000000000}"/>
  <bookViews>
    <workbookView xWindow="0" yWindow="500" windowWidth="51200" windowHeight="26280" tabRatio="919" activeTab="1" xr2:uid="{00000000-000D-0000-FFFF-FFFF00000000}"/>
  </bookViews>
  <sheets>
    <sheet name="NASLOVNICA" sheetId="143" r:id="rId1"/>
    <sheet name="REK UKUPNO" sheetId="150" r:id="rId2"/>
    <sheet name="POSEBNE NAPOMENE" sheetId="144" r:id="rId3"/>
    <sheet name="1. PRIPREMNI" sheetId="148" r:id="rId4"/>
    <sheet name="2. RUŠENJA I RAZGRADNJE" sheetId="156" r:id="rId5"/>
    <sheet name="3. ZEMLJANI" sheetId="170" r:id="rId6"/>
    <sheet name="4. ARM. BETON" sheetId="168" r:id="rId7"/>
    <sheet name="5. OJAČANJE ZIDOVA I LUKOVA" sheetId="163" r:id="rId8"/>
    <sheet name="6. OJAČANJE STROPA" sheetId="164" r:id="rId9"/>
    <sheet name="7. TESARSKI RADOVI" sheetId="165" r:id="rId10"/>
    <sheet name="8. OJAČANJE TEMELJA" sheetId="166" r:id="rId11"/>
    <sheet name="9. KROV" sheetId="171" r:id="rId12"/>
    <sheet name="10. ČELIČNA KONSTRUKCIJA" sheetId="172" r:id="rId13"/>
    <sheet name="11. SKELA" sheetId="167" r:id="rId14"/>
  </sheets>
  <externalReferences>
    <externalReference r:id="rId15"/>
  </externalReferences>
  <definedNames>
    <definedName name="¸D" localSheetId="3">#REF!</definedName>
    <definedName name="¸D" localSheetId="12">#REF!</definedName>
    <definedName name="¸D" localSheetId="1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 localSheetId="11">#REF!</definedName>
    <definedName name="¸D" localSheetId="0">#REF!</definedName>
    <definedName name="¸D" localSheetId="2">#REF!</definedName>
    <definedName name="¸D" localSheetId="1">#REF!</definedName>
    <definedName name="¸D">#REF!</definedName>
    <definedName name="B" localSheetId="3">#REF!</definedName>
    <definedName name="B" localSheetId="12">#REF!</definedName>
    <definedName name="B" localSheetId="1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0">#REF!</definedName>
    <definedName name="B" localSheetId="2">#REF!</definedName>
    <definedName name="B" localSheetId="1">#REF!</definedName>
    <definedName name="B">#REF!</definedName>
    <definedName name="B.1." localSheetId="3">#REF!</definedName>
    <definedName name="B.1." localSheetId="12">#REF!</definedName>
    <definedName name="B.1." localSheetId="13">#REF!</definedName>
    <definedName name="B.1." localSheetId="4">#REF!</definedName>
    <definedName name="B.1." localSheetId="5">#REF!</definedName>
    <definedName name="B.1." localSheetId="6">#REF!</definedName>
    <definedName name="B.1." localSheetId="7">#REF!</definedName>
    <definedName name="B.1." localSheetId="8">#REF!</definedName>
    <definedName name="B.1." localSheetId="9">#REF!</definedName>
    <definedName name="B.1." localSheetId="10">#REF!</definedName>
    <definedName name="B.1." localSheetId="11">#REF!</definedName>
    <definedName name="B.1." localSheetId="0">#REF!</definedName>
    <definedName name="B.1." localSheetId="2">#REF!</definedName>
    <definedName name="B.1." localSheetId="1">#REF!</definedName>
    <definedName name="B.1.">#REF!</definedName>
    <definedName name="B.VII" localSheetId="3">#REF!</definedName>
    <definedName name="B.VII" localSheetId="12">#REF!</definedName>
    <definedName name="B.VII" localSheetId="13">#REF!</definedName>
    <definedName name="B.VII" localSheetId="4">#REF!</definedName>
    <definedName name="B.VII" localSheetId="5">#REF!</definedName>
    <definedName name="B.VII" localSheetId="6">#REF!</definedName>
    <definedName name="B.VII" localSheetId="7">#REF!</definedName>
    <definedName name="B.VII" localSheetId="8">#REF!</definedName>
    <definedName name="B.VII" localSheetId="9">#REF!</definedName>
    <definedName name="B.VII" localSheetId="10">#REF!</definedName>
    <definedName name="B.VII" localSheetId="11">#REF!</definedName>
    <definedName name="B.VII" localSheetId="0">#REF!</definedName>
    <definedName name="B.VII" localSheetId="2">#REF!</definedName>
    <definedName name="B.VII" localSheetId="1">#REF!</definedName>
    <definedName name="B.VII">#REF!</definedName>
    <definedName name="B.XII" localSheetId="3">#REF!</definedName>
    <definedName name="B.XII" localSheetId="12">#REF!</definedName>
    <definedName name="B.XII" localSheetId="13">#REF!</definedName>
    <definedName name="B.XII" localSheetId="4">#REF!</definedName>
    <definedName name="B.XII" localSheetId="5">#REF!</definedName>
    <definedName name="B.XII" localSheetId="6">#REF!</definedName>
    <definedName name="B.XII" localSheetId="7">#REF!</definedName>
    <definedName name="B.XII" localSheetId="8">#REF!</definedName>
    <definedName name="B.XII" localSheetId="9">#REF!</definedName>
    <definedName name="B.XII" localSheetId="10">#REF!</definedName>
    <definedName name="B.XII" localSheetId="11">#REF!</definedName>
    <definedName name="B.XII" localSheetId="0">#REF!</definedName>
    <definedName name="B.XII" localSheetId="2">#REF!</definedName>
    <definedName name="B.XII" localSheetId="1">#REF!</definedName>
    <definedName name="B.XII">#REF!</definedName>
    <definedName name="BIO" localSheetId="3">#REF!</definedName>
    <definedName name="BIO" localSheetId="12">#REF!</definedName>
    <definedName name="BIO" localSheetId="13">#REF!</definedName>
    <definedName name="BIO" localSheetId="4">#REF!</definedName>
    <definedName name="BIO" localSheetId="5">#REF!</definedName>
    <definedName name="BIO" localSheetId="6">#REF!</definedName>
    <definedName name="BIO" localSheetId="7">#REF!</definedName>
    <definedName name="BIO" localSheetId="8">#REF!</definedName>
    <definedName name="BIO" localSheetId="9">#REF!</definedName>
    <definedName name="BIO" localSheetId="10">#REF!</definedName>
    <definedName name="BIO" localSheetId="11">#REF!</definedName>
    <definedName name="BIO" localSheetId="0">#REF!</definedName>
    <definedName name="BIO" localSheetId="2">#REF!</definedName>
    <definedName name="BIO" localSheetId="1">#REF!</definedName>
    <definedName name="BIO">#REF!</definedName>
    <definedName name="C.I." localSheetId="3">#REF!</definedName>
    <definedName name="C.I." localSheetId="12">#REF!</definedName>
    <definedName name="C.I." localSheetId="13">#REF!</definedName>
    <definedName name="C.I." localSheetId="4">#REF!</definedName>
    <definedName name="C.I." localSheetId="5">#REF!</definedName>
    <definedName name="C.I." localSheetId="6">#REF!</definedName>
    <definedName name="C.I." localSheetId="7">#REF!</definedName>
    <definedName name="C.I." localSheetId="8">#REF!</definedName>
    <definedName name="C.I." localSheetId="9">#REF!</definedName>
    <definedName name="C.I." localSheetId="10">#REF!</definedName>
    <definedName name="C.I." localSheetId="11">#REF!</definedName>
    <definedName name="C.I." localSheetId="0">#REF!</definedName>
    <definedName name="C.I." localSheetId="2">#REF!</definedName>
    <definedName name="C.I." localSheetId="1">#REF!</definedName>
    <definedName name="C.I.">#REF!</definedName>
    <definedName name="C.II." localSheetId="3">#REF!</definedName>
    <definedName name="C.II." localSheetId="12">#REF!</definedName>
    <definedName name="C.II." localSheetId="13">#REF!</definedName>
    <definedName name="C.II." localSheetId="4">#REF!</definedName>
    <definedName name="C.II." localSheetId="5">#REF!</definedName>
    <definedName name="C.II." localSheetId="6">#REF!</definedName>
    <definedName name="C.II." localSheetId="7">#REF!</definedName>
    <definedName name="C.II." localSheetId="8">#REF!</definedName>
    <definedName name="C.II." localSheetId="9">#REF!</definedName>
    <definedName name="C.II." localSheetId="10">#REF!</definedName>
    <definedName name="C.II." localSheetId="11">#REF!</definedName>
    <definedName name="C.II." localSheetId="0">#REF!</definedName>
    <definedName name="C.II." localSheetId="2">#REF!</definedName>
    <definedName name="C.II." localSheetId="1">#REF!</definedName>
    <definedName name="C.II.">#REF!</definedName>
    <definedName name="D" localSheetId="3">#REF!</definedName>
    <definedName name="D" localSheetId="12">#REF!</definedName>
    <definedName name="D" localSheetId="1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 localSheetId="11">#REF!</definedName>
    <definedName name="D" localSheetId="0">#REF!</definedName>
    <definedName name="D" localSheetId="2">#REF!</definedName>
    <definedName name="D" localSheetId="1">#REF!</definedName>
    <definedName name="D">#REF!</definedName>
    <definedName name="DD" localSheetId="3">#REF!</definedName>
    <definedName name="DD" localSheetId="12">#REF!</definedName>
    <definedName name="DD" localSheetId="13">#REF!</definedName>
    <definedName name="DD" localSheetId="4">#REF!</definedName>
    <definedName name="DD" localSheetId="5">#REF!</definedName>
    <definedName name="DD" localSheetId="6">#REF!</definedName>
    <definedName name="DD" localSheetId="7">#REF!</definedName>
    <definedName name="DD" localSheetId="8">#REF!</definedName>
    <definedName name="DD" localSheetId="9">#REF!</definedName>
    <definedName name="DD" localSheetId="10">#REF!</definedName>
    <definedName name="DD" localSheetId="11">#REF!</definedName>
    <definedName name="DD" localSheetId="0">#REF!</definedName>
    <definedName name="DD" localSheetId="2">#REF!</definedName>
    <definedName name="DD" localSheetId="1">#REF!</definedName>
    <definedName name="DD">#REF!</definedName>
    <definedName name="ED" localSheetId="3">#REF!</definedName>
    <definedName name="ED" localSheetId="12">#REF!</definedName>
    <definedName name="ED" localSheetId="13">#REF!</definedName>
    <definedName name="ED" localSheetId="4">#REF!</definedName>
    <definedName name="ED" localSheetId="5">#REF!</definedName>
    <definedName name="ED" localSheetId="6">#REF!</definedName>
    <definedName name="ED" localSheetId="7">#REF!</definedName>
    <definedName name="ED" localSheetId="8">#REF!</definedName>
    <definedName name="ED" localSheetId="9">#REF!</definedName>
    <definedName name="ED" localSheetId="10">#REF!</definedName>
    <definedName name="ED" localSheetId="11">#REF!</definedName>
    <definedName name="ED" localSheetId="0">#REF!</definedName>
    <definedName name="ED" localSheetId="2">#REF!</definedName>
    <definedName name="ED" localSheetId="1">#REF!</definedName>
    <definedName name="ED">#REF!</definedName>
    <definedName name="ew" localSheetId="3">#REF!</definedName>
    <definedName name="ew" localSheetId="12">#REF!</definedName>
    <definedName name="ew" localSheetId="13">#REF!</definedName>
    <definedName name="ew" localSheetId="4">#REF!</definedName>
    <definedName name="ew" localSheetId="5">#REF!</definedName>
    <definedName name="ew" localSheetId="6">#REF!</definedName>
    <definedName name="ew" localSheetId="7">#REF!</definedName>
    <definedName name="ew" localSheetId="8">#REF!</definedName>
    <definedName name="ew" localSheetId="9">#REF!</definedName>
    <definedName name="ew" localSheetId="10">#REF!</definedName>
    <definedName name="ew" localSheetId="11">#REF!</definedName>
    <definedName name="ew" localSheetId="0">#REF!</definedName>
    <definedName name="ew" localSheetId="2">#REF!</definedName>
    <definedName name="ew" localSheetId="1">#REF!</definedName>
    <definedName name="ew">#REF!</definedName>
    <definedName name="Excel_BuiltIn_Print_Area_1" localSheetId="3">#REF!</definedName>
    <definedName name="Excel_BuiltIn_Print_Area_1" localSheetId="12">#REF!</definedName>
    <definedName name="Excel_BuiltIn_Print_Area_1" localSheetId="13">#REF!</definedName>
    <definedName name="Excel_BuiltIn_Print_Area_1" localSheetId="4">#REF!</definedName>
    <definedName name="Excel_BuiltIn_Print_Area_1" localSheetId="5">#REF!</definedName>
    <definedName name="Excel_BuiltIn_Print_Area_1" localSheetId="6">#REF!</definedName>
    <definedName name="Excel_BuiltIn_Print_Area_1" localSheetId="7">#REF!</definedName>
    <definedName name="Excel_BuiltIn_Print_Area_1" localSheetId="8">#REF!</definedName>
    <definedName name="Excel_BuiltIn_Print_Area_1" localSheetId="9">#REF!</definedName>
    <definedName name="Excel_BuiltIn_Print_Area_1" localSheetId="10">#REF!</definedName>
    <definedName name="Excel_BuiltIn_Print_Area_1" localSheetId="11">#REF!</definedName>
    <definedName name="Excel_BuiltIn_Print_Area_1" localSheetId="0">#REF!</definedName>
    <definedName name="Excel_BuiltIn_Print_Area_1" localSheetId="2">#REF!</definedName>
    <definedName name="Excel_BuiltIn_Print_Area_1" localSheetId="1">#REF!</definedName>
    <definedName name="Excel_BuiltIn_Print_Area_1">#REF!</definedName>
    <definedName name="Excel_BuiltIn_Print_Area_1___1" localSheetId="3">#REF!</definedName>
    <definedName name="Excel_BuiltIn_Print_Area_1___1" localSheetId="12">#REF!</definedName>
    <definedName name="Excel_BuiltIn_Print_Area_1___1" localSheetId="13">#REF!</definedName>
    <definedName name="Excel_BuiltIn_Print_Area_1___1" localSheetId="4">#REF!</definedName>
    <definedName name="Excel_BuiltIn_Print_Area_1___1" localSheetId="5">#REF!</definedName>
    <definedName name="Excel_BuiltIn_Print_Area_1___1" localSheetId="6">#REF!</definedName>
    <definedName name="Excel_BuiltIn_Print_Area_1___1" localSheetId="7">#REF!</definedName>
    <definedName name="Excel_BuiltIn_Print_Area_1___1" localSheetId="8">#REF!</definedName>
    <definedName name="Excel_BuiltIn_Print_Area_1___1" localSheetId="9">#REF!</definedName>
    <definedName name="Excel_BuiltIn_Print_Area_1___1" localSheetId="10">#REF!</definedName>
    <definedName name="Excel_BuiltIn_Print_Area_1___1" localSheetId="11">#REF!</definedName>
    <definedName name="Excel_BuiltIn_Print_Area_1___1" localSheetId="0">#REF!</definedName>
    <definedName name="Excel_BuiltIn_Print_Area_1___1" localSheetId="2">#REF!</definedName>
    <definedName name="Excel_BuiltIn_Print_Area_1___1" localSheetId="1">#REF!</definedName>
    <definedName name="Excel_BuiltIn_Print_Area_1___1">#REF!</definedName>
    <definedName name="Excel_BuiltIn_Print_Area_9">"$"</definedName>
    <definedName name="Excel_BuiltIn_Print_Titles_1" localSheetId="3">#REF!</definedName>
    <definedName name="Excel_BuiltIn_Print_Titles_1" localSheetId="12">#REF!</definedName>
    <definedName name="Excel_BuiltIn_Print_Titles_1" localSheetId="13">#REF!</definedName>
    <definedName name="Excel_BuiltIn_Print_Titles_1" localSheetId="4">#REF!</definedName>
    <definedName name="Excel_BuiltIn_Print_Titles_1" localSheetId="5">#REF!</definedName>
    <definedName name="Excel_BuiltIn_Print_Titles_1" localSheetId="6">#REF!</definedName>
    <definedName name="Excel_BuiltIn_Print_Titles_1" localSheetId="7">#REF!</definedName>
    <definedName name="Excel_BuiltIn_Print_Titles_1" localSheetId="8">#REF!</definedName>
    <definedName name="Excel_BuiltIn_Print_Titles_1" localSheetId="9">#REF!</definedName>
    <definedName name="Excel_BuiltIn_Print_Titles_1" localSheetId="10">#REF!</definedName>
    <definedName name="Excel_BuiltIn_Print_Titles_1" localSheetId="11">#REF!</definedName>
    <definedName name="Excel_BuiltIn_Print_Titles_1" localSheetId="0">#REF!</definedName>
    <definedName name="Excel_BuiltIn_Print_Titles_1" localSheetId="2">#REF!</definedName>
    <definedName name="Excel_BuiltIn_Print_Titles_1" localSheetId="1">#REF!</definedName>
    <definedName name="Excel_BuiltIn_Print_Titles_1">#REF!</definedName>
    <definedName name="Excel_BuiltIn_Print_Titles_1___1" localSheetId="3">#REF!</definedName>
    <definedName name="Excel_BuiltIn_Print_Titles_1___1" localSheetId="12">#REF!</definedName>
    <definedName name="Excel_BuiltIn_Print_Titles_1___1" localSheetId="13">#REF!</definedName>
    <definedName name="Excel_BuiltIn_Print_Titles_1___1" localSheetId="4">#REF!</definedName>
    <definedName name="Excel_BuiltIn_Print_Titles_1___1" localSheetId="5">#REF!</definedName>
    <definedName name="Excel_BuiltIn_Print_Titles_1___1" localSheetId="6">#REF!</definedName>
    <definedName name="Excel_BuiltIn_Print_Titles_1___1" localSheetId="7">#REF!</definedName>
    <definedName name="Excel_BuiltIn_Print_Titles_1___1" localSheetId="8">#REF!</definedName>
    <definedName name="Excel_BuiltIn_Print_Titles_1___1" localSheetId="9">#REF!</definedName>
    <definedName name="Excel_BuiltIn_Print_Titles_1___1" localSheetId="10">#REF!</definedName>
    <definedName name="Excel_BuiltIn_Print_Titles_1___1" localSheetId="11">#REF!</definedName>
    <definedName name="Excel_BuiltIn_Print_Titles_1___1" localSheetId="0">#REF!</definedName>
    <definedName name="Excel_BuiltIn_Print_Titles_1___1" localSheetId="2">#REF!</definedName>
    <definedName name="Excel_BuiltIn_Print_Titles_1___1" localSheetId="1">#REF!</definedName>
    <definedName name="Excel_BuiltIn_Print_Titles_1___1">#REF!</definedName>
    <definedName name="Excel_BuiltIn_Print_Titles_2" localSheetId="3">#REF!</definedName>
    <definedName name="Excel_BuiltIn_Print_Titles_2" localSheetId="12">#REF!</definedName>
    <definedName name="Excel_BuiltIn_Print_Titles_2" localSheetId="13">#REF!</definedName>
    <definedName name="Excel_BuiltIn_Print_Titles_2" localSheetId="4">#REF!</definedName>
    <definedName name="Excel_BuiltIn_Print_Titles_2" localSheetId="5">#REF!</definedName>
    <definedName name="Excel_BuiltIn_Print_Titles_2" localSheetId="6">#REF!</definedName>
    <definedName name="Excel_BuiltIn_Print_Titles_2" localSheetId="7">#REF!</definedName>
    <definedName name="Excel_BuiltIn_Print_Titles_2" localSheetId="8">#REF!</definedName>
    <definedName name="Excel_BuiltIn_Print_Titles_2" localSheetId="9">#REF!</definedName>
    <definedName name="Excel_BuiltIn_Print_Titles_2" localSheetId="10">#REF!</definedName>
    <definedName name="Excel_BuiltIn_Print_Titles_2" localSheetId="11">#REF!</definedName>
    <definedName name="Excel_BuiltIn_Print_Titles_2" localSheetId="0">#REF!</definedName>
    <definedName name="Excel_BuiltIn_Print_Titles_2" localSheetId="2">#REF!</definedName>
    <definedName name="Excel_BuiltIn_Print_Titles_2" localSheetId="1">#REF!</definedName>
    <definedName name="Excel_BuiltIn_Print_Titles_2">#REF!</definedName>
    <definedName name="Excel_BuiltIn_Print_Titles_3" localSheetId="3">#REF!</definedName>
    <definedName name="Excel_BuiltIn_Print_Titles_3" localSheetId="12">#REF!</definedName>
    <definedName name="Excel_BuiltIn_Print_Titles_3" localSheetId="13">#REF!</definedName>
    <definedName name="Excel_BuiltIn_Print_Titles_3" localSheetId="4">#REF!</definedName>
    <definedName name="Excel_BuiltIn_Print_Titles_3" localSheetId="5">#REF!</definedName>
    <definedName name="Excel_BuiltIn_Print_Titles_3" localSheetId="6">#REF!</definedName>
    <definedName name="Excel_BuiltIn_Print_Titles_3" localSheetId="7">#REF!</definedName>
    <definedName name="Excel_BuiltIn_Print_Titles_3" localSheetId="8">#REF!</definedName>
    <definedName name="Excel_BuiltIn_Print_Titles_3" localSheetId="9">#REF!</definedName>
    <definedName name="Excel_BuiltIn_Print_Titles_3" localSheetId="10">#REF!</definedName>
    <definedName name="Excel_BuiltIn_Print_Titles_3" localSheetId="11">#REF!</definedName>
    <definedName name="Excel_BuiltIn_Print_Titles_3" localSheetId="0">#REF!</definedName>
    <definedName name="Excel_BuiltIn_Print_Titles_3" localSheetId="2">#REF!</definedName>
    <definedName name="Excel_BuiltIn_Print_Titles_3" localSheetId="1">#REF!</definedName>
    <definedName name="Excel_BuiltIn_Print_Titles_3">#REF!</definedName>
    <definedName name="Excel_BuiltIn_Print_Titles_4" localSheetId="3">#REF!</definedName>
    <definedName name="Excel_BuiltIn_Print_Titles_4" localSheetId="12">#REF!</definedName>
    <definedName name="Excel_BuiltIn_Print_Titles_4" localSheetId="13">#REF!</definedName>
    <definedName name="Excel_BuiltIn_Print_Titles_4" localSheetId="4">#REF!</definedName>
    <definedName name="Excel_BuiltIn_Print_Titles_4" localSheetId="5">#REF!</definedName>
    <definedName name="Excel_BuiltIn_Print_Titles_4" localSheetId="6">#REF!</definedName>
    <definedName name="Excel_BuiltIn_Print_Titles_4" localSheetId="7">#REF!</definedName>
    <definedName name="Excel_BuiltIn_Print_Titles_4" localSheetId="8">#REF!</definedName>
    <definedName name="Excel_BuiltIn_Print_Titles_4" localSheetId="9">#REF!</definedName>
    <definedName name="Excel_BuiltIn_Print_Titles_4" localSheetId="10">#REF!</definedName>
    <definedName name="Excel_BuiltIn_Print_Titles_4" localSheetId="11">#REF!</definedName>
    <definedName name="Excel_BuiltIn_Print_Titles_4" localSheetId="0">#REF!</definedName>
    <definedName name="Excel_BuiltIn_Print_Titles_4" localSheetId="2">#REF!</definedName>
    <definedName name="Excel_BuiltIn_Print_Titles_4" localSheetId="1">#REF!</definedName>
    <definedName name="Excel_BuiltIn_Print_Titles_4">#REF!</definedName>
    <definedName name="Excel_BuiltIn_Print_Titles_5" localSheetId="3">#REF!</definedName>
    <definedName name="Excel_BuiltIn_Print_Titles_5" localSheetId="12">#REF!</definedName>
    <definedName name="Excel_BuiltIn_Print_Titles_5" localSheetId="13">#REF!</definedName>
    <definedName name="Excel_BuiltIn_Print_Titles_5" localSheetId="4">#REF!</definedName>
    <definedName name="Excel_BuiltIn_Print_Titles_5" localSheetId="5">#REF!</definedName>
    <definedName name="Excel_BuiltIn_Print_Titles_5" localSheetId="6">#REF!</definedName>
    <definedName name="Excel_BuiltIn_Print_Titles_5" localSheetId="7">#REF!</definedName>
    <definedName name="Excel_BuiltIn_Print_Titles_5" localSheetId="8">#REF!</definedName>
    <definedName name="Excel_BuiltIn_Print_Titles_5" localSheetId="9">#REF!</definedName>
    <definedName name="Excel_BuiltIn_Print_Titles_5" localSheetId="10">#REF!</definedName>
    <definedName name="Excel_BuiltIn_Print_Titles_5" localSheetId="11">#REF!</definedName>
    <definedName name="Excel_BuiltIn_Print_Titles_5" localSheetId="0">#REF!</definedName>
    <definedName name="Excel_BuiltIn_Print_Titles_5" localSheetId="2">#REF!</definedName>
    <definedName name="Excel_BuiltIn_Print_Titles_5" localSheetId="1">#REF!</definedName>
    <definedName name="Excel_BuiltIn_Print_Titles_5">#REF!</definedName>
    <definedName name="Excel_BuiltIn_Print_Titles_6" localSheetId="3">#REF!</definedName>
    <definedName name="Excel_BuiltIn_Print_Titles_6" localSheetId="12">#REF!</definedName>
    <definedName name="Excel_BuiltIn_Print_Titles_6" localSheetId="13">#REF!</definedName>
    <definedName name="Excel_BuiltIn_Print_Titles_6" localSheetId="4">#REF!</definedName>
    <definedName name="Excel_BuiltIn_Print_Titles_6" localSheetId="5">#REF!</definedName>
    <definedName name="Excel_BuiltIn_Print_Titles_6" localSheetId="6">#REF!</definedName>
    <definedName name="Excel_BuiltIn_Print_Titles_6" localSheetId="7">#REF!</definedName>
    <definedName name="Excel_BuiltIn_Print_Titles_6" localSheetId="8">#REF!</definedName>
    <definedName name="Excel_BuiltIn_Print_Titles_6" localSheetId="9">#REF!</definedName>
    <definedName name="Excel_BuiltIn_Print_Titles_6" localSheetId="10">#REF!</definedName>
    <definedName name="Excel_BuiltIn_Print_Titles_6" localSheetId="11">#REF!</definedName>
    <definedName name="Excel_BuiltIn_Print_Titles_6" localSheetId="0">#REF!</definedName>
    <definedName name="Excel_BuiltIn_Print_Titles_6" localSheetId="2">#REF!</definedName>
    <definedName name="Excel_BuiltIn_Print_Titles_6" localSheetId="1">#REF!</definedName>
    <definedName name="Excel_BuiltIn_Print_Titles_6">#REF!</definedName>
    <definedName name="Excel_BuiltIn_Print_Titles_6___6" localSheetId="3">#REF!</definedName>
    <definedName name="Excel_BuiltIn_Print_Titles_6___6" localSheetId="12">#REF!</definedName>
    <definedName name="Excel_BuiltIn_Print_Titles_6___6" localSheetId="13">#REF!</definedName>
    <definedName name="Excel_BuiltIn_Print_Titles_6___6" localSheetId="4">#REF!</definedName>
    <definedName name="Excel_BuiltIn_Print_Titles_6___6" localSheetId="5">#REF!</definedName>
    <definedName name="Excel_BuiltIn_Print_Titles_6___6" localSheetId="6">#REF!</definedName>
    <definedName name="Excel_BuiltIn_Print_Titles_6___6" localSheetId="7">#REF!</definedName>
    <definedName name="Excel_BuiltIn_Print_Titles_6___6" localSheetId="8">#REF!</definedName>
    <definedName name="Excel_BuiltIn_Print_Titles_6___6" localSheetId="9">#REF!</definedName>
    <definedName name="Excel_BuiltIn_Print_Titles_6___6" localSheetId="10">#REF!</definedName>
    <definedName name="Excel_BuiltIn_Print_Titles_6___6" localSheetId="11">#REF!</definedName>
    <definedName name="Excel_BuiltIn_Print_Titles_6___6" localSheetId="0">#REF!</definedName>
    <definedName name="Excel_BuiltIn_Print_Titles_6___6" localSheetId="2">#REF!</definedName>
    <definedName name="Excel_BuiltIn_Print_Titles_6___6" localSheetId="1">#REF!</definedName>
    <definedName name="Excel_BuiltIn_Print_Titles_6___6">#REF!</definedName>
    <definedName name="Excel_BuiltIn_Print_Titles_7">"$"</definedName>
    <definedName name="Excel_BuiltIn_Print_Titles_8" localSheetId="3">#REF!</definedName>
    <definedName name="Excel_BuiltIn_Print_Titles_8" localSheetId="12">#REF!</definedName>
    <definedName name="Excel_BuiltIn_Print_Titles_8" localSheetId="13">#REF!</definedName>
    <definedName name="Excel_BuiltIn_Print_Titles_8" localSheetId="4">#REF!</definedName>
    <definedName name="Excel_BuiltIn_Print_Titles_8" localSheetId="5">#REF!</definedName>
    <definedName name="Excel_BuiltIn_Print_Titles_8" localSheetId="6">#REF!</definedName>
    <definedName name="Excel_BuiltIn_Print_Titles_8" localSheetId="7">#REF!</definedName>
    <definedName name="Excel_BuiltIn_Print_Titles_8" localSheetId="8">#REF!</definedName>
    <definedName name="Excel_BuiltIn_Print_Titles_8" localSheetId="9">#REF!</definedName>
    <definedName name="Excel_BuiltIn_Print_Titles_8" localSheetId="10">#REF!</definedName>
    <definedName name="Excel_BuiltIn_Print_Titles_8" localSheetId="11">#REF!</definedName>
    <definedName name="Excel_BuiltIn_Print_Titles_8" localSheetId="0">#REF!</definedName>
    <definedName name="Excel_BuiltIn_Print_Titles_8" localSheetId="2">#REF!</definedName>
    <definedName name="Excel_BuiltIn_Print_Titles_8" localSheetId="1">#REF!</definedName>
    <definedName name="Excel_BuiltIn_Print_Titles_8">#REF!</definedName>
    <definedName name="Excel_BuiltIn_Print_Titles_9">"$"</definedName>
    <definedName name="F" localSheetId="3">#REF!</definedName>
    <definedName name="F" localSheetId="12">#REF!</definedName>
    <definedName name="F" localSheetId="1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 localSheetId="11">#REF!</definedName>
    <definedName name="F" localSheetId="0">#REF!</definedName>
    <definedName name="F" localSheetId="2">#REF!</definedName>
    <definedName name="F" localSheetId="1">#REF!</definedName>
    <definedName name="F">#REF!</definedName>
    <definedName name="FILIP" localSheetId="3">#REF!</definedName>
    <definedName name="FILIP" localSheetId="12">#REF!</definedName>
    <definedName name="FILIP" localSheetId="13">#REF!</definedName>
    <definedName name="FILIP" localSheetId="4">#REF!</definedName>
    <definedName name="FILIP" localSheetId="5">#REF!</definedName>
    <definedName name="FILIP" localSheetId="6">#REF!</definedName>
    <definedName name="FILIP" localSheetId="7">#REF!</definedName>
    <definedName name="FILIP" localSheetId="8">#REF!</definedName>
    <definedName name="FILIP" localSheetId="9">#REF!</definedName>
    <definedName name="FILIP" localSheetId="10">#REF!</definedName>
    <definedName name="FILIP" localSheetId="11">#REF!</definedName>
    <definedName name="FILIP" localSheetId="0">#REF!</definedName>
    <definedName name="FILIP" localSheetId="2">#REF!</definedName>
    <definedName name="FILIP" localSheetId="1">#REF!</definedName>
    <definedName name="FILIP">#REF!</definedName>
    <definedName name="G" localSheetId="3">#REF!</definedName>
    <definedName name="G" localSheetId="12">#REF!</definedName>
    <definedName name="G" localSheetId="13">#REF!</definedName>
    <definedName name="G" localSheetId="4">#REF!</definedName>
    <definedName name="G" localSheetId="5">#REF!</definedName>
    <definedName name="G" localSheetId="6">#REF!</definedName>
    <definedName name="G" localSheetId="7">#REF!</definedName>
    <definedName name="G" localSheetId="8">#REF!</definedName>
    <definedName name="G" localSheetId="9">#REF!</definedName>
    <definedName name="G" localSheetId="10">#REF!</definedName>
    <definedName name="G" localSheetId="11">#REF!</definedName>
    <definedName name="G" localSheetId="0">#REF!</definedName>
    <definedName name="G" localSheetId="2">#REF!</definedName>
    <definedName name="G" localSheetId="1">#REF!</definedName>
    <definedName name="G">#REF!</definedName>
    <definedName name="INSTALACIJA_VODOVODA_I_KANALIZACIJE" localSheetId="3">#REF!</definedName>
    <definedName name="INSTALACIJA_VODOVODA_I_KANALIZACIJE" localSheetId="12">#REF!</definedName>
    <definedName name="INSTALACIJA_VODOVODA_I_KANALIZACIJE" localSheetId="13">#REF!</definedName>
    <definedName name="INSTALACIJA_VODOVODA_I_KANALIZACIJE" localSheetId="4">#REF!</definedName>
    <definedName name="INSTALACIJA_VODOVODA_I_KANALIZACIJE" localSheetId="5">#REF!</definedName>
    <definedName name="INSTALACIJA_VODOVODA_I_KANALIZACIJE" localSheetId="6">#REF!</definedName>
    <definedName name="INSTALACIJA_VODOVODA_I_KANALIZACIJE" localSheetId="7">#REF!</definedName>
    <definedName name="INSTALACIJA_VODOVODA_I_KANALIZACIJE" localSheetId="8">#REF!</definedName>
    <definedName name="INSTALACIJA_VODOVODA_I_KANALIZACIJE" localSheetId="9">#REF!</definedName>
    <definedName name="INSTALACIJA_VODOVODA_I_KANALIZACIJE" localSheetId="10">#REF!</definedName>
    <definedName name="INSTALACIJA_VODOVODA_I_KANALIZACIJE" localSheetId="11">#REF!</definedName>
    <definedName name="INSTALACIJA_VODOVODA_I_KANALIZACIJE" localSheetId="0">#REF!</definedName>
    <definedName name="INSTALACIJA_VODOVODA_I_KANALIZACIJE" localSheetId="2">#REF!</definedName>
    <definedName name="INSTALACIJA_VODOVODA_I_KANALIZACIJE" localSheetId="1">#REF!</definedName>
    <definedName name="INSTALACIJA_VODOVODA_I_KANALIZACIJE">#REF!</definedName>
    <definedName name="INSTALACIJA_VODOVODA_I_KANALIZACIJE_UKUPNO" localSheetId="3">#REF!</definedName>
    <definedName name="INSTALACIJA_VODOVODA_I_KANALIZACIJE_UKUPNO" localSheetId="12">#REF!</definedName>
    <definedName name="INSTALACIJA_VODOVODA_I_KANALIZACIJE_UKUPNO" localSheetId="13">#REF!</definedName>
    <definedName name="INSTALACIJA_VODOVODA_I_KANALIZACIJE_UKUPNO" localSheetId="4">#REF!</definedName>
    <definedName name="INSTALACIJA_VODOVODA_I_KANALIZACIJE_UKUPNO" localSheetId="5">#REF!</definedName>
    <definedName name="INSTALACIJA_VODOVODA_I_KANALIZACIJE_UKUPNO" localSheetId="6">#REF!</definedName>
    <definedName name="INSTALACIJA_VODOVODA_I_KANALIZACIJE_UKUPNO" localSheetId="7">#REF!</definedName>
    <definedName name="INSTALACIJA_VODOVODA_I_KANALIZACIJE_UKUPNO" localSheetId="8">#REF!</definedName>
    <definedName name="INSTALACIJA_VODOVODA_I_KANALIZACIJE_UKUPNO" localSheetId="9">#REF!</definedName>
    <definedName name="INSTALACIJA_VODOVODA_I_KANALIZACIJE_UKUPNO" localSheetId="10">#REF!</definedName>
    <definedName name="INSTALACIJA_VODOVODA_I_KANALIZACIJE_UKUPNO" localSheetId="11">#REF!</definedName>
    <definedName name="INSTALACIJA_VODOVODA_I_KANALIZACIJE_UKUPNO" localSheetId="0">#REF!</definedName>
    <definedName name="INSTALACIJA_VODOVODA_I_KANALIZACIJE_UKUPNO" localSheetId="2">#REF!</definedName>
    <definedName name="INSTALACIJA_VODOVODA_I_KANALIZACIJE_UKUPNO" localSheetId="1">#REF!</definedName>
    <definedName name="INSTALACIJA_VODOVODA_I_KANALIZACIJE_UKUPNO">#REF!</definedName>
    <definedName name="IZOLATERSKI_RADOVI" localSheetId="3">#REF!</definedName>
    <definedName name="IZOLATERSKI_RADOVI" localSheetId="12">#REF!</definedName>
    <definedName name="IZOLATERSKI_RADOVI" localSheetId="13">#REF!</definedName>
    <definedName name="IZOLATERSKI_RADOVI" localSheetId="4">#REF!</definedName>
    <definedName name="IZOLATERSKI_RADOVI" localSheetId="5">#REF!</definedName>
    <definedName name="IZOLATERSKI_RADOVI" localSheetId="6">#REF!</definedName>
    <definedName name="IZOLATERSKI_RADOVI" localSheetId="7">#REF!</definedName>
    <definedName name="IZOLATERSKI_RADOVI" localSheetId="8">#REF!</definedName>
    <definedName name="IZOLATERSKI_RADOVI" localSheetId="9">#REF!</definedName>
    <definedName name="IZOLATERSKI_RADOVI" localSheetId="10">#REF!</definedName>
    <definedName name="IZOLATERSKI_RADOVI" localSheetId="11">#REF!</definedName>
    <definedName name="IZOLATERSKI_RADOVI" localSheetId="0">#REF!</definedName>
    <definedName name="IZOLATERSKI_RADOVI" localSheetId="2">#REF!</definedName>
    <definedName name="IZOLATERSKI_RADOVI" localSheetId="1">#REF!</definedName>
    <definedName name="IZOLATERSKI_RADOVI">#REF!</definedName>
    <definedName name="IZOLATERSKI_RADOVI_UKUPNO" localSheetId="3">#REF!</definedName>
    <definedName name="IZOLATERSKI_RADOVI_UKUPNO" localSheetId="12">#REF!</definedName>
    <definedName name="IZOLATERSKI_RADOVI_UKUPNO" localSheetId="13">#REF!</definedName>
    <definedName name="IZOLATERSKI_RADOVI_UKUPNO" localSheetId="4">#REF!</definedName>
    <definedName name="IZOLATERSKI_RADOVI_UKUPNO" localSheetId="5">#REF!</definedName>
    <definedName name="IZOLATERSKI_RADOVI_UKUPNO" localSheetId="6">#REF!</definedName>
    <definedName name="IZOLATERSKI_RADOVI_UKUPNO" localSheetId="7">#REF!</definedName>
    <definedName name="IZOLATERSKI_RADOVI_UKUPNO" localSheetId="8">#REF!</definedName>
    <definedName name="IZOLATERSKI_RADOVI_UKUPNO" localSheetId="9">#REF!</definedName>
    <definedName name="IZOLATERSKI_RADOVI_UKUPNO" localSheetId="10">#REF!</definedName>
    <definedName name="IZOLATERSKI_RADOVI_UKUPNO" localSheetId="11">#REF!</definedName>
    <definedName name="IZOLATERSKI_RADOVI_UKUPNO" localSheetId="0">#REF!</definedName>
    <definedName name="IZOLATERSKI_RADOVI_UKUPNO" localSheetId="2">#REF!</definedName>
    <definedName name="IZOLATERSKI_RADOVI_UKUPNO" localSheetId="1">#REF!</definedName>
    <definedName name="IZOLATERSKI_RADOVI_UKUPNO">#REF!</definedName>
    <definedName name="krov" localSheetId="3">#REF!</definedName>
    <definedName name="krov" localSheetId="12">#REF!</definedName>
    <definedName name="krov" localSheetId="13">#REF!</definedName>
    <definedName name="krov" localSheetId="4">#REF!</definedName>
    <definedName name="krov" localSheetId="5">#REF!</definedName>
    <definedName name="krov" localSheetId="6">#REF!</definedName>
    <definedName name="krov" localSheetId="7">#REF!</definedName>
    <definedName name="krov" localSheetId="8">#REF!</definedName>
    <definedName name="krov" localSheetId="9">#REF!</definedName>
    <definedName name="krov" localSheetId="10">#REF!</definedName>
    <definedName name="krov" localSheetId="11">#REF!</definedName>
    <definedName name="krov" localSheetId="0">#REF!</definedName>
    <definedName name="krov" localSheetId="2">#REF!</definedName>
    <definedName name="krov" localSheetId="1">#REF!</definedName>
    <definedName name="krov">#REF!</definedName>
    <definedName name="_xlnm.Print_Area" localSheetId="3">'1. PRIPREMNI'!$A$1:$F$190</definedName>
    <definedName name="_xlnm.Print_Area" localSheetId="12">'10. ČELIČNA KONSTRUKCIJA'!$A$1:$F$88</definedName>
    <definedName name="_xlnm.Print_Area" localSheetId="13">'11. SKELA'!$A$1:$F$70</definedName>
    <definedName name="_xlnm.Print_Area" localSheetId="4">'2. RUŠENJA I RAZGRADNJE'!$A$1:$F$210</definedName>
    <definedName name="_xlnm.Print_Area" localSheetId="5">'3. ZEMLJANI'!$A$1:$F$85</definedName>
    <definedName name="_xlnm.Print_Area" localSheetId="6">'4. ARM. BETON'!$A$1:$F$160</definedName>
    <definedName name="_xlnm.Print_Area" localSheetId="7">'5. OJAČANJE ZIDOVA I LUKOVA'!$A$1:$F$233</definedName>
    <definedName name="_xlnm.Print_Area" localSheetId="8">'6. OJAČANJE STROPA'!$A$1:$F$115</definedName>
    <definedName name="_xlnm.Print_Area" localSheetId="9">'7. TESARSKI RADOVI'!$A$1:$F$112</definedName>
    <definedName name="_xlnm.Print_Area" localSheetId="10">'8. OJAČANJE TEMELJA'!$A$1:$F$134</definedName>
    <definedName name="_xlnm.Print_Area" localSheetId="11">'9. KROV'!$A$1:$F$55</definedName>
    <definedName name="_xlnm.Print_Area" localSheetId="0">NASLOVNICA!$A$1:$F$28</definedName>
    <definedName name="_xlnm.Print_Area" localSheetId="2">'POSEBNE NAPOMENE'!$A$1:$F$200</definedName>
    <definedName name="_xlnm.Print_Area" localSheetId="1">'REK UKUPNO'!$A$1:$F$47</definedName>
    <definedName name="_xlnm.Print_Titles" localSheetId="3">'1. PRIPREMNI'!$1:$10</definedName>
    <definedName name="_xlnm.Print_Titles" localSheetId="12">'10. ČELIČNA KONSTRUKCIJA'!$1:$10</definedName>
    <definedName name="_xlnm.Print_Titles" localSheetId="13">'11. SKELA'!$1:$10</definedName>
    <definedName name="_xlnm.Print_Titles" localSheetId="4">'2. RUŠENJA I RAZGRADNJE'!$1:$10</definedName>
    <definedName name="_xlnm.Print_Titles" localSheetId="5">'3. ZEMLJANI'!$1:$10</definedName>
    <definedName name="_xlnm.Print_Titles" localSheetId="6">'4. ARM. BETON'!$1:$10</definedName>
    <definedName name="_xlnm.Print_Titles" localSheetId="7">'5. OJAČANJE ZIDOVA I LUKOVA'!$1:$10</definedName>
    <definedName name="_xlnm.Print_Titles" localSheetId="8">'6. OJAČANJE STROPA'!$1:$10</definedName>
    <definedName name="_xlnm.Print_Titles" localSheetId="9">'7. TESARSKI RADOVI'!$1:$10</definedName>
    <definedName name="_xlnm.Print_Titles" localSheetId="10">'8. OJAČANJE TEMELJA'!$1:$10</definedName>
    <definedName name="_xlnm.Print_Titles" localSheetId="11">'9. KROV'!$1:$10</definedName>
    <definedName name="_xlnm.Print_Titles" localSheetId="0">NASLOVNICA!$1:$9</definedName>
    <definedName name="_xlnm.Print_Titles" localSheetId="2">'POSEBNE NAPOMENE'!$1:$10</definedName>
    <definedName name="_xlnm.Print_Titles" localSheetId="1">'REK UKUPNO'!$1:$10</definedName>
    <definedName name="PRIPREMNO___ZAVRŠNI_RADOVI">'[1]A.I. PRIP.'!$B$11</definedName>
    <definedName name="prova" localSheetId="3">#REF!</definedName>
    <definedName name="prova" localSheetId="12">#REF!</definedName>
    <definedName name="prova" localSheetId="13">#REF!</definedName>
    <definedName name="prova" localSheetId="4">#REF!</definedName>
    <definedName name="prova" localSheetId="5">#REF!</definedName>
    <definedName name="prova" localSheetId="6">#REF!</definedName>
    <definedName name="prova" localSheetId="7">#REF!</definedName>
    <definedName name="prova" localSheetId="8">#REF!</definedName>
    <definedName name="prova" localSheetId="9">#REF!</definedName>
    <definedName name="prova" localSheetId="10">#REF!</definedName>
    <definedName name="prova" localSheetId="11">#REF!</definedName>
    <definedName name="prova" localSheetId="0">#REF!</definedName>
    <definedName name="prova" localSheetId="2">#REF!</definedName>
    <definedName name="prova" localSheetId="1">#REF!</definedName>
    <definedName name="prova">#REF!</definedName>
    <definedName name="RR" localSheetId="3">#REF!</definedName>
    <definedName name="RR" localSheetId="12">#REF!</definedName>
    <definedName name="RR" localSheetId="13">#REF!</definedName>
    <definedName name="RR" localSheetId="4">#REF!</definedName>
    <definedName name="RR" localSheetId="5">#REF!</definedName>
    <definedName name="RR" localSheetId="6">#REF!</definedName>
    <definedName name="RR" localSheetId="7">#REF!</definedName>
    <definedName name="RR" localSheetId="8">#REF!</definedName>
    <definedName name="RR" localSheetId="9">#REF!</definedName>
    <definedName name="RR" localSheetId="10">#REF!</definedName>
    <definedName name="RR" localSheetId="11">#REF!</definedName>
    <definedName name="RR" localSheetId="0">#REF!</definedName>
    <definedName name="RR" localSheetId="2">#REF!</definedName>
    <definedName name="RR" localSheetId="1">#REF!</definedName>
    <definedName name="RR">#REF!</definedName>
    <definedName name="TESARSKI_RADOVI" localSheetId="3">#REF!</definedName>
    <definedName name="TESARSKI_RADOVI" localSheetId="12">#REF!</definedName>
    <definedName name="TESARSKI_RADOVI" localSheetId="13">#REF!</definedName>
    <definedName name="TESARSKI_RADOVI" localSheetId="4">#REF!</definedName>
    <definedName name="TESARSKI_RADOVI" localSheetId="5">#REF!</definedName>
    <definedName name="TESARSKI_RADOVI" localSheetId="6">#REF!</definedName>
    <definedName name="TESARSKI_RADOVI" localSheetId="7">#REF!</definedName>
    <definedName name="TESARSKI_RADOVI" localSheetId="8">#REF!</definedName>
    <definedName name="TESARSKI_RADOVI" localSheetId="9">#REF!</definedName>
    <definedName name="TESARSKI_RADOVI" localSheetId="10">#REF!</definedName>
    <definedName name="TESARSKI_RADOVI" localSheetId="11">#REF!</definedName>
    <definedName name="TESARSKI_RADOVI" localSheetId="0">#REF!</definedName>
    <definedName name="TESARSKI_RADOVI" localSheetId="2">#REF!</definedName>
    <definedName name="TESARSKI_RADOVI" localSheetId="1">#REF!</definedName>
    <definedName name="TESARSKI_RADOVI">#REF!</definedName>
    <definedName name="TESARSKI_RADOVI_UKUPNO" localSheetId="3">#REF!</definedName>
    <definedName name="TESARSKI_RADOVI_UKUPNO" localSheetId="12">#REF!</definedName>
    <definedName name="TESARSKI_RADOVI_UKUPNO" localSheetId="13">#REF!</definedName>
    <definedName name="TESARSKI_RADOVI_UKUPNO" localSheetId="4">#REF!</definedName>
    <definedName name="TESARSKI_RADOVI_UKUPNO" localSheetId="5">#REF!</definedName>
    <definedName name="TESARSKI_RADOVI_UKUPNO" localSheetId="6">#REF!</definedName>
    <definedName name="TESARSKI_RADOVI_UKUPNO" localSheetId="7">#REF!</definedName>
    <definedName name="TESARSKI_RADOVI_UKUPNO" localSheetId="8">#REF!</definedName>
    <definedName name="TESARSKI_RADOVI_UKUPNO" localSheetId="9">#REF!</definedName>
    <definedName name="TESARSKI_RADOVI_UKUPNO" localSheetId="10">#REF!</definedName>
    <definedName name="TESARSKI_RADOVI_UKUPNO" localSheetId="11">#REF!</definedName>
    <definedName name="TESARSKI_RADOVI_UKUPNO" localSheetId="0">#REF!</definedName>
    <definedName name="TESARSKI_RADOVI_UKUPNO" localSheetId="2">#REF!</definedName>
    <definedName name="TESARSKI_RADOVI_UKUPNO" localSheetId="1">#REF!</definedName>
    <definedName name="TESARSKI_RADOVI_UKUPNO">#REF!</definedName>
    <definedName name="VIK" localSheetId="3">#REF!</definedName>
    <definedName name="VIK" localSheetId="12">#REF!</definedName>
    <definedName name="VIK" localSheetId="13">#REF!</definedName>
    <definedName name="VIK" localSheetId="4">#REF!</definedName>
    <definedName name="VIK" localSheetId="5">#REF!</definedName>
    <definedName name="VIK" localSheetId="6">#REF!</definedName>
    <definedName name="VIK" localSheetId="7">#REF!</definedName>
    <definedName name="VIK" localSheetId="8">#REF!</definedName>
    <definedName name="VIK" localSheetId="9">#REF!</definedName>
    <definedName name="VIK" localSheetId="10">#REF!</definedName>
    <definedName name="VIK" localSheetId="11">#REF!</definedName>
    <definedName name="VIK" localSheetId="0">#REF!</definedName>
    <definedName name="VIK" localSheetId="2">#REF!</definedName>
    <definedName name="VIK" localSheetId="1">#REF!</definedName>
    <definedName name="VIK">#REF!</definedName>
    <definedName name="VODA" localSheetId="3">#REF!</definedName>
    <definedName name="VODA" localSheetId="12">#REF!</definedName>
    <definedName name="VODA" localSheetId="13">#REF!</definedName>
    <definedName name="VODA" localSheetId="4">#REF!</definedName>
    <definedName name="VODA" localSheetId="5">#REF!</definedName>
    <definedName name="VODA" localSheetId="6">#REF!</definedName>
    <definedName name="VODA" localSheetId="7">#REF!</definedName>
    <definedName name="VODA" localSheetId="8">#REF!</definedName>
    <definedName name="VODA" localSheetId="9">#REF!</definedName>
    <definedName name="VODA" localSheetId="10">#REF!</definedName>
    <definedName name="VODA" localSheetId="11">#REF!</definedName>
    <definedName name="VODA" localSheetId="0">#REF!</definedName>
    <definedName name="VODA" localSheetId="2">#REF!</definedName>
    <definedName name="VODA" localSheetId="1">#REF!</definedName>
    <definedName name="VOD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2" i="164" l="1"/>
  <c r="F111" i="164"/>
  <c r="F110" i="164"/>
  <c r="F107" i="164"/>
  <c r="F111" i="168"/>
  <c r="F69" i="172"/>
  <c r="F67" i="172"/>
  <c r="F81" i="165"/>
  <c r="F112" i="168"/>
  <c r="F207" i="156" l="1"/>
  <c r="F201" i="156" l="1"/>
  <c r="F88" i="156" l="1"/>
  <c r="F87" i="156"/>
  <c r="F86" i="156"/>
  <c r="F69" i="156"/>
  <c r="F68" i="156"/>
  <c r="F187" i="148"/>
  <c r="F63" i="148"/>
  <c r="F62" i="148"/>
  <c r="F50" i="148"/>
  <c r="F73" i="170"/>
  <c r="F196" i="156"/>
  <c r="F192" i="156"/>
  <c r="F191" i="156"/>
  <c r="F175" i="148"/>
  <c r="F180" i="148"/>
  <c r="F88" i="148"/>
  <c r="F87" i="148"/>
  <c r="F78" i="148"/>
  <c r="F77" i="148"/>
  <c r="F76" i="148"/>
  <c r="F61" i="148"/>
  <c r="F70" i="172" l="1"/>
  <c r="F68" i="172"/>
  <c r="F102" i="164"/>
  <c r="F168" i="163"/>
  <c r="F230" i="163"/>
  <c r="F229" i="163"/>
  <c r="F224" i="163" l="1"/>
  <c r="F223" i="163"/>
  <c r="F104" i="164"/>
  <c r="F103" i="164"/>
  <c r="F100" i="164"/>
  <c r="F51" i="172"/>
  <c r="F94" i="166"/>
  <c r="F93" i="166"/>
  <c r="F92" i="166"/>
  <c r="F91" i="166"/>
  <c r="F90" i="166"/>
  <c r="F89" i="166"/>
  <c r="F88" i="166"/>
  <c r="F87" i="166"/>
  <c r="F65" i="165" l="1"/>
  <c r="F82" i="165"/>
  <c r="F98" i="156"/>
  <c r="F98" i="164"/>
  <c r="F80" i="164"/>
  <c r="F81" i="164"/>
  <c r="F101" i="164"/>
  <c r="F99" i="164"/>
  <c r="F221" i="163"/>
  <c r="F200" i="163"/>
  <c r="F199" i="163"/>
  <c r="F198" i="163"/>
  <c r="F197" i="163"/>
  <c r="F157" i="168"/>
  <c r="F156" i="168"/>
  <c r="F155" i="168"/>
  <c r="F143" i="168"/>
  <c r="F142" i="168"/>
  <c r="F141" i="168"/>
  <c r="F140" i="168"/>
  <c r="F128" i="168"/>
  <c r="F127" i="168"/>
  <c r="F126" i="168"/>
  <c r="F125" i="168"/>
  <c r="F110" i="156"/>
  <c r="F182" i="156"/>
  <c r="F181" i="156"/>
  <c r="F188" i="156"/>
  <c r="F172" i="156" l="1"/>
  <c r="F159" i="156"/>
  <c r="F158" i="156"/>
  <c r="F104" i="156"/>
  <c r="F184" i="148"/>
  <c r="F164" i="148" l="1"/>
  <c r="F129" i="148"/>
  <c r="F130" i="148" l="1"/>
  <c r="F165" i="156"/>
  <c r="F107" i="163"/>
  <c r="F216" i="163"/>
  <c r="F215" i="163"/>
  <c r="B32" i="150"/>
  <c r="A32" i="150"/>
  <c r="F83" i="172"/>
  <c r="F82" i="172"/>
  <c r="F81" i="172"/>
  <c r="F66" i="172"/>
  <c r="F71" i="172"/>
  <c r="F65" i="172"/>
  <c r="F52" i="172"/>
  <c r="F50" i="172"/>
  <c r="B87" i="172"/>
  <c r="A87" i="172"/>
  <c r="F86" i="172"/>
  <c r="A42" i="172"/>
  <c r="F146" i="148" l="1"/>
  <c r="A54" i="172"/>
  <c r="A73" i="172" s="1"/>
  <c r="F87" i="172"/>
  <c r="F32" i="150" s="1"/>
  <c r="F101" i="165"/>
  <c r="F206" i="163"/>
  <c r="F205" i="163"/>
  <c r="F204" i="163"/>
  <c r="F203" i="163"/>
  <c r="F202" i="163"/>
  <c r="F189" i="163" l="1"/>
  <c r="F176" i="163"/>
  <c r="F175" i="163"/>
  <c r="F173" i="163"/>
  <c r="F172" i="163" l="1"/>
  <c r="F169" i="163"/>
  <c r="F113" i="168"/>
  <c r="F110" i="168"/>
  <c r="F109" i="168"/>
  <c r="F108" i="168"/>
  <c r="F70" i="170"/>
  <c r="F71" i="170"/>
  <c r="F116" i="148" l="1"/>
  <c r="F109" i="156"/>
  <c r="F147" i="148" l="1"/>
  <c r="F148" i="148"/>
  <c r="F85" i="163"/>
  <c r="F34" i="164"/>
  <c r="F83" i="164"/>
  <c r="F93" i="148"/>
  <c r="F85" i="156" l="1"/>
  <c r="F67" i="156"/>
  <c r="F84" i="165"/>
  <c r="F83" i="165"/>
  <c r="F80" i="165"/>
  <c r="F51" i="171"/>
  <c r="F50" i="171"/>
  <c r="F49" i="171"/>
  <c r="B34" i="150" l="1"/>
  <c r="A34" i="150"/>
  <c r="B30" i="150"/>
  <c r="A30" i="150"/>
  <c r="A36" i="171"/>
  <c r="A43" i="171" s="1"/>
  <c r="F40" i="171"/>
  <c r="F41" i="171"/>
  <c r="F53" i="171"/>
  <c r="A54" i="171"/>
  <c r="B54" i="171"/>
  <c r="F54" i="171" l="1"/>
  <c r="F30" i="150" s="1"/>
  <c r="F60" i="148" l="1"/>
  <c r="F59" i="148"/>
  <c r="F97" i="156"/>
  <c r="F75" i="156" l="1"/>
  <c r="F169" i="148"/>
  <c r="F104" i="166" l="1"/>
  <c r="F81" i="170"/>
  <c r="F130" i="166" l="1"/>
  <c r="F129" i="166"/>
  <c r="F128" i="166"/>
  <c r="F127" i="166"/>
  <c r="F126" i="166"/>
  <c r="F125" i="166"/>
  <c r="F128" i="148" l="1"/>
  <c r="F196" i="163" l="1"/>
  <c r="F77" i="170"/>
  <c r="F112" i="166"/>
  <c r="F111" i="166"/>
  <c r="F110" i="166"/>
  <c r="F109" i="166"/>
  <c r="F100" i="166"/>
  <c r="F62" i="166"/>
  <c r="A55" i="166"/>
  <c r="A57" i="165"/>
  <c r="A70" i="165" l="1"/>
  <c r="A86" i="165" s="1"/>
  <c r="A64" i="166"/>
  <c r="A79" i="166" s="1"/>
  <c r="F84" i="156"/>
  <c r="F66" i="167"/>
  <c r="F82" i="164" l="1"/>
  <c r="F74" i="164"/>
  <c r="F70" i="164"/>
  <c r="F66" i="164"/>
  <c r="F62" i="164"/>
  <c r="F51" i="164"/>
  <c r="F50" i="164"/>
  <c r="F49" i="164"/>
  <c r="F106" i="166"/>
  <c r="F107" i="166"/>
  <c r="F108" i="166"/>
  <c r="F105" i="166"/>
  <c r="F76" i="166"/>
  <c r="F77" i="166"/>
  <c r="F149" i="156"/>
  <c r="F148" i="156"/>
  <c r="F213" i="163"/>
  <c r="F212" i="163"/>
  <c r="F211" i="163"/>
  <c r="B18" i="150"/>
  <c r="A18" i="150"/>
  <c r="F72" i="170"/>
  <c r="A57" i="170"/>
  <c r="B84" i="170"/>
  <c r="A84" i="170"/>
  <c r="A75" i="170" l="1"/>
  <c r="A79" i="170" s="1"/>
  <c r="A92" i="165"/>
  <c r="F84" i="170"/>
  <c r="F18" i="150" s="1"/>
  <c r="A98" i="165" l="1"/>
  <c r="A103" i="165" s="1"/>
  <c r="F107" i="165"/>
  <c r="F96" i="165"/>
  <c r="F90" i="165"/>
  <c r="F68" i="165"/>
  <c r="F67" i="165"/>
  <c r="F66" i="165"/>
  <c r="F35" i="164"/>
  <c r="F33" i="164"/>
  <c r="A29" i="164"/>
  <c r="F30" i="164"/>
  <c r="B20" i="150"/>
  <c r="A20" i="150"/>
  <c r="F95" i="168"/>
  <c r="F94" i="168"/>
  <c r="F93" i="168"/>
  <c r="F92" i="168"/>
  <c r="A82" i="168"/>
  <c r="B159" i="168"/>
  <c r="A159" i="168"/>
  <c r="F158" i="168"/>
  <c r="F165" i="163"/>
  <c r="F166" i="163"/>
  <c r="F167" i="163"/>
  <c r="F170" i="163"/>
  <c r="F171" i="163"/>
  <c r="F174" i="163"/>
  <c r="F164" i="163"/>
  <c r="F140" i="156"/>
  <c r="F139" i="156"/>
  <c r="F152" i="163"/>
  <c r="F143" i="163"/>
  <c r="F132" i="163"/>
  <c r="F131" i="163"/>
  <c r="F130" i="163"/>
  <c r="F117" i="163"/>
  <c r="F116" i="163"/>
  <c r="F99" i="163"/>
  <c r="F98" i="163"/>
  <c r="F90" i="163"/>
  <c r="F80" i="163"/>
  <c r="F76" i="163"/>
  <c r="F75" i="163"/>
  <c r="F62" i="163"/>
  <c r="F53" i="163"/>
  <c r="F49" i="163"/>
  <c r="F132" i="156"/>
  <c r="F131" i="156"/>
  <c r="A50" i="167"/>
  <c r="F65" i="167"/>
  <c r="B69" i="167"/>
  <c r="A69" i="167"/>
  <c r="F83" i="156"/>
  <c r="F66" i="156"/>
  <c r="F65" i="156"/>
  <c r="A56" i="156"/>
  <c r="F115" i="148"/>
  <c r="F114" i="148"/>
  <c r="F113" i="148"/>
  <c r="F112" i="148"/>
  <c r="A37" i="164" l="1"/>
  <c r="A97" i="168"/>
  <c r="A115" i="168" s="1"/>
  <c r="F69" i="167"/>
  <c r="F34" i="150" s="1"/>
  <c r="F159" i="168"/>
  <c r="F20" i="150" s="1"/>
  <c r="F121" i="156"/>
  <c r="A71" i="156"/>
  <c r="A130" i="168" l="1"/>
  <c r="A145" i="168" s="1"/>
  <c r="A53" i="164"/>
  <c r="A77" i="156"/>
  <c r="A90" i="156" l="1"/>
  <c r="A64" i="164"/>
  <c r="A68" i="164" s="1"/>
  <c r="F83" i="148"/>
  <c r="F106" i="148"/>
  <c r="F105" i="148"/>
  <c r="F96" i="148"/>
  <c r="F74" i="148"/>
  <c r="F73" i="148"/>
  <c r="F72" i="148"/>
  <c r="F70" i="148"/>
  <c r="F69" i="148"/>
  <c r="F67" i="148"/>
  <c r="F81" i="148"/>
  <c r="F58" i="148"/>
  <c r="F65" i="148"/>
  <c r="F46" i="148"/>
  <c r="F45" i="148"/>
  <c r="F42" i="148"/>
  <c r="F39" i="148"/>
  <c r="A39" i="148"/>
  <c r="A48" i="148" l="1"/>
  <c r="A100" i="156"/>
  <c r="A106" i="156" s="1"/>
  <c r="F57" i="148"/>
  <c r="A96" i="166"/>
  <c r="A72" i="164"/>
  <c r="A76" i="164" l="1"/>
  <c r="A85" i="164" s="1"/>
  <c r="A106" i="164" s="1"/>
  <c r="A114" i="166"/>
  <c r="A112" i="156"/>
  <c r="A123" i="156" s="1"/>
  <c r="A134" i="156" l="1"/>
  <c r="A142" i="156" l="1"/>
  <c r="B16" i="150"/>
  <c r="F99" i="148"/>
  <c r="F189" i="148" s="1"/>
  <c r="B28" i="150"/>
  <c r="A28" i="150"/>
  <c r="B26" i="150"/>
  <c r="A26" i="150"/>
  <c r="B24" i="150"/>
  <c r="A24" i="150"/>
  <c r="B22" i="150"/>
  <c r="A22" i="150"/>
  <c r="F132" i="166"/>
  <c r="F133" i="166" s="1"/>
  <c r="B133" i="166"/>
  <c r="A133" i="166"/>
  <c r="B111" i="165"/>
  <c r="A111" i="165"/>
  <c r="F110" i="165"/>
  <c r="F111" i="165" s="1"/>
  <c r="B114" i="164"/>
  <c r="A114" i="164"/>
  <c r="F113" i="164"/>
  <c r="F55" i="163"/>
  <c r="F52" i="163"/>
  <c r="F51" i="163"/>
  <c r="F50" i="163"/>
  <c r="F43" i="163"/>
  <c r="B233" i="163"/>
  <c r="A233" i="163"/>
  <c r="F232" i="163"/>
  <c r="A43" i="163"/>
  <c r="A151" i="156" l="1"/>
  <c r="A161" i="156" s="1"/>
  <c r="F233" i="163"/>
  <c r="F22" i="150" s="1"/>
  <c r="A55" i="163"/>
  <c r="F28" i="150"/>
  <c r="F26" i="150"/>
  <c r="F114" i="164"/>
  <c r="F24" i="150" s="1"/>
  <c r="A16" i="150"/>
  <c r="B209" i="156"/>
  <c r="A209" i="156"/>
  <c r="F208" i="156"/>
  <c r="F209" i="156" s="1"/>
  <c r="A167" i="156" l="1"/>
  <c r="A65" i="148"/>
  <c r="A64" i="163"/>
  <c r="F16" i="150"/>
  <c r="A72" i="148" l="1"/>
  <c r="A80" i="148" s="1"/>
  <c r="A174" i="156"/>
  <c r="A184" i="156" s="1"/>
  <c r="A189" i="156" s="1"/>
  <c r="A194" i="156" s="1"/>
  <c r="A197" i="156" s="1"/>
  <c r="A203" i="156" s="1"/>
  <c r="A85" i="148" l="1"/>
  <c r="A90" i="148" s="1"/>
  <c r="A95" i="148" s="1"/>
  <c r="A98" i="148" s="1"/>
  <c r="A101" i="148" s="1"/>
  <c r="A78" i="163"/>
  <c r="F14" i="150"/>
  <c r="A82" i="163" l="1"/>
  <c r="A87" i="163" s="1"/>
  <c r="A92" i="163" s="1"/>
  <c r="A37" i="150"/>
  <c r="F36" i="150"/>
  <c r="F37" i="150" s="1"/>
  <c r="B189" i="148"/>
  <c r="A189" i="148"/>
  <c r="A14" i="150" s="1"/>
  <c r="A101" i="163" l="1"/>
  <c r="A109" i="163" s="1"/>
  <c r="A119" i="163" s="1"/>
  <c r="A134" i="163" s="1"/>
  <c r="F39" i="150"/>
  <c r="F41" i="150" s="1"/>
  <c r="A145" i="163" l="1"/>
  <c r="A154" i="163" s="1"/>
  <c r="A178" i="163" s="1"/>
  <c r="A191" i="163" l="1"/>
  <c r="A202" i="163" s="1"/>
  <c r="A208" i="163" s="1"/>
  <c r="A215" i="163" s="1"/>
  <c r="A223" i="163" s="1"/>
  <c r="A108" i="148" l="1"/>
  <c r="A118" i="148" s="1"/>
  <c r="A132" i="148" s="1"/>
  <c r="A150" i="148" l="1"/>
  <c r="A166" i="148" l="1"/>
  <c r="A171" i="148" s="1"/>
  <c r="A177" i="148" s="1"/>
  <c r="A182" i="148" s="1"/>
  <c r="A186" i="148" s="1"/>
</calcChain>
</file>

<file path=xl/sharedStrings.xml><?xml version="1.0" encoding="utf-8"?>
<sst xmlns="http://schemas.openxmlformats.org/spreadsheetml/2006/main" count="1819" uniqueCount="1024">
  <si>
    <t>NAPOMENA:</t>
  </si>
  <si>
    <t>kom</t>
  </si>
  <si>
    <t>UVJETI IZGRADNJE</t>
  </si>
  <si>
    <t>MATERIJAL</t>
  </si>
  <si>
    <t>RAD</t>
  </si>
  <si>
    <t>SKELE</t>
  </si>
  <si>
    <t>OPLATA</t>
  </si>
  <si>
    <t>IZMJERE</t>
  </si>
  <si>
    <t>ZIMSKI I LJETNI RAD</t>
  </si>
  <si>
    <t>FAKTORI</t>
  </si>
  <si>
    <t>KOLIČINA</t>
  </si>
  <si>
    <t>UKUPNA CIJENA</t>
  </si>
  <si>
    <t>STAVKA</t>
  </si>
  <si>
    <t>BR.ST.</t>
  </si>
  <si>
    <t>GRUPA RADOVA</t>
  </si>
  <si>
    <t>PDV - 25%</t>
  </si>
  <si>
    <t>1.</t>
  </si>
  <si>
    <t>INVESTITOR:</t>
  </si>
  <si>
    <t>-</t>
  </si>
  <si>
    <t>TROŠKOVNIK GRAĐEVINSKO-OBRTNIČKIH RADOVA</t>
  </si>
  <si>
    <t>STAVKA / GRUPA / OPĆI UVJETI</t>
  </si>
  <si>
    <t>Pod unesenim cijenama podrazumijevaju se također i sva zakonska davanja, kao i pripomoć kod izvedbe obrtničkih radova (zaštita obrtničkih proizvoda: stolarije, bravarije, limarije, restauratorskih elemenata i slično), zaštitu elemenata konstrukcije od štetnih atmosferskih utjecaja i sva potrebna ispitivanja građevinskog i drugih ugrađenih materijala zbog podizanja kvalitete i čvrstoće pojedinih proizvoda. Jediničnim cijenama također potrebno obuhvatiti i sve pomoćne radove kao skupljanje rasutog materijala koji je nastao građenjem i održavanje čistoće gradilišta u toku izvođenja radova.</t>
  </si>
  <si>
    <t>Za sve radove treba primjenjivati tehničke propise, građ. norme, a upotrjebljeni materijal, koji izvođač dobavlja i ugrađuje, mora odgovarati standardima (HRN). Ako izvođač sumnja u valjanost ili kvalitetu nekog propisanog materijala i drži da za takvu izvedbu ne bi mogao preuzeti odgovornost, dužan je o tome obavijestiti projektanta s obrazloženjem i dokumentacijom. Konačnu odluku donosi projektant u suglasnosti s nadzornim inženjerom, nakon proučenog prijedloga izvođača. Sav materijal koji se upotrebljava mora odgovarati postojećim tehničkim propisima i normama. Ukoliko se upotrebljava materijal za koji ne postoji odgovarajući standard, njegovu kvalitetu treba dokazati atestima, odnosno provođenjem ispitivanja od strane ovlaštenog tijela.</t>
  </si>
  <si>
    <t>Izvedba radova treba biti prema nacrtima, općim uvjetima i opisu radova, detaljima i prema pravilima struke. Eventualna odstupanja treba prethodno dogovoriti s nadzornim inženjerom i projektantom za svaki pojedini slučaj.</t>
  </si>
  <si>
    <t>Tolerancije mjera izvedenih radova određene su propisima struke, odnosno prema odluci projektanta i nadzorne službe. Sva odstupanja od dogovorenih tolerantnih mjera dužan je izvođač otkloniti o svom trošku. To vrijedi za sve grupe radova, kao što su građevinski, obrtnički i montažerski, opremanje i ostali radovi.</t>
  </si>
  <si>
    <t>Uskladištenje materijala treba provesti tako da materijal bude osiguran od vlaženja i lomova, jer se samo neoštećen i kvalitetan smije ugrađivati. Ovo se odnosi na sve gotove prefabrikate, obrtničke proizvode i materijal za obrtničke radove. Vezna sredstva također moraju biti prvorazredna. Cement, opeka, kameni agregat, pijesak, bitumen i sl. treba ispitati prema važećim tehničkim propisima i ateste predočiti nadzornom inženjeru.</t>
  </si>
  <si>
    <t>Kod radova za vrijeme ljetnih vrućina, zimi i kišnih dana treba osigurati konstrukcije od štetnih atmosferskih utjecaja, a u slučaju da dođe do oštećenja uslijed prokišnjavanja ili smrzavanja, izvođač će izvršiti popravke o svom trošku.</t>
  </si>
  <si>
    <t>Davanjem ponude izvođač se obvezuje da će pravovremeno nabaviti sav materijal opisan u pojedinim stavkama troškovnika, odnosno sav materijal potreban za kompletno izvođenje pojedine od faza troškovničke stavke koja se izvodi, do potpunog završetka svih parametara tehničkog rješenja i funkcionalne gotovosti, uključivo i dobavu i isporuku atestne dokumentacije za svaki proizvod, odnosno gotovi element.</t>
  </si>
  <si>
    <t>U slučaju nemogućnosti nabave opisanog materijala tijekom izvođenja radova, za svaku će se izmjenu prikupiti ponude, te će se u prisutnosti naručitelja i nadzornog inženjera odabrati optimalna, obzirom na projektirano rješenje.</t>
  </si>
  <si>
    <t>Svi radovi moraju biti izvedeni solidno prema opisu, izvedbenim i armaturnim nacrtima i statičkom proračunu. Sve se ovo odnosi i na radove obrtnika. Zbog toga je potrebno da izvođač ugovara radove s obrtnicima, odnosno specijalističkim podizvođačima raznih struka u smislu ovih općih uvjeta.</t>
  </si>
  <si>
    <t>Stavka radova ispod kote najnižeg poda, odnosno svi radovi na koje utječe priroda terena gradilišta, kao i geomehaničke karakteristike temeljnog tla, obračunavaju se po stvarno izvedenim količinama i jediničnim cijenama troškovnika. Fasadna skela obračunata je u zasebno u tesarskim ili skelarskim radovima, dok su sve ostale pomoćne skele, pomične radne platforme, "nogare" i slično obračunate putem jediničnih cijena pojedinih stavki, kako je i ranije navedeno.</t>
  </si>
  <si>
    <t>U fazi izvedbe potrebno je provoditi čišćenje gradilišta od blata i odvodnju oborinske vode, a u završnim radovima, ukloniti zaštitnu ogradu, barake, sve privremene građevine za potrebe gradilišta i poravnati teren. Čišćenje se također vodi kontinuirano i svakodnevno, u toku kompletnog perioda izvođenja radova, uz posebnu napomenu kako se čišćenja provode u toku i nakon izvođenja svake od grupa radova, po principu „svaki izvođač“, odnosno „svaki specijalistički podizvođač čisti iza sebe“, UZ PRETHODNO ADEKVATNO SORTIRANJE I ODVAJANJE SVOG VIŠKA MATERIJALA I AMBALAŽNOG OTPADA.</t>
  </si>
  <si>
    <t>Ukoliko opis pojedine stavke dovodi izvođača u nedoumicu o načinu izvedbe ili kalkulacije cijena, treba pravovremeno tražiti objašnjenje od naručitelja i projektanta.</t>
  </si>
  <si>
    <t>Ako tijekom gradnje dođe do promjena, treba prije početka rada izraditi analizu jedinične cijene, te tražiti suglasnost nadzornog inženjera, odnosno direktno investitora ili ovlaštene osobe koja predstavlja istog. Tek po potvrdi iste od strane naručitelja gradnje, treba ugovoriti novu jediničnu cijenu stavke na temelju elemenata datih u ponudi i sve to unijeti u građevinski dnevnik uz ovjeru nadzornog inženjera. Sve više radnje do kojih dođe uslijed promjene načina ili opsega izvedbe, a nisu na spomenuti način utvrđene, upisane i ovjerene, neće se priznati u obračunu.</t>
  </si>
  <si>
    <t>Cijene upisane u ovaj troškovnik sadrže svu odštetu za pojedine radove i dobave u odnosnim stavkama troškovnika i to u potpuno dogotovljenom stanju, tj. sav rad, naknadu za alat, materijal, sve pripremne, sporedne i završne radove, TE ZAVRŠNO ČIŠĆENJE I SORTIRANJE OTPADA UZ SAV POTREBAN VERTIKALNI I HORIZONTALNI TRANSPORT. SAV MATERIJAL U OKVIRU ZEMLJANIH ILI RADOVA ISKOPA ILI NASIPA, KAO I ARMIRANO-BETONSKIH RADOVA I SL. JE OBRAČUNAT U POTPUNO SRASLOM - UGRAĐENOM STANJU; U OVISNOSTI O MODELU UGOVARANJA, NIJE MOGUĆE DODAVANJE OBRAČUNSKIH KOEFICIJENATA NA SAME KOLIČINE MATERIJALA, PRILIKOM OBRAČUNA ISTOG - SVE KOLIČINE SU U SRASLOM STANJU, A JEDINIČNOM CIJENOM TREBA SAGLEDATI OTEŽANE UVJETE, KOEFICIJENTA I SL., U ZAVISNOSTI O RAZREDU TLA, FAZNOSTI IZVOĐENJA I TEHNOLOŠKOJ SLOŽENOSTI IZVEDBE.</t>
  </si>
  <si>
    <t>U SKLADU SA SVIM NAVEDENIM - PONUĐENA JEDINIČNA CIJENA JE KONAČNA CIJENA ZA PUNU FUNKCIONALNU REALIZACIJU POJEDINE TROŠKOVNIČKE STAVKE, TE SE NE MOŽE MIJENJATI DO DATUMA VAŽENJA PONUDE.</t>
  </si>
  <si>
    <t>2.</t>
  </si>
  <si>
    <t>3.</t>
  </si>
  <si>
    <t>Pod tim nazivom se podrazumjeva ukupna cijena ugrađenog materijala tj. dobavna cijena  kako glavnog materijala, tako i pomoćnog, veznog i slično (uključivo i pričvrsno-spojna sredstva i pribor). U tu cijenu uključena je i cijena transportnih troškova bez obzira na prijevozno sredstvo sa svim prijenosima, utovarima i istovarima, te uskladištenje i čuvanje na gradilištu od uništenja (prebacivanje, zaštita i slično). Tu je uključeno i davanje potrebnih uzoraka kod određenih vrsta materijala, za potrebe kontrole, praćenja i analize kvalitete ugrađenog gradiva, bez naknadnih potraživanja za ispitivanja kvalitete.</t>
  </si>
  <si>
    <t>4.</t>
  </si>
  <si>
    <t>Sve lake, pokretne, pomoćne  skele,  bez obzira na visinu, ulaze u jediničnu cijenu dotičnog rada, osim fasadne skele za obradu fasade, koja se obračunava kao posebna stavka. Skela mora biti na vrijeme postavljena kako ne bi nastao zastoj u radu. Pod pojmom skela podrazumijeva se i prilaz istoj, te ograda, odnosno svi elementi potrebni za nesmetanu horizontalnu i vertikalnu komunikaciju putem iste. Kod zemljanih radova u jediničnu cijenu ulaze razupore, te mostovi za prebacivanje iskopa većih dubina. Ujedno su tu uključeni i prilazi, te mostovi za betoniranje konstrukcije i slično.</t>
  </si>
  <si>
    <t>5.</t>
  </si>
  <si>
    <t>Kod izrade oplate predviđeno je podupiranje, uklještenje, te postava i skidanje iste. U cijenu ulazi kvašenje oplate prije betoniranja, odnosno premazivanjem odgovarajućim sredstvima za smanjenje prionjivosti betona na površinu oplate u određenim temperaturnim uvjetima ili pri određenim estetsko-tehnološkim zahtjevima konstrukcije (vidljivi betoni primjerice), kao i mazanje limenih kalupa. Po završetku betoniranja, sva se oplata nakon određenog vremena mora očistiti i sortirati, odnosno transportirati sa gradilišta, što je sastavni dio stavke.</t>
  </si>
  <si>
    <t>U kalkulaciji rada treba uključiti sav rad, kako glavni, tako i pomoćni, te sav unutarnji transport. U ovisnosti o tehnološkoj složenosti projekta i projektnoj dokumentaciji, kao i vlastitim tehnološkim mogućnostima, izvođač je u obavezi formirati jedinične cijene prema istima. Naknadne reklamacije i prigovori sa naslova povećanja veličine i kapaciteta strojeva (primjerice korištenje ili povećanje gradilišnog krana) ili same tipologije i metode transportnog sredstva nisu moguće. Ujedno u sve jedinične cijene treba uključiti sav rad oko zaštite gotovih konstrukcija i dijelova građevine i njenih elemenata od štetnog utjecaja vrućine, hladnoće i slično, kao i trošak provođenja svih mjera u skladu sa važećim pravilikom ZNR i u skladu sa mjerama ZOP.</t>
  </si>
  <si>
    <t>6.</t>
  </si>
  <si>
    <t>Ukoliko nije u pojedinoj stavci iskazan način obračuna radova, treba se u svemu pridržavati prosječnih normi u građevinarstvu, odnosno odgovarajuće europske (EN) ili bilo koje druge zakonski valjane norme.</t>
  </si>
  <si>
    <t>7.</t>
  </si>
  <si>
    <t>Ukoliko je u ugovoreni termin izvršenja kuću uključen i zimski odnosno ljetni period, to se neće posebno izvođaču priznavati na ime naknade za rad pri niskoj temperaturi, zaštita konstrukcija od hladnoće i vrućine, te atmosferskih nepogoda, odnosno sve potrebne radnje i predradnje moraju biti uključene u jedinični cijenu.</t>
  </si>
  <si>
    <t>Za vrijeme zime objekt se mora zaštititi. Svi eventualni smrznuti dijelovi moraju se ukloniti i izvesti ponovo bez bilo kakve naplate.  Izvođač o svom trošku mora organizirati radove u otežanim uvjetima, shodno terminskom planu gradnje i isto je uključeno u jedinične cijene  (primjerice grijanje agregata, dodatci protiv smrzavanja u betonu i sl.) U ljetnim uvjetima predviđeno je prekrivanje betoniranih dijelova građevine geotekstilom ili PE folijom.</t>
  </si>
  <si>
    <t>8.</t>
  </si>
  <si>
    <t>NAKNADNI RAD</t>
  </si>
  <si>
    <t>Za naknadne radove čiji opisi se ne nalaze u troškovniku, a koji se imaju izvesti po nalogu nadzornog inženjera, obračun se vrši po stvarnim troškovima rada i materijala.</t>
  </si>
  <si>
    <t>Za naknadne radove čiji se opisi nalaze u ugovornom troškovniku primjenjivati će se ugovorne jedinične cijene.</t>
  </si>
  <si>
    <t>9.</t>
  </si>
  <si>
    <t>najamne troškove za posuđenu mehanizaciju, koju izvođač sam ne posjeduje, a potrebna mu je pri izvođenju rada,</t>
  </si>
  <si>
    <t>gradilišne priključke vode i struje, odnosno izvedbu privremenog spoja na mrežu odvodnje, a u svemu prema shemi organizacije gradilišta, osim ako isto ne podrazumijeva kompletnu izvedbu novog priključka (primjerice, spajanje na postojeće priključke slavina, el. napajanja i sl.) moraju biti ukalkulirana u jedinične cijene pojedinih stavaka,</t>
  </si>
  <si>
    <t xml:space="preserve">kompletnu režiju uključujući dizalice (kranove), mostove, sitnu mehanizaciju i slično, u svemu prema shemi, odnosno planu organizacije gradilišta i tehnološkim mogućnostima ponuditelja, a u skladu sa projektnom dokumentacijom i uvjetima "in situ", koje je nužno detaljno provjeriti prije davanja ponude,
</t>
  </si>
  <si>
    <t>barake za smještaj i boravak radnika i nadstrešnice za privremeno deponiranje materijala,</t>
  </si>
  <si>
    <t>troškove osiguranja gradilišta i čuvarske službe.</t>
  </si>
  <si>
    <t>troškove sanitarnih čvorova gradilišta,</t>
  </si>
  <si>
    <t>GRUP.BR.</t>
  </si>
  <si>
    <t>P O S E B N E    -   O P Ć E   N A P O M E N E</t>
  </si>
  <si>
    <t>obračun platforme, iskopa i temelja, kao i svih radova koji se odnose na pripremu, montažu, korištenje, najam, demontažu i odvoz za gradilišni kran (te po demontaži istog vraćanje svih pozicija u prvobitno stanje) koji mora biti uključen u jedinične cijene svih stavaka, u ovisnosti o zahtjevu projekta, kapacitetu izvođača, te organizaciji građenja,</t>
  </si>
  <si>
    <t>Cijene upisane u ovaj troškovnik sadrže UKUPAN trošak za pojedine radove i dobave u stavkama troškovnika i to u potpuno dogotovljenom stanju, dakle UKLJUČIVO sav rad, naknadu za alat, materijal, sve pripremne, sporedne i završne radove, horizontalne i vertikalne gradilišne prijenose, prijevoze i transporte, postavu i skidanje potrebnih skela i razupora.</t>
  </si>
  <si>
    <t>PRILIKOM DEFINIRANJA JEDINIČNIH CIJENA OBAVEZNO VODITI RAČUNA O VIŠEKRATNOM IZVOĐENJU ODREĐENIH RADOVA, POSEBICE MJERA OSIGURANJA I ZAŠTITE I STVARNOJ SITUACIJI "IN SITU", TE SVIM ZAKONSKI PROPISANIM PRAVILNICIMA I MJERAMA.</t>
  </si>
  <si>
    <t>Sva odstupanja stvarno izvedenih količina u odnosu na količine predviđene projektantskim troškovima (+ ili -) obračunati će se prema stvarno izvršenim radovima što će se sporazumno riješiti između predstavnika izvođača i stručnog nadzora odnosno investitora, odnosno u skladu sa ODREDBAMA UGOVORA O GRAĐENJU ILI UGOVORA O IZVOĐENJU RADOVA.</t>
  </si>
  <si>
    <t>troškove otežanog transporta, deponiranja materijala i rada ovisne o specifičnosti zahvata, koji se ondose na otežani pristup, manipulaciju građevinskom mehanizacijom i drugim transportnim sredstvima na koje direktno utječe specifičnost lokacije,</t>
  </si>
  <si>
    <t xml:space="preserve"> </t>
  </si>
  <si>
    <r>
      <t xml:space="preserve">Na jediničnu cijenu stavke mora biti zaračunati faktor prema postojećim gospodarskim instrumentima na osnovu zakonskih propisa. Povrh toga izvođač mora faktorom obuhvatiti i slijedeće radove, </t>
    </r>
    <r>
      <rPr>
        <u/>
        <sz val="8"/>
        <rFont val="Arial"/>
        <family val="2"/>
      </rPr>
      <t>koji se neće zasebno platiti, kao naknadni rad</t>
    </r>
    <r>
      <rPr>
        <sz val="8"/>
        <rFont val="Arial"/>
        <family val="2"/>
      </rPr>
      <t>, i to:</t>
    </r>
  </si>
  <si>
    <t xml:space="preserve">REKAPITULACIJA GRAĐEVINSKO-OBRTNIČKIH RADOVA </t>
  </si>
  <si>
    <r>
      <rPr>
        <u/>
        <sz val="8"/>
        <rFont val="Arial"/>
        <family val="2"/>
      </rPr>
      <t>ODREDBA VEZANA ZA NORME</t>
    </r>
    <r>
      <rPr>
        <sz val="8"/>
        <rFont val="Arial"/>
        <family val="2"/>
      </rPr>
      <t xml:space="preserve">
U dokumentaciji su nevedena tehnička pravila koja opisuju predmet nabave pomoću hrvatskih, europskih ili međunarodnih normi. Ponuditelj treba ponuditi predmet nabave u skladu s normama iz dokumentacije o nabavi ili jednakovrijednim normama. Stoga za svaku navedenu normu navedenu pod dotičnom normizacijskom sustavu dozvoljeno je nuditi jednakovrijednu normu, tehničko odobrenje odnosno uputu iz odgovarajuće hrvatske, europske ili međunarodne norme.</t>
    </r>
  </si>
  <si>
    <r>
      <rPr>
        <u/>
        <sz val="8"/>
        <rFont val="Arial"/>
        <family val="2"/>
      </rPr>
      <t>OBILAZAK PREDMETNE LOKACIJE</t>
    </r>
    <r>
      <rPr>
        <sz val="8"/>
        <rFont val="Arial"/>
        <family val="2"/>
      </rPr>
      <t xml:space="preserve">
Izvođač može obići i detaljno pregledati lokaciju (građevinsku česticu, građevinu/e, zonu obuhvata). 
Neovisno o tome je li izvođač obišao lokaciju, naručitelj će smatrati da je ponuditelj obišao i detaljno pregledao lokaciju (građevinsku česticu, građevinu/e, zonu obuhvata), te je dobro upoznat sa svim uvjetima, faktorima i resursima u odnosu i u svezi s lokacijom ili onim koji mogu utjecati na izvršenje radova, te da je na temelju navedenog podnio svoju ponudu. Stoga izvođač nema pravo zahtjevati povećanje cijene ili drugu naknadu, pozivajući se da u vrijeme davanja ponude nije bio upoznat s okolnostima vezanim uz lokaciju (građevnu česticu, građevinu/e, zonu obuhvata).</t>
    </r>
  </si>
  <si>
    <t>U slučaju kakvih nejasnoća illi ocijene ponuđača da je neko od rješenja neprihvatljivo postaviti upit naručitelju radi razrješenja detalja.
U protivnom od izvođača će se zahtjevati izvođenje detalja kao što je projektant predložio.</t>
  </si>
  <si>
    <t>Za pojedine elemente dani su normativi važeči na dan pisanja ovog troškovnika. U slučaju da isti u razdoblju do početka realizacije ovih radova ili u njihovom tijeku budu izmijenjeni, primjenjuju se normativi važeći u vrijeme izvođenja radova.</t>
  </si>
  <si>
    <t>Sav ugrađeni materijal treba odgovarati uvjetima iz opisa troškovnika i nacrta, te odgovarajućim normama ili tehničkim uvjetima za izvođenje istih radova, a ukoliko se to posebno traži opisom i drugim propisima.</t>
  </si>
  <si>
    <t>Prije početka radova potrebno je izvesti pripremne radove sve u skladu sa zakonskom regulativom s područja zaštite na radu i područja kompletne građevinske regulative, a naročito radove niže navedene. Trošak ovih radova potrebno ukalkulirati u cijenu građenja jer se isti neće posebno obračunavati.</t>
  </si>
  <si>
    <t>Odabir za sve materijale gdje će to biti potrebno odabir dezena boja i slično vršit će projektan uz suglasnost korisnika i odobrenje investitora.</t>
  </si>
  <si>
    <t>Prije nabave i ugradnje svih materijala, proizvoda i opreme, karakteristike istih moraju biti pregledane i odobrene od strane stručnog nadzora (kako bi se utvrdilo da iste odgovaraju traženim karakteristikama u predmetnoj stavci troškovnika)</t>
  </si>
  <si>
    <t>PRIPREMNI RADOVI</t>
  </si>
  <si>
    <t xml:space="preserve">Sve radove potrebno je izvesti prema projektu i pravilima struke. 
</t>
  </si>
  <si>
    <t>JEDINICA MJERE</t>
  </si>
  <si>
    <t>kompl</t>
  </si>
  <si>
    <t>REDNI BROJ:</t>
  </si>
  <si>
    <t>JED. CIJENA</t>
  </si>
  <si>
    <t xml:space="preserve">PRIPREMNI RADOVI </t>
  </si>
  <si>
    <t>UKUPNO:</t>
  </si>
  <si>
    <t>Opći uvjeti se odnose na sve stavke troškovnika. Radovi koji nisu posebno specificirani moraju biti ukalkulirani u jediničnim cijenama ugovorenih stavaka troškovnika, a prema građevinskim normama za odeđene radove.</t>
  </si>
  <si>
    <r>
      <rPr>
        <u/>
        <sz val="11"/>
        <color indexed="8"/>
        <rFont val="Arial Narrow"/>
        <family val="2"/>
      </rPr>
      <t>JEDINIČNA CIJENA</t>
    </r>
    <r>
      <rPr>
        <sz val="11"/>
        <color indexed="8"/>
        <rFont val="Arial Narrow"/>
        <family val="2"/>
      </rPr>
      <t xml:space="preserve">
U jediničnim cijenama za sve stavke troškovnika, ponuda mora sadržavati ukupne troškove materijala i rada do potpunog dovršenja cjelokupnog posla odnosno do pune funkcionalnosti.
Jedinična cijena, također, uključuje sva potrebna ispitivanja, kontrole i mjerenja za sve izvedene radove, ugrađene materijale i opremu, u svrhu dokazivanja njihove kvalitete i kompletiranja tehničke dokumentacije potrebne za ishođenje uporabne dozvole, te se prilikom primopredaje građevine, uručuje investitoru odnosno krajnjem korisniku.
Navedena ispitivanja, kontrole i mjerenja izvode ovlaštene institucije, a odnose se na ispitivanje plinskih instalacija, ispitivanje vodonepropusnosti kanalizacije, ispitivanje funkcionalnosti unutarnje i vanjske hidrantske mreže, uzimanje uzoraka i ispitivanje pitkosti vode, ispitivanje gromobranske instalacije, ispitivanje električne instalacije jake i slabe struje, pregled dimovodnih kanala, te ostala potrebna ispitivanja sukladno važečoj zakonskoj regulativi.
Sve predmetno je obuhvaćeno jediničnom cijenom i ne navodi se kao zasebna stavka.</t>
    </r>
  </si>
  <si>
    <t>Dozvolu za zauzimanje javne površine koju je neophodno zauzeti radi normalnog odvijanja radova dužan je zatražiti izvođač te snositi sva potrebna davanja vezana za zauzimanje javne površine-sve uključiti u cijenu kod nuđenja, jer se dodatni troškovi neće dodatno naplaćivati.</t>
  </si>
  <si>
    <t>Kod postave skele na javnoj površini izvođač je dužan ishoditi dopuštenje za zauzimanje javne površine i snositi sva plaćanja vezana uz to.</t>
  </si>
  <si>
    <t>Trošak pribavljanja sve atestne dokumentacije uključiti u cijenu  nuđenih stavaka, jer se posebni troškovi neće priznati.</t>
  </si>
  <si>
    <t>Izvođač treba kvalitetu ugrađenih materijala i stručnosti radnika dokazati odgovarajućim atestima i uvjerenjima izdanim od strane za to ovlaštene organizacije i to uračunati u cijenu pojedinih stavaka.</t>
  </si>
  <si>
    <t>Kod cijene nuđenja voditi računa da je za vrijeme građenja raskriveni dio građevine zaštičen od oborina.</t>
  </si>
  <si>
    <t xml:space="preserve">Izvođač je dužan kod nuđenja voditi računa da otpad mora razvrstati i takav razvrstan deponirati na specijaliziranim odlagalištima,  kod nuđenja ponuđač treba voditi računa o udaljenostima za najbliže specijalizirane deponije kao i troškove taksi na njima (deponija metal-staklo-građevinska plastika-stiropor i drugo), uključiti u pojedinoj stavci.
Sve navedene radnje uključiti s cijenom u pojedinim stavkama, jer se posebna plaćanja neće priznati.
</t>
  </si>
  <si>
    <t>U svim stavkama uključiti i sav potreban horizontalni i vertikalni transport do mjesta ugradnje.</t>
  </si>
  <si>
    <t>Za sve stavke građevinsko-obrtničkih i instalaterskih radova potrebno je uključiti sva gruba i fina čišćenja prilikom i nakon izvođenja radova, jer se dodatni troškovi neće dodatno naplačivati.</t>
  </si>
  <si>
    <t>Izrada plana organizacije gradilišta.</t>
  </si>
  <si>
    <t>Dobava i montaža privremene ograde u svrhu zaštite prostora samoga gradilišta vizualno i sigurnosno od prostora ostatka parcele, koja mora udovoljavati svim uvjetima važećeg zakona o zaštiti na radu.</t>
  </si>
  <si>
    <t xml:space="preserve">Izvođač je sukladno važećem Zakonu o zaštiti na radu dužan poduzimati sve propisane mjere i radnje tijekom izvođenja radova proizašle iz tog zakona i cijelokupne pozitivne regulative s područja zaštite na radu, a naročito sljedeće:
1. Osigurati kontenjere na gradilištu za:
 a/ kontenjer -  garderobni za radnike
 b/ kontenjer -  za odmor radnika
 c/ kontenjeri -  za sanitarne potrebe radnika sa 
                         suhim WC-ima
 d/ kontenjer -  za tehničku službu gradilišta
 e/ kontenjer -  za nadzornu službu
Kontenjeri moraju biti izrađeni i postavljeni u skladu s regulativom s područja zaštite na radu.
2. Postaviti sve potrebne znakove.
3. Postaviti sve zaštitne ograde u svrhu zaštite prostora gradilišta (vizualna i sigurnosna 
    zaštita).
4. Adekvatno razupirati, osigurati i zaštititi sve iskope.
5. Osigurati i zaštititi sve okolne građevine kao cijeline i pojedine njihove dijelove.
6. Plan organizacije gradilišta.
Sve navedeno uključiti u pojedine stavke jer se isto neće posebno naplaćivati.
</t>
  </si>
  <si>
    <t>Za potrebe izvođenja radova izvođač je dužan osigurati privremene priključke na infrastrukturu po na osob niskonaponsku električnu mrežu i vodovodnu mrežu, te isto mora biti uključeno u jediničnu cijenu.</t>
  </si>
  <si>
    <t xml:space="preserve"> POPIS PRIMJENJENIH ZAKONA, PRAVILNIKA I TEHNIČKIH PROPISA
</t>
  </si>
  <si>
    <t xml:space="preserve">1. Zakon o gradnji (NN RH br. 153/13, 20/17, 39/19, 125/19)
2. Zakon o prostornom uređenju (NN RH br. 153/13, 65/17, 114/18, 39/19, 98/19)
3. Zakon o komori arhitekata i komorama inženjera u graditeljstvu i prostornom uređenju 
    (»Narodne novine«, 78/15, 114/18, 110/19)
4. Zakon o poslovima i djelatnostima prostornog uređenja i gradnje (»Narodne novine«, 78/15 i 118/18, 110/19)
5. Zakon o građevnim proizvodima (»Narodne novine«, 76/13, 30/14, 130/17, 39/19)
6. Zakon o normizaciji (NN RH 80/13.)
7. Zakon o tehničkim zahtjevima za proizvode i ocjenjivanju sukladnosti (NN 80/13, 14/14, 
    32/19)
8. Zakon o zaštiti okoliša (NN RH 80/13, 153/13, 78/15, 12/18, 118/18)
9. Zakon o zaštiti od požara (NN 92/10)
10. Zakon o energetskoj učinkovitosti (»Narodne novine«, 127/14, 116/18)
11. Zakon o zaštiti od buke (NN RH  30/09., 55/13, 153/13, 41/16, 114/18)
12. Zakon o zaštiti na radu (NN RH 71/14, 118/14, 154/14, 94/18, 96/18)
</t>
  </si>
  <si>
    <t xml:space="preserve">13. Pravilnik o osiguranju pristupačnosti građevina osobama s invaliditetom i smanjene
      pokretljivosti (»Narodne novine«, br. 78/13.)
14. Pravilnik o načinu utvrđivanja obujma i površine građevina u svrhu obračuna komunalnog doprinosa (»Narodne novine«, 15/19)
15. Pravilnik o obračunavanju i plaćanju vodnog doprinosa (»Narodne novine«, 107/14)
16. Pravilnik o načinu izračuna građevinske (bruto) površine (»Narodne novine«, 93/17)
17. Pravilnik o obveznom sadržaju i opremanju projekata građevina (»Narodne novine«, 118/19)
18. Pravilnik o održavanju građevina  (»Narodne novine«, 122/14, 98/19)
19. Pravilnik o tehničkom pregledu građevine (»Narodne novine«, 46/18, 98/19)
20. Pravilnik o kontroli projekata (»Narodne novine«, 032/14)
21. Pravilnik o jednostavnim i drugim građevinama i radovima (»Narodne novine«, 112/17, 34/18, 36/19)
22. Pravilnik o sigurnosti i zaštiti zdravlja pri radu s računalom (»Narodne novine«, 69/05)
23. Pravilnik o otpornosti na požar i drugim zahtjevima koje građevine moraju zadovoljiti u slučaju požara (»Narodne novine«, 29/13, 87/15)
24. Pravilnik o provjeri tehničkog rješenja zaštite od požara u glavnom projektu (»Narodne novine«, 88/11)
25. Pravilnik o razvrstavanju građevina u skupine po zahtjevnosti mjera zaštite od požara (»Narodne novine«, 56/12, 61/12)
26. Pravilnik o sadržaju elaborata zaštite od požara (»Narodne novine«,  51/12)
27. Pravilnik o ovlaštenjima za izradu elaborata zaštite od požara (»Narodne novine«, 141/11)
28. Pravilnik o uvjetima za vatrogasne pristupe (»Narodne novine«, 35/94, 55/94, 142/03)
29. Pravilnik o vatrogasnim aparatima (»Narodne novine«, 101/2011 i 74/2013)
</t>
  </si>
  <si>
    <t>30. Pravilnik o hidrantskoj mreži za gašenje požara (»Narodne novine«, 08/06)
31. Pravilnik o mjerama zaštite od požara kod građenja (»Narodne novine«, 141/11)
32. Pravilnik o sustavima za dojavu požara (»Narodne novine«, 56/99)
33. Pravilnik o energetskom pregledu zgrade i energetskom certificiranju
      (»Narodne novine«, 88/17.)
34. Pravilnik o osobama ovlaštenim za energetsko certificiranje, energetski pregled zgrade i redoviti pregled sustava grijanja i sustava hlađenja ili klimatizacije u zgradi (»Narodne novine«, 73/15, 133/15)
35. Pravilnik o kontroli energetskih certifikata zgrada i izvješća o redovitom pregledu sustava grijanja i sustava hlađenja ili klimatizacije u zgradi (»Narodne novine«, 73/15) 
36. Pravilnik o najvišim dopuštenim razinama buke u sredini u kojoj ljudi rade i borave 
      (»Narodne novine«, 145/04.)
37. Pravilnik o mjerama zaštite od buke izvora na otvorenom prostoru 
      (»Narodne novine«, 156/08)
38. Pravilnik o zaštiti na radu za mjesta rada (»Narodne novine«, 29/13)</t>
  </si>
  <si>
    <t>39. Tehnički propis za prozore i vrata (»Narodne novine«, 69/06)
40. Tehnički propis o sustavima ventilacije, djelomične klimatizacije i klimatizacije zgrada 
       (»Narodne novine«, 3/07, 76/07)
41. Tehnički propis o sustavima grijanja i hlađenja zgrada (»Narodne novine«, 110/08)
42. Tehnički propis za dimnjake u građevinama (»Narodne novine«, 3/07)
43. Tehnički propis za sustave zaštite od djelovanja munje na građevinama (»Narodne
       novine«, 87/08 i 33/10, 153/13)
44. Tehnički propis za niskonaponske električne instalacije (»Narodne novine«, 5/10, 150/13)
45. Tehnički propis o građevnim proizvodima (»Narodne novine«, 35/18, 104/19)
46. Tehnički propis za građevinske konstrukcije (»Narodne novine«, 17/17)
47. Tehnički propis za staklene konstrukcije (»Narodne novine«, 53/17)
48. Tehnički propis o racionalnoj uporabi energije i toplinskoj zaštiti u zgradama (»Narodne novine«, 128/15, 70/18, 73/18, 86/18)
49. Tehnički propisi za građevinske konstrukcije (»Narodne novine« 17/17)
50. Tehnički propisi za staklene konstrukcije (»Narodne novine« 53/17)</t>
  </si>
  <si>
    <t>NAPOMENA:  
   Pravilnici i standardi preuzeti su po članu 2. Zakona o preuzimanju Zakona i standarda (NN 53/91.)</t>
  </si>
  <si>
    <t>m²</t>
  </si>
  <si>
    <t>RUŠENJA I RAZGRADNJA</t>
  </si>
  <si>
    <r>
      <t>m</t>
    </r>
    <r>
      <rPr>
        <vertAlign val="superscript"/>
        <sz val="11"/>
        <rFont val="Arial Narrow"/>
        <family val="2"/>
      </rPr>
      <t>2</t>
    </r>
  </si>
  <si>
    <t>OJAČANJE ZIDOVA I LUKOVA</t>
  </si>
  <si>
    <t xml:space="preserve">Čišćenje reški zidova i nadvoja na mjestima gdje je otučena žbuka do dubine od 5 cm u zidu sa temeljitim otprašivanjem i kontroliranim ispiranjem vodom pod niskim tlakom radi uklanjanje salitre prisutne na površini postupak ponoviti do potpunog uklanjanja i nevezanih dijelova i salitre, sve uz upotrebu odgovarajuće skele. Uključeno čišćenje spojnica sa otprašivanjem. </t>
  </si>
  <si>
    <t xml:space="preserve">Uklanjanje slabo vezane dijelove i nečistoće ručno ili mehanički dok se ne dobije čista površina bez slabih dijelova, prašine, nečistoća, plijesni ili topivih soli. Nakon toga očistiti vanjsku površinu zida hladnom vodom (bez uporabe deterdženata) pod pritiskom do 200 bara. Točan pritisak treba odrediti na početku rada – na probnom polju. Potrebu za ovakvim zahvatom, te dostatnu kakvoću čišćenja treba odrediti u dogovoru s nadzorom i konzervatorom. </t>
  </si>
  <si>
    <r>
      <t>m</t>
    </r>
    <r>
      <rPr>
        <vertAlign val="superscript"/>
        <sz val="11"/>
        <rFont val="Arial Narrow"/>
        <family val="2"/>
      </rPr>
      <t>1</t>
    </r>
  </si>
  <si>
    <t>Stavka uključuje sav rad i materijal, te upotrebu radne skele. Sustav opisan u ovoj stavci izvoditi prema uputama proizvođača na način koji je detaljno opisan u uputama za izvedbu dobivenih od proizvođača sustava.</t>
  </si>
  <si>
    <t>a) pukotina u luku</t>
  </si>
  <si>
    <t>Stavku izvoditi paralelno sa izradom ojačanja postojeće konstrukcije, uz napomenu kako svi elementi ukrute nove konstrukcije i pripadnih sidara ostaju unutar postojeće konstrukcije nakon žbukanja i zidarske obrade - bez vidljivih povećanja gabarita na bilo koju stranu zidova.</t>
  </si>
  <si>
    <t>Čišćenje zidova i stupova kako bi se odstranila prašina, cementna skramica, ulje, masnoće, nepoznate tvari, hrđa, slabo prionljivi i svi kontaminirani dijelovi konstrukcije nastali uslijed djelovanja raznih vrsta opterećenja (mehaničkih, termičkih, kemijskih...). Taj postupak mora se izvoditi dok se ne dobije čista, čvrsta i zdrava podloga. Navedene metode samo su općeniti prikaz pravilnog i odgovarajućeg postupka kojeg treba slijediti kod pripreme podloge. Stavka uključuje sav rad i materijal, te upotrebu radne skele.</t>
  </si>
  <si>
    <t>d) ugradnja užadi</t>
  </si>
  <si>
    <t xml:space="preserve">U cijenu ove stavke uključeno: dobava i doprema čelika (vrućevaljanih i hladooblikovanih profila, limova, vijaka klase čvrstoće 8.8, i dr.), izrada radioničke dokumentacije te izrada čelične konstrukcije, dobava elektroda, zavarivanje. </t>
  </si>
  <si>
    <t>Obrada čelične konstrukcije - u dogovoru s nadzornim inženjerom/konzervatorima. Stavka uključuje sav rad i potreban materijal za izvedbu radova do potpune gotovosti, a  sve je potrebno izvesti prema izvedbenim nacrtima projekta obnove i detaljima danim u arhitektonskom projektu obnove i prema pravilima struke, te prema zahtjevu konzervatora.</t>
  </si>
  <si>
    <r>
      <t>m</t>
    </r>
    <r>
      <rPr>
        <vertAlign val="superscript"/>
        <sz val="11"/>
        <rFont val="Arial Narrow"/>
        <family val="2"/>
      </rPr>
      <t>3</t>
    </r>
  </si>
  <si>
    <t>b) armatura - B500B</t>
  </si>
  <si>
    <t>kg</t>
  </si>
  <si>
    <t>c) oplata - jednostrana</t>
  </si>
  <si>
    <t>paušal.</t>
  </si>
  <si>
    <t>RADOVI NA OJAČANJU STROPA</t>
  </si>
  <si>
    <t>Natpisna ploča sa podacima o građevini.</t>
  </si>
  <si>
    <r>
      <t xml:space="preserve">Montirati ploču s podacima o građevini, investitoru, odobrenju za građenje, projektantu, nadzoru i izvoditeljima radova. Uklanjanje ploče po dovršetku radova uključeno u cijenu. </t>
    </r>
    <r>
      <rPr>
        <b/>
        <sz val="8"/>
        <rFont val="Arial"/>
        <family val="2"/>
      </rPr>
      <t/>
    </r>
  </si>
  <si>
    <t>Natpisna ploče mora sadržavati sve podatke propisane Pravilnikom o sadržaju i izgledu ploče kojom se označava gradilište (NN 42/2014).</t>
  </si>
  <si>
    <t>Izrada ploče gradilišta s obaveznim sadržajem koji je propisan Pravilnikom, uz dodatak natpisa kojim se ističe da se operacija financira sredstvima FSEU, amblemom EU i tekstom "EUROPSKA UNIJA".</t>
  </si>
  <si>
    <t>komplet</t>
  </si>
  <si>
    <t>Nastavno na sve radove transporta i mobilizacije opreme (a posebno izvedbe i ugradnje građ. krana, kao i transporta djela elemenata opreme u fazi rušenja i ugradnje za koje će se nužno koristiti autokranovi), obavezno voditi računa o otežanom pristupu i manipulativnim mogućnostima i specifičnoj lokaciji projekta.</t>
  </si>
  <si>
    <t>a</t>
  </si>
  <si>
    <t>b</t>
  </si>
  <si>
    <t>c</t>
  </si>
  <si>
    <t>d</t>
  </si>
  <si>
    <t>e</t>
  </si>
  <si>
    <t>m1</t>
  </si>
  <si>
    <t>Kompletan rad i materijal.</t>
  </si>
  <si>
    <t xml:space="preserve">Čišćenje sa odvozom. </t>
  </si>
  <si>
    <t>Stavka ne obuhvaća smeće koje je eventualno ostalo od pojedinih izvođača građevinskih ili obrtničkih radova, jer je svaki sudionik u gradnji dužan odstraniti vlastiti otpad. Izvodi se po nalogu i odobrenju nadzornog inženjera.</t>
  </si>
  <si>
    <t>m3</t>
  </si>
  <si>
    <t>Radove koordinirati sa izvođenjem radova rušenja i demontaže, odnosno sa pripremim radovima svih daljnjih faza, uključivo i snimanje i kontrolu završnog stanja po ugradnji određenih elemenata (krovna konstrukcija čelika, vertikalnost elemenata zvonika i sl.), uz ovjeru istih od strane nadzorne službe i projektanta.</t>
  </si>
  <si>
    <t>O potrebi za istima odlučuju projektant i nadležni konzervator, a potvrđuje ih nadzorni inženjer</t>
  </si>
  <si>
    <t>Iznošenje pokretne opreme crkve.</t>
  </si>
  <si>
    <t>m2</t>
  </si>
  <si>
    <t>Zaštita postojećih PODOVA.</t>
  </si>
  <si>
    <t>ZAŠTITA PODOVA</t>
  </si>
  <si>
    <t>POPRAVAK DJELA ZAŠTITE U POZICIJAMA PRIVREMENOG UKLANJANJA DJELA I SL. ZA POTREBE RAZNIH RAZUPIRANJA I SL.</t>
  </si>
  <si>
    <t xml:space="preserve">kom </t>
  </si>
  <si>
    <t>Zaštita postojećih prozorskih i vratnih otvora u zoni zahvata.</t>
  </si>
  <si>
    <t>Stavka obuhvaća lijepljenje dvostrukog sloja transparentne PVC folije debljine 0,2mm na postojeće doprozornike/dovratnike putem kvadratnih letvica dim.20/20mm, fiksiranih na okvir od štafli, uz osiguranje od provlaživanja uz stavke u fazi uklanjanja žbuke sa pročelja.</t>
  </si>
  <si>
    <t>ZAŠTITA VRATNIH OTVORA SA VANJSKE STRANE - OBAVEZNA ZAŠTITNA OPLATA</t>
  </si>
  <si>
    <t>ZAŠTITA VRATNIH OTVORA SA UNUTARNJE STRANE - OBAVEZNA ZAŠTITNA OPLATA</t>
  </si>
  <si>
    <t>U cijenu uračunati i demontažu.</t>
  </si>
  <si>
    <t>Sve radove obavezno izvesti u svemu prema važećem pravilniku ZNR i ZOP, uz obavezno poštivanje svih mjera propisanih istim.</t>
  </si>
  <si>
    <t>Također svi djelatnici se moraju pridržavati svih gore navedenih mjera</t>
  </si>
  <si>
    <t>Prije početka radova, izvođač je obavezan postaviti i instalirati sve privremene objekte, zaštitne ograde, opremu i instalacije potrebne za normalno izvođenje radova te iste ukloniti s gradilišta nakon završetka radova.</t>
  </si>
  <si>
    <t>Privremeni objekti, ograde, zaštita i oprema pored ostalog obuhvaća uređenje pristupa, privremeno ograđivanje prostora koji mogu poslužiti za odlaganje materijala, doprema i postava građevinskih dizala, ljestvi i penjalice, ograde, zaštitne ograde, skele, platforme, oznake, protupožarnu opremu i sve ostalo potrebno za brzo i sigurno odvijanje radova rušenja i demontaža, odnosno svih drugih grupa radova.</t>
  </si>
  <si>
    <t>Posebnu pažnju obratiti na provođenje mjera konzervatorsko-restauratorskih i istražnih radova, posebno nakon provođenja mjera privremenih zaštita, odnosno početka radova na demontažama i rušenjima.</t>
  </si>
  <si>
    <t>Ove napomene mijenjaju se ili nadopunjuju opisom pojedine stavke troškovnika, te zajedno uz POSEBNE - OPĆE NAPOMENE čine sastavni dio troškovnika i osnovu formiranja svake jedinične cijene.</t>
  </si>
  <si>
    <t>SVI VRIJEDNI I REPREZENTATIVNI ELEMENTI POKRETNOG SAKRALNOG INVENTARA SE DEPONIRAJU UNUTAR PROSTORA ZA PRIVREMENU POHRANU  KOJI MORA IMATI ZADOVOLJENE SIGURNOSNE I MIKROKLIMATSKE UVJETE.</t>
  </si>
  <si>
    <t>OPĆE STAVKE - ORGANIZACIJA I PRIPREMA GRADILIŠTA</t>
  </si>
  <si>
    <r>
      <rPr>
        <b/>
        <sz val="8"/>
        <rFont val="Arial"/>
        <family val="2"/>
      </rPr>
      <t>NAPOMENA:</t>
    </r>
    <r>
      <rPr>
        <sz val="8"/>
        <rFont val="Arial"/>
        <family val="2"/>
      </rPr>
      <t xml:space="preserve">
Preostale ploče i natpisi prema smjernicama ZNR, sastavni su dio stavke ORGANIZACIJE GRADILIŠTA. </t>
    </r>
  </si>
  <si>
    <r>
      <rPr>
        <b/>
        <sz val="8"/>
        <rFont val="Arial"/>
        <family val="2"/>
      </rPr>
      <t>NAPOMENA:</t>
    </r>
    <r>
      <rPr>
        <sz val="8"/>
        <rFont val="Arial"/>
        <family val="2"/>
      </rPr>
      <t xml:space="preserve">
Investitor i nadzorna služba imaju pravo zahtijevati dokaz o urednom zbrinjavanju odvezenog otpada.</t>
    </r>
  </si>
  <si>
    <r>
      <t>Sve stavke izložene mogućem padanju žbuke, prašine i ostataka materijala iz rušenja i demontaža (</t>
    </r>
    <r>
      <rPr>
        <u/>
        <sz val="8"/>
        <rFont val="Arial"/>
        <family val="2"/>
      </rPr>
      <t>a posebno dovratnici i vrata</t>
    </r>
    <r>
      <rPr>
        <sz val="8"/>
        <rFont val="Arial"/>
        <family val="2"/>
      </rPr>
      <t>), uz osnovnu zaštitu moraju imati i mehaničku zaštitu od dasaka ili OSB ploča debljine min 12mm, koja je fiksirana na okvir štafli (5×8cm), te se pomiče nezavisno od otvaranja ili zatvaranja vratiju. Fiksnu zaštitu krila nije moguće izvoditi zbog oštećenja koja mogu nastati pričvršćenjem zaštite sa vanjske strane. Zaštita vratiju mora biti na krilima u fazi izvođenja svih radova, posebice onih koji se odnose na radove rušenja i demontaže.</t>
    </r>
  </si>
  <si>
    <t>KONSTRUKTIVNA OBNOVA CRKVE</t>
  </si>
  <si>
    <t>Stavka obuhvaća privremeni izmještaj svih instalacija koje smetaju u fazi izvođenja radova.</t>
  </si>
  <si>
    <t>Stavke izvodi isključivo ovlašteni elektroinstalater.</t>
  </si>
  <si>
    <t>Obračun po kompletu.</t>
  </si>
  <si>
    <t>PRIVREMENA DEMONTAŽA I ODPAJANJE SPOJA UZEMLJENJA METALNIH MASA (VANJSKI BRAVASKI ELEMENTI, UZEMLJENJE METALNIH MASA, METALNI ELEMENTI I SL.)</t>
  </si>
  <si>
    <t>Stavku izvodi isključivo ovlašteni električar.</t>
  </si>
  <si>
    <t>Stavkom obuhvatiti i ponovnu montažu i spajanje na autentičnim pozicijama po završetku izvođenja radova sanacije.</t>
  </si>
  <si>
    <t>Stavka obuhvaća odspajanje, demontažu i privremeno skladištenje elemenata rasvjete, razvoda el.instalacija te svih drugih instalacija vezanih na pripadne radove (kabelske police, kanalice i sl.), a koje služe radu crkve i njihovo skladištenje do završetka radova i ponovne ugradnje.</t>
  </si>
  <si>
    <t>Pažljiva demontaža limenih opšava spoja krovišta i krovnog vijenca kao i svih spojeva i prijelaza  r.š. do 700mm, sa svim potrebnim transportima i odvozom sa gradilišta.</t>
  </si>
  <si>
    <t>m'</t>
  </si>
  <si>
    <t>ODVODNE VERTIKALE Ø110mm</t>
  </si>
  <si>
    <t>LIMENI OPŠAVI - SPOJ KROVNIH PLOHA I RUBA KROVA r.š. DO 700,00mm</t>
  </si>
  <si>
    <t>Uključivo pripadne nosače, odvodne vertikale i nožišta istih.</t>
  </si>
  <si>
    <t>Otucanje žbuke sa vanjskih zidova</t>
  </si>
  <si>
    <t>U cijenu stavke je uključen sav materijal, rad i potrebna sredstva i pribor, te radne građevinske platforme i skela.</t>
  </si>
  <si>
    <r>
      <rPr>
        <b/>
        <sz val="8"/>
        <rFont val="Arial"/>
        <family val="2"/>
      </rPr>
      <t>NAPOMENE:</t>
    </r>
    <r>
      <rPr>
        <sz val="8"/>
        <rFont val="Arial"/>
        <family val="2"/>
        <charset val="238"/>
      </rPr>
      <t xml:space="preserve">
Radove izvoditi u svemu prema dogovoru sa nadležnom konzervatorskom službom.</t>
    </r>
  </si>
  <si>
    <t>Skela se izvodi u svemu prema projektu skele, koji je obuhvaćen jediničnom cijenom skele.</t>
  </si>
  <si>
    <t>Skelu je potrebno uzemljiti i osigurati od udara groma.</t>
  </si>
  <si>
    <t>Svi materijali za izradu skele moraju odgovarati važećim propisima i normama:</t>
  </si>
  <si>
    <t>HRN C.B3.021. - čelik</t>
  </si>
  <si>
    <t>HRN C.B5.021. - valjani čelični profili</t>
  </si>
  <si>
    <t>HRN D.C1.021-041. - rezana građa</t>
  </si>
  <si>
    <t>HRN M.B4.020-100. - čavli</t>
  </si>
  <si>
    <t xml:space="preserve">HRN G.D9.220. - čavli za pištolj. </t>
  </si>
  <si>
    <t>OBRAČUN:</t>
  </si>
  <si>
    <t>Jedinična cijena izvedbe skelarskih radova mora obuhvaćati:</t>
  </si>
  <si>
    <t>izradu kompletne skele, sa svim tipskim elementima, prihvatnicima za konzolne prihvatnike dizalica i transportnih kolutura, sa kompletnim uzemljenjem iste i odgovarajućim sidrenim elementima, u svemu prema projektu skele, koji je uključen u cijenu,</t>
  </si>
  <si>
    <t>nadsvođenje zadnje platforme i privremenu odvodnju oborinske vode sa iste, kao i zaštitu bočnim elementima uz podnice, kao zaštitu od padanja alata ili materijala,</t>
  </si>
  <si>
    <t>sve horizontalne i vertikalne transporte do mjesta montaže, uključivo sve spojnice, mosne i međuelemente, kao i podne elemente sa vratnim okvirom i sistemom sigurnosnog zatvaranja u slučaju da isti ne služe kao otvor,</t>
  </si>
  <si>
    <t>kompletan rad na postavi i demontaži skele sa dopremom, otpremom i prenošenjem,</t>
  </si>
  <si>
    <t>troškove izrade statičkog računa sa nacrtom postave skele,</t>
  </si>
  <si>
    <t>sve društvene obveze na radnu snagu i materijal,</t>
  </si>
  <si>
    <t>održavanje skele za vrijeme trajanja izvedbe radova,</t>
  </si>
  <si>
    <t>naknade za zauzimanje javne površine,</t>
  </si>
  <si>
    <t>pripremno završne radove.</t>
  </si>
  <si>
    <t>Amortizacija skele se obračunava za vrijeme izvedbe svih radova, s time da skelu mogu koristiti svi izvoditelji koji radove izvode na fasadi i limariji, bez posebne naknade. Izvoditelj je dužan operativnim planom uskladiti sve aktivnosti tako da se izbjegne međusobno ometanje izvedbe radova.</t>
  </si>
  <si>
    <r>
      <t xml:space="preserve">Skela se odnosi na radove </t>
    </r>
    <r>
      <rPr>
        <sz val="8"/>
        <rFont val="Arial"/>
        <family val="2"/>
      </rPr>
      <t>izvođenja injektiranja fasadnih zidova te otucanje žbuke sa iste</t>
    </r>
    <r>
      <rPr>
        <b/>
        <sz val="8"/>
        <rFont val="Arial"/>
        <family val="2"/>
        <charset val="238"/>
      </rPr>
      <t>, dok radne skele za unutrašnje radove (žbukanje, instalaterski radovi i sl.) trebaju biti uključene u jedinične cijene tih radova. TAKOĐER IZVOĐAČ JE U OBVEZI NAPRAVITI PROJEKT SKELE, KOJI JE UKLJUČEN U JED.CIJENU STAVKI.</t>
    </r>
  </si>
  <si>
    <t>Cijevna zaštitna skela - CRKVA.</t>
  </si>
  <si>
    <t>Doprema, postava, skidanje i otprema cijevne fasadne skele od bešavnih cijevi.</t>
  </si>
  <si>
    <t xml:space="preserve">Oslanjanje skele na nosivu podlogu izvesti preko metalnih podložnih papuča, površine nalijeganja minimalno 250cm2. </t>
  </si>
  <si>
    <t>Prilikom dobave i montaže (i kasnije demontaže) skele, obavezno voditi računa o otežanom pristupu i manipulativnim mogućnostima i specifičnoj lokaciji projekta.</t>
  </si>
  <si>
    <t>Visina zaštitne ograde iznosi 100cm, a elemente ograde postaviti na maksimalni razmak od 35cm. U razini radne platforme uz zaštitnu ogradu potrebno je postaviti dasku minimalne visine 20cm. Radnu platformu izvesti mosnicama od zdrave piljene crnogorične građe II. klase, minimalne širine 25cm i minimalne debljine 4,8cm, ili od odgovarajuće čelične oplate. Također, potrebno je izvesti pomične željezne ili drvene ljestve - penjalice u svrhu osiguranja vertikalne komunikacije po skeli</t>
  </si>
  <si>
    <t>Skelu treba od podnožja do vrha, kao i na krajevima, dijagonalno ukrutiti kosnicima pod kutom od 45°.</t>
  </si>
  <si>
    <t xml:space="preserve">Prije izvedbe skele izvođač je dužan izraditi projekt skele što je u cijeni stavke, kao i čitavi obuhvat izvedbe privremenih nadsvođenja u zoni prolaska ljudi i trećih osoba, odnosno uz zaštite (posebno ulaznog i zabatnog dijela, odnosno istočnog ulaza). Cijenom obuhvatiti i naknadu za zauzimanje javnih površina. </t>
  </si>
  <si>
    <t>Izvesti u svemu prema pravilima struke i važećim propisima.</t>
  </si>
  <si>
    <t>OBRAČAČUN SKELE ZA ROK OD 12 MJESECI KORIŠTENJA PO m2</t>
  </si>
  <si>
    <t>SKELA</t>
  </si>
  <si>
    <t>IZRADIO:</t>
  </si>
  <si>
    <t>U postupku rušenja – uklanjanja postojećih materijala, dijelova građevine i sl. rad mora biti organiziran tako da se poštuju svi propisi zaštite na radu, a izvršioci – djelatnici moraju biti upoznati s njima i primjenjivati ih u potpunost.</t>
  </si>
  <si>
    <t>Posebno će se odvojiti ambalažni otpad (papir, plastika, staklo, drvo i sl.) od šute i otpada građevinskog materijala (cigla, beton, crijep, ker. pločice i sl.). Sav otpadni materijal će se učestalo odvoziti sa lokacije na mjesta predviđena za odlaganje pojedine vrste otpada i u reciklažna dvorišta.</t>
  </si>
  <si>
    <t>Zabranjeno je odvoziti otpad na mjesta koja za to nisu dozvoljena ili koja nisu zakonski pokrivena ("divlje deponije").</t>
  </si>
  <si>
    <t>Nakon rušenja i odvoza otpada i građevinske šute, parcela i zemljište se mora dovesti u uredno stanje, a sa ulične strane javna prometna površina se mora očistiti i dovesti u prvobitno stanje.</t>
  </si>
  <si>
    <t>Sav otpad prevozi se i odlaže sukladno propisima o otpadu i komunalnom redu.</t>
  </si>
  <si>
    <t>Investitor i nadzorna služba imaju pravo zahtijevati dokaz o urednom zbrinjavanju odvezenog otpada.</t>
  </si>
  <si>
    <t>Sva rušenja, probijanja, bušenja, dubljenja i demontaže treba u pravilu izvoditi ručnim alatima, s osobitom pažnjom da ne dođe do naknadnih oštećenja na elementima pročelja.</t>
  </si>
  <si>
    <t>Jedinična cijena iz ponude treba obuhvatiti kompletno rušenje, uključivo sve pripremno-završne radove sadržane u faktorskim troškovima.</t>
  </si>
  <si>
    <t xml:space="preserve">Nastavno na grupu pripremnih radova - prije početka radova rušenja i demontaže, treba ispitati sve instalacije koje se nalaze na pročelju te ih, po stručnoj osobi, treba zaštititi u skladu sa propisima.
</t>
  </si>
  <si>
    <t xml:space="preserve">Radove razgradnje i demontaže potrebno je izvoditi pažljivo, da ne dođe do oštećenja konstrukcija koje nisu predmet radova ovog troškovnika. </t>
  </si>
  <si>
    <t>Posebnu pažnju obratiti na izvođenje radova na visini, koji moraju biti izvedeni da se u potpunosti provede zaštita radnika, kao i zaštita tereta i materijala koji se uklanja od padanja i sl., uz posebno pažnju na osiguranje i provođenje svih mjera ZNR.</t>
  </si>
  <si>
    <t>SVA RUŠENJA I DEMONTAŽA OBUHVAĆAJU TROŠAK ODVOZA SVIH TRANSPORTA I MATERIJALA NA DEPONIJ UDALJEN DO 25km OD GRADILIŠTA.</t>
  </si>
  <si>
    <t>Jedinična cijena radova rušenja i demontaža treba obuhvatiti:</t>
  </si>
  <si>
    <t>sav potrebni rad i materijal,</t>
  </si>
  <si>
    <t>sve transporte i pomoćnu radnu opremu i sl., uključivo sve vertikalne i horizontalne gradilišne transporte, ručnu pripomoć, kombinirani ručni (70%) i strojni utovar (30%), te odvoz kompletnog viška materijala na deponij udaljen do 25km od gradilišta,</t>
  </si>
  <si>
    <t>troškove koordinacije i ZNR.</t>
  </si>
  <si>
    <t>Točne količine radova obračunat će se prema građevinskoj knjizi koju ovjerava nadzorni inženjer.</t>
  </si>
  <si>
    <r>
      <t xml:space="preserve">Za SVE STAVKE RUŠENJA PREDVIĐENO deponiranje, odnosno odvoz i vraćanje deponiranih stavaka na gradilište po završetku sanacije. Stavke podrazumijevaju odvoz na gradsku deponiju, sa sortiranjem i plaćanjem svih pristojbi, uz napomenu, kako je nužno ponuditi cijenu za kompletan odvoz i zbrinjavanje kompletnog viška materijala i materijala koji se odvozi </t>
    </r>
    <r>
      <rPr>
        <b/>
        <u/>
        <sz val="8"/>
        <rFont val="Arial"/>
        <family val="2"/>
      </rPr>
      <t>u sraslom stanju</t>
    </r>
    <r>
      <rPr>
        <b/>
        <sz val="8"/>
        <rFont val="Arial"/>
        <family val="2"/>
        <charset val="238"/>
      </rPr>
      <t xml:space="preserve"> (ne rastresitom) i u skladu sa time formirati jediničnu cijenu, izuzev radova kampadnih odštemavanja, na koje izvođač ima pravo zaračunavanja obračunskih koeficijenata. </t>
    </r>
    <r>
      <rPr>
        <b/>
        <u/>
        <sz val="8"/>
        <rFont val="Arial"/>
        <family val="2"/>
      </rPr>
      <t>Naknadnim dokazivanjem količina putem obračuna u vidu građevinske knjige nije moguće dodavanje i uvećavanje količina za koeficijente!</t>
    </r>
  </si>
  <si>
    <t xml:space="preserve"> Stavka uključuje i skidanje svih obloga sa zidova gdje su iste postavljene. U cijenu stavke uračunat utovar i odvoz razgrađenog materijala (razvrstanog po vrstama) na najbližu odgovarajuću deponiju, kao i svi troškovi istovara i korištenja odgovarajuće deponije. </t>
  </si>
  <si>
    <t>Pažljivo ručno i strojno čišćenje sljubnica.</t>
  </si>
  <si>
    <t>Stavka se izvodi na prethodno pripremljenim površinama zidova na kojima je obijena žbuka i prethodno otvorene pukotine.</t>
  </si>
  <si>
    <t>Dubina utora (dubina sljubnica koja se čisti) do 2cm.</t>
  </si>
  <si>
    <t>Nakon izrade utora tj. čišćenja, sljubnice očistiti četkom, i otprašiti. Stavka uključuje prijenos šute na privremeni deponij na gradilištu.</t>
  </si>
  <si>
    <t>Obračun po m2 pukotine zida /svoda.</t>
  </si>
  <si>
    <t>VANJSKI ZIDOVI PROČELJA</t>
  </si>
  <si>
    <t>U cijenu stavke je uključen sav rad, materijal, transport, te radna skela, bez posebnog naplaćivanja i potraživanja za mjesta sidrenja pribora za injektiranje, pakera i pripadnog stroja za tlačenje injekcijske mase.</t>
  </si>
  <si>
    <t>Sav materijal upotrijebljen za zidarske radove mora odgovarati Tehničkim propisima za zidane konstrukcije (NN 01/07) i pripadajućim normativima.</t>
  </si>
  <si>
    <t>Jedinična cijena radova injektiranja mora sadržavati:</t>
  </si>
  <si>
    <t>troškove rada, uključivo prijenos, alata i strojeva,</t>
  </si>
  <si>
    <t>sva priručna pomagala potrebna prema propisima zaštite na radu,</t>
  </si>
  <si>
    <t>cijenu kompletnog materijala, uključivo veznog,</t>
  </si>
  <si>
    <t>cijenu svih potrebnih skela, bez obzira na visinu i vrstu sa prolazima,</t>
  </si>
  <si>
    <t>izrada eventualnih uzoraka, ukoliko je to za koji rad potrebno,</t>
  </si>
  <si>
    <t>transportne troškove materijala,</t>
  </si>
  <si>
    <t>troškove zaštite zidova od utjecaja vrućine, hladnoće, atmosferskih nepogoda,</t>
  </si>
  <si>
    <t>troškove provođenja mjera po HTZ i drugim postojećim propisima,</t>
  </si>
  <si>
    <t>čišćenje prostorija za vrijeme i nakon završetka rada, uključivo odvoz preostalog materijala, šute i smeća sa svim plaćanjem svih komunalnih pristojbi i davanja,</t>
  </si>
  <si>
    <t>zaštitu već ugrađenih elemenata ili opreme pri izvođenju radova (prozori, vrata i sl.).</t>
  </si>
  <si>
    <t>Laka pokretna skela bez obzira na visinu ulazi u jedinične cijene stavaka i ne naplaćuje se posebno. Skela mora biti na vrijeme postavljena.</t>
  </si>
  <si>
    <t>Injektiranja se izvode po završetku popunjavanja sljubnica, fuga i pukotina na zidovima kako injekcijski materijal nebi ispadao iz zone zidova koja se popunjava.</t>
  </si>
  <si>
    <t>pomagala pri radu (skela) osim fasadne skele koje je obračunata kao zasebna stavka,</t>
  </si>
  <si>
    <t>Sanacija (šivanje) pukotina sustavom čeličnih sidara.</t>
  </si>
  <si>
    <t xml:space="preserve">Ručno čišćenje luka s donje i bočnih strana uz pukotinu </t>
  </si>
  <si>
    <t>Stavka uključuje sve potrebne predradnje (izradu i pripremu utora, te završnu ispunu pukotine trajno elastičnom, pastom za pukotine. Izvesti prema projektu obnove i pravilima struke, uputama proizvođača.</t>
  </si>
  <si>
    <t xml:space="preserve">Dobava materijala i izvedba sanacije pukotina premoštenjem i ojačanjem pomoću armaturnih sidara od šipke B500B - Ø8 mm - min duljine 100 cm, uronjenih u epoxidno vezivno sredstvo. Sidra za sanaciju pukotina se ugrađuju u prethodno izrađene utore u ziđu (na maksimalnom razmaku do 30 cm)  frezanjem specijalnim alatima i utiskivanjem u specijalni sidreni dvokomponentni mort, tlačne čvrstoće &gt;42 N/mm2 (&gt;28 N/mm2 nakon 1 dana), savojne vlačne čvrstoće &gt;8 N/mm2, čvrstoće prionjivosti 1,9 N/mm2 i posmične čvrstoće prionjivosti 0,86 N/mm2. </t>
  </si>
  <si>
    <t>Stavka podrazumijeva ispunjavanje sljubnice mortom za vezanje, rebrastu šipku Ø8 duljine cca 1m koja se ugrađuje/utapa u svježi mort s obje strane zida (50 cm lijevo i desno od osi pukotine) i ponovno ispunjavanje sljubnice mortom do kraja.</t>
  </si>
  <si>
    <t>U cijenu su uključeni rad i sav materijal.</t>
  </si>
  <si>
    <t>Obračun po m' pukotine.</t>
  </si>
  <si>
    <t xml:space="preserve">Raditi s prekidima, kako bi injekcijska masa postigla određenu čvrstoću, čime se izbjegava pojava jačeg tlaka u praznom prostoru. </t>
  </si>
  <si>
    <t>Obračun po m2 injektiranog zida.</t>
  </si>
  <si>
    <t>Sastav mješavine injekcijske smjese- hidratizirano vapno: cement: pijesak= 40%:30%:30%. Tlačna čvrstoća 2-3 N/mm2, bez promjene volumena.</t>
  </si>
  <si>
    <t>Izrada dokumentacije i vođenje evidencije  o injektiranju nezavisno od građevinskog dnevnika.</t>
  </si>
  <si>
    <t>Vođenje evidencije injektiranja s navođenjem broja svake pozicije, dokumentiranjem iste u tlocrtima/nacrtima zgrade, evidentiranjem vrste injekcijske smjese, utroška smjese i tlaka injektiranja.</t>
  </si>
  <si>
    <t>Uključivo svakodnevno fotodokumentiranje.</t>
  </si>
  <si>
    <t>Popravak oštećenih dijelova zida.</t>
  </si>
  <si>
    <t>Postojeće nepravilnosti i šupljine poravnati odgovarajućim mortom, osušiti vlagu, iscvjetavanja suho očetkati i otprašiti, eventualno trusne dijelove u potpunosti ukloniti, zamijeniti i poravnati.</t>
  </si>
  <si>
    <t>Obračun po m2 saniranog zida, a prema prethodnom pregledu i upisu nadzornog inženjera u građevinski dnevnik.</t>
  </si>
  <si>
    <t>Popunjavanje očišćenih sljubnica mortom.</t>
  </si>
  <si>
    <t>Stavka obuhvaća ugrađivanje novog morta visoke duktilnosti na osnovi hidrauličkog vapna i eko-pucolana, maksimalne veličine agregata 15mm.</t>
  </si>
  <si>
    <t>Mort se nanosi između elemenata ziđa lopaticom, lagano pritiskajući kako bi poboljšali prionjivost. Višak morta treba ukloniti odmah nakon ugradnje, te ako je potrebno očistiti sljubnice vlažnom spužvom ili četkom.</t>
  </si>
  <si>
    <t>Klasifikacija: EN 998-2 - G tip mort, razred M 5.</t>
  </si>
  <si>
    <t>Izrada pojačanja konstrukcije FRCM sustavom.</t>
  </si>
  <si>
    <t>Debljina morta oko 5-6 mm. Podloga mora biti čista (vlaga u podlozi mora biti ≤6%) bez masti i prašine i odvajajućih dijelova.</t>
  </si>
  <si>
    <t>Mrežica se polaže u mort dok je još svjež, sa preklopom mrežice po dužini oko 20 cm.</t>
  </si>
  <si>
    <t>Drugi, odnosno završni sloj morta, se izvodi na položenu mrežicu, debljina morta ne smije biti manja od 4 mm i mora kompletno pokrivati mrežicu.</t>
  </si>
  <si>
    <t>Mrežice sustava se fiksiraju odgovarajućim sidrima u konstrukciju, u  svemu prema uputama proizvođača sustava.</t>
  </si>
  <si>
    <t>Užad služi za sidrenje prethodno postavljenog FRCM sustava. Sidrenje se sastoji od:</t>
  </si>
  <si>
    <t>bušenja i ispuhivanje rupa po rubovima plohe, na svakih 50cm u slučaju vezanja svodova s obodnim zidovima te 2 kom/m2 u slučaju sidrenja zidnih ploha; dio koji treba umetnuti u rupu impregnira se tekućom epoksidnom smolom i zatim posipa pijeskom,</t>
  </si>
  <si>
    <t>izbušene rupe se pune sa epoksidnim kemijskim sredstvom za sidrenje, a zatim se umeće kruti dio za sidrenje u rupe,</t>
  </si>
  <si>
    <t>raspletanje užadi preko prethodno nanesenog sustava za ojačanje i učvršćivanje kitom.</t>
  </si>
  <si>
    <t>Kit je normalno vezujući epoksi kit na bazi epoksi smola i finog pijeska.</t>
  </si>
  <si>
    <t>Obračun po m' obodnog zida, te po m2 zida.</t>
  </si>
  <si>
    <t xml:space="preserve">Sanacija manjih pukotina te svih dostupnih sljubnica fugiranjem u dubini 5cm. </t>
  </si>
  <si>
    <t>Ručno uklanjanje materijala koji se nalazi između svoda i nosivih zidova, odnosno različitog veznog materijala koji se nalazi iznad lukova i svodova crkve.</t>
  </si>
  <si>
    <t>Stavka uključuje ručni iskop različitog otpadnog i rastresitog materijala i šute; odnosno lagano vezanog materijala sa usitnjavanjem, ručnim prijenosom, utovarom i transportom, te odvozom sa gradilišta.</t>
  </si>
  <si>
    <t>Koeficijent rastresitosti k=1,18.</t>
  </si>
  <si>
    <t>Obračun po m3.</t>
  </si>
  <si>
    <t>RUČNI ISKOP - OBRAČUN U ZBIJENOM STANJU</t>
  </si>
  <si>
    <t>PRIJENOS UTOVAR I ODVOZ - OBRAČUN U RASTRESITOM STANJU</t>
  </si>
  <si>
    <r>
      <rPr>
        <b/>
        <sz val="8"/>
        <rFont val="Arial"/>
        <family val="2"/>
        <charset val="238"/>
      </rPr>
      <t>NAPOMENA:</t>
    </r>
    <r>
      <rPr>
        <sz val="8"/>
        <rFont val="Arial"/>
        <family val="2"/>
        <charset val="238"/>
      </rPr>
      <t xml:space="preserve">
Jediničnom cijenom obuhvatiti prilagodbu pozicija i sidrenje pribora, te korištenje bušećeg i reznog pribora prilagođenih tehnologiji i zahtjevima izvođenja projekta (uključivo pripremu i obradu sidrišne plohe prije početka bušenja), a po detaljnom uvidu u same pozicije izrade prodora i kasnijeg sidrenja zatega, u svemu prema projektu. Točne mikrolokacije označiti prije početka bušenja, a radovima pristupiti tek po potvrdi pozicija od strane nadležnog konzervatora.</t>
    </r>
  </si>
  <si>
    <t>Izrada horizontalnih sidara</t>
  </si>
  <si>
    <t>Obavezno je kontrolirano bušenje u zidovima koji nisu predviđeni za ugradnju sidrenog bloka, dubina sidrenja min 20 cm manja od dužine kompletnog zida, uključeno u cijenu stavke</t>
  </si>
  <si>
    <t>Pozicije rupa u svemu prema statičkom proračunu i zatečenom stanju prije početka izvođenja radova sanacije konstrukcije, a po obavljenim radovima pripreme i svih ostalih rušenja i demontaža.</t>
  </si>
  <si>
    <t xml:space="preserve"> Stavka uključuje sav rad i potreban materijal za izvedbu radova do potpune gotovosti, a  sve je potrebno izvesti prema projektu obnove i prema pravilima struke. </t>
  </si>
  <si>
    <t>Izrada horizontalnih zatega</t>
  </si>
  <si>
    <r>
      <rPr>
        <b/>
        <sz val="8"/>
        <rFont val="Arial"/>
        <family val="2"/>
        <charset val="238"/>
      </rPr>
      <t>NAPOMENA:</t>
    </r>
    <r>
      <rPr>
        <sz val="8"/>
        <rFont val="Arial"/>
        <family val="2"/>
        <charset val="238"/>
      </rPr>
      <t xml:space="preserve">
Jediničnom cijenom obuhvatiti prilagodbu pozicija i sidrenje pribora, te korištenje bušećeg i reznog pribora prilagođenih tehnologiji i zahtjevima izvođenja projekta (uključivo pripremu i obradu sidrišne plohe prije početka bušenja), a po detaljnom uvidu u same pozicije izrade prodora i kasnijeg sidrenja, u svemu prema projektu. Točne mikrolokacije označiti prije početka bušenja, a radovima pristupiti tek po potvrdi pozicija od strane nadležnog konzervatora.</t>
    </r>
  </si>
  <si>
    <t>BETONSKI I ARMIRANOBETONSKI RADOVI</t>
  </si>
  <si>
    <t>Prije početka izvođenja betonskih radova Izvođač je dužan izraditi "Projekt betona". Izvođač na izrađeni Projekt betona u skladu s propisima, obavezno mora ishoditi suglasnost projektanta konstrukcije.</t>
  </si>
  <si>
    <t>U cijenu je uključena i kontinuirana geodetska kontrola stanja:</t>
  </si>
  <si>
    <t>prije betoniranja (položaji ankera, oplate-vertikalne i horizontalne) što također potvrđuje nadzorni inženjer upisom u građevinski dnevnik</t>
  </si>
  <si>
    <t>snimka izvedenog stanja elemenata konstrukcije po konstruktivnim elementima po etažama</t>
  </si>
  <si>
    <t>Prije same ugradnje betona obavezna je kontrola ugrađenih elemenata i građevinskih proizvoda u oplatu.</t>
  </si>
  <si>
    <t>Dobava, sječenje, savijanje i postava armature prema planovima savijanja armature i statičkom proračunu, je sastavni dio svake stavke betonskih radova.</t>
  </si>
  <si>
    <t>Prilikom izvođenja konstrukcije, obavezno voditi računa o eventualnim čel. elementima prihvata drvene, odnosno ploča za sidrenje dijelova spregnute konstrukcije, uz ostavljanje odgovarajućih ušteda na pozicijama ugradnje istih, odnosno uz ostavljanje odgovarajućih ušteda na pozicijama ugradnje elastomernih ležajeva.</t>
  </si>
  <si>
    <t>NAPOMENA OPLATA:</t>
  </si>
  <si>
    <t>Za nanošenje rastavnog sredstva u postupku raspršivanja nakon umetanja armature potrebna je dozvola voditelja građenja; a treba i predočiti smjernice primjene proizvođača. Ne postoji nikakav prigovor protiv primjene atestiranih ulja za oplatu, ukoliko ne nastaju štete, promjena boje i slično. Dopušteno je da druga poduzeća ulažu cjevovode u oplatu, npr. čelične oklopne cijevi električnih vodova, cijevi za sanitarne instalacije itd. kao i sidra i druga učvršćenja.</t>
  </si>
  <si>
    <t>Rupe za držače razmaka oplate moraju se zatvoriti nakon što se oplata skine. Drvene oplate moraju se održavati jednako vlažnim, da zbog utezanja ne bi nastao zijev u reškama i da se daske oplate ne bacaju. Prije betoniranja treba odgovarajuće oblikovane oplate očistiti od stranih tijela. Prodiranje snijega treba prikladnim mjerama isključiti. Iz oplate spremnika treba odvesti vodu.</t>
  </si>
  <si>
    <t>Obračunom obuhvaćen m2 oplate sa polaganjem, adekvatnim učvršćivanjem i podupiranjem, eventualno dodatno potrebnom bandažom spojeva, prilagodbama oko pozicije ugradnji sidrenih ploča, instalacijskih kanala i sl. Površine otvora u ploči se odbijaju, a u m2 oplate ulazi i oplata pobočki otvora i špaleta, izuzev ukoliko veličina otvora prelazi 2m2, odnosno širinu od 40cm.</t>
  </si>
  <si>
    <t>OBRAČUN BETON:</t>
  </si>
  <si>
    <t>Jedinična cijena BETONA treba sadržavati:</t>
  </si>
  <si>
    <t>troškove rada i transporta,</t>
  </si>
  <si>
    <t>troškove materijala uključujući i vezni,</t>
  </si>
  <si>
    <t>cijenu pomagala pri radu (skela, pumpe za beton, vibratori),</t>
  </si>
  <si>
    <t>troškove izrada eventualnih uzoraka, ukoliko je to za koji rad potrebno,</t>
  </si>
  <si>
    <t>cijenu priručnih pomagala potrebnih prema propisima zaštite na radu,</t>
  </si>
  <si>
    <t>troškove čišćenja prostorija za vrijeme i nakon završetka rada,</t>
  </si>
  <si>
    <t>troškove zaštite od nepovoljnih atmosferskih utjecaja,</t>
  </si>
  <si>
    <t>troškove zaštite već ugrađenih elemenata ili opreme pri izvođenju radova,</t>
  </si>
  <si>
    <t>svo potrebno podupiranje bez obzira na visinu podupiranja, kao i naknadna obrada spojeva i curaka od betona (ukoliko je glatka oplata),</t>
  </si>
  <si>
    <t>zapunjavanje rupa od juvidur cijevi (čepovi+mort ili pur pjena),</t>
  </si>
  <si>
    <t>troškove štete kao i popravka uzrokovanih nepažnjom tijekom izvedbe,</t>
  </si>
  <si>
    <t>troškove zaštite na radu,</t>
  </si>
  <si>
    <t>troškove atesta.</t>
  </si>
  <si>
    <t>Jedinična cijena ARMATURE treba sadržavati:</t>
  </si>
  <si>
    <t>doprema betonskog željeza na savijalište,</t>
  </si>
  <si>
    <t>doprema na gradilište gotove armature iz centralnog savijališta,</t>
  </si>
  <si>
    <t>sav materijal, alat i uskladištenje, odnosno cijene svih elemenata (mreža, šipki i vezne žice) kao i svih drugih proizvoda (distanceri, prekidne mrežice tzv "štreh metal" među taktovima betoniranja, kao i troškove ugradnje VDP čepova na prvi red rupa u oplati vanjskih zidove -2 etaže garaže) koji se ugrađuju, odnosno potrebna podrezivanja prije izvedbe pojedinih taktova i sl.),</t>
  </si>
  <si>
    <t>uzimanje potrebnih izmjera na objektu,</t>
  </si>
  <si>
    <t>troškove radne snage za kompletan rad, opisan u troškovniku,</t>
  </si>
  <si>
    <t>sve horizontalne i vertikalne transporte do mjesta ugradnje,</t>
  </si>
  <si>
    <t>potrebnu radnu skelu (izuzima se fasadna skela),</t>
  </si>
  <si>
    <t>čišćenje nakon završetka radova,</t>
  </si>
  <si>
    <t>svu štetu kao i troškove popravka kao posljedica nepažnje u toku izvedbe,</t>
  </si>
  <si>
    <t>U obračunu će biti priznata armatura prema nacrtima armature i iskazu armature definiranom statičkim proračunom!</t>
  </si>
  <si>
    <t>OBRAČUN OPLATA:</t>
  </si>
  <si>
    <t>Jedinična cijena OPLATE treba obuhvatiti:</t>
  </si>
  <si>
    <t>dobava svog materijala, sav vanjski i unutrašnji transport do mjesta ugradbe, kao i sve pomoćne skele, zatege, podupirači i razupore,</t>
  </si>
  <si>
    <t>sva potrebna podupiranje bez obzira na visinu podupiranja, kao i naknadna obrada spojeva, curaka od betona (ukoliko je glatka oplata),</t>
  </si>
  <si>
    <t>eventualno polaganje,</t>
  </si>
  <si>
    <t>sva drvena građa, premazana zaštitnim fungicidnim premazom,</t>
  </si>
  <si>
    <t>sav metalni okov i spojni elementi kao i njihova zaštita,</t>
  </si>
  <si>
    <t>oplata serklaža se obračunava priznaje se samo sa stvarno postavljene strane,</t>
  </si>
  <si>
    <t>zapunjavanje rupa od juvidur cijevi (čepovi u mortu ili pur pjena) - bitno je zbog zvuka,</t>
  </si>
  <si>
    <t>ugradnju trokutaste lajsne na vidljivim rubovima stupova, i zidova koji se ne oblažu toplinskom izolacijom ili ne žbukaju</t>
  </si>
  <si>
    <t>Beton klase po specifikaciji spravljen u betonari - kameni agregat 0-16mm (treba sadržavati kamenu sitnež 0-4mm).</t>
  </si>
  <si>
    <t>Površina svih vidljivih elemenata ravna, bez rupa i gnijezda, pripremljena za daljnju obradu, beton dobro zbijen, izvibriran, bez vidljivih rupa na spojevima oplatnih ploča ili sudara prekida taktova betoniranja, odnosno bez gnijezda i rupa.</t>
  </si>
  <si>
    <t>Uključivo otprašivanje zida, čišćenje fuga zrakom pod pritiskom, izrada bušenih rupa 4 kom/m2 (u fugama kamenog ziđa, dubina 80-100cm), ugradnja injekcijskih cjevčica ø12-19mm i brtvljenje cementnim mortom.</t>
  </si>
  <si>
    <t xml:space="preserve">Injektiranje pukotina pod tlakom max 1bara, nakon što je očvrsla brtvena masa na vanjskoj površini pukotine. Sanacija pukotina  se izvodi s donje i bočnih strana lukova, a injektiranje vršiti s gornje stane lukova u prostoru krovišta prije sanacije svodova. </t>
  </si>
  <si>
    <t>TESARSKI RADOVI</t>
  </si>
  <si>
    <t>RADOVI NA OJAČANJU TEMELJA</t>
  </si>
  <si>
    <t>Izrada pojačanja svoda FRCM sustavom.</t>
  </si>
  <si>
    <t xml:space="preserve">Sav upotrebljeni materijal i finalni građevinski proizvodi moraju odgovarati postojećim tehničkim propisima i HR normama. Izvoditelj je dužan na zahtjev investitora i nadzornog inženjera predočiti uzorke i prospekte za pojedine materijale koji se planiraju upotrijebiti, kao i predočiti njihove ateste o kvaliteti, izdane od ovlaštene organizacije.
</t>
  </si>
  <si>
    <t>Pravilnik o zaštiti na radu u građevinarstvu,</t>
  </si>
  <si>
    <t>HRN D.C1.040., 041. I 042. HRN UC9.400. – rezana građa, ispitivanje oplate i skele (izvođenje drvenih skela i oplata),</t>
  </si>
  <si>
    <t>HRN D.D8.100. do 114.  – ispitivanje ploča vlaknatica i iverica,</t>
  </si>
  <si>
    <t>HRN D.10.060.-1969. – slojevito drvo, terminologija, definicije,</t>
  </si>
  <si>
    <t>HRN D.A1.020-1957. – ispitivanje drveta, opći dio,</t>
  </si>
  <si>
    <t>HRN D.A1.043-1979. – ispitivanje drveta, održavanje sadržaja vlage,</t>
  </si>
  <si>
    <t>HRN D.A1.048-1979. – ispitivanje drveta, održavanje zatezne čvrstoće u pravcu vlakana,</t>
  </si>
  <si>
    <t>HRN D.A1.052.-1958. – ispitivanje drveta, održavanje zatezne čvrstoće okomito na drvna vlakna,</t>
  </si>
  <si>
    <t>HRN D.A1.058.-1971. – zaštita drveta, ispitivanje otpornosti prema gljivama, usporedna otpornost različitih vrsta drveta,</t>
  </si>
  <si>
    <t>HRN D.A1.072.-1972. – furnirske i stolarske ploče, određivanje stupnja sljepljenosti,</t>
  </si>
  <si>
    <t>HRN D.B7.020.-1955. – tesana građa četinara,</t>
  </si>
  <si>
    <t>HRN D.C5.022.-1968. – ploče vlaknatice (lesonit ploče), tehnički uvjeti za izradu i isporuku.</t>
  </si>
  <si>
    <t>Norme za tesarske radove:</t>
  </si>
  <si>
    <t>HRN S.D.B7.020. – tesano crnogorično drvo,</t>
  </si>
  <si>
    <t>HRN S.D.C1.040. i 041. – rezano crnogorično drvo</t>
  </si>
  <si>
    <t>Obračun se vrši po m3, m2 ili m' stvarno izvedene, ugrađene, obrađene i u potpunosti završene konstrukcije ili površine uz primjenu jediničnih cijena. U cijenu svake stavke uključeno je:</t>
  </si>
  <si>
    <t>cijena materijala, alata i mehanizacije, uključivo sve potrebne transporte do mjesta ugradnje, troškove osiguranja i privremenog podupiranja /razupiranja i troškove potrebne radne skele,</t>
  </si>
  <si>
    <t>cijena spojnog, pomoćnog i potrošnog materijal potrebnog za izvedbu radova prema pravilima struke i uputama proizvođača,</t>
  </si>
  <si>
    <t>troškove zaštite od temperaturnih i atmosferskih nepovoljnih utjecaja,</t>
  </si>
  <si>
    <t>troškovi radne snage za kompletan rad propisan troškovnikom,</t>
  </si>
  <si>
    <t>troškovi svih prijevoza i prijenosa, te potrebna radna skela,</t>
  </si>
  <si>
    <t>troškovi deponiranja materijala i alata te čišćenje po završetku rada,</t>
  </si>
  <si>
    <t>troškovi popravka nastalih zbog nepažljive izvedbe ili pričinjena štete drugim izvođačima,</t>
  </si>
  <si>
    <t>troškovi svih ispitivanja i atestiranja,</t>
  </si>
  <si>
    <t>sve troškove s naslova svih naknada, ishođenja suglasnosti i dozvola potrebni za neometani rad i izvođenje radova.</t>
  </si>
  <si>
    <t>Prilikom izvedbe tesarskih radova treba se u svemu pridržavati svih važećih propisa i standarda za drvene konstrukcije:</t>
  </si>
  <si>
    <t>Izvedba ojačanja spojeva drvene krovne konstrukcije - horizontalna stabilizacija</t>
  </si>
  <si>
    <t>Provjera konstruktivnih spojeva</t>
  </si>
  <si>
    <t>ZEMLJANI RADOVI</t>
  </si>
  <si>
    <t>Prije izrade ponude izvođač je dužan provjeriti sastav tla iskopom probnih sondi i nasumičnom provjerom površinskog iskopa (vađenje sondi tla), kako bi potvrdio kategorizaciju tla iskazanu u troškovniku, odnosno iskazanu unutar geomehaničkog elaborata.</t>
  </si>
  <si>
    <t>Dužnost je izvođača da utvrdi pravi sastav tla, odnosno njegovu kategoriju i ukoliko odstupa od Geotehničkog elaborata i/ili projekta konstrukcije, obavijesti projektanta i nadzornog inženjera.</t>
  </si>
  <si>
    <t>Ukoliko izvođač prilikom iskopa zemlje naiđe na bilo kakve predmete, objekte ili instalacije, dužan je na tom mjestu obustaviti radove i o tome obavijestiti investitora i nadzornog inženjera. Ako se ukaže potreba na miniranje djela terena, izvoditelj je prije ugovaranja i davanja konačne ponude, odnosno prije početka radova dužan upozoriti investitora i projektanta na isto.</t>
  </si>
  <si>
    <t>Materijal koji se dobije prilikom izvedbe radova vlasništvo je naručioca, dok su eventualni nalazi povijesne vrijednosti društveno vlasništvo.</t>
  </si>
  <si>
    <t xml:space="preserve">Potrebna građa za podupiranje mora biti pripremljena na gradilištu prije početka iskopa.  </t>
  </si>
  <si>
    <t>Također se prilikom iskopa i odvoza materijala moraju poštivati i propisi za zbrinjavanje rudnih bogatstava, definirani Zakonom o rudarstvu. Dakle zbrinjavanje rudnih otpada, obuhvaća ponovno iskorištavanje sukladno propisima i potrebnim mjerama skupljanja, transporta, obrade i skladištenja nadležnih tijela.</t>
  </si>
  <si>
    <t>Ručne i strojne iskope dijelimo obzirom na tlocrtnu iskopinu:</t>
  </si>
  <si>
    <t>na široke iskope, odnosno iskope tlocrtne površine veće 16 m2,</t>
  </si>
  <si>
    <t>na trakaste iskope,</t>
  </si>
  <si>
    <t>na pojedinačne iskope, odnosno iskope tlocrtne površine manje od 16m2.</t>
  </si>
  <si>
    <t>Prilikom prijema radova na izvedbu potrebno je izvršiti i prijem obilježenih geodetskih oznaka. Svako kasnije obnavljanje tih oznaka vrši izvođač radova.</t>
  </si>
  <si>
    <t>Predviđenu kategoriju tla u troškovniku treba provjeriti, te ukoliko nije isto ustanoviti stvarnu kategoriju i to se ima upisati u građevinski dnevnik, a što obostrano potpisuju nadzorni ing. i rukovatelj gradilišta.</t>
  </si>
  <si>
    <t>Ako se iskopane jame oštete, odrone ili zatrpaju nepažnjom ili uslijed nedovoljnog podupiranja, izvođač ih dovodi u ispravno stanje, bez posebne naknade. Ukoliko je izvođač otkopao ispod projektom predviđene temeljne ravnine obavezan je bez naknade popuniti tako nastale šupljine betonom klase C8/10, do projektirane kote. Zabranjeno je popunjavanje prekopa nasipom šljunka.</t>
  </si>
  <si>
    <t>Količine iskopa, transporta i nasipa zemlje obračunavaju se prema sraslom stanju tla. Koeficijent rastresitosti i drugi koeficijenti uključeni u cijenu. Ukoliko troškovničkom stavkom nije drugačije navedeno odvoz zemlje uključuje transport na gradsku planirku. Količine šljunka prema količinama u nabitom stanju, a prilikom iskopa potrebno voditi računa o eksploataciji materijala u skladu sa važećom zakonskom regulativom.</t>
  </si>
  <si>
    <t>Široki iskop vršiti uz obavezan stručni nadzor geomehaničara i proračun stabilnosti kosina temeljnog iskopa i upisanog u dnevnik ukoliko se pojavi podzemna voda priznaje se naknada za otežan rad i crpljenje vode osim oborinske vode.</t>
  </si>
  <si>
    <t>Ukoliko u raspisu nije drugačije predviđeno, važi u nadopuni propisima DIN:</t>
  </si>
  <si>
    <t>Jediničnim cijenama je obuhvaćen trošak:</t>
  </si>
  <si>
    <t>poteškoće zbog mokrog iskopanog materijala,</t>
  </si>
  <si>
    <t>poteškoće, koje su uvjetovane godišnjim dobom ili nepovoljnim vremenom i s kojima se normalno mora računati,</t>
  </si>
  <si>
    <t>uklanjanje normalnih padalina,</t>
  </si>
  <si>
    <t>mjere zaštite od normalnih padalina,</t>
  </si>
  <si>
    <t>prebacivanje strojeva i uređaja na području gradilišta, ukoliko za to nije zadužen nalogodavac,</t>
  </si>
  <si>
    <t>osiguranje prometa i tekuće čišćenje korištenih javnih ulica i puteva, ukoliko su prouzročene zemljanim radovima i ukoliko se izričito ne radi o radovima vezanim uz PZ radove,</t>
  </si>
  <si>
    <t>zaštita od prašine pri transportima,</t>
  </si>
  <si>
    <t>međuskladištenje na zahtjev Izvođača,</t>
  </si>
  <si>
    <t>PRIVREMENOG PODUPIRANJE I RAZUPIRANJA SVIH ISKOPA DUBINE VEĆE OD 100cm, SA KAMPADNIM UKLANJANJEM ZAŠTITE NA SIGURAN NAČIN, O OVISNOSTI O TEHNOLOGIJI I FAZNOSTI IZVOĐENJA RADOVA I U SKLADU SA SVIM MJERAMA ZNR ZA ISKOPE I ZEMLJANE RADOVE.</t>
  </si>
  <si>
    <t>Jediničnim troškovima nije obuhvaćen trošak:</t>
  </si>
  <si>
    <t>radova držanja vode, ukoliko se ne radi o uklanjanju padalina,</t>
  </si>
  <si>
    <t>vrijeme zastoja pri prekidu zbog pronalaženja zaostalih streljiva i povijesno značajnih iskapanja.</t>
  </si>
  <si>
    <t>Iskop provoditi u suradnji sa arheološkim nadzorom zbog mogućnosti zadiranja u povijesno vrijedne uzorke /nalazište.</t>
  </si>
  <si>
    <t>Planiranje dna iskopa za temelje izvesti sa točnošću od ±3 cm, što je uključeno u jediničnu cijenu.</t>
  </si>
  <si>
    <r>
      <rPr>
        <b/>
        <sz val="8"/>
        <rFont val="Arial"/>
        <family val="2"/>
        <charset val="238"/>
      </rPr>
      <t>NAPOMENA:</t>
    </r>
    <r>
      <rPr>
        <sz val="8"/>
        <rFont val="Arial"/>
        <family val="2"/>
        <charset val="238"/>
      </rPr>
      <t xml:space="preserve">
Predviđena količina odnosi se na proračun iskopa od kote ±0,00m; zajedno sa potrebnim produbljenjem za uređenje temeljnog tla i eventualnim ostatkom postojećeg zasipnog materijala.</t>
    </r>
  </si>
  <si>
    <t>KAMPADNI ISKOP UZ TEMELJNE ZIDOVE CRKVE (40% RUČNI ISKOP 60% STROJNI ISKOP)</t>
  </si>
  <si>
    <t xml:space="preserve">Stavka uključuje sav potreban rad. Obračun u zbijenom stanju. </t>
  </si>
  <si>
    <t>VRAĆANJE I SABIJANJE ZEMLJANOG MATERIJALA</t>
  </si>
  <si>
    <t>Pokos rova uz rub površine za iskop izvodi se u omjeru 1:2. Širina građevinske jame iznosi 3m od zidova objekta.</t>
  </si>
  <si>
    <t xml:space="preserve">Zidarske pripomoći. </t>
  </si>
  <si>
    <t>Stavka obuhvaća sve radove koje nije moguće normirati, a odnose se na sitne pripomoći, obrade detalja i sl., a iskazane su putem radnih sati kvalificiranog zidara i pomoćnog radnika.</t>
  </si>
  <si>
    <t>VKV ZIDAR</t>
  </si>
  <si>
    <t>sati</t>
  </si>
  <si>
    <t>KV ZIDAR</t>
  </si>
  <si>
    <t>NKV RADNIK</t>
  </si>
  <si>
    <t>Bušenje rupa u postojećem temelju za ugradnju sanacionih bušotina /injektiranje (sanacija od tlačne vlage).</t>
  </si>
  <si>
    <t xml:space="preserve">U cijenu uključiti sav rad, materijal, alate i strojeve potrebne za potpuno dovršenje stavke. </t>
  </si>
  <si>
    <t>Stavkom obuhvaćeno uklanjanje obloga drvenih platformi i pripadnih elemenata vertikalne komunikacije (zajedno sa pripadnim rukohvatima, ogradama i sl.), u poziciji zvonika.</t>
  </si>
  <si>
    <t>Čišćenje temeljne konstrukcije četkama i vodom pod pritiskom. Predvidjeti rad potopne pumpe za crpljenje viška vode.</t>
  </si>
  <si>
    <t>Izrada AB temeljne grede</t>
  </si>
  <si>
    <t>f</t>
  </si>
  <si>
    <t>armatura - B500B</t>
  </si>
  <si>
    <r>
      <rPr>
        <b/>
        <sz val="8"/>
        <rFont val="Arial"/>
        <family val="2"/>
      </rPr>
      <t>NAPOMENA:</t>
    </r>
    <r>
      <rPr>
        <sz val="8"/>
        <rFont val="Arial"/>
        <family val="2"/>
        <charset val="238"/>
      </rPr>
      <t xml:space="preserve">
Izvesti u okviru sustava proizvođača hidroizolaterskog polimer-cementnog morta, uz napomenu kako čitavi sustav mora biti paroporosutan.</t>
    </r>
  </si>
  <si>
    <t>Izvesti polimercementnim premazom otpornim na soli i negativan tlak, na prethodno odprašenu i podlogu impregniranu odgovarajućim primerom.</t>
  </si>
  <si>
    <t>Uz sudar vertikalnog zida i temeljne stope na svježi sloj izvedene zaštite od stražnjeg navlaživanja izvodi se i brtveni holker radijusa min 4cm vodonepropusnim mortom.</t>
  </si>
  <si>
    <t>U cijenu su uključene vrijednosti svih radova i materijala. Obračun po m2 izvedene zaštite od stražnjeg navlaživanja sa izvedbom brtvenog holkera, obračunatog po m'.</t>
  </si>
  <si>
    <t>DODATNA OBRADA SPOJA STARO - NOVO</t>
  </si>
  <si>
    <t>RUBNI DIO (HOLKER) - SVI KUTNI SPOJEVI</t>
  </si>
  <si>
    <t>Dobava materijala, izrada i ugradnja klinova za zaklinjavanje pukotina u svodu metalnim pločevinama dimenzija cca š/v/d=100/30//3mm, tkz klinasto zaklinjavanje pukotine. Kontrolirana ugradnja  unigrunda u pukotine (kao impregnacija pukotine). Ručna kontrolirana ugradnja morta: tvornički suho zamiješani cementno-vapneni mort visoke tečnosti, stvrdnjava bez promjene volumena, kapilarno visoko upijajući. Mort čvrstoče: 1. dan = 4 N/mm², 7. dan = 10 N/mm², nakon 28 dana = 15 N/mm²</t>
  </si>
  <si>
    <t>Ojačanje pete svoda</t>
  </si>
  <si>
    <t>Vezanje tlačne ploče sa obodnim zidovima</t>
  </si>
  <si>
    <t>Izrada tlačne ploče</t>
  </si>
  <si>
    <t>DALIBOR BARTULOVIĆ,</t>
  </si>
  <si>
    <t xml:space="preserve"> dipl.ing.građ. (G 2065)</t>
  </si>
  <si>
    <t xml:space="preserve">SKELA - UNUTARNJI DIO CRKVA </t>
  </si>
  <si>
    <t>U cijenu stavke je uključen sav rad, materijal i transport. Jediničnom cijenom predvidjeti po potrebi djelomičnu demontažu I ponovnu motažu za kampadno izvođenje radova.</t>
  </si>
  <si>
    <t>Čišćenje građevine od raznih predmeta</t>
  </si>
  <si>
    <t>h</t>
  </si>
  <si>
    <t>Dobava i ugradnja FRCM (Fabric Reinforced Cementitious Matrix) mreže na bazi staklenih vlakana, koje se postavljaju u pripremljeni reparaturni mort. Vrsta vlakna: alkalno otporna mrežica od staklenih vlakana. Težina 250 g/m2. Veličina okna 21x21mm. Karakteristična vlačna čvrstoća:&gt;=917 MPa. Prosječna vlačna čvrstoća: 1079 MPa.</t>
  </si>
  <si>
    <t>Podloga se premazuje dvokomponentnim, vrlo tekući proizvodom bez otapala, na osnovi epoksi smola za pripremu površina.</t>
  </si>
  <si>
    <t xml:space="preserve">Prije injektiranja pripremljene mješavine, vanjska strana ziđa koja se učvršćuje mora se potpuno zasititi vodom. Dan prije izvođenja radova dobro natopiti vodom vanjsku strukturu kroz iste rupe kroz koje će se kasnije injektirati mješavina. U međuvremenu će sav višak vode u vanjskom ispariti. Sva mjesta gdje bi mješavina mogla curiti prethodno se trebaju zatvoriti brzovezujućim cementom koji se nakon injektiranja odstranjuje. </t>
  </si>
  <si>
    <t>Provedba injektiranja pripremljenim vrlo tekućim bescementnim hidrauličkim vezivom s punilima, otporno na soli, na bazi vapna i eko-pucolana, za izradu injekcijskih smjesa za koje se koriste za konsolidaciju ziđa, pod pritiskom od 1 atm.                               TEHNIČKI PODACI INJEKCIJSKE MJEŠAVINE:
Maksimalna veličina agregata: 100 µm.
Fluidnost mješavine: &lt; 30 sec.
Obradivost svježe mješavine: približno 60 minuta.
Tlačna čvrstoća nakon 28 dana: 15 N/mm².
Otpornost na sulfate: visoka.
Iscvjetavanje soli: nema.</t>
  </si>
  <si>
    <t xml:space="preserve">Prije injektiranja pripremljene mješavine, vanjska strana temelja koja se učvršćuje mora se potpuno zasititi vodom. Dan prije izvođenja radova dobro natopiti vodom vanjsku strukturu kroz iste rupe kroz koje će se kasnije injektirati mješavina. U međuvremenu će sav višak vode ispariti. Sva mjesta gdje bi mješavina mogla curiti prethodno se trebaju zatvoriti brzovezujućim cementom koji se nakon injektiranja odstranjuje. </t>
  </si>
  <si>
    <t xml:space="preserve">Pregled strukture postojećih temelja nakon čišćenja (obrađeno u zasebnoj stavci), a prije betoniranja temeljnih greda. Stavkom obuhvatiti i sanaciju strukture građe ako se utvrdi nedostatno stanje temelja, na način da se istom očiste fuge i izvede ponovno zapunjavanje fuga materijalom za sanacije zidova od kamena sa suho zamiješanim cementno-vapneni mortom, a sve prije izvedbe ankeriranja. </t>
  </si>
  <si>
    <t>mort visoke tečnosti</t>
  </si>
  <si>
    <t>stvrdnjava bez promjene volumena</t>
  </si>
  <si>
    <t>visoko kapilarno upijajući materijal</t>
  </si>
  <si>
    <t>osnova: vapno/cement</t>
  </si>
  <si>
    <t xml:space="preserve">TEHNIČKE KARAKTERISTIKE MORTA: </t>
  </si>
  <si>
    <t>Na mjestu spoja  zida i temeljne trake objekta nanosi se sloj mineralno-polimercementog hidroizolacionog premaza uz vertikalni rub zida i tem.traka, no na visinu min. 40cm visine zida od kote terena.</t>
  </si>
  <si>
    <t>bušena rupa Ø20 + anker Ø16 + ankerfix mort</t>
  </si>
  <si>
    <t xml:space="preserve">bušena rupa Ø150 + šipka Ø25 </t>
  </si>
  <si>
    <t>g</t>
  </si>
  <si>
    <t>Dobava i ugradnja užadi promjera 10mm od staklenih vlakana, koristi se sa dvokomponentnom vrlo tekućom epoksi smolom.  FRCM sustav povezuju se sidrima sa svim obodnim zidovima, po rubovima na svakih 50cm.</t>
  </si>
  <si>
    <t>ZAŠTITA PREMAZOM  HORIZONTALNA</t>
  </si>
  <si>
    <t>ZAŠTITA PREMAZOM  VERTIKALNA</t>
  </si>
  <si>
    <t>Izvedba rova  za temelje unutar objekta</t>
  </si>
  <si>
    <t>Završno se zaštitna konstrukcija oblači slojem geotekstilne, odnosno tkane folije i PVC-a, kao zaštita od zaprašivanja od prašine i materijala razgradnje.</t>
  </si>
  <si>
    <t xml:space="preserve">Minimalna širina skele iznosi 70cm. </t>
  </si>
  <si>
    <t>Stavkom predvidjeti vraćanje iskopanog materijala, njeovo nasipavanje i zbijanje u slojevima kao i završno planiranje. Materijal kojim se vrši zasipanje ne smije sadržavati krupnije komade kamena. Uključeni potrebni transporti, sav potreban rad i materijal.</t>
  </si>
  <si>
    <t>kamena batuda</t>
  </si>
  <si>
    <t>Nabava i postava batude (separirani kamen granulacije 32 - 64 mm ) u drenažni rov, na predhodno položeni geotekstil . Obračun prema m3 ugrađenog materijala u zbijenom stanju.</t>
  </si>
  <si>
    <t>Nabava, doprema i polaganje drenažnih PEHD cijevi
DN 120 mm, sa svim spojnim elementima.Uračunat sav transport i materijal potreban za montažu. Obračun po metru ugrađene drenažne cijevi.</t>
  </si>
  <si>
    <t>drenažna cijev DN 120</t>
  </si>
  <si>
    <t>Dobava i postava pupčaste trake - folije s vanjske strane temelja, učvršćeno sa Z profilima i pričvršćeno čeličnim čavlićima i zaštitnim čepovima za zid.  (vidi detalj - nacrt)</t>
  </si>
  <si>
    <t>Drenažna okna iz betonskih cijevi Ø80 cm i visine - dubine 1.0 - 2,0 m. Izrada revizionih okna na lomovima sustava drenaže. Reviziona okna izvode se iz betonskih cijevi Ø80 cm s armirano betonskim plaštem debljine 10 cm na betonskoj podlozi debljine 20 cm, gornjom pločom debljine 20 cm u kojoj se izvodi otvor i ugrađuje ljevano željeznim poklopcem. Sav ugrađeni beton je razreda C20/25. Na dnu okna se izvodi kineta. U cijenu stavke uključiti izradu odgovarajućeg broja otvora za priključak cijevi i kasnijom obradom spojeva. Stavka obuhvaća sve radove i materijal potreban za potpuno dovršenje revizionog okna u svemu prema detalju iz projekta, potrebnom oplatom, armaturom, penjalicama, ljevano željeznim poklopcem dim. 60/60 cm i drugo. Predvidjeti spajanje vertikalne krovne odvodnje u sustav odvodnje.</t>
  </si>
  <si>
    <t>Drenažno okno</t>
  </si>
  <si>
    <t>geotekstil - min 250g</t>
  </si>
  <si>
    <t>Nabava, doprema i postava geotekstila na obode i dno kanalai cijev kompletno omotati sa geotekstilom. U cijenu uključiti i prekrivanje batude sa geotekstilom granulacije 250 gr/m2, predviđeni utrošak Utrošak geotekstila ~5.5 m²/m¹ drenaže. Obračun po m2 položenog geotekstila</t>
  </si>
  <si>
    <t>Sustav drenaže izvesti u dogovoru sa Projektnim i Stručnim nadzorom.</t>
  </si>
  <si>
    <t>Jediničnom cijenom predvidjeti sav potreban rad i materijal do pune gotovosti.</t>
  </si>
  <si>
    <t>Sve u dogovoru sa KONZERVATORSKIM ODJELOM.</t>
  </si>
  <si>
    <t>Jediničnom cijenom predvidjeti sav potreban rad, materijal i transport do pune gotovosti.</t>
  </si>
  <si>
    <t>Jediničnim cijenama izvođač je dužan predvidjeti rad u smjenama kako bi  se radovi izveli u roku.</t>
  </si>
  <si>
    <t>Stavkom predvidjeti sav rad, materijal, vertikalni i horizontalni transport (upotreba krana).</t>
  </si>
  <si>
    <t>Proizvodnja, ugradnja i kontrola kvalitete obavljati će se u skladu s Tehničkim popisom za građevinske konstrukcije i projektom konstrukcije.</t>
  </si>
  <si>
    <t>Razredi izloženosti, požarna otposnost, klase čvrstoće, minimalni zaštitni slojevi i svi ostali relevantni podaci za konstruktivne elemente specificirani su u projektu konstrukcije-statičkom proračunu.</t>
  </si>
  <si>
    <t>Iskop sa vanjske strane uz temelje crkve.</t>
  </si>
  <si>
    <t>U slučaju nailaska na neki od vodova, potrebno je izraditi njihovu zaštitu u dogovoru sa nadzornim inženjerom i u dogovoru sa stručnim ovlaštenim podizvođačem. U slučaju da pronađene instalacije nije moguće zaštititi ili predstavljaju zapreku u daljnjem izvođenju radova potrebno je izraditi projekt izmicanja i zatražiti suglasnost.</t>
  </si>
  <si>
    <t>Kontrola temeljnog tla od strane ovlaštenog geomehaničara.</t>
  </si>
  <si>
    <t>Obračun po izlasku ovlaštenog geomehaničara</t>
  </si>
  <si>
    <t>Sav materijal upotrijebljen za zidarske radove mora odgovarati "tehničkog propisa za građevinske konstrukcije" (NN 17/17 i 75/20) i pripadajućim normativima.</t>
  </si>
  <si>
    <t>Prilikom izvedbe ojačanja postojeće zidane/kamene konstrukcije ponuđenim sistemom ojačanja, radove je potrebno izvesti sa svim potrebnim originalnim materijalom, u svemu prema uputama prizvođača odabranog sistema i to od pripreme površine, do pune gotovosti ojačanih elemenata zidane/kamene konstrukcije.</t>
  </si>
  <si>
    <t xml:space="preserve">Otucanje unutarnje žbuke sa zidova i nadvoja, zidovi od kamena ili opeke, na mjestu pukotina. </t>
  </si>
  <si>
    <t xml:space="preserve">Dobava i ugradnja čeličnih ankera ∅20 koje služe za ojačanje pete svoda - povezivanje svoda sa zidom. Čelične ankere je potrebno postaviti u prethodno probušene rupe promjera ∅25 dubina rupe cca 150-200 cm, bušena pod nagibom s gornje plohe ukrute u zid, rupe ispuhati i očistiti, uključeno u cijenu stavke. Rupu je potrebno popuniti dvokomponentnom epoksidnom masom (injekcijsku smjesu ugraditi pod malim pritiskom (cca 1bar) kako bi se osigurala ispunjenost prostora oko ankera) kod ugradbe ankera, uključeno u cijenu stavke. Stavka uključuje sav rad i potreban materijal za izvedbu radova do potpune gotovosti, a  sve je potrebno izvesti prema projektu obnove i prema pravilima struke. </t>
  </si>
  <si>
    <t>Dobava i postava čeličnih šipki B500B ∅12/ dužine 80 cm koje služe za povezivanje tlačne ploče sa obodnim zidovima/lukovima. Čelične šipke potrebno je postaviti u zidove/lukove kroz prethodno probušene rupe promjera ∅16 na razmaku od 15 cm, te popunjavanje dvokomponentnom epoksidnom masom, uključeno u cijenu stavke. Stavka uključuje sav rad i potreban materijal za izvedbu radova do potpune gotovosti, a sve je potrebno izvesti prema nacrtima, statičkom računu i pravilima struke.</t>
  </si>
  <si>
    <t>Koncept obnove, osim očuvanja volumena, prostornog rasporeda i konstruktivnih elemenata (zidovi, svodovi, krovna konstrukcija crkve i zvonika), podrazumijeva u najvećoj mogućoj mjeri očuvanje interijerske povijesne žbuke, uključujući postojeće oslike kao i sve elemente arhitektonske plastike. Intervencije s ciljem stabilizacije konstrukcije u interijeru mogu biti izvedene lokalno (injektiranjem, sidrenjem, zategama i sl.), dok se cjeloviti zahvati moraju usmjeriti na vanjska pročelja.</t>
  </si>
  <si>
    <t>Treba imati i vidu da se postavljanjem mrežica i žbuke na plohe zida značajnije ne mijenjaju proporcije i odnosi spram profilacija niti dubine prozorskih i vratnih otvora.</t>
  </si>
  <si>
    <t xml:space="preserve">Sve planirane zahvate, koji će se poduzimati s ciljem stabilizacije i ojačanja konstrukcije, treba izvoditi na način kojim će se u najvećoj mjeri izbjeći mogućnosti degradacije povijesnih materijala i oblika. </t>
  </si>
  <si>
    <t>UPUTE IZ POSEBNIH UVJETA:</t>
  </si>
  <si>
    <t>Pažljivo otucavanje žbuke izvesti 30 cm sa svake strane pukotine. Obavezno je kontrolirano uklanjanje s unutrašnje strane zidova na mjestu oslika - sve u dogovoru s nadzorom i konzervatorom.</t>
  </si>
  <si>
    <t>U cijenu su uključeni rad i sav materijal te korištenje skele.</t>
  </si>
  <si>
    <t>Cijenom je obuhvaćen kompletan rad, materijal i radna skela do potpune gotovosti.</t>
  </si>
  <si>
    <t>Koristiti bescementno hidrauličko vezivo s punilima, otporno na soli, na bazi vapna i eko-pucolana.</t>
  </si>
  <si>
    <t>Popravak oštećenih dijelova zida nastalih ispadanjem opeke i kamena. Stavkom je obuhvaćeno vađenje dotrajale opeke i kamena iz ležajeva i ponovno zidanje  punom opekom i/ili kamenom u produženom mortu. Prilikom zidanja treba poštivati postojeći vez opeke, a kod istaknutih dijelova konstrukcije vijenaca opeku/kamen odsijecanjem prilagoditi izvornom obliku.</t>
  </si>
  <si>
    <t xml:space="preserve">Zaklinjavanje pukotina metalnim pločevinama dimenzija cca š/v/d=100/30//3mm, tkz klinasto zaklinjavanje pukotine. Kontrolirana ugradnja u pukotine temeljnog premaza za impregniranje unutarnjih i vanjskih površina  (kao impregnacija pukotine). Izbušiti rupe promjera 15mm za pakere te promjera 8mm za PVC cjevčice. Ručna kontrolirana ugradnja morta za brtvljenje. (brtvljenja vanjske površine pukotine) </t>
  </si>
  <si>
    <t xml:space="preserve">Stavka uključuje sav rad i skelu potrebnu za provjeru, te  sav rad i materijal koji je potreban da se zamjeni postojeća konstrukcija, a sve je potrebno izvesti pravilima struke. </t>
  </si>
  <si>
    <t>Zaštita postojećih oltara i opreme interijera.</t>
  </si>
  <si>
    <t>Zaštitu vrši ovlašteni restaurator.</t>
  </si>
  <si>
    <t>Izrada izvješća o demontaži i deponiranju umjetnine</t>
  </si>
  <si>
    <t>RADOVI:</t>
  </si>
  <si>
    <t>Jedinična cijena uključuje sve potrebne radove i materijal do potpunog izvršenja evakuacije.</t>
  </si>
  <si>
    <t>Radove je potrebno izvršiti prije početka radova u unutrašnjosti crkve.</t>
  </si>
  <si>
    <t>Evakuaciju je potrebno izvršiti prije početka radova u unutrašnjosti crkve.</t>
  </si>
  <si>
    <t>Debljina žbuke (uključivo sloj sloj završne i temeljne žbuke), do maksimalno 4-8cm.</t>
  </si>
  <si>
    <t>Prilikom izvedbe iskopa za kampade podbetoniranih traka, potrebno je obavezno pozvati ovaštenog geomehaničara koji će pregledati tlo te utvrditi usklađenost zatečenog tla sa geotehničkim elaboratom. Podaci o pregledu se moraju notirati u građevinski dnevnik. Navedeni izlazak i opažanja nužna su radi kontrole razine podzemne vode te kontrole stanja temeljnog tla građevine i temeljne konstrukcije, te usporedbe sa podacima iz geotehničkog elaborata. Po završenoj kontroli postrebno je sastaviti izvješće. Ova stavka izvodi se po prethodnom odobrenju nadzornog inženjera.</t>
  </si>
  <si>
    <t>Uključen sav potreban materijal, rad te skela do pune gotovosti.</t>
  </si>
  <si>
    <t>Materijal: četinari, C24, klase drva II.  U cijenu stavke uključen sav potrebni tesarski spojni materijal i pribor, te sav spojni materijal u pocinčanoj verziji. Stavka uključuje sav rad i potreban materijal za izvedbu radova do potpune gotovosti, a sve je potrebno izvesti pravilima struke.</t>
  </si>
  <si>
    <t>Izvedba injekcijskih bušotina za sanaciju temelja te injektiranje.</t>
  </si>
  <si>
    <t xml:space="preserve">Izvedba injekcijskih bušotina za sanaciju postojećih temelja. Rupe izbušiti u temelj pod kutom 30º-40º, cik-cak, na rasteru od cca 100 cm. Rupe su promjera 22 mm u koje se ugrađuju plastične štrcaljke promjera 10-15mm kroz koje se injektira mješavina pod pritiskom (1 atm).  Rupe izbušiti simetrično, ako je moguće u kvadratnom rasteru na razmaku 50-100cm. -obračun po m2 izvedenih bušotina - 4 kom/m2. Dubina rupa 2/3 širine temelja prema projektu.
</t>
  </si>
  <si>
    <t xml:space="preserve">Bušenje se izvodi bušilicama s dijamantnim krunama, sa adekvatnim sidrenjem prije početka radova, te vlaženjem krune i oprobora i osiguranjem privremene odvodnje viška vode od bušenja. </t>
  </si>
  <si>
    <t>Završno se otvori zatvaraju sa epoksidnim ljepilom / mortom. Radove izvesti prema uputama proizvođača materijala.</t>
  </si>
  <si>
    <t>beton C30/37; XC2; VDP</t>
  </si>
  <si>
    <t>podložni beton, d=6cm, beton C16/20; XC2</t>
  </si>
  <si>
    <t>Jediničnom cijenom je potrebno predvidjeti kampadno izvođenje prema planu i odobrenju od Projektnog i Stručnog nadzora.</t>
  </si>
  <si>
    <t xml:space="preserve">Čepasta drenažna folija na bazi HDPE, debljina 0.6mm, visina 7.5 mm, tlačna čvrstoća &gt; 200 kN/m2, vlačna čvrstoća &gt; 250 N i poprečno izduženje &gt; 25%. 
Folija se pričvršćuje na podlogu bez bušenja hidroizolacijske membrane. Kod izvođenja radova treba se pridržavati smjernica o pripremljenosti podloge i načinu primjene i polaganja propisanih od strane proizvođača materijala. Preklopi minimalno 8 cm.
</t>
  </si>
  <si>
    <t>Čepasta drenažna folija</t>
  </si>
  <si>
    <t>Jediničnim cijenama obuhvaćeni su SVI potrebni radovi za uklanjanje građevinskih elemenata, uključujući čišćenje, sortiranje, prijenose, prijevoze, deponiranje u prostoru ili izvan zgrade, skladištenje, odvoz s gradilišta i zbrinjavanje otpada na deponijama koje se plaćaju te korištenje obavezne opreme zaštite na radu. Ovi troškovi naznačit će se u stavci opisom - uključivo odvoz i gospodarenje otpadom.</t>
  </si>
  <si>
    <r>
      <t xml:space="preserve">Sav demontirani i porušeni materijal zbrinuti kako je propisano strategijom prostornim planom, zakonima i pravilnicima o otpadu, a </t>
    </r>
    <r>
      <rPr>
        <u/>
        <sz val="8"/>
        <rFont val="Arial"/>
        <family val="2"/>
      </rPr>
      <t>troškove obuhvatiti jediničnom cijenom</t>
    </r>
    <r>
      <rPr>
        <sz val="8"/>
        <rFont val="Arial"/>
        <family val="2"/>
      </rPr>
      <t xml:space="preserve"> jer se nikakvi troškovi odvoza, sortiranja i zbrinjavanja neće posebno priznavati. Ovi troškovi naznačit će se opisom - uključivo odvoz i gospodarenje otpadom.</t>
    </r>
  </si>
  <si>
    <t>Dobava i montaža vodootporne metalne ploče na bravarskoj konstrukciji sa svim potrebnim informacijama vezanim za gradilište u skladu s hrvatskim zakonima i smjernicama EU. Dimenzije ploče cca 2 m2. 
Ploču je potrebno nabaviti prije početka kako bi bila spremna za postavu pri otvaranju gradilišta.</t>
  </si>
  <si>
    <t>Ploču postaviti na vidljivom mjestu na ulazu u gradilište.</t>
  </si>
  <si>
    <t>ZAŠTITA PROZORSKIH OTVORA (OSTAKLJENJE) I PRIPADNIH DOPROZORNIKA SA VANJSKE STRANE</t>
  </si>
  <si>
    <t>ZAŠTITA PROZORSKIH OTVORA (OSTAKLJENJE) I PRIPADNIH DOPROZORNIKA SA UNUTARNJE STRANE</t>
  </si>
  <si>
    <t xml:space="preserve">Strapiranje (transferiranje) figuralnih oslika </t>
  </si>
  <si>
    <t>Obračun po m2</t>
  </si>
  <si>
    <t xml:space="preserve">Višekratno čišćenje unutrašnjosti objekta i okoliša oko objekta  sa odvozom na gradski deponij udaljen do 30km od gradilišta.  </t>
  </si>
  <si>
    <t>Uključivo odvoz i gospodarenje otpadom.</t>
  </si>
  <si>
    <t>Demontaža i skladištenje postojeće gromobranske instalacije. Stavka uključuje privremeno odlaganje na gradilišnu deponiju i sortiranje materijala, te također pripremu za transport i druge radnje prije odvoza i zbrinjavanja onog materijala koji neće biti moguće ponovno ugraditi te će se odvesti na otpad.</t>
  </si>
  <si>
    <t>Demontaža limenih opšava postojećeg krova</t>
  </si>
  <si>
    <t>UKLANJANJE POKROVA I KOMPLETNOG SITNOG PRIPADNOG OPŠAVA SA LETVAMA I DJELOMIČNIM UKLANJANJEM DOTRAJALIH ROGOVA</t>
  </si>
  <si>
    <t>POKROV CRIJEP (CRIJEP POTREBNO DEPONIRATI NA GRADILIŠNOM DEPONIJU - KASNIJA UGRADNJA)</t>
  </si>
  <si>
    <t xml:space="preserve">Stavkom obuhvatiti uklanjanje kompletnog limenog opšava postojećih opšava i žlijeba krovnog vijenca i sl. </t>
  </si>
  <si>
    <t>POSEBNI UVJETI:</t>
  </si>
  <si>
    <t>Cjelovitom obnovom crkve vanjština će se obnavljat uvažavajući zatečeno stanje uz korekcije postojeće arhitektonske plastike, prema komparativnim primjerima, u skladu s vremenom nastanka ovog pročelja.</t>
  </si>
  <si>
    <t>Izvedba prema statičkom proračunu sa svim elementima prema mjerama zaštite na radu.</t>
  </si>
  <si>
    <t>U jediničnu cijenu uključen je i zaštitni juteni ili plastični zastor kojim se mora obuhvatiti u cijelosti širina i visina radova na pročelju i dvorištu kako bi se spriječilo padanje žbuke i materijala na javnu površinu  i kako bi se radovi na uređenju zaštitili od izravnih utjecaja sunčevih zraka.</t>
  </si>
  <si>
    <t>skelu je potrebno uzemljiti i osigurati od udara groma.</t>
  </si>
  <si>
    <t>ZAŠTITNA OGRADA GRADILIŠTA S JEDNIM KOLNIM ULAZOM</t>
  </si>
  <si>
    <t>NN 88/2022 (29.7.2022.), Odluka o donošenju Programa mjera obnove zgrada oštećenih potresom na područjuGrada Zagreba, Krapinsko-zagorske županije, Zagrebačke županije, Sisačko-moslavačke županije i Karlovačke županije</t>
  </si>
  <si>
    <t>SHEMA ORGANIZACIJE GRADILIŠTA SA PRIPADNIM SHEMAMA</t>
  </si>
  <si>
    <t xml:space="preserve">Izvedba pripremnih radova gradilišta </t>
  </si>
  <si>
    <t>PRIVREMENI GRADILIŠNI PRIKLJUČAK VODE</t>
  </si>
  <si>
    <t xml:space="preserve">Izvođač je dužan izraditi privremeni gradilišni priključak sa kontrolnim vodomjerom na dogovorenoj poziciji ili u slučaju nemogučnosti izvedbe istog osigurati o svom angažmanu dostatne količine vode za uredno funkcioniranje svih potreba gradilišta. </t>
  </si>
  <si>
    <t xml:space="preserve">Formiranje gradilišnog razvodnog ormara i instalacija jake struje. Dobavu i postavu svih elemenata potrebnih za ispravno funkcioniranje razvodnog ormara jake struje. Izvesti u svemu prema pravilima struke i važećim propisima. </t>
  </si>
  <si>
    <t>PRIVREMENI GRADILIŠNI PRIKLJUČAK STRUJE</t>
  </si>
  <si>
    <t>Troškove struje i vode Izvođač je dužan ukalkulirati u svaku stavku troškovnika.</t>
  </si>
  <si>
    <t>KROVNA PLOHA - VIŠESTREŠNI KROV UGRADNJA CRIJEPA</t>
  </si>
  <si>
    <t>U cijeni stavke sav horizontalni i vertikalni transport, potrebna radna skela i sav sitni materijal i pribor.</t>
  </si>
  <si>
    <t>obračun po m2 stvarno izvedene krovne plohe (ne prema ortogonalnoj projekciji krovišta).</t>
  </si>
  <si>
    <t>sve horizontalne i vertikalne transporte do mjesta montaže, uključivo sve spojnice, pričvrsno spojni pribor, trake, mort za sljemenjake, te sve elemente za fiksiranje crijepa na ravnine krova u svemu prema opisima,</t>
  </si>
  <si>
    <t>izradu kompletnog krovišta, sa pokrivanjem svih ploha i pozicija prema specifikaciji,</t>
  </si>
  <si>
    <t>Jedinična cijena izvedbe krovopokrivačkih radova mora obuhvaćati:</t>
  </si>
  <si>
    <t>HRN S.D.C1.040. i 041. - rezano crnogorično drvo.</t>
  </si>
  <si>
    <t>HRN S.D.B7.020. - tesano crnogorično drvo,</t>
  </si>
  <si>
    <t>HRN S.B.D1.010. - prešani crijepovi od gline,</t>
  </si>
  <si>
    <t>HRN S.B.D1.009. - vučeni crijepovi od gline,</t>
  </si>
  <si>
    <t>Svi materijali za izradu krovopokrivačnih radova mora odgovarati važećim propisima i normama:</t>
  </si>
  <si>
    <t xml:space="preserve">Pokrivene plohe moraju biti ravne, bez uvala koje bi omogućavale skupljanje i zadržavanje vode. Prije početka pokrivanja krova sva limarija krova mora biti gotova i postavljena. Jedinična cijena obuhvaća sav rad, materijal, transport do gradilišta i sav horizontalan i vertikalan transport na gradilištu, te sav sitni spojni i pomoćni materijal. Sve radove treba izvest stručno i solidno, prema tehničkim propisima i pravilima dobrog zanata. </t>
  </si>
  <si>
    <t xml:space="preserve">Krovište mora biti pokriveno kvalitetnim materijalom, pravilnog oblika, traženih dimenzija, koji u potpunosti zadovoljava važeće propise i standarde i ne smije propuštati vodu. Pokrivanje se vrši po propisima i pravilima zanata. </t>
  </si>
  <si>
    <t>Izvoditelj je dužan na zahtjev investitora i nadzornog inženjera predočiti uzorke i prospekte za pojedine materijale koji se planiraju upotrijebiti, kao i predočiti njihove ateste o kvaliteti, izdane od ovlaštene organizacije.</t>
  </si>
  <si>
    <t>Sav upotrebljeni materijal i finalni građevinski proizvodi moraju odgovarati postojećim tehničkim propisima i HR normama.</t>
  </si>
  <si>
    <t>KROVOPOKRIVAČKI RADOVI</t>
  </si>
  <si>
    <t>10.</t>
  </si>
  <si>
    <t>Sidrenje užadi FRCM sustava u obodne zidove i lukove</t>
  </si>
  <si>
    <t xml:space="preserve">UKLANJANJE DRVENIH MEĐUPODESTA </t>
  </si>
  <si>
    <t>DOBAVA NOVOG CRIJEPA</t>
  </si>
  <si>
    <t>Privremeno prekrivanje krovišta zaštitnom folijom - ceradom.</t>
  </si>
  <si>
    <t>KROVNA PLOHA - PRIVREMENO PREKRIVANJE CERADOM</t>
  </si>
  <si>
    <t>ŠTAFLE, LETVE, I RAZNA NERAZVRSTANA DAŠČANA OPLATA I GRAĐA</t>
  </si>
  <si>
    <t>VIJČANI I RAZNI PRIČVRSNI-SPOJNI PRIBOR</t>
  </si>
  <si>
    <t>U cijeni stavke sav rad, horizontalni i vertikalni transport, potrebna radna skela i sav sitni materijal i pribor.</t>
  </si>
  <si>
    <t>SKELA - VANJSKI DIO CRKVA i ZVONIK</t>
  </si>
  <si>
    <t>Stavka se izvodi u sljedećim slojevima:</t>
  </si>
  <si>
    <r>
      <rPr>
        <b/>
        <sz val="8"/>
        <rFont val="Arial"/>
        <family val="2"/>
        <charset val="238"/>
      </rPr>
      <t>NAPOMENA:</t>
    </r>
    <r>
      <rPr>
        <sz val="8"/>
        <rFont val="Arial"/>
        <family val="2"/>
        <charset val="238"/>
      </rPr>
      <t xml:space="preserve">
Krovne plohe obračunate prema stvarnoj količini - ne tlocrtnoj projekciji.</t>
    </r>
  </si>
  <si>
    <t>RAZNA NERAZVRSTANA SUHA GRAĐA ZA PREMOŠĆENJE I IZRADU RAZNIH UKRUTA I SL.</t>
  </si>
  <si>
    <t>SPOJNE PLOČEVINE, LIMOVI I OJAČANJA</t>
  </si>
  <si>
    <t>Pažljiva demontaža, skidanje i zaštita gromobrana i svih elemenata elektro instalacija</t>
  </si>
  <si>
    <t>Po izvedbi skele, trake uzemljenja se izmiču da se osigura nesmetan rad na zvoniku, te se iste po potrebi podlažu hidroizolacijskom folijom i betonskim nosačima gromobranskih traka (ukupno do 6kom/traki).</t>
  </si>
  <si>
    <t xml:space="preserve">NAKNADNO VRAĆANJE GROMOBRANSKIH TRAKA, DRŽAČA I SPOJNICA NA ISTU LOKACIJU </t>
  </si>
  <si>
    <t>Kod naknadnog vraćanja predvidjet zamijenu svih oštećenih ili neupotrebljivih dijelova postojeće gromobranske zaštite.</t>
  </si>
  <si>
    <t>HORIZONTALNI ŽLIJEBOVI SA KOTLIĆEM</t>
  </si>
  <si>
    <t>Stavka uključuje izradu privremene zaštite postojećih oltara i djela stavaka i prostora interijera u svemu prema dogovoru sa nadležnom konzervatorskom službom. Svi reprezentativni oltari i elementi interijera koji se zadržavaju štite se odgovarajućim zaštitnim konstrukcijama - predviđena izrada privremene drvene podkonstrukcije (razupiranje isključivo u podnom dijelu, bez oslanjanja na sam postament oltara). Podkonstrukcija drveni stupovi, preko kojih se pristupa obijanju - izvedbi zaštite od OSB ploča 18mm, odnosno daščane oplate sa bočne strane, odnosno od fosni sa gornje strane.</t>
  </si>
  <si>
    <t>Predviđena upotreba po oltaru do 1m3 drvene građe za podupiranje, odnosno do 30m2 jednostrane oplate, 10m2 fosni i do 60m2 PVC folije po kompletu zaštićenog oltara/propovjedaonice.</t>
  </si>
  <si>
    <t>Pokretni mali Inventar  potrebno je adekvatno zaštititi  pod nadzorom ovlaštenog restauratora i uskladištiti unutar prostora crkve ili na gradilišni deponij sa povoljnim mikroklimatskim uvjetima. Mali inventar se skladišti u mobilnim drvenim sanducima od OSB ploče.</t>
  </si>
  <si>
    <t>Stavka obuhvaća bušenje krunskim dijamantnim vidia dijamantnim priborom SUHOM METODOM, uz korištenje odgovarajućih nastavaka. Tamo gdje nema oslika, a prema dozvoli Konzervatorskog odjela i odobrenju Nadzora dozvoliti će se mokro bušenje.</t>
  </si>
  <si>
    <t>Građevinski istražni radovi.</t>
  </si>
  <si>
    <t>Posmično ispitivanje ziđa</t>
  </si>
  <si>
    <t>Obračun po m' obodnog zida</t>
  </si>
  <si>
    <t>Ispitivanja injekcijske smjese za injektiranje ziđa - prije izvođenja radova i  tijekom izvedbe radova injektiranja.</t>
  </si>
  <si>
    <t>Ojačanje drvenih nosača platformi zvonika</t>
  </si>
  <si>
    <t>Dodatni istražni radovi</t>
  </si>
  <si>
    <t>Izvođenje dodatnih sondi za ispitivanja karakteristike ziđa nakon injektiranja - posmične čvrstoče.</t>
  </si>
  <si>
    <t>Ispitivanje na mjestima koje odredi projektant konstrukcije.</t>
  </si>
  <si>
    <t>Uključen sav potreban materijal, rad i skelu do pune gotovosti.</t>
  </si>
  <si>
    <t xml:space="preserve">Skela se izvodi od tipskih aluminijskih ili čeličnih elemenata. Skela se postavlja na nosivu podlogu iz metalnih podložnih papuča, površine nalijeganja minimalno 250cm2. Podloga na koju se postavlja fasadna skela mora biti čvrsta i stabilna, a priprema iste i svi eventalno potrebni zahvati su sastavni dio ove stavke, u svemu po prethodnom izvidu "in situ". Minimalna širina skele iznosi 80cm, a udaljenost skele od zida fasade smije biti maksimalno 15-20cm. Visina zaštitne ograde je 100cm, sa maksimalnim razmakom elemenata 35cm. U razini radne platforme potrebno je postaviti zaštitnu dasku minimalne visine 20cm, kao zaštitu od padanja predmeta sa skele. Radnu platformu izvesti od drvenih mosnica debljine 48mm ili iz tipskih limenih elemenata. </t>
  </si>
  <si>
    <t xml:space="preserve">Skela mora biti opremljena penjalicama maksimalne dužine 400cm u jednom komadu i trebaju biti postavljene naizmjenično. Postavljenu fasadnu skelu treba od podnožja do vrha te na krajevima dijagonalno ukrutiti kosnicima pod kutem 45°. Također skelu treba osigurati od prevrtanja sidrenjem u građevinu, a razmak sidrenja mora biti manji od 6,0m u horizontalnom i vertikalnom smjeru. Izvedena skela ne smije imati slobodnu visinu stupova veću od 4,0m. Na fasadnu skelu potrebno je sa vanjske strane postaviti jutenu ili plastičnu zaštitu, koja je sastavni dio stavke.
</t>
  </si>
  <si>
    <t>Prilikom izvedbe betonskih i armirano-betonskih radova treba se u svemu pridržavati postojećih propisa, standarda i "tehničkog propisa za građevinske konstrukcije" (NN 17/17 i 75/20), propisanih normi u navedenim propisima, i projektne dokumentacije (glavni projekt - projekt obnove konstrukcije, te izvedbeni projekt - plan oplae i plan savijanja armature). Prije početka izvedbe betonskih radova treba pregledati i zapisnički konstatirati podatke o agregatu, cementu i vodi, odnosno o faktorima koji će utjecati na kvalitetu radova i ugrađenog betona.</t>
  </si>
  <si>
    <t xml:space="preserve">Armirati prema projektu obnove i planu savijanja armature. U cijenu su uključeni svi distanceri i držači armature. Sve prema pravilima struke. </t>
  </si>
  <si>
    <t>i</t>
  </si>
  <si>
    <t xml:space="preserve">Investitor stavlja, sukladno projektnoj dokumentaciji i PRIPADNIM SUGLASNOSTIMA glavnom izvođaču radova bez naknade privremeno na raspolaganje teren za uređenje gradilišta u potrebnom obimu ili shodno lokalnim uvjetima, čije uređenje izvođač provodi u svemu prema istom, odnosno prema stavkama u nastavku. </t>
  </si>
  <si>
    <t>Tesarske konstrukcije, a posebno oplata mora biti sposobna za preuzimanje potrebnog opterećenja, mora biti stabilna, otporna, ukrućena i dovoljno poduprta da se ne bi izvila, povila ili poustila u bilo kojem smjeru.</t>
  </si>
  <si>
    <t>Evakuacija postojećeg inventara</t>
  </si>
  <si>
    <t>Detaljna fotodokumentacija u cjelini i pojedinačno</t>
  </si>
  <si>
    <t>Evidintiranje i obilježavanje elemenata s jasnom i preciznom numeracijom (lokacija, naziv umjetnine, smještaj, datum,…)</t>
  </si>
  <si>
    <t>Izrada drvenih kutija</t>
  </si>
  <si>
    <t>Demontaža i pohrana u drvene kutije s oblaganjem u geotekstil i PVC foliju s zračnim jastučićima, obilježavanje zapakiranih dijelova iznutra i izvana</t>
  </si>
  <si>
    <t>POKRETNI INVENTAR (stolice, klupe, ormari, komode)</t>
  </si>
  <si>
    <t>POKRETNI INVENTAR (svijećnjaci, kipovi, anđeli, križ, slike i ostalo)</t>
  </si>
  <si>
    <t>Obračun paušalno</t>
  </si>
  <si>
    <t>paušalno</t>
  </si>
  <si>
    <t xml:space="preserve">Potrebno je izvršiti evakuaciju postojećeg inventara na način da se isti rastave prema složenoj konfiguraciji i/ili mogućnosti transporta. Inventar se evakuira u izrađenim drvenim sanducima  odnosno od dašćane oplate tvoreći krutu kutiju sastavljenu od drvenih gredica 5x8 cm obloženu OSB pločama d=12mm; i/ili zaštićuje slojem geotekstilne odnosno tkane folije i zaštitne PVC folije sa zračnim jastučićima i na taj način se evakuira. Prije umetanja inventara u sanduke isti se zaštićuju slojem geotekstilne odnosno tkane folije i zaštitne PVC folije sa zračnim jastučićima. Način evakuacije inventara (ili sanduci ili tkanina+pvc folija) određuje restaurator i konzervatroski odjel. Radove evakuacije obavezno izvodi ovlašteni restaurator koji ima dopuštenje od MK za obavljanje poslova na zaštiti i očuvanje kulturnih dobara. </t>
  </si>
  <si>
    <t>OBIJANJE ŽBUKE - VANJSKI ZIDOVI</t>
  </si>
  <si>
    <t>UNUTARNJI ZIDOVI</t>
  </si>
  <si>
    <t>Uklanjanje obloga drvenih platformi i pripadnog drvenog stubišta i ljestvi unutar tornja</t>
  </si>
  <si>
    <t>Snimak profila pročeljne plastike i uzimanje uzoraka sa izradom šablona.</t>
  </si>
  <si>
    <t>Uzimanje uzorka vučenih profila prije obijanja žbuke. Svi otisci i mjere moraju se označiti i deponirati na sigurno mjesto do izvedbe novih profilacija.</t>
  </si>
  <si>
    <t>SNIMAK PROČELJNIH PROFILACIJA</t>
  </si>
  <si>
    <t>UZIMANJE UZORAKA VUČENIH PROFILA I IZRADA ŠABLONA</t>
  </si>
  <si>
    <t>Iskop se vrši u tlu III. kategorije, dubine cca. -160-200cm (PROSJEČNO -180cm) - relativna dubina dna rova u najdubljem djelu u odnosu na kotu terena u odnosu na donji nivo kote iskopa; zemlja iz iskopa se deponira na gradilištu, te se ugrađuje u kasnijoj fazi hortikulturnog uređenja parcele, nakon završetka svih radova.</t>
  </si>
  <si>
    <t xml:space="preserve">iskop + utovar/odvoz + deponiranje </t>
  </si>
  <si>
    <t>Stavka se izvodi kao povezni prsten i kao prostorna ukruta.</t>
  </si>
  <si>
    <t xml:space="preserve">U cijenu stavke uključena dobava, izrada i ugradnja armature B500B (DZ/GZ - 3Ø14 + vilice Ø10/15). Stavka uključuje sav rad i potreban materijal za izvedbu radova do potpune gotovosti, a  sve je potrebno izvesti prema projektu obnove i prema pravilima struke.  </t>
  </si>
  <si>
    <t>a) beton C25/30; XC1</t>
  </si>
  <si>
    <r>
      <t xml:space="preserve">d) bušena rupa Ø20 + anker </t>
    </r>
    <r>
      <rPr>
        <b/>
        <sz val="8"/>
        <rFont val="Arial"/>
        <family val="2"/>
      </rPr>
      <t>Ø16 (70cm) + dvokomponenta epoksidna masa</t>
    </r>
  </si>
  <si>
    <t>Stavka se izvodi na završetku zidova s gornje strane, kao povezni prsten i kao prostorna ukruta.</t>
  </si>
  <si>
    <t xml:space="preserve">Armirati prema projektu i planu savijanja armature. U cijenu su uključeni svi distanceri i držači armature. Sve prema pravilima struke. </t>
  </si>
  <si>
    <t>beton C25/30; XC1</t>
  </si>
  <si>
    <t>pukotine u zidu i nadvoju</t>
  </si>
  <si>
    <t>vanjski zidovi</t>
  </si>
  <si>
    <t>unutrašnji zidovi</t>
  </si>
  <si>
    <t xml:space="preserve"> vanjski zidovi</t>
  </si>
  <si>
    <t xml:space="preserve"> unutrašnji zidovi</t>
  </si>
  <si>
    <t>ugradnja morta</t>
  </si>
  <si>
    <t>ugradnja tkanine</t>
  </si>
  <si>
    <t>Dobava i ugradnja FRCM (Fabric Reinforced Cementitious Matrix) mreže na bazi karbonskih vlakana, koje se postavljaju u pripremljeni reparaturni mort. Vrsta vlakna: alkalno otporna mrežica od karbonskih vlakana. Težina 170 g/m2. Veličina okna 10x10mm. Vlačna čvrstoća:&gt;240 kN/m. Modul elastičnosti: 252GPa. Ekvivalentna debljina suhe tkanine: 0,048 mm. Istazanje kod sloma: 2%.</t>
  </si>
  <si>
    <t>sidro Ø25 // l=2,00 m</t>
  </si>
  <si>
    <t>sidro Ø25 // l=2,50 m</t>
  </si>
  <si>
    <t>sidro Ø25 // l=3,00 m</t>
  </si>
  <si>
    <t>sidro Ø25 // l=3,50 m</t>
  </si>
  <si>
    <t>sidro Ø25 // l=5,00 m</t>
  </si>
  <si>
    <t>sidro Ø25 // l=6,00 m</t>
  </si>
  <si>
    <t>sidro Ø25 // l=4,50 m</t>
  </si>
  <si>
    <t>sidro Ø25 // l=7,00 m</t>
  </si>
  <si>
    <t>sidro Ø25 // l=12,50 m</t>
  </si>
  <si>
    <t>Bušenje u kamenim i zidovima sa djelomično mješovitim ziđem; minimalna debljina zidova koji se buše 90cm; bušenje u punim duljinama zidova ovisno o mikrolokaciji ugradnje pojedine zatege.</t>
  </si>
  <si>
    <t>j</t>
  </si>
  <si>
    <t>k</t>
  </si>
  <si>
    <t>l</t>
  </si>
  <si>
    <t>Uzorci se uzimaju po postavi skele, odnosno prije početka radova obijanja VANJSKE žbuke, na način da se izvede niz pažljivih  zarezivanja vijenaca i profilacija dijamantnim krunskim priborom i sl.</t>
  </si>
  <si>
    <t>iver vijci + furnirske ploče</t>
  </si>
  <si>
    <t xml:space="preserve">drveni nosači </t>
  </si>
  <si>
    <t>ugradnja drvenih nosača u kameni zid</t>
  </si>
  <si>
    <t>Kompletni pregled i utvrđivanje dostatnih dimenzija postojećih drvenih nosača u tornju. Stavkom uključiti i zamjenu dotrajale konstrukcije novom građom u kvaliteti i dimenziji kao postojeća - utvrditi nakon skidanja dasaka. Stavkom uključiti i zamjenu poda - demontaža postojećih, dobava i montaža furnirskih ploča d=22 mm koje se montiraju punoplošno na gornju stranu drvenih greda i u dva sloja unakrsno. Pričvršćenje ploča iver vijcima M8/160 mm pod kutem 45° u dva reda po svakoj gredi, svakih 25 cm. Pričvršćenje ploča međusobno iver vijcima M4/60 mm na razmaku od 25 cm naizmjenično. Stavkom uključiti i zaštitni premaz - 1x - kompletne konstrukcije protiv crvotočina i premaz  2x - bojom za drvo - ton boje prema zahtjevu nadzornog inženjera/Konzervatora. U podu ostaviti rupu 60x60 cm za prolaz kroz toranj - uključeno u cijenu stavke. Dodatno je potrebno spojiti drvene grede s zidom  preko čeličnog flaha d=6 mm s šipkom Ø12 mm koja se pričvršćuje s bočne strane na gredu preko iver vijaka M10 k.v.8.8, a šipka se ugrađuje u zid u ubušenu rupu Ø16 mm dubine 30 cm koja se prije ugradnje ispuše i popuni dvokomponentnom epoksidnom masom .</t>
  </si>
  <si>
    <t>čišćenje površine svodova i sljubnica</t>
  </si>
  <si>
    <t>zaklinjavanje pukotina</t>
  </si>
  <si>
    <t>bušena rupa Ø25 + anker Ø20 + ankerfix mort</t>
  </si>
  <si>
    <t>ugradnja užadi</t>
  </si>
  <si>
    <t>svod</t>
  </si>
  <si>
    <t>bušena rupa Ø16 + čel.šipka Ø12 + ankerfix mort</t>
  </si>
  <si>
    <t>perlit beton</t>
  </si>
  <si>
    <t>greda 5/15 cm</t>
  </si>
  <si>
    <t>Izvedba punoplošnog povezivanja greda</t>
  </si>
  <si>
    <t>Dobava materijala i izvedba punoplošnog povezivanja greda. Stavku izvesti prema projektu obnove.</t>
  </si>
  <si>
    <t>Stavkom uključiti dobavu i montažu furnirskih ploča d=22 mm koje se montiraju punoplošno na gornju stranu drvenih greda i u dva sloja unakrsno. Pričvršćenje ploča iver vijcima M8/160 mm pod kutem 45° u dva reda po svakoj gredi, svakih 25 cm. Pričvršćenje ploča međusobno iver vijcima M4/60 mm na razmaku od 25 cm naizmjenično. Stavkom uključiti i zaštitni premaz - 1x - kompletne konstrukcije protiv crvotočina i premaz  2x - bojom za drvo - ton boje prema zahtjevu nadzornog inženjera/Konzervatora. U cijenu stavke uključen sav potrebni tesarski spojni materijal i pribor, te sav spojni materijal u pocinčanoj verziji. Stavka uključuje sav rad i potreban materijal za izvedbu radova do potpune gotovosti, a sve je potrebno izvesti pravilima struke.</t>
  </si>
  <si>
    <t>Izvedba povezivanja nazidnice s obodnim zidovima</t>
  </si>
  <si>
    <t xml:space="preserve">Dobava materijala, izrada i ugradnja čeličnih ankera za povezivanje nazidnica krovišta sa postojećim zidom. </t>
  </si>
  <si>
    <t xml:space="preserve">Čelični anker - navojna šipka M16 k.v.8.8., dužina 100 cm, uključena matica sa podloškom Ø50 mm - sve uključeno u cijenu stavke. Sidrena rupa Ø20 se buši svakih 150 cm centrično u odnosu na gredu u zid dubine cca 100 cm, rupa se ispuše i očisti, te se popuni dvokomponentnom epoksidnom masom kod ugradbe ankera - uključeno u cijenu stavke. Stavka uključuje sav rad i potreban materijal za izvedbu radova do potpune gotovosti, a sve je potrebno izvesti prema nacrtima, statičkom računu i pravilima struke. </t>
  </si>
  <si>
    <t>Stavkom je potrebno predvidjeti sav rad i materijal, te djelomično otvaranje krova za izvedbu stavke.</t>
  </si>
  <si>
    <t>spoj</t>
  </si>
  <si>
    <t>Unutar dvorednih bušotina izvode se nove bušotine Ø12 u dva reda na razmaku od 10 cm (vertikalno i horizontalno). Dubina rupa je 2/3 debljine zida koja se puni HKP/VKP procesni injekcijski postupak za blokadu kapilariteta –  injektiranje gelom</t>
  </si>
  <si>
    <t>Za potrebe ugradnje sanacije temelja potrebno je izvesti sanacione bušotine u "cik-cak" formi sa vanjske i unutašnje strane temelja.</t>
  </si>
  <si>
    <t>zaštita od tlačne vlage</t>
  </si>
  <si>
    <t>pregled + dopuna strukture po potrebi</t>
  </si>
  <si>
    <t>injektiranje temelja</t>
  </si>
  <si>
    <t xml:space="preserve">priprema - mob. i demobilizacija opreme i radne snage </t>
  </si>
  <si>
    <t>armatura B500B</t>
  </si>
  <si>
    <t>Izrada i vraćanje pokrova kosog krova.</t>
  </si>
  <si>
    <t>11.</t>
  </si>
  <si>
    <t>Ponuđač je dužan nuditi solidan i ispravan rad, na temelju shema i troškovnika. U obzir se neće uzimati naknadno pozivanje na eventualno nerazumijevanje ili manjkavosti opisa ili nacrta. Davanjem ponude ponuđač usvaja u cijelosti ove uvjete.</t>
  </si>
  <si>
    <t>Ukoliko u popisu radova nije posebno navedeno, potrebno je nuditi sve funkcionalno potrebne priključke (pločevine, sidrene pričvrsnice ili stope, odnosno pričvrsna sredstva i materijale, podkonstrukcije i pomoćne izolacijske i brtvene materijale).</t>
  </si>
  <si>
    <t>Priključci na građevinsku konstrukciju moraju biti izvedeni od najmanje 5mm debele čel. pločevine. Pločevina mora biti mehanički obrađena prije završne površinske obrade.</t>
  </si>
  <si>
    <t>Također je potrebno predvidjeti izradu odgovarajućih rupa, kao prihvata za zaštitu elemenata od groma ili za uzemljenje.</t>
  </si>
  <si>
    <t>SVA SPOJNA MJESTA PROFILA IZVESTI PUTEM ODGOVARAJUĆIH PRIHVATNIH I SPOJNIH PLOČEVINA, U SVEMU PREMA DETALJU U PROJEKTU OBNOVE.</t>
  </si>
  <si>
    <t>RADIONIČKU DOKUMENTACIJU DOSTAVITI NA OVJERU PROJEKTANTU KONSTRUKCIJE. PRIJE DAVANJA PONUDE IZVOĐAČ U OBVEZI PROVJERITI SVE TEŽINE, ODNOSNO DULJINE ELEMENATA, KAO I TOČAN BROJ SPOJNIH, LEŽAJNIH I MONTAŽNIH NASTAVAKA/ELEMENATA I OSTALIH SPOJNIH SREDSTAVA I PRIBORA KOJI ĆE U POTPUNOSTI BITI DEFINIRANI RADIONIČKOM RAZRADOM.</t>
  </si>
  <si>
    <t xml:space="preserve">U SVEMU PREMA RADIONIČKIM NACRTIMA. </t>
  </si>
  <si>
    <t>RADIONIČKA DOKUMENTACIJA JE U OBVEZI IZVOĐAČA.</t>
  </si>
  <si>
    <t>sav materijal, dobava, izrada i doprema alata, mehanizacija i uskladištenje,</t>
  </si>
  <si>
    <t>izrada radioničkih nacrta i detalja,</t>
  </si>
  <si>
    <t>sve horizontalne i vertikalne transporte do mjesta montaže,</t>
  </si>
  <si>
    <t>završnu obradu osim ako u stavci nije drugačije određeno, vrućim cinčanjem i ličenjem,</t>
  </si>
  <si>
    <t>sve horizontalne i vertikalne transporte do mjesta montaže (uključivo korištenje dizalica, kranova i sl.),</t>
  </si>
  <si>
    <t>troškove zaštite na radu.</t>
  </si>
  <si>
    <t xml:space="preserve">U cijenu ove stavke uključeno: dobava i doprema čelika, izrada čelične konstrukcije, dobava elektroda, zavarivanje. U cijenu je uračunat rad i sav potreban materijal s utovarom, istovarom, prijevozom i prijenosom materijala i konstrukcije, radna skela kao i potrebna mehanizacija, te troškovi ispitivanja materijala. </t>
  </si>
  <si>
    <t>Obračunava se po kg čelika, provjerene kvalitete, dimenzija te položaja  prema projektu do potpune gotovosti.</t>
  </si>
  <si>
    <t>Po završetku izvođenje svih radova predviđena zaštita se pažljivo i u potpunosti uklanjana, što je sastavni dio jedninične cijene stavke.</t>
  </si>
  <si>
    <t>IZVEDBA DO PUNE GOTOVOSTI</t>
  </si>
  <si>
    <t xml:space="preserve">Stavka se izvodi kao čelična konstrukcija u klasi čelika S235JR, KLASA IZVEDBE EXC2, u svemu prema projektu obnove. </t>
  </si>
  <si>
    <t>ČELIČNA KONSTRUKCIJA - KC ili PC d=5 mm</t>
  </si>
  <si>
    <t>DODATAK ZA VARENJA, ZAŠTITE I PRIPASIVANJA I PRIČVRSNO-SPOJNI PRIBOR (UKLJUČIVO PRIPADNA SIDRENJA KONSTRUKCIJE NA ZID) - 20% UKUPNE KOLIČINE ČELIKA</t>
  </si>
  <si>
    <t>Dobava i ugradnja para dijagonala</t>
  </si>
  <si>
    <r>
      <t xml:space="preserve">Izvesti prema izvedbenoj dokumentaciji, tehničkom opisu i specifikaciji materijala; predviđeno korištenje čeličnih profila - kružni profili </t>
    </r>
    <r>
      <rPr>
        <sz val="8"/>
        <rFont val="Calibri"/>
        <family val="2"/>
      </rPr>
      <t>Ø</t>
    </r>
    <r>
      <rPr>
        <sz val="9.1999999999999993"/>
        <rFont val="Arial"/>
        <family val="2"/>
        <charset val="238"/>
      </rPr>
      <t>16</t>
    </r>
    <r>
      <rPr>
        <sz val="8"/>
        <rFont val="Arial"/>
        <family val="2"/>
        <charset val="238"/>
      </rPr>
      <t xml:space="preserve"> sa spojnim pločevinama i sidrenim blokom - ugraditi prije betoniranja u ab hs, sve prema projektu obnove i prema stvarnome stanju - obavezna izmjera - uključeno u cijenu ove stavke.</t>
    </r>
  </si>
  <si>
    <r>
      <t xml:space="preserve">ČELIČNA KONSTRUKCIJA - </t>
    </r>
    <r>
      <rPr>
        <b/>
        <sz val="8"/>
        <rFont val="Calibri"/>
        <family val="2"/>
      </rPr>
      <t>Ø</t>
    </r>
    <r>
      <rPr>
        <b/>
        <sz val="8"/>
        <rFont val="Arial"/>
        <family val="2"/>
        <charset val="238"/>
      </rPr>
      <t>16</t>
    </r>
  </si>
  <si>
    <t>SIDRENI BLOK - d=10 mm</t>
  </si>
  <si>
    <t>BRAVARSKI RADOVI - ČELIČNA KONSTRUKCIJA</t>
  </si>
  <si>
    <t>Priprema zida tornja za postavu čeličnih lemela</t>
  </si>
  <si>
    <t>U cijenu stavke je uključen sav materijal, rad i potrebna sredstva i pribor.</t>
  </si>
  <si>
    <t>OBIJANJE / DEMONTAŽA SOKLA</t>
  </si>
  <si>
    <t>Naknadno se provodi strojni iskop (mali bager) uz ručnu pripomoć (dio neposredno uz zid, uz minimalno oštećivanje ravnine zida i ruba temelja - iskop se provodi kampadno.</t>
  </si>
  <si>
    <t>Okvirne presječne dim. minimalno 30/30cm - dimenzije serklaža će se provjeriti prilikom izvedbe na licu mjesta. Postojeći zid se po potrebi razgrađuje da bi se zadovoljile potrebne dimenzije serklaža - uključivo u cijenu stavke.</t>
  </si>
  <si>
    <t>Sidrenje užadi FRCM sustava u obodne zidove/temelje.</t>
  </si>
  <si>
    <t>bušenja i ispuhivanje rupa po rubovima plohe, na svakih 50cm u slučaju vezanja svodova s obodnim zidovima te 2 kom/m2 u slučaju sidrenja zidnih ploha; vezivanje u temelje 1kom/m1 zida; dio koji treba umetnuti u rupu impregnira se tekućom epoksidnom smolom i zatim posipa pijeskom,</t>
  </si>
  <si>
    <t>Dobava materijala i izvedba ojačanja postojećeg drvenog krovišta. Izvodi se ispod postojećih rogova kao horizontalna stabilizacija krovišta - postava kosnika od nazidnica do stupova visulje i/ili do grebena i/ili podrožnica (spoj okvira).</t>
  </si>
  <si>
    <t>SVI ELEMENTI KOJI SE UGRAĐUJU DO PUNE GOTOVOSTI, UKLJUČIVO SVE MEĐUVEZE I SAV PRIČVRSNO-SPOJNI PRIBOR.</t>
  </si>
  <si>
    <t>Dobava i ugradnja betonske mase tlačne čvrstoće C25/30; XC1, u ARMIRANO BETONSKI  horizontalni serklaž na zidovima tornja, srednji presjek. Potrebno je utvrditi poziciju ARMIRANO BETONSKI  horizontalni serklaž na vrhu zidova tornja, minimalne dimenzije ARMIRANO BETONSKI  horizontalni serklaž su 30/30 cm. U postojeći zid je potrebno ugraditi ankere ø16mm duljine 70cm u prethodno probušene rupe promjera ∅20 dubine 50 cm - tlocrtno svakih 100 cm, pozicionirane na unutrašnjem uglu serklaža, bušenje pod koso - 45°, rupe ispuhati i očistiti, te popuniti dvokomponenta epoksidna masa kod ugradbe ankera, uključeno u cijenu stavke. Pije betoniranja ugraditi sidreni blok za  spoj para dijagonala.</t>
  </si>
  <si>
    <t>Crkva Presveto Trojstvo</t>
  </si>
  <si>
    <t>k.č.br. 1, k.o. Kraljevec na Sutli</t>
  </si>
  <si>
    <t>ŽUPA PRESVETO TROJSTVO</t>
  </si>
  <si>
    <t>OIB: 29441213182</t>
  </si>
  <si>
    <t>Kraljevec na Sutli 76, 49294 Kraljevec na Sutli</t>
  </si>
  <si>
    <t>UKUPNO VIŠEKRATNO ČIŠĆENJE ZONE IZVOĐENJA RADOVA (UNUTRAŠNJOST 260m2 + KOMPLET ZONA ISPOD I UZ IZVEDENU SKELU SA VANJSKE STRANE cca. 85m'</t>
  </si>
  <si>
    <t>ZAŠTITA VRATNIH OTVORA UNUTRAŠNJOSTI - OBOSTRANO - OBAVEZNA ZAŠTITNA OPLATA</t>
  </si>
  <si>
    <t>Preventivno podljepljivanje oltara polikromije na umjetninama japan papirom i celulozom. Zaštita svake umjetnine geotekstilom i folijom s zračnim komorama.</t>
  </si>
  <si>
    <t>POKRETNI INVENTAR (ispovijedaonice)</t>
  </si>
  <si>
    <t>GLAVNI OLTAR SA PRIPRADNIM POSTOLJEM</t>
  </si>
  <si>
    <t>KAMENI STOL ISPRED OLTARA + 2 KAMENA POSTOLJA</t>
  </si>
  <si>
    <t xml:space="preserve">Prijenos, odvoz i skladištenje na gradilišni deponij ili deponij max udaljen do 30km  određen od Investirora sve prema dogovoru s konzervatorskom službom </t>
  </si>
  <si>
    <t>BOČNI OLTARI SA PRIPRADNIM POSTOLJEM</t>
  </si>
  <si>
    <t>Evakuacija orgulja</t>
  </si>
  <si>
    <t>Fotodokumentacija in situ cjeline i pojedinih dijelova kućišta,</t>
  </si>
  <si>
    <t>Demontaža i pakiranje, izrada drvenih kutija</t>
  </si>
  <si>
    <t>Signiranje svih demontiranih dijelova s opisom pozicije</t>
  </si>
  <si>
    <t>Demontaža instrumenta i pohrana u drvene kutije ( odvojeno metalni i drveni dijelovi instrumenta),</t>
  </si>
  <si>
    <t>Prijevoz do depoa (udaljenost do 30km) ili deponiranje u Crkvi</t>
  </si>
  <si>
    <t>Dodatna geotehnička dokumentacija</t>
  </si>
  <si>
    <t>Izrada dodatne geotehničke domumentacije prije izvedbe radova ojačanja temelja. U cijenu stavkle uključiti transport i dopremu bušačke garniture i izvedbe geotehničku istražne bušotine, provedba geotehničkih istražnih radova, izrada geotehničkog eleborata s označenim mjestima na kojima su provedena ispitivanja uključujući obradu rezultata ispitivanja (predviđene 3 istražne bušotine dubine 10,0 m).</t>
  </si>
  <si>
    <t>paušal</t>
  </si>
  <si>
    <t>DEMONTAŽA I IZMJEŠTAJ GROMOBRANSKE TRAKE S DRŽAČIMA (VERTIKALE UKUPNE DULJINE 30m', UKLJUČIVO I PRIVREMENO PREMOŠTAVANJE U FAZI IZVOĐENJA RADOVA I SPAJANJE U KOORDINACIJI SA IZVOĐENJEM POSTAVE I UZEMLJENJA SKELE</t>
  </si>
  <si>
    <t>Uklanjanje drvene obloge sa zidova</t>
  </si>
  <si>
    <t xml:space="preserve">Stavkom obuhvaćeno uklanjanje drvene obloge visine cca 1,5 m. </t>
  </si>
  <si>
    <t xml:space="preserve">U cijenu stavke uračunat utovar i odvoz razgrađenog materijala (razvrstanog po vrstama) na najbližu odgovarajuću deponiju, kao i svi troškovi istovara i korištenja odgovarajuće deponije. </t>
  </si>
  <si>
    <t>Demontaža i montaža drvene podne obloge</t>
  </si>
  <si>
    <t xml:space="preserve">Stavkom obuhvaćena demontaža i ponovna montaža drvene podne obloge na kamenim pločama u brodu crkve. </t>
  </si>
  <si>
    <t xml:space="preserve">Stavka uključuje kompletnu demontažu i odvoz na gradilišnu deponiju te ponovnu montažu limenih opšava, žlijebova, vertikala,.. na njihovo mjestu po završetku radova. Sav limeni opšav koji se ošteti prilikom demontaže i u procesu skladištenja potrebno je zamijeniti jednakovrijednim kao i sva spojna sredstva. </t>
  </si>
  <si>
    <t>Uključivo i demontažu svih elemenata vertikalne komunikacije (stubišta, ljestve, i drvene stepenice), širine do maksimalno 80cm (prosječne širine penjalica 60-80cm), u punoj visini penjanja zvonika (do cca 10m'), SA PRIPADNIM RUKOHVATIMA /OGRADAMA.</t>
  </si>
  <si>
    <t>UKLANJANJE ELEMENATA VERTIKALNE KOMUNIKACIJE (LJESTVE I STUBIŠE) UKUPNE VISINE PENJANJA DO 10m'</t>
  </si>
  <si>
    <t>Prije vraćanja ploča potrebno je podlogu adekvatno pripremiti.</t>
  </si>
  <si>
    <t>Demontažu i montažu vršiti pod nadzorom ovlaštenog restauratora.</t>
  </si>
  <si>
    <t>a) demontaža i vraćanje podnih ploča</t>
  </si>
  <si>
    <t>b) detaljan snimak ploča</t>
  </si>
  <si>
    <t>Uklanjanje postojećeg poda u na mjestu izvedbe temeljne grede uz postojeće zidove. Postojeći pod čine kamene ploče. Stavka obuhvaća detaljni snimak kamenih ploča s pozicijom fuga.</t>
  </si>
  <si>
    <t>Ploče nakon snimanja i označivanja pažljivo ručno demontirati i deponirati na gradilišni deponij, a nakon izrade temeljne grede ploče postaviti na mjesto s kojeg su demontirane, sve uključivo u cijenu stavke.</t>
  </si>
  <si>
    <t>Uključeno obilježavanje i evidentiranje pozicija kamenih ploča.</t>
  </si>
  <si>
    <t xml:space="preserve">Demontaža slojeva poda </t>
  </si>
  <si>
    <t>Obijanje / demontaža sokla s vanjske strane zidova</t>
  </si>
  <si>
    <t>Stavkom obuhvaćeno obijanje sokla oko vanjskih zidova, prosječna visina sokla cca 100 cm, prosječna debljina sokla cca 4-8 cm. Radove izvoditi pažljivo da se ne oštete zidovi i temelji - uključivo u cijenu stavke. Uklanjanje i postojećih rozeta - uključeno u cijenu stavke.</t>
  </si>
  <si>
    <t>Demontaža konstrukcije hitnih mjera</t>
  </si>
  <si>
    <t xml:space="preserve">Uklanjanje poduporne konstrukcije hitnih mjera. </t>
  </si>
  <si>
    <t>Demontažu vršiti u dogovoru s nadzorom.</t>
  </si>
  <si>
    <t>demontaža  poduporne konstrukcije</t>
  </si>
  <si>
    <t>Sanacija kape tornja</t>
  </si>
  <si>
    <t xml:space="preserve">Demontaža limenih opšava zajedno s kapom tornja. </t>
  </si>
  <si>
    <t>Stavkom obuhvatiti uklanjanje kompletnog limenog opšava,  pokrovne kape, i sl. Uključivo pripadne nosače, odvodne vertikale i nožišta istih.</t>
  </si>
  <si>
    <t xml:space="preserve">Stavka obuhvaća preuzimanje mjera i oblika svih limenih elemenata na licu mjesta prema postojećim i to prije demontaže. Stavkom obuhvatiti nabavu, dopremu, izradu i montažu svih demontiranih elemenata - materijal za izradu limenih opšava i kape tornja je istovjetan kao postojeći - bakreni lim i/ili prema dogovoru s nadležnom konzervatorskom službom. </t>
  </si>
  <si>
    <t>montaža limenih elemenata kape tornja</t>
  </si>
  <si>
    <t>demontaža limenih elemenata kape tornja</t>
  </si>
  <si>
    <t>Demontaža opločnika ispred crkve</t>
  </si>
  <si>
    <t>Uklanjanje postojećeg opločnika na mjestu izvedbe temeljne grede. Postojeći pod čine kamene ploče na betonskoj ploči. Stavkom obuhvatiti kompletnu demontažu svih slojeva.</t>
  </si>
  <si>
    <t>demontaža slojeva opločnika</t>
  </si>
  <si>
    <t>UKLANJANJE NASIPNOG SLOJA ISPOD OPLOČNIKA</t>
  </si>
  <si>
    <t>Izvedba rova unutar zidova tornja dubine do dna postojećih temelja cca 160 cm - 200 cm. Iskop se vrši u tlu III. kategorije. Stavkom obuhvatiti iskop zemljanog materijala dubine cca 160- 200 cm odnosno do kote potrebne za izvedbu ove stavke, te čišćenje površine postojećeg temelja. Stavka uključuje sav rad, razupiranja, podupiranja i materijal osnovni i pomoćni, sve do potpune gotovosti. U cijenu uključen utovar i odvoz iskopanog materijala na odgovarajući deponij udaljen do cca 20km.</t>
  </si>
  <si>
    <t>Betoniranje SERKLAŽA ISPOD KAPE zvonika - upušteni serklaž na nivou +18,9 / +21,25 /+23,0  - s unutarnje strane zida</t>
  </si>
  <si>
    <t>DEMONTAŽA PODNE OBLOGE + DEPONIRANJE</t>
  </si>
  <si>
    <t>MONTAŽA PODNE OBLOGE</t>
  </si>
  <si>
    <t>Stavka uključuje kompletnu demontažu i odvoz na gradilišnu deponiju te montažu iste na njihovo mjestu po završetku radova. Sva obloga koja se ošteti prilikom demontaže i u procesu skladištenja potrebno je zamijeniti jednakovrijednom kao i sva spojna sredstva. Demontažu drvene podne obloge izvesti prije početka radova ojačanja a prije izrade forodokumentacijskog elaborata. Deponiranje na gradilišni deponij prema dogovoru s Nadzorom i konzervatorskom službom.</t>
  </si>
  <si>
    <t>bušena rupa Ø20 + anker Ø16 (110cm) + dvokomponenta epoksidna masa</t>
  </si>
  <si>
    <t>Betoniranje KOSOG SERKLAŽA U KROVIŠTU - s gornje strane zidova zabata</t>
  </si>
  <si>
    <t>Stavka se izvodi na završetku zidova s gornje strane, kao povezni prsten.</t>
  </si>
  <si>
    <t>Dimenzije ab kosog serklaža su minimalno 30/30cm, dimenzije serklaža će se provjeriti prilikom izvedbe na licu mjesta - dimenzije prema projektu obnove. Postojeći zid se po potrebi razgrađuje da bi se zadovoljile potrebne dimenzije serklaža - uključivo u cijenu stavke.</t>
  </si>
  <si>
    <t xml:space="preserve">Dobava i ugradnja betonske mase tlačne čvrstoće C25/30; XC1, u ARMIRANO BETONSKI  horizontalni serklaž na zidovima, srednji presjek. U postojeći zid je potrebno ugraditi ankere ø16mm duljine 80 cm u prethodno probušene rupe promjera ∅20 dubine 50 cm - tlocrtno svakih 150 cm, centrično u odnosu na zid/serklaž, bušenje ravno u zid, rupe ispuhati i očistiti, te popuniti dvokomponenta epoksidna masa kod ugradbe ankera, uključeno u cijenu stavke. </t>
  </si>
  <si>
    <t>oplata - dvostrana</t>
  </si>
  <si>
    <t xml:space="preserve">oplata - jednostrana </t>
  </si>
  <si>
    <t>Betoniranje HORIZONTALNOG SERKLAŽA U KROVIŠTU - s gornje strane zidova i lukova</t>
  </si>
  <si>
    <t>Dimenzije ab horizontalnog serklaža su minimalno 60/30cm do 115/30 cm, dimenzije serklaža će se provjeriti prilikom izvedbe na licu mjesta - dimenzije prema projektu obnove. Postojeći zid se po potrebi razgrađuje da bi se zadovoljile potrebne dimenzije serklaža - uključivo u cijenu stavke.</t>
  </si>
  <si>
    <t xml:space="preserve">Dobava i ugradnja betonske mase tlačne čvrstoće C25/30; XC1, u ARMIRANO BETONSKI  horizontalni serklaž na zidovima, srednji presjek. U postojeći zid/luk je potrebno ugraditi ankere ø16mm duljine 80 cm u prethodno probušene rupe promjera ∅20 dubine 50 cm - tlocrtno svakih 150 cm, centrično ili u dva reda u odnosu na zid/serklaž, bušenje ravno u zid, rupe ispuhati i očistiti, te popuniti dvokomponenta epoksidna masa kod ugradbe ankera, uključeno u cijenu stavke. </t>
  </si>
  <si>
    <t>Izvedba injekcijskih bušotina za sanaciju građe zidova te injektiranje.</t>
  </si>
  <si>
    <r>
      <t xml:space="preserve">Rupe izbušiti simetrično, ako je moguće u kvadratnom rasteru na razmaku 50-100cm. Injektira se s vanjske strane ziđa te sa unutrašnjih zidova označeni u planu pozicija - sve kontrolirano bušenje (buši se u dubinu zida do 10 cm manje nego debljina zida - vidi projekt). </t>
    </r>
    <r>
      <rPr>
        <sz val="8"/>
        <rFont val="Arial"/>
        <family val="2"/>
        <charset val="238"/>
      </rPr>
      <t>Izbušiti rupe promjera 3-4 cm horizontalno ili pod kutom 30º-40º u koje se ugrađuju plastične štrcaljke promjera 10-15mm kroz koje se injektira mješavina pod pritiskom (1 atm). 
-obračun po m2 izvedenih bušotina - 4 kom/m2</t>
    </r>
  </si>
  <si>
    <t xml:space="preserve"> vanjski zidovi =960m2 -- 10% = 96m2</t>
  </si>
  <si>
    <t xml:space="preserve"> unutrašnji zidovi =135m2 -- 10% = 13,5m2</t>
  </si>
  <si>
    <t>Betoniranje AB UČEPLJENJA U ZIDOVIMA/LUKOVIMA - s bočnih strana</t>
  </si>
  <si>
    <t>Stavka se izvodi  kao učepljenje u uglu zidova/lukova na mjetu prihvata čelične konstrukcije (obrađeno u zasebnoj stavci).</t>
  </si>
  <si>
    <t>Dimenzije ab učepljenja su tlocrtno cca 50/50cm i debljine 20 cm, dimenzije učepljenja će se provjeriti prilikom izvedbe na licu mjesta. Postojeći zid se razgrađuje da bi se zadovoljile potrebne dimenzije učepljenja - uključivo u cijenu stavke.</t>
  </si>
  <si>
    <t xml:space="preserve">U cijenu stavke uključena dobava, izrada i ugradnja armature B500B (DZ/GZ - 3Ø12 + vilice Ø10/15). Stavka uključuje sav rad i potreban materijal za izvedbu radova do potpune gotovosti, a  sve je potrebno izvesti prema projektu obnove i prema pravilima struke.  </t>
  </si>
  <si>
    <t>Jediničnom cijenom također predvidjeti radne građevinske platforme i skele i/ili rad dizalice prema potrebi.</t>
  </si>
  <si>
    <t xml:space="preserve">Dobava i ugradnja betonske mase tlačne čvrstoće C25/30; XC1, u ARMIRANO BETONSKO učepljenje na uglovima zidova, srednji presjek. </t>
  </si>
  <si>
    <t xml:space="preserve">Armirati prema projektu i planu savijanja armature. U cijenu su uključeni svi distanceri i držači armature.  U cijenu stavke uključiti ugradnju sidrenog bloka prije betoniranja učepljenja. Sve prema pravilima struke. </t>
  </si>
  <si>
    <t>Popravak i izravnjavanje lica zida tornja s unutrašnje strane - mikropozicija prema projektu obnove - ugao zida cca 20 cm s svake strane, visinski od temelja do vrha ab hs tornja.</t>
  </si>
  <si>
    <t>Stavka se izvodi ovisno o pozicijama sa vanjske strane crkve, NA NAČIN DA SE PO INJEKTIRANJU I POPUNJAVANJU PUKOTINA PRISTUPI IZVEDBI SUSTAVA SA MREŽAMA OD STAKLENIH VLAKANA.</t>
  </si>
  <si>
    <t>Izvoditi kontrolirano u širini max 30 cm s maksimalno očuvanjem žbuke, sve kako bi se odstranila prašina, cementna skramica, ulje, masnoće, nepoznate tvari, hrđa, slabo prionljivi i svi kontaminirani dijelovi konstrukcije nastali uslijed djelovanja raznih vrsta opterećenja (mehaničkih, termičkih, kemijskih...). Taj postupak mora se izvoditi dok se ne dobije čista, čvrsta i zdrava podloga. Navedene metode samo su općeniti prikaz pravilnog i odgovarajućeg postupka kojeg treba slijediti kod pripreme podloge. Stavka uključuje sav rad i materijal, te upotrebu radne skele.</t>
  </si>
  <si>
    <t>Bušenje u kamenim, zidovima sa djelomično mješovitim ziđem i zidovima od opeke; minimalna debljina zidova koji se buše 30cm; bušenje u punim duljinama zidova ovisno o mikrolokaciji ugradnje pojedinog sidra.</t>
  </si>
  <si>
    <t>sidro Ø25 // l=5,50 m</t>
  </si>
  <si>
    <t>sidro Ø25 // l=7,50 m</t>
  </si>
  <si>
    <t>sidro Ø25 // l=18,50 m</t>
  </si>
  <si>
    <t xml:space="preserve">Ab podokvir se izvodi u širini zida cca 90 cm i visine 30 cm, klasa betona C25/30, armatura B500B. Da bi se izveo podokvir potrebno je razgraditi dio zida ispod luka. Razgradnja se izvodi kampadno – 1/2 debljine zida ispod kojeg se izvede ab podokvir, te se nakon toga pristupa razgradnji 2/2 debljine zida i izvedba podokvira. Prije izvedbe podokvira potrebno je postojeći luk ankerirati za ostatak zida pomoću ankera Ø16 svakih 80 cm cik-cak, u ubušenu rupu Ø20 dubine min 80 cm koja se nakon čišćenja ispuni ankerfix mortom prije ugradbe ankera. </t>
  </si>
  <si>
    <t>oplata - dvostrana / trostrana</t>
  </si>
  <si>
    <t xml:space="preserve">kampadno razgrađivanje ziđa </t>
  </si>
  <si>
    <t xml:space="preserve">Ojačanje zida/luka tornja u krovištu </t>
  </si>
  <si>
    <t xml:space="preserve">Popravak rupa u zidovima izvedenih sanacijom kapilarne vlage. Stavkom je obuhvaćeno zidanje/ispunjavanje rupe kamenom u produženom mortu. </t>
  </si>
  <si>
    <t>Obračun po komadu sanirane rupe.</t>
  </si>
  <si>
    <t>rupe u zidu</t>
  </si>
  <si>
    <t>Popravak / ispunjavanje rupa u zidovima.</t>
  </si>
  <si>
    <t>Podupiranje svoda iznad ulaza, pjevališta i sakristije</t>
  </si>
  <si>
    <t xml:space="preserve">Podupiranje svodova na kojima se izvodi ARMIRANO BETONSKA tlačna i nosiva ploča. U stavci uključen sav osnovni i pomoćni materijal i rad sve do potpune gotovosti. </t>
  </si>
  <si>
    <t>Dobava i ugradnja betonske mase tlačne čvrstoće C25/30, razreda izloženosti XC1, u AB tlačnu ploču debljine 6 cm, srednji presjek, armirane armaturom B500B - Q-257. Stavka se ugrađuje u iznad svoda prema projektu obnove. U stavci uključen sav potreban rad i materijal, armatura, oplata. Izrada perlit betona do razine donje kote poda (dozvoljena najveća težina perlit betona 1500kg/m3. Stavka uključuje sav rad i potreban materijal za izvedbu radova do potpune gotovosti, a sve je potrebno izvesti prema projektu obnove i pravilima struke.</t>
  </si>
  <si>
    <t>U cijenu stavke uključiti i skidanje postojeće podne obloge i slojeva do gornje površine svoda. Nakon skidanja potrebno je gornju plohu svoda očistiti i pripremiti do izvedbe stavke za ojačanje svoda - sve uključivo u cijenu stavke.</t>
  </si>
  <si>
    <t>čišćenje + priprema</t>
  </si>
  <si>
    <t>demontaža+čišćenje+priprema</t>
  </si>
  <si>
    <t>ČELIK I SITNI PRIČVRSNO SPOJNI PRIBOR - PROFILIRANI POCINČANI LIMOVI, TRAKE I SL.</t>
  </si>
  <si>
    <t>Uklanjanje pokrova (crijepa i letvi, odnosno lima i letvi) i konstrukcija krovišta.</t>
  </si>
  <si>
    <t>Stavkom obuhvaćeno uklanjanje slojeva završnog pokrova (crijep, odnosno limena obloga uz zid sa pripadnim limenim opšavima, koji nisu obračunati u okviru demontaže limova) te kompletne drvene građe zajedno sa nazidnicima okvirima.</t>
  </si>
  <si>
    <t>DEMONTAŽA KROVNE KONSTRUKCIJE + DEPONIRANJE NA GRADILIŠTU ZA KASNIJU UGRADNJU</t>
  </si>
  <si>
    <t>Popravak krovne potkonstrukcije izvodi se u ravnini postojećeg krovišta nakon montaže (zasebna stavka), na poziciji prethodno demontiranih slojeva krovišta (završni pokrov, letve i dotrajali rogovi), a sve po završetku radova ojačanja zidova/svoda (zasebna stavka).</t>
  </si>
  <si>
    <t>nove krovne letve 3x5 cm;  četinari, C24, klase drva II</t>
  </si>
  <si>
    <t xml:space="preserve">LETVE 5x3 cm </t>
  </si>
  <si>
    <t>Izvedba ojačanja rogova</t>
  </si>
  <si>
    <t>Dobava materijala i izvedba ojačanja rogova drvenog krovišta. Stavku izvesti prema projektu obnove.</t>
  </si>
  <si>
    <t>Materijal: četinari, C24, klase drva II. - greda (kliješta) 2x5/15 cm po rogu. Kompletna drvena građa okvira se zaštićuje premazom 1x - protiv crvotočine i premazom 2x- bojom za drvo. U cijenu stavke uključen sav potrebni tesarski spojni materijal i pribor, te sav spojni materijal u pocinčanoj verziji. Stavka uključuje sav rad i potreban materijal za izvedbu radova do potpune gotovosti, a sve je potrebno izvesti pravilima struke.</t>
  </si>
  <si>
    <t>Materijal:  četinari, C24, klase drva II - kosnici dimenzije 5/15 cm. Građa se zaštićuje premazom 1x - protiv crvotočine i premazom 2x- bojom za drvo - uključeno u cijenu stavke. U cijenu stavke uključen sav potrebni tesarski spojni materijal i pribor. Stavka uključuje sav rad i potreban materijal za izvedbu radova do potpune gotovosti, a sve je potrebno izvesti pravilima struke.</t>
  </si>
  <si>
    <t>Pregled, postava postojeće i/ili nove nosive građe krovišta.</t>
  </si>
  <si>
    <t>Postava tesarske podkonstrukcije za prihvat krova.</t>
  </si>
  <si>
    <t>Stavka obuhvaća kompletnu provjeru svih konstruktivnih elemenata konstrukcije, te sanaciju i ojačanje spojeva, u svemu prema zatečenom stanju, a prije demontaže/montaže (zasebna stavka) nosive konstrukcije krova.</t>
  </si>
  <si>
    <t>Stavka uključuje zamjenu dotrajalih nosivih greda dimenzija prema postojećem stanju, kvaliteta nove građe istovjetna kao postojeća (D30), svi spojevi greda prema pravilima struke - tesarski spoj+ojačanje čeličnim spajalima.</t>
  </si>
  <si>
    <t xml:space="preserve">Materijal nove građe:  tvrdo drvo, D30, klase drva II </t>
  </si>
  <si>
    <t xml:space="preserve">Sva ojačanja spojeva se izvode od tipskih pločevina d=3-5 mm dimenzija oblika prilagođenog za spajanje elemenata (ravni limovi, savijeni limovi, kutnici,....). Sva spajanja se izvode vijcima za drvo i/ili navojnim šipkama ovisno o detalju, klasa vijaka 8.8., dimenzije vijaka prema pravilima struke. </t>
  </si>
  <si>
    <t xml:space="preserve">Stavka uključuje sav rad i skelu potrebanu za provjeru, te  sav rad i materijal koji je potreban da se ugradi građa krova sve do potpune gotovosti, a sve je potrebno izvesti prema pravilima struke. </t>
  </si>
  <si>
    <t>Kompletna građa se zaštićuje premazom 1x - protiv crvotočine i premazom 2x- bojom za drvo (određena prema zahtjevu konzervatorske službe) - uključeno u cijenu stavke.</t>
  </si>
  <si>
    <t>Uklanjanje kompletnog krova kako bi se mogli izvesti radovi sanacije zidova/svodova (obrađeno u zasebnoj stavci).</t>
  </si>
  <si>
    <t>Stavka uključuje kompletnu montažu demontirane krovne konstrukcije koja je dostatna za ugradnju. Sva građa koja nije dostatna za ponovnu ugradnju i koja se ošteti prilikom demontaže i u procesu skladištenja potrebno je zamijeniti novom.</t>
  </si>
  <si>
    <t>NOSIVA ZAMJENSKA GRAĐA - D30, II klase</t>
  </si>
  <si>
    <t>MONTAŽA KROVNE KONSTRUKCIJE</t>
  </si>
  <si>
    <t xml:space="preserve">Stavkom obuhvaćena izvedba dvorednih bušotina Ø16-Ø18mm na razmaku od 10cm – razmak redova 25cm (cik-cak), dubina rupa (očekivanja dubljina bušenja je oko 80-90cm). Rupe se izvode pod koso. U donji red bušotina se pod tlakom od 1-1,5 bar kontrolirano puni injekcijski mort (bubreči-neskupljajući mort) za ispunu i ojačanje međuzidnog razmaka (kontrolirano difuzijsko punjenje specijalnim peristaltik infuzijskim uređajem). </t>
  </si>
  <si>
    <t>Ojačanje temeljnog tla (temelja)</t>
  </si>
  <si>
    <t>Izvedba ojačanja tla. U cijenu stavke uključiti mobilizaciju i demobilizaciju opreme i radne snage za provedbu geotehničkih radova izvedbe dubokog temeljenja - AB pilota, te geodetsko iskolčenje osi AB pilota s točnošću ±1 cm.</t>
  </si>
  <si>
    <t>Bušenje za pilote promjera 40 cm, duljina pilota je 5 m. Bušenje se izvodi kroz slojeve gline. U cijenu je uračunat trošak bušenja, te ugradnja armaturnog koša i betona (bez materijala). Ukupno 45 pilota. Bušenje se izvodi s radnog platoa koje je 20 cm više od konačne kote glave pilota ili sa površine terena 1-2 m iznad vrha pilota ovisno o tehnologiji izvođenja radova.</t>
  </si>
  <si>
    <t>Utovar, odvoz i deponiranje izbušenog materijala na odlagalište (predvidivo na udaljenosti do 10 km). Prekop 10%.</t>
  </si>
  <si>
    <t>Beton klase C30/37 izrađen sa min. 400 kg cementa na m3 gotovog betona, za izvedbu pilota. Razred konzistencije S4, maksimalno zrno dmax = 16 mm. U cijenu radova uključena je nabava gotovog betona, transport do mjesta ugradnje (ušća kontraktora), uzimanje i ispitivanje kontrolnih uzoraka betona. Predviđa se povećani utrošak betona za oko 10-15% u odnosu na projektiranu geometriju pilota. U cijeni radova uključeno je uzimanje uzoraka betona i odgovarajuća ispitivanja betona. Količina uvećana za 15%.</t>
  </si>
  <si>
    <t>Nabava, prijevoz, izrada i ugradnja armature -  B500B (uzdužna 6Ø16, poprečna (spiralna) Ø10/20, prsten za povezivanje 3Ø16) prema projekta obnove.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armaturnog koša.</t>
  </si>
  <si>
    <t>Odstranjivanje betona na pilotima - gornjih 20 cm betona. Provodi se zbog loše kvalitete betona na površini, kao posljedici miješanja betona s tlom. Izvodi se odmah po djelomičnom vezanju betona. Stavka obuhvaća rad na odstranjivanju lošeg betona i odvoz na odgovarajuću deponiju udaljen do cca 5km.</t>
  </si>
  <si>
    <t>Stavkom uključiti izvedbu platforme (montaža i demontaža uključena u cijenu stavke) kao zaštita/unuštavanje postojećeg poda, te nabavu, dopremu, postavu i demontažu PVC folije kao zaštita unutrašnjih zidova od prskanja kod izvedbe stavke.</t>
  </si>
  <si>
    <t>geodetsko iskolčenje osi AB pilota</t>
  </si>
  <si>
    <t>bušenje AB pilota - Ø40 cm, duljina 5,0 m</t>
  </si>
  <si>
    <t>utovar/odvoz + deponiranje iskopanog materijala (obračun u zbijenom stanju)</t>
  </si>
  <si>
    <t>uklanjanje viška betona + utovar/odvoz + deponiranje</t>
  </si>
  <si>
    <t>izrada radnog platoa za bušlicu</t>
  </si>
  <si>
    <t xml:space="preserve">Izrada AB temeljne grede betonom C30/37, armatura B500B (DZ/GZ - 5Ø16 + vilice Ø10/15 + Ø10/20 po visini), izvedba nakon izrade ARMIRANO BETONSKIH pilota (obrađeno u zasebnoj stavci).  Gornju kotu temeljne grede prilagoditi na način da vrh novoizvedenog temelja bude cca 20cm ispod kote gotovog terena. U cijenu stavke uključeno povezivanje postojećih temelja sa ARMIRANO BETONSKOM temeljnom gredom preko ankera ø16/dužine 100 cm, u prethodno izbušene rupe Ø20 dubine min 50 cm, u dva reda - 25 cm od donjeg i gornjeg ruba postojećeg temelja, cik cak - svakih 100 cm tlocrtno, rupe ispuhati i očistiti, te popuniti dvokomponentnom epoksidnom masom kod ugradbe ankera, uključeno u cijenu stavke. U cijenu stavke uključiti i povezivanje temeljnih greda preko postojećih temelja - bušena rupa Ø150 - 3 kom/visini temelja, rupa se ispuni betonom kod betoniranja temeljne grede. Stavkom uključiti dovoz, izradu i ugradnju šipke B500B - Ø25 za povezivanje temelja. Stavka uključuje sav rad i potreban materijal za izvedbu radova do potpune gotovosti, te sva potrebna podupiranja, a sve je potrebno izvesti prema projektu obnove i prema pravilima struke. </t>
  </si>
  <si>
    <t>Izvedba nove drenaže temelja u svrhu statičke sanacije temelja</t>
  </si>
  <si>
    <t>Planiranje dna kanalskog rova na kote određene uzdužnim profilom sa točnošću ± 2.0 cm u materijalu III ktg. Obračun po m2 isplanirane površine. Dobava materijala i izrada betonske podloge za drenažnu cijev od betona C20/25 u uzdužnom padu 1% i poprečnim padovima prema kanalu za drenažnu cijev. Drenažna cijev položiti do 1/3 u kanal od betona u padu.Debljina betonske posteljice 10 cm i širina 60 cm. Obračun po m2.</t>
  </si>
  <si>
    <t>beton C20/30, XC2; VDP</t>
  </si>
  <si>
    <t>Pokrov utoreni crijep - postojeći, prethodno uklonjen u radovima rušenja i demontaža ili novi, u svemu prema smjernicama nadležne konzervatorske službe.</t>
  </si>
  <si>
    <t>Stavka se izvodi po izradi ojačanja krovišta (zasebna stavka).</t>
  </si>
  <si>
    <t>Pokrov se izvodi nakon uklonjenog kompletnog krova, kao privremena mjera zaštite i osiguranja od utjecaja atmosferilija.</t>
  </si>
  <si>
    <t>Obavezno osigurati odizanje zaštitne folije korištenjem odgovarajućih letvi i sl.</t>
  </si>
  <si>
    <t xml:space="preserve">Zaštita na dnevnoj bazi sa PVC folijom ili ceradom od vremenskih uvjeta. Osigurati da uslijed vremenskih neprilika u objekt ne uđu oborinske vode. </t>
  </si>
  <si>
    <t xml:space="preserve">Predvidjeti zaštitu raskrivenog krova u periodu izrade ojačanja zidova/svodova i zamjene krovišta. </t>
  </si>
  <si>
    <t>Jedinična cijena izvedbe bravarskih radova mora obuhvaćati:</t>
  </si>
  <si>
    <t>ČELIČNA KONSTRUKCIJA - KC80/80/5</t>
  </si>
  <si>
    <t>DODATAK ZA VARENJA, ZAŠTITE I PRIPASIVANJA I PRIČVRSNO-SPOJNI PRIBOR (UKLJUČIVO I PRIPADNA SIDRENJA KONSTRUKCIJE NA AB HS)</t>
  </si>
  <si>
    <t>ČELIČNA KONSTRUKCIJA - LEMELE 150x5 mm</t>
  </si>
  <si>
    <t>DODATAK ZA VARENJA, ZAŠTITE I PRIPASIVANJA I PRIČVRSNO-SPOJNI PRIBOR (UKLJUČIVO PRIPADNA SIDRENJA KONSTRUKCIJE NA AB UČEPLJENJE, AB HS, ZID) - 20% UKUPNE KOLIČINE ČELIKA</t>
  </si>
  <si>
    <t>Izrada nosive ploče s AB gredama</t>
  </si>
  <si>
    <t xml:space="preserve">Povezivanje ab greda preko zidova - kroz postojeći zid je potrebno ugraditi ankere 2ø20mm min duljine 150 cm u prethodno probušene rupe promjera ∅60 - tlocrtno prema danoj shemi u projektu obnove, bušenje okomito na zid/grede, rupe ispuhati i očistiti, te popuniti dvokomponentnom epoksidnom masom kod ugradbe ankera, uključeno u cijenu stavke. </t>
  </si>
  <si>
    <t>Dimenzije ab horizontalnih serklaža/greda su minimalno 30/45cm do 35/100 cm, dimenzije serklaža/greda će se provjeriti prilikom izvedbe na licu mjesta - dimenzije prema projektu obnove. Postojeći zid se po potrebi razgrađuje da bi se zadovoljile potrebne dimenzije serklaža - uključivo u cijenu stavke. Ispod greda na mjestu lukova/svoda potrebno je ugraditi dilatacijsku traku debljine 5 cm od elastificiranog polistirena - uključeno u cijenu stavke.</t>
  </si>
  <si>
    <t xml:space="preserve">Dobava i ugradnja betonske mase tlačne čvrstoće C25/30; XC1, u AB horizontalni serklaž/grede, srednji presjek, armirani armaturom B500B - prema armaturnim nacrtima. </t>
  </si>
  <si>
    <t>Dobava i ugradnja betonske mase tlačne čvrstoće C25/30, XC1, u AB nosivu ploču debljine 15-40 cm, srednji presjek, armirane armaturom B500B - prema armaturnim nacrtima.</t>
  </si>
  <si>
    <t xml:space="preserve">Stavka uključuje sav rad i potreban materijal za izvedbu radova do potpune gotovosti, a  sve je potrebno izvesti prema projektu obnove i prema pravilima struke.  </t>
  </si>
  <si>
    <t>U cijenu stavke uključieno i čišćenje gornje površine svoda i sva priprema do izvedbe stavke za izvedbu ab konstrukcije.</t>
  </si>
  <si>
    <t>Stavka se izvodi po gornjoj površini svoda (nakon sanacije pukotina obrađeno u zasebnoj stavci) i po završetku zidova s gornje strane, kao povezni prsten i kao konstrukcija za prihvat ab podokvira (obrađeno u zasebnoj stavci).</t>
  </si>
  <si>
    <t>ab nosiva ploča - beton C25/30; XC1</t>
  </si>
  <si>
    <t>ab hs/grede - beton C25/30; XC1</t>
  </si>
  <si>
    <t>bušena rupa Ø60 + anker Ø20 + ankerfix mort</t>
  </si>
  <si>
    <t xml:space="preserve">Zazidavanje otvora </t>
  </si>
  <si>
    <t>Stavkom je obuhvaćena zidanje  otvora kamenim materijalom u mortu za sanacije. Prilikom dopune treba poštivati naličje zida, tj dopuniti formu da bude ravna ravnina. Koristiti bescementno hidrauličko vezivo s punilima, otporno na soli, na bazi vapna i eko-pucolana. Postojeće šupljine poravnati odgovarajućim mortom, osušiti vlagu, iscvjetavanja suho očetkati i otprašiti, eventualno trusne dijelove u potpunosti ukloniti, zamijeniti i poravnati.</t>
  </si>
  <si>
    <r>
      <t xml:space="preserve">Stavkom obuhvatiti ojačanje ziđa </t>
    </r>
    <r>
      <rPr>
        <u/>
        <sz val="8"/>
        <rFont val="Arial"/>
        <family val="2"/>
      </rPr>
      <t>kontroliranim injektiranjem</t>
    </r>
    <r>
      <rPr>
        <sz val="8"/>
        <rFont val="Arial"/>
        <family val="2"/>
      </rPr>
      <t xml:space="preserve"> strukture ziđa - obuhvaćeno stavkom 5.3.</t>
    </r>
  </si>
  <si>
    <t>Stavka uključuje sav rad i potreban materijal za izvedbu radova do potpune gotovosti, te upotrebu radne skele, a sve je potrebno izvesti prema projektu obnove i pravilima struke.</t>
  </si>
  <si>
    <t>dopuna strukture ziđa</t>
  </si>
  <si>
    <t>Stavkom obuhvatiti povezivanje zida s postojećim zidom ugradnjom sidrenih ankera Ø16 u ubušenu rupu Ø20 (dubina rupe u ziđu ispod min 100 cm) koja se nakon čišćenja ispuni dvokomponentnom epoksidnom masom. Ankeriranje izvesti sa bočnih strana zida pod koso.</t>
  </si>
  <si>
    <t>bušena rupa Ø20 + anker Ø16 (cca150cm) + dvokomponenta epoksidna masa</t>
  </si>
  <si>
    <t xml:space="preserve">U cijenu stavke uključena dobava, izrada i ugradnja armature B500B (DZ/GZ - Ø14 + vilice Ø10/15). Stavka uključuje sav rad i potreban materijal za izvedbu radova do potpune gotovosti, a  sve je potrebno izvesti prema projektu obnove i prema pravilima struke.  </t>
  </si>
  <si>
    <r>
      <t xml:space="preserve">Dobava i ugradnja čeličnih sidara </t>
    </r>
    <r>
      <rPr>
        <sz val="8"/>
        <rFont val="Arial"/>
        <family val="2"/>
      </rPr>
      <t>Ø25 - kvaliteta čelika B500B, koje služe za povezivanje/ojačanja zidova  - pozicije ugradnje prema projektu obnove. Ugradnja u prethodno izbušene horizontalne rupe Ø40-60mm - centrično u odnosu na širinu zida te visinski prema projektu obnove, rupe ispuhati i očistiti, te popuniti dvokomponentnom epoksidnom masom (injekcijsku smjesu ugraditi pod malim pritiskom (ca. 1bar) kako bi se osigurala ispunjenost prostora oko sidra) kod ugradbe sidara, uključeno u cijenu stavke. Sidreni blok se sastoji od pločevine d=20 mm dimenzije 200/200 mm, matice s podloškom i navoja na sidru. Kod postave sidra potrebno je pritegnuti maticu tek nakon sušenja dvokomponentne epoksidne mase prema uputama dobivenih od proizvođača dvokomponentne epoksidne mase. U cijenu stavke uključena i izvedba ušlica 220/220/200 mm u zidu (na mjestu postave sidrenog bloka) na način da se zid razgradi u danim dimenzijama. Nakon postave zatege potrebno je ušlic ispuniti žbukom; sve navedeno uključeno u cijenu stavke. U cijenu stavke uključena i izrada razgrađivanja ziđa na cca 1/2 duljine zida ukoliko je nemogućnost bušenja zida pod dužini u komadu; dimenzije ušlica minimalna za postavu matice - spoj zatega; nakon postave zatege ušlic se ispuni žbukom - sve uključeno u cijenu stavke. Izvedba ušlica i zatvaranje  ušlica izvesti u dogovoru s nadzornim inženjerom prema rješenjima od restauratora.</t>
    </r>
  </si>
  <si>
    <t>Dimenzije pribora prilagoditi duljini, poziciji i složenosti bušenja, a posebice vezano na debljine i broj zidova koji se buše - predviđena ugradnja zatega Ø25mm, očekivano korištenje kruna za sidra Ø25mm iznosi 40-60mm. Za spoj sidara (tamo gdje se ne može izbušiti dužina u komadu) ugraditi maticu, minimalni spoj cca 20 cm.</t>
  </si>
  <si>
    <t>m</t>
  </si>
  <si>
    <t>sidro Ø25 // l=4,00 m</t>
  </si>
  <si>
    <t>Dimenzije pribora prilagoditi duljini, poziciji i složenosti bušenja, a posebice vezano na debljine i broj zidova koji se buše - predviđena ugradnja zatega Ø32mm, očekivano korištenje kruna za zatege Ø32mm je 50mm.</t>
  </si>
  <si>
    <t>Dobava i ugradnja čeličnih zatega Ø36 - glatka šipka u klasi čelika S355JR, koje služe za ojačanje lukova i kupole - pozicije ugradnje prema projektu obnove. Ugradnja u prethodno izbušene rupe Ø50 u zidu, rupe ispuhati i očistiti, te popuniti dvokomponentnom epoksidnom masom kod ugradbe zatega, uključeno u cijenu stavke. Obavezno je izvoditi kontrolirano bušenje. Čelična zatega - sidreni blok - se sastoji od pločevine d=20 mm dimenzije 200/200 mm, matice s podloškom i navoja na zategi. Kod postave zatege potrebno je istu pritegnuti da nema progiba, zatezati tek nakon sušenja dvokomponentne epoksidne mase prema uputama dobivenih od proizvođača dvokomponentne epoksidne mase. U cijenu stavke uključena i izvedba ušlica 220/220/200 mm u zidu (na mjestu postave sidrenog bloka) na način da se zid razgradi u danim dimenzijama. Nakon postave zatege potrebno je ušlic ispuniti žbukom; sve navedeno uključeno u cijenu stavke. Izvedba ušlica i zatvaranje  ušlica izvesti u dogovoru s nadzornim inženjerom prema rješenjima od restauratora. Kod ugradbe zatega rupe ispuhati, očistiti i ispuniti dvokomponentnom epoksidnom masom prema uputama dobivenih od proizvođača dvokomponentne epoksidne mase.</t>
  </si>
  <si>
    <t>zatega Ø36 // l=12,50 m</t>
  </si>
  <si>
    <t>Stavka obuhvaća ojačanje zida/luka tornja izvedbom ab podokvira ispod samog luka. Stavkom obuhvatiti i podupiranje prije zida/luka. Ab podokvir se oslanja na ab konstrukciju - obrađeno u zasebnoj stavci. Stavka se izvodi prema projektu obnove.</t>
  </si>
  <si>
    <t>bušena rupa Ø20 + anker Ø16 + dvokomponenta epoksidna masa</t>
  </si>
  <si>
    <t xml:space="preserve">Povezivanje ab hs/greda sa zidovima - u postojeći zidove je potrebno ugraditi ankere ø32mm min duljine 180 cm u prethodno probušene rupe promjera ∅45 dubine 150 cm - tlocrtno prema danoj shemi u projektu obnove, bušenje pod koso, rupe ispuhati i očistiti, te popuniti dvokomponentnom epoksidnom masom kod ugradbe ankera, uključeno u cijenu stavke. </t>
  </si>
  <si>
    <t xml:space="preserve">oplata - jednostrana/dvostrana </t>
  </si>
  <si>
    <t>bušena rupa Ø45 + anker Ø32 + ankerfix mort</t>
  </si>
  <si>
    <t>djelomična pojačanja dotrajalih i oštećenih postojećih rogova i grebena - dimenzije građe min 12/14 cm do 16/18cm, pričvršćuju se putem ankera i kutnika;  četinari, C24, klase drva II</t>
  </si>
  <si>
    <t>KONSTRUKCIJA ROGOVA I GREBENA dim. PRESJEKA min 12/14 cm do 16/18 cm, U SVEMU PREMA ZATEČENOM STANJU</t>
  </si>
  <si>
    <t xml:space="preserve">Stavka se izvodi kao čelična konstrukcija u klasi čelika S355JR i S235JRH, KLASA IZVEDBE EXC2, u svemu prema projektu obnove. </t>
  </si>
  <si>
    <t>ČELIČNA KONSTRUKCIJA - HEA160</t>
  </si>
  <si>
    <t>Toranj - nivo + 14.55 / +23.00 m - izvesti prema izvedbenoj dokumentaciji, tehničkom opisu i specifikaciji materijala (S235JR); predviđeno korištenje čeličnih profila - lamela 150x5 mm (sa montažnim nastavcima) sa spojnim pločevinama i sidrenim vijcima M16k.v.8.8 + dvokomponenta epoksidna masa. Denivelaciju između lamela rješiti ugradnjom čeličnog okvira od KC ili PC nosača min debljine 5 mm i pločevina 5 mm, sve prema projektu obnove i prema stvarnome stanju - obavezna izmjera - uključeno u cijenu ove stavke. Lemele se postavlju na poravnato lice zida u uglove prema projektu obnove. Lemele se vare na horizontalni okvir. Sve prema projektu obnove.</t>
  </si>
  <si>
    <t xml:space="preserve">PRIJE NUĐENJA POSLA I ISPUNJAVANJA PONUDBENOG TROŠKOVNIKA SA JEDNINIČNIM CIJENAMA, IZVOĐAČ JE DUŽAN:
 - PREGLEDATI KOMPLETNU PROJEKTNU DOKUMENTACIJU
 - PREGLEDATI TROŠKOVNIK
 - IZVRŠITI USPOREDBU PROJEKTA I TROŠKOVNIKA I PISANO POTVRDITI DA NEMA PRIMJEDBI NA PROJEKTNU DOKUMENTACIJU I PRIPADNI TROŠKOVNIK
 - POSTAVITI SLUŽBENI UPIT ZA STAVKE ZA KOJE SMATRA DA SU NEJASNE ILI NEDOVOLJNO OPISANE
</t>
  </si>
  <si>
    <t xml:space="preserve">U JEDINIČNE CIJENE SVIH STAVKI TROŠKOVNIKA, IZVOĐAČ JE DUŽAN UKALKULIRATI SLIJEDEĆE:
- GRADILIŠNE PRIKLJUČKE
- OSIGURANJE GRADILIŠTA
 - ORGANIZACIJU GRADILIŠTA PREMA PRAVILIMA ZAŠTITE NA RADU (PROSTORI, DEPONIJE, OGRADE, DOKUMENTACIJA...)
 - PRIVREMENE GRADILIŠNE PROMETNICE I PLATOE
ORGANIZACIJU GRADILIŠTA PREMA ZAKONU O GRADNJI
 - PRIVREMENU REGULACIJU PROMETA
 - ISKOLČENJE I IZRADU NANOSNE SKELE
 - NABAVU, DOPREMU I UGRADNJU MATERIJALA
 - SVU STRUČNU RADNU SNAGU
 - SVE HORIZONTALNE I VERTIKALNE TRANSPORTE
 - SVE RADOVE/MATERIJALE OPISANE TROŠKOVNIČKOM STAVKOM
 - RAD U SMJENAMA ZA POSTIZANJE UGOVORENOG ROKA
 - VREMENSKE PRILIKE
 - SAV POMOĆNI RAD, MATERIJAL I PRIBOR
</t>
  </si>
  <si>
    <t xml:space="preserve">U tehnološkom projektu je potrebno tehnički i logistički razraditi projektirana rješenja u odnosu na korištenu tehnologiju izvođača. U navedenom projektu je potrebno posebno razraditi metodologiju rušenja uključivo plan podupiranja i zaštite konstrukcije, plan kampadnog iskopa, zaštitu dubokog iskopa i zaštitu od eventualnog prodiranja vode.
Samo po ovjeri tehnolološkog projekta od strane projektanta konstrukcije i nadzornog inženjera moguće je pristupiti izvedbi. 
</t>
  </si>
  <si>
    <t>IZVOĐENJE PREKIDA (UMRTVLJIVANJA /OTPAJANJA) SVIH POSTOJEĆIH PRIKLJUČAKA INSTALACIJE JAVNE INFRASTRUKTURE</t>
  </si>
  <si>
    <t>Postava repera i geodetsko praćenje istih tijekom izvedbe radova obnove konstrukcije i izradom završnog izvješća.
Geodetsko praćenje nagiba/pomaka objekta prilikom izrade ojačanja temeljne konstrukcije pilotima; kontinuirano tijekom izvedbe. Ovo se posebno odnosi na praćenje vertikalnosti pojedinih konstruktivnih elemenata  zbog izrade širokog iskopa oko objekta kada su temelji bez potiska temeljnog tla.
Stavka obuhvaća postavu repera - min 8kom ZA CRKVU I PRIPADNE VANJSKE ZIDOVE i min 12kom  ZA ZVONIK I PRAĆENJE NAGIBA I PROMJENA ISTIH, KONTINUIRANO TIJEKOM IZVEDBE. Radove izvodi ovlašteni geodet.</t>
  </si>
  <si>
    <t xml:space="preserve">Geodetsko praćenje radova </t>
  </si>
  <si>
    <r>
      <t xml:space="preserve">Obračun za 20 repera u trajanju od 3 mjeseca 15 </t>
    </r>
    <r>
      <rPr>
        <b/>
        <sz val="8"/>
        <rFont val="Arial"/>
        <family val="2"/>
        <charset val="238"/>
      </rPr>
      <t>mjerenja.</t>
    </r>
  </si>
  <si>
    <t>UGRADNJA REPERA</t>
  </si>
  <si>
    <t>MJERENJE</t>
  </si>
  <si>
    <t>IZVJEŠĆE</t>
  </si>
  <si>
    <t>Dodatni istražni radovi zbog radova na konstruktivnoj obnovi</t>
  </si>
  <si>
    <t>Dodatni istražni radovi- izvedba konzervatorsko restauratorskih sondi (građevinske, žbuke i oslici/naliči) na mjestima koje odredi statičar u tijeku radova, za potrebe obnove konstrukcije. 
Stavka uključuje sav rad i materijal osnovni i pomoćni, kao i radnu skelu. Veličine sondi min. 30x30 cm do max. 100x100 cm. 
Obračun prema broju izvedenih sondi bez obzira na veličinu.
Stavka ukljčuje izradu dokumnetacije s ucrtnim i opisanim nalazima. Stavka se izvodi uz suglasnost konzervatorske službe, a izvodi osoba s odobrenjem za izradu istražnih radova.</t>
  </si>
  <si>
    <t>O potrebi za istima odlučuju projektant i nadležni konzervator, a potvrđuje ih nadzorni inženjer. Stavka se izvodi isključivo po nalogu konzervatorske službe.</t>
  </si>
  <si>
    <t>Dodatni istražni radovi na ranije nedostupnim mjestima</t>
  </si>
  <si>
    <t>Stavkom obuhvaćen izlazak na teren i uvid u stanje ranije nedostupnih dijelova i elemenata, izvedba konzervatorsko restauratorskih sondi (građevinske, žbuke i oslici/naliči) zbog utvrđivanja sastava, obrada i konstrukcija te izgleda u ranijim povijesnim razdobljima u cilju izrade prijedloga prezentacije.  Stavka ukljčuje izradu dokumnetacije s ucrtnim i opisanim nalazima. Izvodi se nakon postave skele, u tijeku izvedbe pripremnih radova te radova rušenja i demontaže.
Stavka se izvodi uz suglasnost konzervatorske službe, a izvodi osoba s odobrenjem za izradu istražnih radova.</t>
  </si>
  <si>
    <t>DODATNA ISTRAŽIVANJA</t>
  </si>
  <si>
    <t>UVID U STANJE - PREGLED RADOVA</t>
  </si>
  <si>
    <t>Stavkom obuhvaćeno provođenje istražnih radova u tijekom radova obnove, po izvedbi pripremnih radova, odnosno u fazama radova rušenja i demontaža, a provode su u ovisnosti o situaciji "in situ", te u zavisnosti o razlikama u odnosu na stvarno zatečeno i projektirano stanje.</t>
  </si>
  <si>
    <t xml:space="preserve">Čišćenje građevine od raznih predmeta koji nisu obuhvaćeni evakuacijom (uređaji, oprema,....), a koje je potrebno adekvatno zaštititi i iznijeti iz građevine na kojoj se provodi program potresne obnove, uključeni svi prijenosi, te horizontalni i vertikalni transporti Sve predmetne potrebno je deponirati na gradilišnu deponiju gdje će se adekvatno skladištiti do njihovog ponovnog vraćanja, uključeno u stavci. </t>
  </si>
  <si>
    <t xml:space="preserve">Čišćenje građevine od raznih predmeta koji se neće ponovno ugrađivati. U cijenu stavke uračunati sav prijenos, horizontalni i vertiklani transporti razgrađenog materijala (razvrstanog po vrstama) na najbližu odgovarajuću deponiju, kao i svi troškovi istovara i korištenja odgovarajuće deponije. U stavci uračunata upotreba radne skele. 
</t>
  </si>
  <si>
    <t>Stavka uključuje izradu privremene podova interijera u svemu prema dogovoru sa nadležnom konzervatorskom službom.</t>
  </si>
  <si>
    <t>Stavka se izvodi prije početka izvođenja radova, a po iznošenju svih klupa i elemenata opreme interijera koji se privremeno uklanja, na način da se kompletna podna površina prekrije slojem gustog tkanog zaštitnog geotekstila, preko kojeg se postavlja sloj utorenih OSB ploča min debljine 12mm, te sloj dvostrukog zaštitnog kartona, dvostruke PVC folije i završno geoteksitla (ili opcionalno dvostrukog reda valovitog kartona), uz obavezno lijepljenje rubova UV stabilnom trakom uz završetke bočnih zidova.</t>
  </si>
  <si>
    <t>U cijenu uključeno, na pozicijama nalijeganja papučica skele i kotača za pomične platforme i slično, postava dodatne daščane oplate tijekom montaže skele i prije početka radova.</t>
  </si>
  <si>
    <t>Strapiranje (transferiranje) figuralnih oslika s mjesta injektiranja, te deponiranje u restauratorskoj radionici ili mjesto koje odredi nadležni konzervator. Obavlja restaurator s dopuštenjem za rad na kulturnim dobrima.
Uključuje sav materijal, pribor i rad kao i vizualni pregled stanja zidnih oslika od strane restauratora te izradu detaljne grafičke i fotodokumentacije stanja oslika, prije  i nakon izvedenih građevinskih radova na pukotinama.</t>
  </si>
  <si>
    <t>Vučene profilacije i vučeni elementi arhitektonske plastike (vijenci, okviri otvora, nadstrešnice, lezene i sl.)</t>
  </si>
  <si>
    <t xml:space="preserve">Prema izrađenim otiscima rade se drvene ili metalne šablone. Drvene šablone treba izvesti iz zdrave i čvrste građe, a da se spriječe deformacije treba ih okovati.
Šablona se sastoji od vertikalne daščane stijene, grubo rezane po obliku vijenca. Na daščanu stijenu pribijena je ploča pocinčanog ili aluminijskoga lima debljine 2 mm, točno rezana po nacrtima profila danim u mjerilu 1:1, tako da viri oko 0,5 cm preko rubova dasaka.
Šablone za izvlačenje profila mora prije deponiranja pregledati nadležni konzervator i ovjeriti. </t>
  </si>
  <si>
    <t>Sondiranje izvorne žbuke na pročelju</t>
  </si>
  <si>
    <t xml:space="preserve">Stavka uključuje restauratorska-konzervatorska istraživanja žbuke i boja pročelja nakon postave skele, a prije ojačanja zidova te rušenja i demontaže, radi utvrđivanja izgleda pročelja u raznim povijesnim razdobljima, te radi utvrđivanja obrada elemenata. Broj sondažnih točaka i uzimanje uzoraka u dogovoru s konzervatorskom službom. Sve radove vodi ovlašteni konzervator-restaurator. </t>
  </si>
  <si>
    <t>Stavkom uključiti sva ispitivanja koja su potrebna da se utvrdi materijal i tekstura izvorne žbuke s pripadnim završnim slojem. Nakon utvrđivanja teksture izvorne žbuke u suglasnosti s restauratorskom i konzervatorskom službom pristupa se sanaciji pročelja - uključivo u cijenu stavke. Način sanacije biti će usaglašen po dobivanju rezultata ispitivanja.</t>
  </si>
  <si>
    <t>Obračun po broju sondi - uzimanje uzoraka + labaratorijska ispitivanja + završni izvještaj (elaborat)</t>
  </si>
  <si>
    <t>RADOVI DEMONTAŽE STOLARIJE I BRAVARIJE, DEPONIRANJE TIJEKOM RADOVA I PONOVNA MONTAŽA</t>
  </si>
  <si>
    <t>Pažljiva demontaža, sigurno deponiranje na gradilištu te ponovna ugradnja vanjske stolarije (krila) i bravarije zbog radova na obnovi konstrukcije. Radovi se izvode kako ne bi došlo do oštećenja tijekom izvođenja.
U cijenu uključeni svi prijenosi kao i vertikalni i horizontalni transporti.</t>
  </si>
  <si>
    <t>OTVORI DO 3m2</t>
  </si>
  <si>
    <t>OTVORI VEĆI OD 3m2</t>
  </si>
  <si>
    <t>NATPISNA PLOČA - KULTURNO DOBRO</t>
  </si>
  <si>
    <t>Demontaža, privremeno deponiranje i ponovna montaža natpisnih ploča s oznakom kulturnog dobra i sl. Sve navedeno pohraniti na gradilištu ili kod vlasnika. Izvoditelj snosi sve troškove ponovne dobave ili izrade pojedinih elemenata u slučaju oštećenja ili otuđenja sa gradilišta.
Obračun po kom.</t>
  </si>
  <si>
    <t>Jediničnom cijenom predvidjeti privremenu zaštitu i osiguranje raznih instalacija u tlu kao što je struja i drugu za vrijeme izvođenja radova. Sve instalacije nakon iskopa a koje se nalaze u zoni izvedbe  treba zaštititi i osigurati na odgovarajući način tako da se ne oštete ili pokidaju i da ostanu u funkciji.</t>
  </si>
  <si>
    <t>KORIŠTENJE POTOPNE PUMPE</t>
  </si>
  <si>
    <t>Tijekom njege betona ne smije se oštetiti eventualna zatečena izvorna žbuka.</t>
  </si>
  <si>
    <t xml:space="preserve">U stavci uračunata upotreba radne skele i vodootporna zaštita  okolnih površina na kojima je izvorna žbuka. U cijenu stavke uračunat utovar i odvoz razgrađenog materijala (razvrstanog po vrstama) na najbližu odgovarajuću deponiju, kao i svi troškovi istovara i korištenja odgovarajuće deponije. Stavka uključuje i grubo čišćenje prostora nakon izvedene stavke.  Stavka uključuje sav rad i potreban materijal za izvedbu radova do potpune gotovosti, a  sve je potrebno izvesti prema projektu obnove i prema pravilima struke. </t>
  </si>
  <si>
    <t>Injektiranje se izvodi pažljivo u fazama po visini od cca 1,5 m zida. Raditi s prekidima, kako bi injekcijska masa postigla određenu čvrstoću, čime se izbjegava pojava jačeg tlaka u praznom prostoru. Obavezna je kontrola bušenja i provedba lokalnog injektiranja unutrašnje plohe zidova na mjestu oslika, sve uključivo u cijenu stavke. Injektiranje izvesti u fugu kamena/opeke - uključivo u cijenu stavke.</t>
  </si>
  <si>
    <t>Zahtjev geotehničara: Građevina je temeljena u tlu sastava laporovita glina sa višim razinama podzemne vode. (kod istražnih radova naišlo se na prisustvo podzemne vode čak prije donje kote temelja). Izvedbom drenažnog sustava ta razina pozemne vode se kontrolira i snižava čime se povečava efektivna čvrstoča tla temeljnog tla na kontaktu sa temeljom te smanjuje negativan dugoročan utjecaj koji promjene razina podzemne vode imaju na karakteristike sloja tla ispod temelja.</t>
  </si>
  <si>
    <t>Skelu je potrebno osigurati od prevrtanja sidrenjem u objekt I PRAVILNIM RAZUPIRANJEM, uz minimalno oštećivanje zidne konstrukcije u koju se skela sidri. Obrada rupa nakon skidanja skele predmetom je zasebne stavke ojačanja zidova.</t>
  </si>
  <si>
    <t>Ovo se posebno odnosi na adekvatno obilježavanje i zaštitu skele, djela pješačkog prolaza i tunela u fazi izvođenja radova sanacije pročelje i sl., odnosno na održavanje i odgovarajuću signalizaciju svih privremenih transportnih i komunikacijskih pravaca gradilišta, kao i spoja na javno-prometnu površinu, uključivo i sve komunikacijske pravce pješaka, odvojene odgovarajućim pješačkim ogradama, tunelima i sl.</t>
  </si>
  <si>
    <t>Prije uređenja gradilišta treba  napraviti shemu (plan) uređenja gradilišta i predočiti nadzoru / investitoru na odobrenje. 
Plan uređenja gradilišta i ostale radove organizacije gradilišta napraviti u skladu s Pravilnikom o ZNR na privremenim gradilištima (NN 48/2018) i Zakonu o ZNR. Izvođač je u obvezi pravovremeno informirati investitora o namjeravanim promjenama uređenja gradilišta ili bitnih dijelova istog.</t>
  </si>
  <si>
    <t>U shemi uređenja definirati: mjesto za skladištenje zemljane mase, skladišne površine, slobodne površine i slično; mora imati posebno istaknute pozicije kranovi i kranski uređaji (osim mobilnih kranova), miješalica i silosa, odnosno transportnih uređaja, uključivo i tehničke parametre vezane uz iste - maksimalnu visinu, istak (krak) i potporno opterećenje. Uređenje gradilišta na tratini ili humusu nije dopušteno.</t>
  </si>
  <si>
    <r>
      <t>Prije početka radova izvođač mora zatražiti podatke o mogućim trasama instalacija  vodova, kablova itd. (nadzemno i podzemno),</t>
    </r>
    <r>
      <rPr>
        <sz val="8"/>
        <rFont val="Arial"/>
        <family val="2"/>
        <charset val="238"/>
      </rPr>
      <t xml:space="preserve"> od distributera - katastar vodova, položaj EKI,</t>
    </r>
    <r>
      <rPr>
        <b/>
        <sz val="8"/>
        <rFont val="Arial"/>
        <family val="2"/>
        <charset val="238"/>
      </rPr>
      <t xml:space="preserve"> </t>
    </r>
    <r>
      <rPr>
        <sz val="8"/>
        <rFont val="Arial"/>
        <family val="2"/>
      </rPr>
      <t>te pravodobno zatražiti sva potrebna izmještanja. U slučaju dvojbe izvođač je u obvezi zatražiti utvrđivanje točnih trasa instalacija izradom sondi.</t>
    </r>
  </si>
  <si>
    <r>
      <t>U obvezi je izvođača radova, prije formiranja gradilišta</t>
    </r>
    <r>
      <rPr>
        <b/>
        <sz val="8"/>
        <rFont val="Arial"/>
        <family val="2"/>
      </rPr>
      <t xml:space="preserve"> izrada plana izvođenja radova</t>
    </r>
    <r>
      <rPr>
        <sz val="8"/>
        <rFont val="Arial"/>
        <family val="2"/>
      </rPr>
      <t xml:space="preserve"> sa svim aktivnostima, razrađeno po specifičnim uvjetima organizacije gradilišta, optimizacije korištenja prostora, optimizacije vremena trajanja radova, uzimajući u obzir i vremenske uvijete u vrijeme planiranog izvođenja. Plan izvođenja radova potrebno je izraditi u skladu sa zahtjevima Investitora, a vezano za trajanje pojedinih grupa radova, sa specifikacijom načina i redoslijeda izvođenja radova,  i istovremenosti izvođenja različitih grupa radova. Navedeni se izrađuje u odnosu na korištenu tehnologiju od strane izvođača. 
Plan izvođenja radova izrađuje ovlašteni Koordinator I 
Obračun po kompletu.</t>
    </r>
  </si>
  <si>
    <t>DETEKTIRANJE I ZAŠTITA SVIH INSTALACIJSKIH VODOVA U ZONI  IZVOĐENJA RADOVA</t>
  </si>
  <si>
    <t>PLAN IZVOĐENJA RADOVA I SVE REVIZIJE ISTOGA TIJEKOM GRADNJE</t>
  </si>
  <si>
    <t>Radovi se posebno odnose na nakadno ispitivanje zidova na posmičnu čvrstoću, kojima će se utvrditi stvarne karakteristike ziđa, te će se prema istima definirati konačan broj i stvarne pozicije ugradnje sidara. U cijenu uključena izrada izvješća/elaborata.</t>
  </si>
  <si>
    <t>Radovi obuhvaćaju čišćenje profilacija u funkciji uzimanja otiska elemenata koji se uklanjaju,  detaljno snimanje, izradu nacrta,  otiska i izradu šablona kao i njihovu sigurnu pohranu kod vlasnika zgrade.
Izmjere i otisci uzimaju se s očuvanih profila, s kojih je prethodno potrebno ukloniti sve slojeve prašine, smoga i drugih nečistoća, slojeve starih naliča, a u pojedinim slučajevima i slojeve naknadno nanesene žbuke. Ukoliko pojedini karakteristični profil nije sačuvan potrebno ga je rekonstruirati.</t>
  </si>
  <si>
    <t>Zaštita postojeće krovne plohe uz zabatne zidove, tijekom radova ugradnje FRCMa,  folijom od PVCa, uklanjanje iste po završetku radova</t>
  </si>
  <si>
    <t>Sav materijal nastao kao posljedica rušenja sortirati će se na parceli prema vrsti materijala, i odvoziti na dnevnoj bazi sa gradilišta.</t>
  </si>
  <si>
    <t>U cijenu uključiti i ručni/strojni utovar, te potpuno otklanjanje viška materijala i odvoz na deponij udaljen do 30km od gradilišta, uključivo i plaćanje svih zakonskih pristojbi.</t>
  </si>
  <si>
    <t>Žbuka se obija strojno i ručno do zdrave podloge, a podloga se čisti od prašine uz stalno kvašenje vodom zbog manjeg prašenja. Sljubnice je potrebno očistiti skobama, što je uračunato u cijenu stavke.</t>
  </si>
  <si>
    <t xml:space="preserve">Prije rušenja ili skidanja žbuke s raznih vučenih profilacija i ploha zidova, izvoditelj je dužan snimiti  profilacije i na njih ishoditi suglasnost predstavnika konzervatorskog nadzora, a restaurator treba snimiti sve oslike. </t>
  </si>
  <si>
    <t>Prilikom obijanja žbuke - na određenim mjestima potrebno je ostaviti repere. Vijenci se ne obijaju prije no što se detaljno snime profilacije i izrade šablone.</t>
  </si>
  <si>
    <t xml:space="preserve">Skidanje - obijanje žbuke na pročelju oko elemenata dekorativne plastike ili kamenih profila treba izvoditi naročito pažljivo kako se ne bi dodatno oštetili ili ispali iz ležaja. </t>
  </si>
  <si>
    <t xml:space="preserve">Sve otvore na pročelju treba odmah po postavi skele zaštititi PVC folijom, kako prilikom obijanja žbuke ne bi došlo do oštećivanja stolarije ili bravarije. </t>
  </si>
  <si>
    <t>Prije početka radova treba ispitati sve instalacije koje se nalaze u podu, na pročelju ili krovu građevine te ih po stručnoj osobi zaštititi u skladu s propisima. Sve demontirane vrijedne elemente sa pročelja treba propisno deponirati na gradilištu ili na mjestu koje se dogovori s nadzornim inženjerom investitora. Izvoditelj će snositi troškove ukoliko se navedeni elementi oštete ili otuđe.</t>
  </si>
  <si>
    <t>U cijenu ove grupe radova uključeno je  odvoz šute i materijala na za to predviđenu deponiju (do 30km od gradilišta), te čišćenje nakon završetka rada pažljive razgradnje i demontaže.</t>
  </si>
  <si>
    <t xml:space="preserve">NOVA GROMOBRANSKA TRAKA  istovjetna zatečenoj,  umjesto neupotrebljivih </t>
  </si>
  <si>
    <t>NOVI DRŽAČ I SPOJNICA istovjetni zatečenim umjesto neupotrebljivih</t>
  </si>
  <si>
    <t>Pažljiva demontaža rasvjetnih tijela i svih elemenata trase postojeće elektroinstalacije I VRAĆANJE ISTIH NA ORIGINALNE POZICIJE PRIJE IZVEDBE FRCMa, odnosno po završetku radova obnove konstrukcije.</t>
  </si>
  <si>
    <t>NOVI LIMENI OPŠAVI - lim, d=0,7 mm; r.š. DO 700,00mm</t>
  </si>
  <si>
    <t>NOVE ODVODNE VERTIKALE  Ø110mm;  - lim, d=0,7 mm</t>
  </si>
  <si>
    <t>Demontaža slojeva poda</t>
  </si>
  <si>
    <t xml:space="preserve">demontaža slojeva poda </t>
  </si>
  <si>
    <t>Demontaža postojećih čeličnih zatega</t>
  </si>
  <si>
    <t>Pažljiva demontaža postojećih čeličnih zatega koje su postavljene na krivim mjestima i zbog kojih je došlo do raspucavanje zidova uslijed djelovanja potresne sile. Stavkom obuhvatiti uklanjanje kompletne zatege i sidrenog bloka. Rupa u zidu se obrađuje prema zasebnoj stavci obrađenoj u ojačavanju zidova.</t>
  </si>
  <si>
    <t>DEMONTAŽA ZATEGA</t>
  </si>
  <si>
    <t>Za vrijeme bušenja je registrirana je pojava podzemne vode u bušotinama na dubini od 6,8 do 7,20 m.</t>
  </si>
  <si>
    <t>Za vrijeme istražnih radova je registrirana je pojava podzemne vode na dubini donje kote temelja.
Stavka uključuje korištenje potopne pumpe u svrhu pumpanja vode iz građevinske jame kod pojave podzemne vode odnosno kišovitog vremena, tijekom radova konstruktivne sanacije ojačanja temelja. Dobava uređaja i crpljenje vode iz prostora građevinske jame u slučaju pojave podzemne vode i/ili  kišovitog vremena za rad u suhom.
Voda se prepumpava u postojeći sustav kanalizacijske/ oborinske odvodnje.
Stavka se izvodi uz prethodno odobrenje nadzornog inženjera i evidenciju u građevinskom dnevniku.
Obračun po satu crpljenja vode</t>
  </si>
  <si>
    <t>Stavka obuhvaća snimak, dokumentiranje i označavanje glavnih krovnih okvira zajedno sa nazidnicima i podrožnicama, grebenima, kosnicima, stupovima,.... sve kako bi se ta ista građa vratila na svoje pripadno mjesto, i to krov iznad sakristije i svetišta.</t>
  </si>
  <si>
    <t>Betoniranje HORIZONTALNOG SERKLAŽA U KROVIŠTU - s unutarnje strane zida i po zidovima</t>
  </si>
  <si>
    <t>Dimenzije ab horizontalnog serklaža su minimalno 30/30cm do 90/30 cm, sve dimenzije serklaža će se provjeriti prilikom izvedbe na licu mjesta - dimenzije prema projektu obnove. Postojeći zid se po potrebi razgrađuje da bi se zadovoljile potrebne dimenzije serklaža - uključivo u cijenu stavke.</t>
  </si>
  <si>
    <t xml:space="preserve">Dobava i ugradnja betonske mase tlačne čvrstoće C25/30; XC1, u ARMIRANO BETONSKI  horizontalni serklaž na zidovima, srednji presjek. U postojeći zid je potrebno ugraditi ankere ø16 i ∅20 mm (dimenzije prema projektu obnove) u prethodno probušene rupe promjera ∅20 i ∅24 dubine min 50-100 cm - tlocrtno svakih 100 i/ili 150 cm i/ili cik-cak u dva reda (prema projektu obnove), bušenje ravno u zid i/ili pod koso, rupe ispuhati i očistiti, te popuniti dvokomponenta epoksidna masa kod ugradbe ankera, uključeno u cijenu stavke. </t>
  </si>
  <si>
    <t>bušena rupa Ø24 + anker Ø20 + dvokomponenta epoksidna masa</t>
  </si>
  <si>
    <t>Raster krovne konstrukcije i rogova u svemu prema konstrukciji postojećeg krovišta i dokumentiranog stanja (zasebna stavka), te prema projektu obnove.</t>
  </si>
  <si>
    <t>novi rogovi 12/14 cm;  četinari, C24, klase drva II</t>
  </si>
  <si>
    <t xml:space="preserve">KONSTRUKCIJA ROGOVA PRESJEKA 12/14 cm </t>
  </si>
  <si>
    <t>ČELIČNA KONSTRUKCIJA - HEA220</t>
  </si>
  <si>
    <t>Izvesti prema izvedbenoj dokumentaciji, tehničkom opisu i specifikaciji materijala; predviđeno korištenje: horizontala i prečki  od HEA160 profila (sa montažnim nastavcima) sa spojnim pločevinama i sidrenim sklopovima); dijagonala i spregova od KC80/80/5 (sa montažnim nastavcima) sa spojnim pločevinama i vijcima.</t>
  </si>
  <si>
    <t>Dobava i ugradnja čelika za povezivanje zidova iznad svetišta i sakristije</t>
  </si>
  <si>
    <t xml:space="preserve">Dobava i ugradnja čelika za ojačanje tornja / čelično krovište </t>
  </si>
  <si>
    <t>Čelične podrožnice koje dolaze u nivo gornjih pojasnica okvira - izvesti prema izvedbenoj dokumentaciji, tehničkom opisu i specifikaciji materijala (S355JR i S235JRH); predviđeno korištenje: podrožnice od HEA160 profila (sa montažnim nastavcima) sa spojnim pločevinama i vijcima te pločevinama za prihvat drvenih rogova s uključenim vijcima za spoj rogova.</t>
  </si>
  <si>
    <t>ČELIČNA KONSTRUKCIJA - KC100/100/5</t>
  </si>
  <si>
    <t>Čelična konstrukcija iznad broda - izvesti prema izvedbenoj dokumentaciji, tehničkom opisu i specifikaciji materijala (S355JR i S235JRH); predviđeno korištenje: okviri od HEA220 profila (sa montažnim nastavcima) sa spojnim pločevinama i sidrenim sklopovima ubetoniranim u ab konstrukciju (montaža sidrenih sklopova prije betoniranja ab konstrukcije uključena u cijenu ove stavke); stupova, kosih pojasnica i prečki od HEA220 profila (sa montažnim nastavcima) sa spojnim pločevinama i vijcima; horizontala od HEA160 profila (sa montažnim nastavcima) sa spojnim pločevinama i vijcima;spregovi/dijagonale od KC 100/100/5 i KC80/80/5 (sa montažnim nastavcima) sa spojnim pločevinama i vijcima; stupovi i dijagonale od KC 100/100/5 (sa montažnim nastavcima) sa spojnim pločevinama i vijcima.</t>
  </si>
  <si>
    <t>Toranj - nivo od ab ploče do +14.55 m - izvesti prema izvedbenoj dokumentaciji, tehničkom opisu i specifikaciji materijala (S355JR i S235JRH); predviđeno korištenje: okviri od HEA220 profila (sa montažnim nastavcima) sa spojnim pločevinama i sidrenim sklopovima ubetoniranim u ab konstrukciju (montaža sidrenih sklopova prije betoniranja ab konstrukcije uključena u cijenu ove stavke); stupova, kosih pojasnica i prečki od HEA220 profila (sa montažnim nastavcima) sa spojnim pločevinama i vijcima; horizontala od HEA220 profila (sa montažnim nastavcima) sa spojnim pločevinama i vijcima;spregovi/dijagonale od KC 100/100/5 i KC80/80/5 (sa montažnim nastavcima) sa spojnim pločevinama i vijcima; stupovi i dijagonale od KC 100/100/5 (sa montažnim nastavcima) sa spojnim pločevinama i vijcima.</t>
  </si>
  <si>
    <t xml:space="preserve">U postojeći zid je potrebno ugraditi ankere ø24 mm (dimenzije prema projektu obnove) u prethodno probušene rupe promjera ∅36 dubine 150 cm - tlocrtno na mjestu postave čeličnog okvira -prema projektu obnove, bušenje ravno u zid i/ili pod koso, rupe ispuhati i očistiti, te popuniti dvokomponenta epoksidna masa kod ugradbe ankera, uključeno u cijenu stavke. </t>
  </si>
  <si>
    <t>bušena rupa Ø36 + anker Ø24 + dvokomponenta epoksidna masa</t>
  </si>
  <si>
    <t xml:space="preserve">Stavkom obuhvaćeno obijanje ukupne površine svih zidova tornja i vanjskih zidova - pozicije prema projektu obnove - kameni zidovi i zidovi od opeke. Otucanje se izvodi nakon izvedenog injektiranja (injektiranje obrađeno zasebnom stavkom). </t>
  </si>
  <si>
    <t>Demontaža svih slojeva poda međukatne konstrukcije gdje se izvode radovi na ojačanju stropne konstrukcije. Slojevi poda u debljini do cca 20 cm (slojevi poda do šute) (slojevi poda ispod i iznad drvenog grednika). Kompletna demontaža uračunata u stavci, kao i upotreba odgovarajuće skele i sva potrebna osiguranja građevine kao cjeline i dijelova vezanih za ovu demontažu/razgradnju.</t>
  </si>
  <si>
    <t xml:space="preserve">čišćenje površine zidova </t>
  </si>
  <si>
    <t xml:space="preserve">Čišćenje površine svodova s donje i/ili gornje strane kako bi se odstranila prašina, cementna skramica, ulje, masnoće, nepoznate tvari, hrđa, slabo prionljivi i svi kontaminirani dijelovi konstrukcije nastali uslijed djelovanja raznih vrsta opterećenja (mehaničkih, termičkih, kemijskih...), te čišćenje sljubnica i zračno otprašivanje svoda. Taj postupak mora se izvoditi dok se ne dobije čista, čvrsta i zdrava podloga. Navedene metode samo su općeniti prikaz pravilnog i odgovarajućeg postupka kojeg treba slijediti kod pripreme podloge. </t>
  </si>
  <si>
    <t>Ojačanje drvenih grednika</t>
  </si>
  <si>
    <t>Kompletni pregled i utvrđivanje dostatnih dimenzija postojećih drvenih nosača u sakristiji kata. Stavkom uključiti i zamjenu dotrajale konstrukcije novom građom u kvaliteti i dimenziji kao postojeća - utvrditi nakon skidanja dasaka. Stavkom uključiti dobava i montaža furnirskih ploča d=22 mm koje se montiraju punoplošno na donju i gornju stranu drvenih greda i u dva sloja unakrsno. Pričvršćenje ploča iver vijcima M8/160 mm pod kutem 45° u dva reda po svakoj gredi, svakih 25 cm. Pričvršćenje ploča međusobno iver vijcima M4/60 mm na razmaku od 25 cm naizmjenično. Stavkom uključiti i zaštitni premaz - 1x - kompletne konstrukcije protiv crvotočina i premaz  2x - bojom za drvo - ton boje prema zahtjevu nadzornog inženjera/Konzervatora. Dodatno je potrebno spojiti drvene grede s zidom  preko čeličnog flaha d=6 mm s šipkom Ø12 mm koja se pričvršćuje s bočne strane na gredu preko iver vijaka M10 k.v.8.8, a šipka se ugrađuje u zid u ubušenu rupu Ø16 mm dubine 30 cm koja se prije ugradnje ispuše i popuni dvokomponentnom epoksidnom masom .</t>
  </si>
  <si>
    <t>ugradnja drvenih nosača u zid</t>
  </si>
  <si>
    <r>
      <t xml:space="preserve">Potrebno je izvršiti evakuaciju orgulja na način da se orgulje rastave, sortiraju se metalni dijelovi i drveni koji se zasebno pakiraju u drvene kutije. </t>
    </r>
    <r>
      <rPr>
        <u/>
        <sz val="8"/>
        <rFont val="Arial"/>
        <family val="2"/>
      </rPr>
      <t>Radove na demontaži mora izvoditi  osoba koja ima odgovarajuće dopuštenje Ministarstva kulture i medija za obavljanje poslova na zaštiti i očuvanju kulturnih dobara na instrumentu orgulja i drvorezbarenoj polikromiranoj građi (kućište)</t>
    </r>
    <r>
      <rPr>
        <sz val="8"/>
        <rFont val="Arial"/>
        <family val="2"/>
      </rPr>
      <t>.</t>
    </r>
  </si>
  <si>
    <t>Jedinična cijena uključuje sav potreban rad i materijal, potrebna sredstva i pribir, građevinska platforma i skela, sve do potpunog izvršenja evakuacije.</t>
  </si>
  <si>
    <t xml:space="preserve">Stavka uključuje tehnologiju evakuacije dijelova orgulja, tj. mora se uzeti u obzir način prijenosa evakuiranih dijelova orgulja između nosive konstrukcije i poduporne konstrukcije, a sve u dogovoru s nazorom. </t>
  </si>
  <si>
    <t>Mort je na bazi prirodnog hidrauličkog vapna (NHL) i eko-pucolana. Mort treba odgovarati specifikaciji morta HRN EN 998-1:2010 ili jednakovrijedno i HRN EN 998-2:2016. ili jednakovrijedno</t>
  </si>
  <si>
    <t>Prije početka izvođenja radova sanacije pukotina injekcijskom smjesom izvršiti prethodna laboratorijska ispitivanja sukladno normi HRN EN 445:2000 ili jednakovrijedno, od strane ispitnog laboratorija akreditiranog prema HRN EN ISO/IEC 17025:2007.ili jednakovrijedno</t>
  </si>
  <si>
    <t>Izravnati podlogu za polaganje sustava FRCM-a pomoću ravnog sloja dvokomponentnog morta visoke duktilnosti, ojačanog vlaknima; mort je na bazi prirodnog hidrauličkog vapna (NHL) i eko-pucolana. Mort treba odgovarati specifikaciji morta HRN EN 998-1:2010 ili jednakovrijedno i HRN EN 998-2:2016 ili jednakovrijedno</t>
  </si>
  <si>
    <t xml:space="preserve">Nabava i ugradnja dvokomponentnog predgotovljenog bescementnog visokoduktilnog reparaturnog morta ojačanog vlaknima. Mort je na bazi prirodnog hidrauličkog vapna (NHL) i eko-pucolana. Mort treba odgovarati specifikaciji morta HRN EN 998-1:2010 ili jednakovrijedno i HRN EN 998-2:2016 ili jednakovrijedno. Površinu svoda treba ujednačiti. </t>
  </si>
  <si>
    <t>Uključivo AKZ zaštita prema općim uvjetima; klasa izvedbe EXC2, minimalna trajnost 15godina; sustav AKZ po normi HRN EN ISO 14713. ili jednakovrijedno</t>
  </si>
  <si>
    <t xml:space="preserve">Uključivo AKZ zaštita prema općim uvjetima; klasa izvedbe EXC2, minimalna trajnost 15godina; sustav AKZ po normi HRN EN ISO 14713. ili jednakovrijedno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</si>
</sst>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3" formatCode="_-* #,##0.00_-;\-* #,##0.00_-;_-* &quot;-&quot;??_-;_-@_-"/>
    <numFmt numFmtId="164" formatCode="_-* #,##0.00\ &quot;kn&quot;_-;\-* #,##0.00\ &quot;kn&quot;_-;_-* &quot;-&quot;??\ &quot;kn&quot;_-;_-@_-"/>
    <numFmt numFmtId="165" formatCode="_(* #,##0_);_(* \(#,##0\);_(* &quot;-&quot;_);_(@_)"/>
    <numFmt numFmtId="166" formatCode="_(&quot;$&quot;* #,##0.00_);_(&quot;$&quot;* \(#,##0.00\);_(&quot;$&quot;* &quot;-&quot;??_);_(@_)"/>
    <numFmt numFmtId="167" formatCode="_-* #,##0.00\ _k_n_-;\-* #,##0.00\ _k_n_-;_-* &quot;-&quot;??\ _k_n_-;_-@_-"/>
    <numFmt numFmtId="168" formatCode="0.0"/>
    <numFmt numFmtId="169" formatCode="#,##0.00\ &quot;kn&quot;"/>
    <numFmt numFmtId="170" formatCode="_-&quot;kn&quot;\ * #,##0.00_-;\-&quot;kn&quot;\ * #,##0.00_-;_-&quot;kn&quot;\ * &quot;-&quot;??_-;_-@_-"/>
    <numFmt numFmtId="171" formatCode="\A\.\I\.##&quot;.&quot;"/>
    <numFmt numFmtId="172" formatCode="@\."/>
    <numFmt numFmtId="173" formatCode="[$€-2]\ #,##0"/>
    <numFmt numFmtId="174" formatCode="\A\.&quot;0&quot;\.##&quot;.&quot;"/>
    <numFmt numFmtId="175" formatCode="&quot;1.&quot;##&quot;.&quot;"/>
    <numFmt numFmtId="176" formatCode="@&quot; UKUPNO:&quot;"/>
    <numFmt numFmtId="177" formatCode="@&quot; SVEUKUPNO (S PDV-om):&quot;"/>
    <numFmt numFmtId="178" formatCode="&quot;2.&quot;##&quot;.&quot;"/>
    <numFmt numFmtId="179" formatCode="\B\.\I\I\.##&quot;.&quot;"/>
    <numFmt numFmtId="180" formatCode="&quot;3.&quot;##&quot;.&quot;"/>
    <numFmt numFmtId="181" formatCode="&quot;4.&quot;##&quot;.&quot;"/>
    <numFmt numFmtId="182" formatCode="&quot;5.&quot;##&quot;.&quot;"/>
    <numFmt numFmtId="183" formatCode="&quot;6.&quot;##&quot;.&quot;"/>
    <numFmt numFmtId="184" formatCode="&quot;7.&quot;##&quot;.&quot;"/>
    <numFmt numFmtId="185" formatCode="\A\.\I\I\I\.##&quot;.&quot;"/>
    <numFmt numFmtId="186" formatCode="&quot;8.&quot;##&quot;.&quot;"/>
    <numFmt numFmtId="187" formatCode="&quot;9.&quot;##&quot;.&quot;"/>
    <numFmt numFmtId="188" formatCode="&quot;10.&quot;##&quot;.&quot;"/>
    <numFmt numFmtId="189" formatCode="&quot;11.&quot;##&quot;.&quot;"/>
    <numFmt numFmtId="190" formatCode="#,##0.00\ &quot;€&quot;"/>
  </numFmts>
  <fonts count="113">
    <font>
      <sz val="10"/>
      <name val="Arial"/>
      <charset val="238"/>
    </font>
    <font>
      <sz val="11"/>
      <color theme="1"/>
      <name val="Calibri"/>
      <family val="2"/>
      <charset val="238"/>
      <scheme val="minor"/>
    </font>
    <font>
      <sz val="11"/>
      <color indexed="8"/>
      <name val="Calibri"/>
      <family val="2"/>
      <charset val="238"/>
    </font>
    <font>
      <sz val="10"/>
      <name val="Arial"/>
      <family val="2"/>
      <charset val="238"/>
    </font>
    <font>
      <b/>
      <sz val="10"/>
      <name val="Arial Narrow"/>
      <family val="2"/>
      <charset val="238"/>
    </font>
    <font>
      <sz val="12"/>
      <name val="CRO_Swiss_Light-Normal"/>
      <charset val="238"/>
    </font>
    <font>
      <sz val="10"/>
      <name val="Arial"/>
      <family val="2"/>
    </font>
    <font>
      <sz val="11"/>
      <name val="Arial CE"/>
      <charset val="238"/>
    </font>
    <font>
      <sz val="9"/>
      <name val="Arial CE"/>
      <family val="2"/>
      <charset val="238"/>
    </font>
    <font>
      <sz val="10"/>
      <name val="Helv"/>
    </font>
    <font>
      <sz val="8"/>
      <name val="Arial"/>
      <family val="2"/>
      <charset val="238"/>
    </font>
    <font>
      <sz val="10"/>
      <name val="Arial"/>
      <family val="2"/>
      <charset val="238"/>
    </font>
    <font>
      <sz val="10"/>
      <name val="Arial"/>
      <family val="2"/>
      <charset val="238"/>
    </font>
    <font>
      <sz val="9"/>
      <name val="Geneva"/>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Times New Roman CE"/>
      <family val="1"/>
    </font>
    <font>
      <sz val="12"/>
      <name val="Times New Roman CE"/>
      <family val="1"/>
    </font>
    <font>
      <sz val="11"/>
      <name val="Arial"/>
      <family val="2"/>
    </font>
    <font>
      <sz val="10"/>
      <color indexed="8"/>
      <name val="Arial"/>
      <family val="2"/>
    </font>
    <font>
      <sz val="10"/>
      <name val="Arial"/>
      <family val="2"/>
      <charset val="238"/>
    </font>
    <font>
      <b/>
      <sz val="10"/>
      <name val="Arial"/>
      <family val="2"/>
      <charset val="238"/>
    </font>
    <font>
      <sz val="14"/>
      <name val="Arial"/>
      <family val="2"/>
      <charset val="238"/>
    </font>
    <font>
      <b/>
      <sz val="8"/>
      <name val="Arial"/>
      <family val="2"/>
    </font>
    <font>
      <sz val="8"/>
      <name val="Arial"/>
      <family val="2"/>
    </font>
    <font>
      <sz val="11"/>
      <color theme="1"/>
      <name val="Calibri"/>
      <family val="2"/>
      <charset val="238"/>
      <scheme val="minor"/>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0"/>
      <color theme="1"/>
      <name val="Arial"/>
      <family val="2"/>
      <charset val="238"/>
    </font>
    <font>
      <sz val="10"/>
      <color rgb="FFFF0000"/>
      <name val="Arial"/>
      <family val="2"/>
      <charset val="238"/>
    </font>
    <font>
      <sz val="7"/>
      <name val="Arial"/>
      <family val="2"/>
      <charset val="238"/>
    </font>
    <font>
      <b/>
      <sz val="7"/>
      <name val="Arial"/>
      <family val="2"/>
      <charset val="238"/>
    </font>
    <font>
      <b/>
      <sz val="11"/>
      <name val="Arial Black"/>
      <family val="2"/>
      <charset val="238"/>
    </font>
    <font>
      <b/>
      <sz val="8"/>
      <color theme="0" tint="-0.499984740745262"/>
      <name val="Arial"/>
      <family val="2"/>
    </font>
    <font>
      <sz val="10"/>
      <name val="Arial Narrow"/>
      <family val="2"/>
    </font>
    <font>
      <b/>
      <sz val="10"/>
      <name val="Arial"/>
      <family val="2"/>
    </font>
    <font>
      <b/>
      <sz val="11"/>
      <color theme="1" tint="0.499984740745262"/>
      <name val="Arial Black"/>
      <family val="2"/>
      <charset val="238"/>
    </font>
    <font>
      <b/>
      <sz val="8"/>
      <color theme="1" tint="0.499984740745262"/>
      <name val="Arial Black"/>
      <family val="2"/>
      <charset val="238"/>
    </font>
    <font>
      <b/>
      <sz val="10"/>
      <color theme="1" tint="0.499984740745262"/>
      <name val="Arial Narrow"/>
      <family val="2"/>
      <charset val="238"/>
    </font>
    <font>
      <sz val="8"/>
      <color theme="0" tint="-0.499984740745262"/>
      <name val="Arial"/>
      <family val="2"/>
      <charset val="238"/>
    </font>
    <font>
      <b/>
      <sz val="8"/>
      <color theme="0" tint="-0.499984740745262"/>
      <name val="Arial"/>
      <family val="2"/>
      <charset val="238"/>
    </font>
    <font>
      <b/>
      <sz val="7"/>
      <color theme="1" tint="0.499984740745262"/>
      <name val="Arial"/>
      <family val="2"/>
      <charset val="238"/>
    </font>
    <font>
      <sz val="10"/>
      <color indexed="8"/>
      <name val="Arial CE"/>
      <charset val="238"/>
    </font>
    <font>
      <u/>
      <sz val="8"/>
      <name val="Arial"/>
      <family val="2"/>
    </font>
    <font>
      <b/>
      <sz val="10"/>
      <name val="Arial Black"/>
      <family val="2"/>
      <charset val="238"/>
    </font>
    <font>
      <sz val="9"/>
      <name val="Arial"/>
      <family val="2"/>
    </font>
    <font>
      <sz val="7"/>
      <name val="Arial"/>
      <family val="2"/>
    </font>
    <font>
      <b/>
      <sz val="7"/>
      <name val="Arial"/>
      <family val="2"/>
    </font>
    <font>
      <b/>
      <sz val="11"/>
      <name val="Arial"/>
      <family val="2"/>
    </font>
    <font>
      <b/>
      <sz val="9"/>
      <name val="Arial"/>
      <family val="2"/>
    </font>
    <font>
      <b/>
      <sz val="14"/>
      <name val="Arial"/>
      <family val="2"/>
    </font>
    <font>
      <sz val="14"/>
      <name val="Arial"/>
      <family val="2"/>
    </font>
    <font>
      <sz val="8"/>
      <color theme="0" tint="-0.499984740745262"/>
      <name val="Arial"/>
      <family val="2"/>
    </font>
    <font>
      <b/>
      <sz val="16"/>
      <name val="Arial"/>
      <family val="2"/>
    </font>
    <font>
      <b/>
      <u/>
      <sz val="8"/>
      <name val="Arial"/>
      <family val="2"/>
    </font>
    <font>
      <b/>
      <sz val="7"/>
      <color theme="0" tint="-0.499984740745262"/>
      <name val="Arial"/>
      <family val="2"/>
    </font>
    <font>
      <sz val="8"/>
      <color rgb="FF0070C0"/>
      <name val="Arial"/>
      <family val="2"/>
    </font>
    <font>
      <b/>
      <sz val="8"/>
      <color rgb="FFFF0000"/>
      <name val="Arial"/>
      <family val="2"/>
    </font>
    <font>
      <sz val="8"/>
      <color indexed="8"/>
      <name val="Arial"/>
      <family val="2"/>
    </font>
    <font>
      <sz val="8"/>
      <color rgb="FFFF0000"/>
      <name val="Arial"/>
      <family val="2"/>
    </font>
    <font>
      <b/>
      <sz val="10"/>
      <name val="Arial Black"/>
      <family val="2"/>
    </font>
    <font>
      <sz val="8"/>
      <color rgb="FFFF0000"/>
      <name val="Arial"/>
      <family val="2"/>
      <charset val="238"/>
    </font>
    <font>
      <b/>
      <sz val="10"/>
      <color rgb="FFFF0000"/>
      <name val="Arial Black"/>
      <family val="2"/>
    </font>
    <font>
      <sz val="11"/>
      <color indexed="8"/>
      <name val="Arial Narrow"/>
      <family val="2"/>
    </font>
    <font>
      <u/>
      <sz val="11"/>
      <color indexed="8"/>
      <name val="Arial Narrow"/>
      <family val="2"/>
    </font>
    <font>
      <sz val="11"/>
      <color indexed="8"/>
      <name val="Arial"/>
      <family val="2"/>
      <charset val="238"/>
    </font>
    <font>
      <sz val="11"/>
      <name val="Arial Narrow"/>
      <family val="2"/>
    </font>
    <font>
      <b/>
      <u/>
      <sz val="11"/>
      <name val="Arial Narrow"/>
      <family val="2"/>
    </font>
    <font>
      <vertAlign val="superscript"/>
      <sz val="11"/>
      <name val="Arial Narrow"/>
      <family val="2"/>
    </font>
    <font>
      <sz val="8"/>
      <color rgb="FF000000"/>
      <name val="Arial"/>
      <family val="2"/>
    </font>
    <font>
      <b/>
      <sz val="9"/>
      <name val="Arial"/>
      <family val="2"/>
      <charset val="238"/>
    </font>
    <font>
      <b/>
      <sz val="8"/>
      <name val="Arial"/>
      <family val="2"/>
      <charset val="238"/>
    </font>
    <font>
      <sz val="9"/>
      <name val="Arial"/>
      <family val="2"/>
      <charset val="238"/>
    </font>
    <font>
      <b/>
      <sz val="8"/>
      <color indexed="8"/>
      <name val="Arial"/>
      <family val="2"/>
    </font>
    <font>
      <sz val="11"/>
      <color rgb="FFFF0000"/>
      <name val="Arial Narrow"/>
      <family val="2"/>
    </font>
    <font>
      <sz val="10"/>
      <color rgb="FFFF0000"/>
      <name val="Arial"/>
      <family val="2"/>
    </font>
    <font>
      <u/>
      <sz val="8"/>
      <color indexed="8"/>
      <name val="Arial"/>
      <family val="2"/>
    </font>
    <font>
      <sz val="8"/>
      <color rgb="FFC00000"/>
      <name val="Arial"/>
      <family val="2"/>
    </font>
    <font>
      <b/>
      <sz val="8"/>
      <color rgb="FFC00000"/>
      <name val="Arial"/>
      <family val="2"/>
    </font>
    <font>
      <sz val="20"/>
      <color rgb="FFFF0000"/>
      <name val="Arial"/>
      <family val="2"/>
      <charset val="238"/>
    </font>
    <font>
      <i/>
      <sz val="10"/>
      <name val="Arial"/>
      <family val="2"/>
    </font>
    <font>
      <i/>
      <sz val="8"/>
      <name val="Arial"/>
      <family val="2"/>
    </font>
    <font>
      <b/>
      <i/>
      <sz val="8"/>
      <name val="Arial"/>
      <family val="2"/>
    </font>
    <font>
      <sz val="11"/>
      <name val="Arial Narrow"/>
      <family val="2"/>
      <charset val="238"/>
    </font>
    <font>
      <sz val="8"/>
      <name val="Calibri"/>
      <family val="2"/>
    </font>
    <font>
      <sz val="11"/>
      <name val="Arial"/>
      <family val="2"/>
      <charset val="238"/>
    </font>
    <font>
      <sz val="9.1999999999999993"/>
      <name val="Arial"/>
      <family val="2"/>
      <charset val="238"/>
    </font>
    <font>
      <b/>
      <sz val="8"/>
      <name val="Calibri"/>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style="thin">
        <color theme="0" tint="-0.499984740745262"/>
      </bottom>
      <diagonal/>
    </border>
  </borders>
  <cellStyleXfs count="159">
    <xf numFmtId="0" fontId="0" fillId="0" borderId="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1" fillId="48" borderId="0" applyNumberFormat="0" applyBorder="0" applyAlignment="0" applyProtection="0"/>
    <xf numFmtId="0" fontId="16" fillId="20" borderId="1" applyNumberFormat="0" applyAlignment="0" applyProtection="0"/>
    <xf numFmtId="0" fontId="42" fillId="49" borderId="18" applyNumberFormat="0" applyAlignment="0" applyProtection="0"/>
    <xf numFmtId="0" fontId="17" fillId="0" borderId="2" applyNumberFormat="0" applyFill="0" applyAlignment="0" applyProtection="0"/>
    <xf numFmtId="0" fontId="18" fillId="21" borderId="3" applyNumberFormat="0" applyAlignment="0" applyProtection="0"/>
    <xf numFmtId="0" fontId="43" fillId="50" borderId="19" applyNumberFormat="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43" fontId="5"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70" fontId="5" fillId="0" borderId="0" applyFont="0" applyFill="0" applyBorder="0" applyAlignment="0" applyProtection="0"/>
    <xf numFmtId="164" fontId="3"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164" fontId="38" fillId="0" borderId="0" applyFont="0" applyFill="0" applyBorder="0" applyAlignment="0" applyProtection="0"/>
    <xf numFmtId="0" fontId="2" fillId="0" borderId="0"/>
    <xf numFmtId="0" fontId="2" fillId="0" borderId="0"/>
    <xf numFmtId="0" fontId="44" fillId="0" borderId="0" applyNumberFormat="0" applyFill="0" applyBorder="0" applyAlignment="0" applyProtection="0"/>
    <xf numFmtId="0" fontId="45" fillId="51" borderId="0" applyNumberFormat="0" applyBorder="0" applyAlignment="0" applyProtection="0"/>
    <xf numFmtId="0" fontId="46" fillId="0" borderId="20" applyNumberFormat="0" applyFill="0" applyAlignment="0" applyProtection="0"/>
    <xf numFmtId="0" fontId="47" fillId="0" borderId="21" applyNumberFormat="0" applyFill="0" applyAlignment="0" applyProtection="0"/>
    <xf numFmtId="0" fontId="48" fillId="0" borderId="22" applyNumberFormat="0" applyFill="0" applyAlignment="0" applyProtection="0"/>
    <xf numFmtId="0" fontId="48" fillId="0" borderId="0" applyNumberFormat="0" applyFill="0" applyBorder="0" applyAlignment="0" applyProtection="0"/>
    <xf numFmtId="0" fontId="49" fillId="52" borderId="18" applyNumberFormat="0" applyAlignment="0" applyProtection="0"/>
    <xf numFmtId="0" fontId="29" fillId="0" borderId="0">
      <alignment horizontal="right" vertical="top"/>
    </xf>
    <xf numFmtId="0" fontId="30" fillId="0" borderId="0">
      <alignment horizontal="justify" vertical="top" wrapText="1"/>
    </xf>
    <xf numFmtId="0" fontId="29" fillId="0" borderId="0">
      <alignment horizontal="left"/>
    </xf>
    <xf numFmtId="0" fontId="30" fillId="0" borderId="0">
      <alignment horizontal="right"/>
    </xf>
    <xf numFmtId="4" fontId="30" fillId="0" borderId="0">
      <alignment horizontal="right" wrapText="1"/>
    </xf>
    <xf numFmtId="0" fontId="30" fillId="0" borderId="0">
      <alignment horizontal="right"/>
    </xf>
    <xf numFmtId="4" fontId="30" fillId="0" borderId="0">
      <alignment horizontal="right"/>
    </xf>
    <xf numFmtId="0" fontId="50" fillId="0" borderId="23" applyNumberFormat="0" applyFill="0" applyAlignment="0" applyProtection="0"/>
    <xf numFmtId="0" fontId="51" fillId="53" borderId="0" applyNumberFormat="0" applyBorder="0" applyAlignment="0" applyProtection="0"/>
    <xf numFmtId="0" fontId="19" fillId="22" borderId="0" applyNumberFormat="0" applyBorder="0" applyAlignment="0" applyProtection="0"/>
    <xf numFmtId="0" fontId="33" fillId="0" borderId="0"/>
    <xf numFmtId="0" fontId="3" fillId="0" borderId="0"/>
    <xf numFmtId="0" fontId="3" fillId="0" borderId="0"/>
    <xf numFmtId="0" fontId="3" fillId="0" borderId="0"/>
    <xf numFmtId="0" fontId="3" fillId="0" borderId="0"/>
    <xf numFmtId="0" fontId="3" fillId="0" borderId="0"/>
    <xf numFmtId="0" fontId="5" fillId="0" borderId="0"/>
    <xf numFmtId="0" fontId="7" fillId="0" borderId="0"/>
    <xf numFmtId="0" fontId="3" fillId="0" borderId="0"/>
    <xf numFmtId="0" fontId="13" fillId="0" borderId="0"/>
    <xf numFmtId="0" fontId="3" fillId="0" borderId="0"/>
    <xf numFmtId="4" fontId="3" fillId="0" borderId="0">
      <alignment horizontal="justify" vertical="top"/>
    </xf>
    <xf numFmtId="0" fontId="3" fillId="0" borderId="0"/>
    <xf numFmtId="0" fontId="38" fillId="0" borderId="0"/>
    <xf numFmtId="0" fontId="38" fillId="0" borderId="0"/>
    <xf numFmtId="0" fontId="38" fillId="0" borderId="0"/>
    <xf numFmtId="0" fontId="38" fillId="0" borderId="0"/>
    <xf numFmtId="0" fontId="38" fillId="0" borderId="0"/>
    <xf numFmtId="0" fontId="3" fillId="0" borderId="0"/>
    <xf numFmtId="0" fontId="38" fillId="0" borderId="0"/>
    <xf numFmtId="0" fontId="3" fillId="0" borderId="0"/>
    <xf numFmtId="0" fontId="3" fillId="0" borderId="0"/>
    <xf numFmtId="0" fontId="3" fillId="0" borderId="0"/>
    <xf numFmtId="0" fontId="33" fillId="0" borderId="0"/>
    <xf numFmtId="0" fontId="8" fillId="0" borderId="0">
      <alignment horizontal="left" vertical="top"/>
    </xf>
    <xf numFmtId="0" fontId="33" fillId="0" borderId="0"/>
    <xf numFmtId="0" fontId="33" fillId="0" borderId="0"/>
    <xf numFmtId="4" fontId="31" fillId="0" borderId="0">
      <alignment horizontal="justify"/>
    </xf>
    <xf numFmtId="173" fontId="3" fillId="0" borderId="0"/>
    <xf numFmtId="0" fontId="3" fillId="0" borderId="0"/>
    <xf numFmtId="0" fontId="3" fillId="0" borderId="0"/>
    <xf numFmtId="0" fontId="3" fillId="0" borderId="0"/>
    <xf numFmtId="0" fontId="3" fillId="0" borderId="0"/>
    <xf numFmtId="0" fontId="3" fillId="0" borderId="0"/>
    <xf numFmtId="0" fontId="6" fillId="23" borderId="7" applyNumberFormat="0" applyFont="0" applyAlignment="0" applyProtection="0"/>
    <xf numFmtId="0" fontId="39" fillId="54" borderId="24" applyNumberFormat="0" applyFont="0" applyAlignment="0" applyProtection="0"/>
    <xf numFmtId="0" fontId="52" fillId="49" borderId="25" applyNumberFormat="0" applyAlignment="0" applyProtection="0"/>
    <xf numFmtId="9" fontId="3" fillId="0" borderId="0" applyFont="0" applyFill="0" applyBorder="0" applyAlignment="0" applyProtection="0"/>
    <xf numFmtId="0" fontId="32" fillId="0" borderId="0"/>
    <xf numFmtId="0" fontId="9" fillId="0" borderId="0"/>
    <xf numFmtId="0" fontId="9" fillId="0" borderId="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53" fillId="0" borderId="26" applyNumberFormat="0" applyFill="0" applyAlignment="0" applyProtection="0"/>
    <xf numFmtId="0" fontId="26" fillId="0" borderId="8" applyNumberFormat="0" applyFill="0" applyAlignment="0" applyProtection="0"/>
    <xf numFmtId="0" fontId="27" fillId="3" borderId="0" applyNumberFormat="0" applyBorder="0" applyAlignment="0" applyProtection="0"/>
    <xf numFmtId="0" fontId="28" fillId="4" borderId="0" applyNumberFormat="0" applyBorder="0" applyAlignment="0" applyProtection="0"/>
    <xf numFmtId="166" fontId="6" fillId="0" borderId="0" applyFont="0" applyFill="0" applyBorder="0" applyAlignment="0" applyProtection="0"/>
    <xf numFmtId="0" fontId="54" fillId="0" borderId="0" applyNumberFormat="0" applyFill="0" applyBorder="0" applyAlignment="0" applyProtection="0"/>
    <xf numFmtId="167" fontId="3" fillId="0" borderId="0" applyFont="0" applyFill="0" applyBorder="0" applyAlignment="0" applyProtection="0"/>
    <xf numFmtId="0" fontId="3" fillId="0" borderId="0"/>
    <xf numFmtId="0" fontId="3" fillId="0" borderId="0"/>
    <xf numFmtId="0" fontId="3" fillId="0" borderId="0"/>
    <xf numFmtId="0" fontId="67" fillId="0" borderId="0"/>
    <xf numFmtId="0" fontId="1" fillId="0" borderId="0"/>
    <xf numFmtId="0" fontId="3" fillId="0" borderId="0"/>
    <xf numFmtId="0" fontId="2" fillId="0" borderId="0" applyNumberFormat="0" applyFill="0" applyBorder="0" applyProtection="0"/>
    <xf numFmtId="0" fontId="6" fillId="0" borderId="0"/>
  </cellStyleXfs>
  <cellXfs count="404">
    <xf numFmtId="0" fontId="0" fillId="0" borderId="0" xfId="0"/>
    <xf numFmtId="0" fontId="3" fillId="0" borderId="0" xfId="0" applyFont="1"/>
    <xf numFmtId="4" fontId="3" fillId="0" borderId="0" xfId="0" applyNumberFormat="1" applyFont="1"/>
    <xf numFmtId="0" fontId="10" fillId="0" borderId="0" xfId="0" applyFont="1"/>
    <xf numFmtId="4" fontId="10" fillId="0" borderId="0" xfId="0" applyNumberFormat="1" applyFont="1"/>
    <xf numFmtId="0" fontId="3" fillId="0" borderId="0" xfId="0" applyFont="1" applyAlignment="1">
      <alignment horizontal="right"/>
    </xf>
    <xf numFmtId="0" fontId="34" fillId="0" borderId="0" xfId="0" applyFont="1"/>
    <xf numFmtId="0" fontId="3" fillId="0" borderId="0" xfId="0" applyFont="1" applyAlignment="1">
      <alignment vertical="center"/>
    </xf>
    <xf numFmtId="0" fontId="10" fillId="0" borderId="0" xfId="0" applyFont="1" applyAlignment="1">
      <alignment horizontal="left" vertical="center"/>
    </xf>
    <xf numFmtId="169" fontId="3" fillId="0" borderId="0" xfId="0" applyNumberFormat="1" applyFont="1"/>
    <xf numFmtId="175" fontId="57" fillId="0" borderId="0" xfId="0" applyNumberFormat="1" applyFont="1" applyAlignment="1">
      <alignment horizontal="right" vertical="top"/>
    </xf>
    <xf numFmtId="175" fontId="57" fillId="0" borderId="0" xfId="0" applyNumberFormat="1" applyFont="1" applyAlignment="1">
      <alignment vertical="top"/>
    </xf>
    <xf numFmtId="4" fontId="35" fillId="0" borderId="0" xfId="0" applyNumberFormat="1" applyFont="1" applyAlignment="1">
      <alignment horizontal="right" vertical="top"/>
    </xf>
    <xf numFmtId="4" fontId="35" fillId="0" borderId="0" xfId="0" applyNumberFormat="1" applyFont="1" applyAlignment="1">
      <alignment vertical="top"/>
    </xf>
    <xf numFmtId="169" fontId="35" fillId="0" borderId="0" xfId="0" applyNumberFormat="1" applyFont="1" applyAlignment="1">
      <alignment vertical="top"/>
    </xf>
    <xf numFmtId="0" fontId="35" fillId="0" borderId="0" xfId="0" applyFont="1" applyAlignment="1">
      <alignment vertical="top"/>
    </xf>
    <xf numFmtId="0" fontId="58" fillId="0" borderId="0" xfId="0" applyFont="1" applyAlignment="1">
      <alignment vertical="center"/>
    </xf>
    <xf numFmtId="0" fontId="37" fillId="0" borderId="0" xfId="0" applyFont="1" applyAlignment="1">
      <alignment vertical="top"/>
    </xf>
    <xf numFmtId="0" fontId="37" fillId="0" borderId="0" xfId="0" applyFont="1" applyAlignment="1">
      <alignment horizontal="justify" vertical="top" wrapText="1"/>
    </xf>
    <xf numFmtId="0" fontId="55" fillId="0" borderId="0" xfId="153" applyFont="1"/>
    <xf numFmtId="0" fontId="10" fillId="0" borderId="0" xfId="153" applyFont="1"/>
    <xf numFmtId="0" fontId="3" fillId="0" borderId="0" xfId="153"/>
    <xf numFmtId="0" fontId="59" fillId="0" borderId="0" xfId="153" applyFont="1"/>
    <xf numFmtId="0" fontId="4" fillId="0" borderId="0" xfId="153" applyFont="1"/>
    <xf numFmtId="0" fontId="55" fillId="0" borderId="0" xfId="153" applyFont="1" applyAlignment="1">
      <alignment vertical="center"/>
    </xf>
    <xf numFmtId="175" fontId="57" fillId="0" borderId="9" xfId="153" applyNumberFormat="1" applyFont="1" applyBorder="1" applyAlignment="1">
      <alignment horizontal="right" vertical="center"/>
    </xf>
    <xf numFmtId="176" fontId="57" fillId="0" borderId="10" xfId="153" applyNumberFormat="1" applyFont="1" applyBorder="1" applyAlignment="1">
      <alignment vertical="center"/>
    </xf>
    <xf numFmtId="0" fontId="59" fillId="0" borderId="10" xfId="153" applyFont="1" applyBorder="1" applyAlignment="1">
      <alignment vertical="center"/>
    </xf>
    <xf numFmtId="175" fontId="61" fillId="0" borderId="0" xfId="153" applyNumberFormat="1" applyFont="1" applyAlignment="1">
      <alignment horizontal="right" vertical="center"/>
    </xf>
    <xf numFmtId="176" fontId="61" fillId="0" borderId="0" xfId="153" applyNumberFormat="1" applyFont="1" applyAlignment="1">
      <alignment vertical="center"/>
    </xf>
    <xf numFmtId="0" fontId="63" fillId="0" borderId="0" xfId="153" applyFont="1" applyAlignment="1">
      <alignment vertical="center"/>
    </xf>
    <xf numFmtId="175" fontId="57" fillId="0" borderId="12" xfId="153" applyNumberFormat="1" applyFont="1" applyBorder="1" applyAlignment="1">
      <alignment horizontal="right" vertical="center"/>
    </xf>
    <xf numFmtId="176" fontId="57" fillId="0" borderId="13" xfId="153" applyNumberFormat="1" applyFont="1" applyBorder="1" applyAlignment="1">
      <alignment vertical="center"/>
    </xf>
    <xf numFmtId="0" fontId="59" fillId="0" borderId="13" xfId="153" applyFont="1" applyBorder="1" applyAlignment="1">
      <alignment vertical="center"/>
    </xf>
    <xf numFmtId="0" fontId="37" fillId="0" borderId="0" xfId="0" applyFont="1" applyAlignment="1">
      <alignment vertical="center"/>
    </xf>
    <xf numFmtId="0" fontId="64" fillId="0" borderId="27" xfId="0" applyFont="1" applyBorder="1" applyAlignment="1">
      <alignment horizontal="right" vertical="center"/>
    </xf>
    <xf numFmtId="4" fontId="64" fillId="0" borderId="27" xfId="0" applyNumberFormat="1" applyFont="1" applyBorder="1" applyAlignment="1">
      <alignment horizontal="right" vertical="center"/>
    </xf>
    <xf numFmtId="4" fontId="65" fillId="0" borderId="27" xfId="0" applyNumberFormat="1" applyFont="1" applyBorder="1" applyAlignment="1">
      <alignment horizontal="right" vertical="center"/>
    </xf>
    <xf numFmtId="0" fontId="65" fillId="0" borderId="27" xfId="0" applyFont="1" applyBorder="1" applyAlignment="1">
      <alignment horizontal="right" vertical="center"/>
    </xf>
    <xf numFmtId="0" fontId="65" fillId="0" borderId="27" xfId="0" applyFont="1" applyBorder="1" applyAlignment="1">
      <alignment vertical="center"/>
    </xf>
    <xf numFmtId="4" fontId="35" fillId="0" borderId="0" xfId="0" applyNumberFormat="1" applyFont="1" applyAlignment="1">
      <alignment horizontal="right" vertical="center"/>
    </xf>
    <xf numFmtId="4" fontId="35" fillId="0" borderId="0" xfId="0" applyNumberFormat="1" applyFont="1" applyAlignment="1">
      <alignment vertical="center"/>
    </xf>
    <xf numFmtId="0" fontId="35" fillId="0" borderId="0" xfId="0" applyFont="1" applyAlignment="1">
      <alignment vertical="center"/>
    </xf>
    <xf numFmtId="169" fontId="56" fillId="0" borderId="0" xfId="102" applyNumberFormat="1" applyFont="1" applyAlignment="1">
      <alignment vertical="center"/>
    </xf>
    <xf numFmtId="176" fontId="10" fillId="0" borderId="0" xfId="0" applyNumberFormat="1" applyFont="1" applyAlignment="1">
      <alignment horizontal="left" vertical="center"/>
    </xf>
    <xf numFmtId="4" fontId="10" fillId="0" borderId="0" xfId="0" quotePrefix="1" applyNumberFormat="1" applyFont="1"/>
    <xf numFmtId="4" fontId="55" fillId="0" borderId="0" xfId="0" applyNumberFormat="1" applyFont="1"/>
    <xf numFmtId="4" fontId="56" fillId="0" borderId="0" xfId="0" quotePrefix="1" applyNumberFormat="1" applyFont="1" applyAlignment="1">
      <alignment horizontal="left"/>
    </xf>
    <xf numFmtId="0" fontId="37" fillId="0" borderId="0" xfId="0" applyFont="1" applyAlignment="1">
      <alignment horizontal="justify" vertical="center" wrapText="1"/>
    </xf>
    <xf numFmtId="176" fontId="69" fillId="0" borderId="10" xfId="153" applyNumberFormat="1" applyFont="1" applyBorder="1" applyAlignment="1">
      <alignment vertical="center"/>
    </xf>
    <xf numFmtId="177" fontId="57" fillId="0" borderId="13" xfId="153" applyNumberFormat="1" applyFont="1" applyBorder="1" applyAlignment="1">
      <alignment vertical="center"/>
    </xf>
    <xf numFmtId="0" fontId="62" fillId="0" borderId="0" xfId="153" applyFont="1" applyAlignment="1">
      <alignment horizontal="right" vertical="center"/>
    </xf>
    <xf numFmtId="0" fontId="6" fillId="0" borderId="0" xfId="0" applyFont="1"/>
    <xf numFmtId="0" fontId="6" fillId="0" borderId="0" xfId="0" applyFont="1" applyAlignment="1">
      <alignment horizontal="right"/>
    </xf>
    <xf numFmtId="4" fontId="6" fillId="0" borderId="0" xfId="0" applyNumberFormat="1" applyFont="1"/>
    <xf numFmtId="169" fontId="6" fillId="0" borderId="0" xfId="0" applyNumberFormat="1" applyFont="1"/>
    <xf numFmtId="0" fontId="37" fillId="0" borderId="0" xfId="0" applyFont="1" applyAlignment="1">
      <alignment horizontal="left" vertical="center"/>
    </xf>
    <xf numFmtId="0" fontId="37" fillId="0" borderId="0" xfId="0" applyFont="1"/>
    <xf numFmtId="4" fontId="37" fillId="0" borderId="0" xfId="0" applyNumberFormat="1" applyFont="1"/>
    <xf numFmtId="4" fontId="37" fillId="0" borderId="0" xfId="0" quotePrefix="1" applyNumberFormat="1" applyFont="1"/>
    <xf numFmtId="4" fontId="71" fillId="0" borderId="0" xfId="0" applyNumberFormat="1" applyFont="1"/>
    <xf numFmtId="4" fontId="72" fillId="0" borderId="0" xfId="0" quotePrefix="1" applyNumberFormat="1" applyFont="1" applyAlignment="1">
      <alignment horizontal="left"/>
    </xf>
    <xf numFmtId="175" fontId="73" fillId="0" borderId="0" xfId="0" applyNumberFormat="1" applyFont="1" applyAlignment="1">
      <alignment horizontal="right" vertical="center"/>
    </xf>
    <xf numFmtId="171" fontId="74" fillId="0" borderId="0" xfId="0" applyNumberFormat="1" applyFont="1" applyAlignment="1">
      <alignment horizontal="right" vertical="center"/>
    </xf>
    <xf numFmtId="0" fontId="75" fillId="0" borderId="0" xfId="153" applyFont="1" applyAlignment="1">
      <alignment vertical="center"/>
    </xf>
    <xf numFmtId="4" fontId="70" fillId="0" borderId="0" xfId="0" applyNumberFormat="1" applyFont="1" applyAlignment="1">
      <alignment horizontal="right" vertical="center"/>
    </xf>
    <xf numFmtId="169" fontId="70" fillId="0" borderId="0" xfId="0" applyNumberFormat="1" applyFont="1" applyAlignment="1">
      <alignment vertical="center"/>
    </xf>
    <xf numFmtId="0" fontId="70" fillId="0" borderId="0" xfId="0" applyFont="1" applyAlignment="1">
      <alignment vertical="center"/>
    </xf>
    <xf numFmtId="175" fontId="60" fillId="0" borderId="0" xfId="0" applyNumberFormat="1" applyFont="1" applyAlignment="1">
      <alignment vertical="center"/>
    </xf>
    <xf numFmtId="175" fontId="73" fillId="0" borderId="0" xfId="0" applyNumberFormat="1" applyFont="1" applyAlignment="1">
      <alignment vertical="center"/>
    </xf>
    <xf numFmtId="171" fontId="74" fillId="0" borderId="0" xfId="0" applyNumberFormat="1" applyFont="1" applyAlignment="1">
      <alignment horizontal="right" vertical="top"/>
    </xf>
    <xf numFmtId="4" fontId="70" fillId="0" borderId="0" xfId="0" applyNumberFormat="1" applyFont="1" applyAlignment="1">
      <alignment horizontal="right"/>
    </xf>
    <xf numFmtId="169" fontId="70" fillId="0" borderId="0" xfId="0" applyNumberFormat="1" applyFont="1"/>
    <xf numFmtId="0" fontId="70" fillId="0" borderId="0" xfId="0" applyFont="1"/>
    <xf numFmtId="0" fontId="6" fillId="0" borderId="0" xfId="153" applyFont="1"/>
    <xf numFmtId="0" fontId="37" fillId="0" borderId="0" xfId="153" applyFont="1" applyAlignment="1">
      <alignment vertical="top"/>
    </xf>
    <xf numFmtId="0" fontId="6" fillId="0" borderId="0" xfId="153" applyFont="1" applyAlignment="1">
      <alignment vertical="top"/>
    </xf>
    <xf numFmtId="0" fontId="76" fillId="0" borderId="0" xfId="153" applyFont="1"/>
    <xf numFmtId="4" fontId="6" fillId="0" borderId="0" xfId="153" applyNumberFormat="1" applyFont="1"/>
    <xf numFmtId="175" fontId="6" fillId="0" borderId="0" xfId="0" applyNumberFormat="1" applyFont="1" applyAlignment="1">
      <alignment vertical="center"/>
    </xf>
    <xf numFmtId="0" fontId="36" fillId="0" borderId="0" xfId="153" applyFont="1" applyAlignment="1">
      <alignment vertical="center"/>
    </xf>
    <xf numFmtId="0" fontId="37" fillId="0" borderId="0" xfId="153" applyFont="1" applyAlignment="1">
      <alignment vertical="center"/>
    </xf>
    <xf numFmtId="0" fontId="75" fillId="0" borderId="0" xfId="153" applyFont="1"/>
    <xf numFmtId="4" fontId="6" fillId="0" borderId="0" xfId="153" applyNumberFormat="1" applyFont="1" applyAlignment="1">
      <alignment horizontal="left"/>
    </xf>
    <xf numFmtId="168" fontId="6" fillId="0" borderId="0" xfId="153" applyNumberFormat="1" applyFont="1"/>
    <xf numFmtId="4" fontId="6" fillId="0" borderId="0" xfId="153" applyNumberFormat="1" applyFont="1" applyAlignment="1">
      <alignment horizontal="right"/>
    </xf>
    <xf numFmtId="0" fontId="60" fillId="0" borderId="0" xfId="153" applyFont="1"/>
    <xf numFmtId="0" fontId="31" fillId="0" borderId="0" xfId="153" applyFont="1" applyAlignment="1">
      <alignment vertical="top" wrapText="1"/>
    </xf>
    <xf numFmtId="0" fontId="31" fillId="0" borderId="0" xfId="0" applyFont="1" applyAlignment="1">
      <alignment vertical="top"/>
    </xf>
    <xf numFmtId="0" fontId="79" fillId="0" borderId="0" xfId="153" applyFont="1" applyAlignment="1">
      <alignment vertical="top"/>
    </xf>
    <xf numFmtId="175" fontId="69" fillId="0" borderId="0" xfId="0" applyNumberFormat="1" applyFont="1" applyAlignment="1">
      <alignment horizontal="right" vertical="center"/>
    </xf>
    <xf numFmtId="0" fontId="3" fillId="0" borderId="0" xfId="0" applyFont="1" applyAlignment="1">
      <alignment horizontal="left" vertical="center"/>
    </xf>
    <xf numFmtId="0" fontId="85" fillId="0" borderId="0" xfId="0" applyFont="1" applyAlignment="1">
      <alignment horizontal="left" vertical="center"/>
    </xf>
    <xf numFmtId="0" fontId="87" fillId="0" borderId="0" xfId="0" applyFont="1" applyAlignment="1">
      <alignment horizontal="left" vertical="center"/>
    </xf>
    <xf numFmtId="0" fontId="54" fillId="0" borderId="0" xfId="0" applyFont="1" applyAlignment="1">
      <alignment horizontal="left" vertical="center"/>
    </xf>
    <xf numFmtId="0" fontId="86" fillId="0" borderId="0" xfId="0" applyFont="1" applyAlignment="1">
      <alignment horizontal="left" vertical="center"/>
    </xf>
    <xf numFmtId="0" fontId="86" fillId="0" borderId="0" xfId="0" applyFont="1"/>
    <xf numFmtId="4" fontId="86" fillId="0" borderId="0" xfId="0" applyNumberFormat="1" applyFont="1"/>
    <xf numFmtId="0" fontId="96" fillId="0" borderId="0" xfId="153" applyFont="1" applyAlignment="1">
      <alignment vertical="center"/>
    </xf>
    <xf numFmtId="0" fontId="6" fillId="0" borderId="0" xfId="0" applyFont="1" applyAlignment="1">
      <alignment vertical="center"/>
    </xf>
    <xf numFmtId="0" fontId="76" fillId="0" borderId="0" xfId="0" applyFont="1" applyAlignment="1">
      <alignment vertical="top"/>
    </xf>
    <xf numFmtId="0" fontId="90" fillId="0" borderId="0" xfId="0" applyFont="1"/>
    <xf numFmtId="4" fontId="37" fillId="0" borderId="0" xfId="0" applyNumberFormat="1" applyFont="1" applyAlignment="1">
      <alignment vertical="top"/>
    </xf>
    <xf numFmtId="0" fontId="10" fillId="0" borderId="0" xfId="0" applyFont="1" applyAlignment="1">
      <alignment horizontal="justify" vertical="top" wrapText="1"/>
    </xf>
    <xf numFmtId="0" fontId="37" fillId="0" borderId="0" xfId="0" applyFont="1" applyAlignment="1">
      <alignment horizontal="center"/>
    </xf>
    <xf numFmtId="0" fontId="37" fillId="0" borderId="0" xfId="0" applyFont="1" applyAlignment="1">
      <alignment vertical="top" wrapText="1"/>
    </xf>
    <xf numFmtId="4" fontId="37" fillId="0" borderId="0" xfId="0" applyNumberFormat="1" applyFont="1" applyProtection="1">
      <protection locked="0"/>
    </xf>
    <xf numFmtId="0" fontId="37" fillId="0" borderId="0" xfId="0" applyFont="1" applyAlignment="1" applyProtection="1">
      <alignment horizontal="justify" vertical="top" wrapText="1"/>
      <protection locked="0"/>
    </xf>
    <xf numFmtId="0" fontId="36" fillId="0" borderId="0" xfId="0" applyFont="1"/>
    <xf numFmtId="0" fontId="10" fillId="0" borderId="0" xfId="0" applyFont="1" applyAlignment="1" applyProtection="1">
      <alignment horizontal="justify" vertical="top" wrapText="1"/>
      <protection locked="0"/>
    </xf>
    <xf numFmtId="0" fontId="84" fillId="0" borderId="0" xfId="0" applyFont="1" applyAlignment="1">
      <alignment horizontal="justify" vertical="top" wrapText="1"/>
    </xf>
    <xf numFmtId="0" fontId="81" fillId="0" borderId="0" xfId="0" applyFont="1" applyAlignment="1">
      <alignment vertical="top" wrapText="1"/>
    </xf>
    <xf numFmtId="0" fontId="37" fillId="0" borderId="0" xfId="0" applyFont="1" applyAlignment="1">
      <alignment horizontal="center" wrapText="1"/>
    </xf>
    <xf numFmtId="0" fontId="37" fillId="0" borderId="0" xfId="0" applyFont="1" applyAlignment="1">
      <alignment horizontal="center" vertical="top" wrapText="1"/>
    </xf>
    <xf numFmtId="0" fontId="102" fillId="0" borderId="0" xfId="0" applyFont="1"/>
    <xf numFmtId="0" fontId="37" fillId="0" borderId="0" xfId="153" applyFont="1"/>
    <xf numFmtId="4" fontId="91" fillId="0" borderId="0" xfId="0" applyNumberFormat="1" applyFont="1" applyProtection="1">
      <protection locked="0"/>
    </xf>
    <xf numFmtId="4" fontId="108" fillId="0" borderId="0" xfId="0" applyNumberFormat="1" applyFont="1" applyProtection="1">
      <protection locked="0"/>
    </xf>
    <xf numFmtId="0" fontId="10" fillId="0" borderId="0" xfId="0" applyFont="1" applyAlignment="1">
      <alignment horizontal="center"/>
    </xf>
    <xf numFmtId="4" fontId="10" fillId="0" borderId="0" xfId="0" applyNumberFormat="1" applyFont="1" applyProtection="1">
      <protection locked="0"/>
    </xf>
    <xf numFmtId="4" fontId="84" fillId="0" borderId="0" xfId="0" applyNumberFormat="1" applyFont="1" applyProtection="1">
      <protection locked="0"/>
    </xf>
    <xf numFmtId="0" fontId="84" fillId="0" borderId="0" xfId="0" applyFont="1" applyAlignment="1">
      <alignment vertical="top" wrapText="1"/>
    </xf>
    <xf numFmtId="4" fontId="99" fillId="0" borderId="0" xfId="0" applyNumberFormat="1" applyFont="1" applyProtection="1">
      <protection locked="0"/>
    </xf>
    <xf numFmtId="0" fontId="97" fillId="0" borderId="0" xfId="0" applyFont="1"/>
    <xf numFmtId="0" fontId="6" fillId="0" borderId="0" xfId="158"/>
    <xf numFmtId="0" fontId="37" fillId="0" borderId="0" xfId="158" applyFont="1"/>
    <xf numFmtId="0" fontId="6" fillId="0" borderId="0" xfId="158" applyAlignment="1">
      <alignment vertical="center"/>
    </xf>
    <xf numFmtId="0" fontId="76" fillId="0" borderId="0" xfId="158" applyFont="1" applyAlignment="1">
      <alignment vertical="top"/>
    </xf>
    <xf numFmtId="0" fontId="37" fillId="0" borderId="0" xfId="158" applyFont="1" applyAlignment="1">
      <alignment horizontal="justify" vertical="top" wrapText="1"/>
    </xf>
    <xf numFmtId="0" fontId="37" fillId="0" borderId="0" xfId="158" applyFont="1" applyAlignment="1">
      <alignment horizontal="center"/>
    </xf>
    <xf numFmtId="4" fontId="37" fillId="0" borderId="0" xfId="158" applyNumberFormat="1" applyFont="1" applyProtection="1">
      <protection locked="0"/>
    </xf>
    <xf numFmtId="0" fontId="10" fillId="0" borderId="0" xfId="0" applyFont="1" applyAlignment="1">
      <alignment vertical="top"/>
    </xf>
    <xf numFmtId="4" fontId="10" fillId="0" borderId="0" xfId="0" applyNumberFormat="1" applyFont="1" applyAlignment="1" applyProtection="1">
      <alignment horizontal="center" wrapText="1"/>
      <protection locked="0"/>
    </xf>
    <xf numFmtId="0" fontId="110" fillId="0" borderId="0" xfId="0" applyFont="1" applyAlignment="1">
      <alignment vertical="top"/>
    </xf>
    <xf numFmtId="0" fontId="59" fillId="0" borderId="0" xfId="0" applyFont="1"/>
    <xf numFmtId="0" fontId="58" fillId="0" borderId="27" xfId="0" applyFont="1" applyBorder="1" applyAlignment="1">
      <alignment horizontal="center" vertical="center"/>
    </xf>
    <xf numFmtId="0" fontId="58" fillId="0" borderId="27" xfId="0" applyFont="1" applyBorder="1" applyAlignment="1">
      <alignment vertical="center"/>
    </xf>
    <xf numFmtId="0" fontId="77" fillId="0" borderId="27" xfId="0" applyFont="1" applyBorder="1" applyAlignment="1">
      <alignment horizontal="right" vertical="center"/>
    </xf>
    <xf numFmtId="4" fontId="77" fillId="0" borderId="27" xfId="0" applyNumberFormat="1" applyFont="1" applyBorder="1" applyAlignment="1">
      <alignment horizontal="right" vertical="center"/>
    </xf>
    <xf numFmtId="4" fontId="58" fillId="0" borderId="27" xfId="0" applyNumberFormat="1" applyFont="1" applyBorder="1" applyAlignment="1">
      <alignment horizontal="right" vertical="center"/>
    </xf>
    <xf numFmtId="0" fontId="78" fillId="0" borderId="0" xfId="153" applyFont="1" applyAlignment="1">
      <alignment vertical="center"/>
    </xf>
    <xf numFmtId="175" fontId="73" fillId="0" borderId="0" xfId="0" applyNumberFormat="1" applyFont="1" applyAlignment="1">
      <alignment horizontal="right" vertical="top"/>
    </xf>
    <xf numFmtId="175" fontId="73" fillId="0" borderId="0" xfId="0" applyNumberFormat="1" applyFont="1" applyAlignment="1">
      <alignment vertical="top"/>
    </xf>
    <xf numFmtId="4" fontId="76" fillId="0" borderId="0" xfId="0" applyNumberFormat="1" applyFont="1" applyAlignment="1">
      <alignment horizontal="right" vertical="top"/>
    </xf>
    <xf numFmtId="4" fontId="76" fillId="0" borderId="0" xfId="0" applyNumberFormat="1" applyFont="1" applyAlignment="1">
      <alignment vertical="top"/>
    </xf>
    <xf numFmtId="169" fontId="76" fillId="0" borderId="0" xfId="0" applyNumberFormat="1" applyFont="1" applyAlignment="1">
      <alignment vertical="top"/>
    </xf>
    <xf numFmtId="0" fontId="37" fillId="0" borderId="0" xfId="0" applyFont="1" applyAlignment="1">
      <alignment horizontal="left" vertical="top" wrapText="1"/>
    </xf>
    <xf numFmtId="0" fontId="88" fillId="0" borderId="0" xfId="0" applyFont="1" applyAlignment="1">
      <alignment horizontal="right" vertical="top"/>
    </xf>
    <xf numFmtId="171" fontId="36" fillId="0" borderId="0" xfId="0" applyNumberFormat="1" applyFont="1" applyAlignment="1">
      <alignment horizontal="right" vertical="top"/>
    </xf>
    <xf numFmtId="49" fontId="36" fillId="0" borderId="0" xfId="0" applyNumberFormat="1" applyFont="1" applyAlignment="1">
      <alignment horizontal="right" vertical="top"/>
    </xf>
    <xf numFmtId="0" fontId="37" fillId="0" borderId="0" xfId="0" applyFont="1" applyAlignment="1">
      <alignment horizontal="justify" vertical="top"/>
    </xf>
    <xf numFmtId="4" fontId="37" fillId="0" borderId="0" xfId="0" applyNumberFormat="1" applyFont="1" applyAlignment="1">
      <alignment horizontal="justify" vertical="top" wrapText="1"/>
    </xf>
    <xf numFmtId="169" fontId="37" fillId="0" borderId="0" xfId="0" applyNumberFormat="1" applyFont="1" applyAlignment="1">
      <alignment horizontal="justify" vertical="top" wrapText="1"/>
    </xf>
    <xf numFmtId="4" fontId="37" fillId="0" borderId="0" xfId="0" applyNumberFormat="1" applyFont="1" applyAlignment="1">
      <alignment horizontal="justify" vertical="top"/>
    </xf>
    <xf numFmtId="169" fontId="37" fillId="0" borderId="0" xfId="0" applyNumberFormat="1" applyFont="1" applyAlignment="1">
      <alignment horizontal="justify" vertical="top"/>
    </xf>
    <xf numFmtId="0" fontId="36" fillId="0" borderId="0" xfId="0" applyFont="1" applyAlignment="1">
      <alignment horizontal="justify" vertical="top" wrapText="1"/>
    </xf>
    <xf numFmtId="175" fontId="73" fillId="0" borderId="0" xfId="0" applyNumberFormat="1" applyFont="1" applyAlignment="1">
      <alignment horizontal="justify" vertical="top"/>
    </xf>
    <xf numFmtId="4" fontId="76" fillId="0" borderId="0" xfId="0" applyNumberFormat="1" applyFont="1" applyAlignment="1">
      <alignment horizontal="justify" vertical="top"/>
    </xf>
    <xf numFmtId="169" fontId="76" fillId="0" borderId="0" xfId="0" applyNumberFormat="1" applyFont="1" applyAlignment="1">
      <alignment horizontal="justify" vertical="top"/>
    </xf>
    <xf numFmtId="0" fontId="37" fillId="0" borderId="0" xfId="0" applyFont="1" applyAlignment="1">
      <alignment horizontal="right" vertical="top"/>
    </xf>
    <xf numFmtId="0" fontId="92" fillId="0" borderId="0" xfId="0" applyFont="1" applyAlignment="1">
      <alignment horizontal="center" vertical="top" wrapText="1"/>
    </xf>
    <xf numFmtId="0" fontId="91" fillId="0" borderId="0" xfId="0" applyFont="1" applyAlignment="1">
      <alignment horizontal="justify" vertical="top" wrapText="1"/>
    </xf>
    <xf numFmtId="0" fontId="88" fillId="0" borderId="0" xfId="0" applyFont="1" applyAlignment="1">
      <alignment horizontal="center"/>
    </xf>
    <xf numFmtId="4" fontId="88" fillId="0" borderId="0" xfId="0" applyNumberFormat="1" applyFont="1" applyAlignment="1">
      <alignment horizontal="right"/>
    </xf>
    <xf numFmtId="0" fontId="37" fillId="0" borderId="0" xfId="0" applyFont="1" applyProtection="1">
      <protection locked="0"/>
    </xf>
    <xf numFmtId="4" fontId="58" fillId="0" borderId="27" xfId="0" applyNumberFormat="1" applyFont="1" applyBorder="1" applyAlignment="1" applyProtection="1">
      <alignment horizontal="center" vertical="center"/>
      <protection locked="0"/>
    </xf>
    <xf numFmtId="4" fontId="37" fillId="0" borderId="0" xfId="0" applyNumberFormat="1" applyFont="1" applyAlignment="1" applyProtection="1">
      <alignment horizontal="right" vertical="top"/>
      <protection locked="0"/>
    </xf>
    <xf numFmtId="4" fontId="82" fillId="0" borderId="0" xfId="0" applyNumberFormat="1" applyFont="1" applyAlignment="1" applyProtection="1">
      <alignment horizontal="right" vertical="center"/>
      <protection locked="0"/>
    </xf>
    <xf numFmtId="4" fontId="37" fillId="0" borderId="0" xfId="0" applyNumberFormat="1" applyFont="1" applyAlignment="1" applyProtection="1">
      <alignment horizontal="right"/>
      <protection locked="0"/>
    </xf>
    <xf numFmtId="0" fontId="37" fillId="0" borderId="0" xfId="0" applyFont="1" applyAlignment="1" applyProtection="1">
      <alignment vertical="top" wrapText="1"/>
      <protection locked="0"/>
    </xf>
    <xf numFmtId="0" fontId="84" fillId="0" borderId="0" xfId="0" applyFont="1" applyProtection="1">
      <protection locked="0"/>
    </xf>
    <xf numFmtId="0" fontId="37" fillId="0" borderId="0" xfId="0" applyFont="1" applyAlignment="1" applyProtection="1">
      <alignment vertical="center"/>
      <protection locked="0"/>
    </xf>
    <xf numFmtId="0" fontId="6" fillId="0" borderId="0" xfId="0" applyFont="1" applyProtection="1">
      <protection locked="0"/>
    </xf>
    <xf numFmtId="0" fontId="6" fillId="0" borderId="15" xfId="153" applyFont="1" applyBorder="1" applyAlignment="1" applyProtection="1">
      <alignment vertical="center"/>
      <protection locked="0"/>
    </xf>
    <xf numFmtId="169" fontId="37" fillId="0" borderId="0" xfId="0" applyNumberFormat="1" applyFont="1"/>
    <xf numFmtId="4" fontId="36" fillId="0" borderId="0" xfId="0" quotePrefix="1" applyNumberFormat="1" applyFont="1" applyAlignment="1">
      <alignment horizontal="left"/>
    </xf>
    <xf numFmtId="4" fontId="58" fillId="0" borderId="27" xfId="0" applyNumberFormat="1" applyFont="1" applyBorder="1" applyAlignment="1">
      <alignment horizontal="center" vertical="center" wrapText="1"/>
    </xf>
    <xf numFmtId="169" fontId="37" fillId="0" borderId="0" xfId="0" applyNumberFormat="1" applyFont="1" applyAlignment="1">
      <alignment vertical="top"/>
    </xf>
    <xf numFmtId="169" fontId="82" fillId="0" borderId="0" xfId="102" applyNumberFormat="1" applyFont="1" applyAlignment="1">
      <alignment vertical="center"/>
    </xf>
    <xf numFmtId="169" fontId="37" fillId="0" borderId="0" xfId="102" applyNumberFormat="1" applyFont="1"/>
    <xf numFmtId="169" fontId="84" fillId="0" borderId="0" xfId="0" applyNumberFormat="1" applyFont="1"/>
    <xf numFmtId="0" fontId="37" fillId="0" borderId="0" xfId="0" applyFont="1" applyAlignment="1">
      <alignment horizontal="right"/>
    </xf>
    <xf numFmtId="0" fontId="58" fillId="0" borderId="27" xfId="0" applyFont="1" applyBorder="1" applyAlignment="1">
      <alignment horizontal="center" vertical="center" wrapText="1"/>
    </xf>
    <xf numFmtId="4" fontId="58" fillId="0" borderId="27" xfId="0" applyNumberFormat="1" applyFont="1" applyBorder="1" applyAlignment="1">
      <alignment horizontal="center" vertical="center"/>
    </xf>
    <xf numFmtId="49" fontId="60" fillId="0" borderId="0" xfId="0" applyNumberFormat="1" applyFont="1" applyAlignment="1">
      <alignment horizontal="right" vertical="top"/>
    </xf>
    <xf numFmtId="175" fontId="60" fillId="0" borderId="0" xfId="0" applyNumberFormat="1" applyFont="1" applyAlignment="1">
      <alignment vertical="top"/>
    </xf>
    <xf numFmtId="4" fontId="37" fillId="0" borderId="0" xfId="0" applyNumberFormat="1" applyFont="1" applyAlignment="1">
      <alignment horizontal="right" vertical="top"/>
    </xf>
    <xf numFmtId="0" fontId="37" fillId="0" borderId="0" xfId="0" applyFont="1" applyAlignment="1">
      <alignment horizontal="right" vertical="top" wrapText="1"/>
    </xf>
    <xf numFmtId="4" fontId="100" fillId="0" borderId="0" xfId="0" applyNumberFormat="1" applyFont="1"/>
    <xf numFmtId="4" fontId="37" fillId="0" borderId="0" xfId="0" applyNumberFormat="1" applyFont="1" applyAlignment="1">
      <alignment horizontal="center"/>
    </xf>
    <xf numFmtId="0" fontId="36" fillId="0" borderId="0" xfId="0" applyFont="1" applyAlignment="1">
      <alignment vertical="top" wrapText="1"/>
    </xf>
    <xf numFmtId="179" fontId="37" fillId="0" borderId="0" xfId="98" applyNumberFormat="1" applyFont="1" applyAlignment="1">
      <alignment horizontal="right" vertical="top"/>
    </xf>
    <xf numFmtId="0" fontId="36" fillId="0" borderId="0" xfId="0" applyFont="1" applyAlignment="1">
      <alignment horizontal="justify" vertical="center"/>
    </xf>
    <xf numFmtId="4" fontId="82" fillId="0" borderId="0" xfId="0" applyNumberFormat="1" applyFont="1" applyAlignment="1">
      <alignment horizontal="right" vertical="center"/>
    </xf>
    <xf numFmtId="4" fontId="82" fillId="0" borderId="0" xfId="0" applyNumberFormat="1" applyFont="1" applyAlignment="1">
      <alignment vertical="center"/>
    </xf>
    <xf numFmtId="172" fontId="36" fillId="0" borderId="0" xfId="0" applyNumberFormat="1" applyFont="1" applyAlignment="1">
      <alignment horizontal="right" vertical="top"/>
    </xf>
    <xf numFmtId="0" fontId="37" fillId="0" borderId="0" xfId="0" applyFont="1" applyAlignment="1">
      <alignment horizontal="right" wrapText="1"/>
    </xf>
    <xf numFmtId="4" fontId="37" fillId="0" borderId="0" xfId="0" applyNumberFormat="1" applyFont="1" applyAlignment="1">
      <alignment wrapText="1"/>
    </xf>
    <xf numFmtId="175" fontId="36" fillId="0" borderId="0" xfId="153" applyNumberFormat="1" applyFont="1" applyAlignment="1">
      <alignment horizontal="right" vertical="top"/>
    </xf>
    <xf numFmtId="0" fontId="36" fillId="0" borderId="0" xfId="153" applyFont="1" applyAlignment="1">
      <alignment vertical="top"/>
    </xf>
    <xf numFmtId="4" fontId="37" fillId="0" borderId="0" xfId="0" applyNumberFormat="1" applyFont="1" applyAlignment="1">
      <alignment horizontal="right"/>
    </xf>
    <xf numFmtId="9" fontId="36" fillId="0" borderId="0" xfId="0" applyNumberFormat="1" applyFont="1" applyAlignment="1">
      <alignment horizontal="justify" vertical="top" wrapText="1"/>
    </xf>
    <xf numFmtId="0" fontId="82" fillId="0" borderId="0" xfId="0" applyFont="1" applyAlignment="1">
      <alignment horizontal="justify" vertical="center"/>
    </xf>
    <xf numFmtId="0" fontId="36" fillId="0" borderId="0" xfId="0" applyFont="1" applyAlignment="1">
      <alignment horizontal="justify" vertical="center" wrapText="1"/>
    </xf>
    <xf numFmtId="0" fontId="84" fillId="0" borderId="0" xfId="0" applyFont="1" applyAlignment="1">
      <alignment horizontal="right" wrapText="1"/>
    </xf>
    <xf numFmtId="4" fontId="37" fillId="0" borderId="0" xfId="0" applyNumberFormat="1" applyFont="1" applyAlignment="1">
      <alignment horizontal="center" wrapText="1"/>
    </xf>
    <xf numFmtId="9" fontId="36" fillId="0" borderId="0" xfId="0" applyNumberFormat="1" applyFont="1" applyAlignment="1">
      <alignment horizontal="justify" vertical="top"/>
    </xf>
    <xf numFmtId="179" fontId="102" fillId="0" borderId="0" xfId="98" applyNumberFormat="1" applyFont="1" applyAlignment="1">
      <alignment horizontal="right" vertical="top"/>
    </xf>
    <xf numFmtId="172" fontId="103" fillId="0" borderId="0" xfId="0" applyNumberFormat="1" applyFont="1" applyAlignment="1">
      <alignment horizontal="right" vertical="top"/>
    </xf>
    <xf numFmtId="0" fontId="36" fillId="0" borderId="0" xfId="0" applyFont="1" applyAlignment="1">
      <alignment horizontal="left" vertical="top"/>
    </xf>
    <xf numFmtId="0" fontId="36" fillId="0" borderId="0" xfId="0" applyFont="1" applyAlignment="1">
      <alignment horizontal="justify" vertical="top"/>
    </xf>
    <xf numFmtId="4" fontId="10" fillId="0" borderId="0" xfId="0" applyNumberFormat="1" applyFont="1" applyAlignment="1">
      <alignment horizontal="right"/>
    </xf>
    <xf numFmtId="172" fontId="96" fillId="0" borderId="0" xfId="0" applyNumberFormat="1" applyFont="1" applyAlignment="1">
      <alignment horizontal="right" vertical="top"/>
    </xf>
    <xf numFmtId="0" fontId="96" fillId="0" borderId="0" xfId="0" applyFont="1" applyAlignment="1">
      <alignment horizontal="justify" vertical="center" wrapText="1"/>
    </xf>
    <xf numFmtId="0" fontId="10" fillId="0" borderId="0" xfId="0" applyFont="1" applyAlignment="1">
      <alignment horizontal="right" wrapText="1"/>
    </xf>
    <xf numFmtId="4" fontId="10" fillId="0" borderId="0" xfId="0" applyNumberFormat="1" applyFont="1" applyAlignment="1">
      <alignment wrapText="1"/>
    </xf>
    <xf numFmtId="0" fontId="96" fillId="0" borderId="0" xfId="0" applyFont="1" applyAlignment="1">
      <alignment horizontal="justify" vertical="top" wrapText="1"/>
    </xf>
    <xf numFmtId="0" fontId="60" fillId="0" borderId="0" xfId="153" applyFont="1" applyAlignment="1">
      <alignment vertical="top"/>
    </xf>
    <xf numFmtId="0" fontId="83" fillId="0" borderId="0" xfId="0" applyFont="1" applyAlignment="1">
      <alignment horizontal="center"/>
    </xf>
    <xf numFmtId="0" fontId="37" fillId="0" borderId="0" xfId="0" applyFont="1" applyAlignment="1">
      <alignment wrapText="1"/>
    </xf>
    <xf numFmtId="0" fontId="74" fillId="0" borderId="0" xfId="0" applyFont="1" applyAlignment="1">
      <alignment horizontal="justify" vertical="top"/>
    </xf>
    <xf numFmtId="4" fontId="84" fillId="0" borderId="0" xfId="0" applyNumberFormat="1" applyFont="1" applyAlignment="1">
      <alignment horizontal="right"/>
    </xf>
    <xf numFmtId="4" fontId="84" fillId="0" borderId="0" xfId="0" applyNumberFormat="1" applyFont="1"/>
    <xf numFmtId="0" fontId="84" fillId="0" borderId="0" xfId="0" applyFont="1"/>
    <xf numFmtId="179" fontId="84" fillId="0" borderId="0" xfId="98" applyNumberFormat="1" applyFont="1" applyAlignment="1">
      <alignment horizontal="right" vertical="top"/>
    </xf>
    <xf numFmtId="0" fontId="84" fillId="0" borderId="0" xfId="0" applyFont="1" applyAlignment="1">
      <alignment horizontal="right"/>
    </xf>
    <xf numFmtId="0" fontId="37" fillId="0" borderId="0" xfId="0" applyFont="1" applyAlignment="1">
      <alignment horizontal="left" wrapText="1"/>
    </xf>
    <xf numFmtId="0" fontId="37" fillId="0" borderId="0" xfId="0" applyFont="1" applyAlignment="1">
      <alignment horizontal="justify" vertical="center"/>
    </xf>
    <xf numFmtId="175" fontId="60" fillId="0" borderId="17" xfId="153" applyNumberFormat="1" applyFont="1" applyBorder="1" applyAlignment="1">
      <alignment horizontal="right" vertical="center"/>
    </xf>
    <xf numFmtId="176" fontId="60" fillId="0" borderId="15" xfId="98" applyNumberFormat="1" applyFont="1" applyBorder="1" applyAlignment="1">
      <alignment horizontal="left" vertical="center"/>
    </xf>
    <xf numFmtId="176" fontId="60" fillId="0" borderId="15" xfId="153" applyNumberFormat="1" applyFont="1" applyBorder="1" applyAlignment="1">
      <alignment vertical="center"/>
    </xf>
    <xf numFmtId="4" fontId="76" fillId="0" borderId="0" xfId="0" applyNumberFormat="1" applyFont="1" applyAlignment="1" applyProtection="1">
      <alignment horizontal="right" vertical="top"/>
      <protection locked="0"/>
    </xf>
    <xf numFmtId="4" fontId="36" fillId="0" borderId="0" xfId="0" applyNumberFormat="1" applyFont="1" applyAlignment="1" applyProtection="1">
      <alignment horizontal="right" vertical="center"/>
      <protection locked="0"/>
    </xf>
    <xf numFmtId="169" fontId="36" fillId="0" borderId="0" xfId="102" applyNumberFormat="1" applyFont="1" applyAlignment="1">
      <alignment vertical="center"/>
    </xf>
    <xf numFmtId="0" fontId="80" fillId="0" borderId="27" xfId="0" applyFont="1" applyBorder="1" applyAlignment="1">
      <alignment horizontal="center" vertical="center" wrapText="1"/>
    </xf>
    <xf numFmtId="0" fontId="10" fillId="0" borderId="0" xfId="0" applyFont="1" applyAlignment="1">
      <alignment horizontal="justify" vertical="top"/>
    </xf>
    <xf numFmtId="0" fontId="96" fillId="0" borderId="0" xfId="0" applyFont="1" applyAlignment="1">
      <alignment vertical="top"/>
    </xf>
    <xf numFmtId="0" fontId="10" fillId="0" borderId="0" xfId="0" applyFont="1" applyAlignment="1">
      <alignment vertical="top" wrapText="1"/>
    </xf>
    <xf numFmtId="178" fontId="74" fillId="0" borderId="0" xfId="153" applyNumberFormat="1" applyFont="1" applyAlignment="1">
      <alignment horizontal="right" vertical="top"/>
    </xf>
    <xf numFmtId="0" fontId="60" fillId="0" borderId="0" xfId="0" applyFont="1"/>
    <xf numFmtId="0" fontId="95" fillId="0" borderId="0" xfId="0" applyFont="1" applyAlignment="1">
      <alignment horizontal="justify" vertical="top"/>
    </xf>
    <xf numFmtId="4" fontId="97" fillId="0" borderId="0" xfId="0" applyNumberFormat="1" applyFont="1" applyAlignment="1">
      <alignment horizontal="right"/>
    </xf>
    <xf numFmtId="4" fontId="97" fillId="0" borderId="0" xfId="0" applyNumberFormat="1" applyFont="1"/>
    <xf numFmtId="4" fontId="70" fillId="0" borderId="0" xfId="0" applyNumberFormat="1" applyFont="1"/>
    <xf numFmtId="0" fontId="36" fillId="0" borderId="0" xfId="0" applyFont="1" applyAlignment="1">
      <alignment wrapText="1"/>
    </xf>
    <xf numFmtId="4" fontId="104" fillId="0" borderId="0" xfId="0" applyNumberFormat="1" applyFont="1" applyAlignment="1">
      <alignment vertical="center"/>
    </xf>
    <xf numFmtId="4" fontId="10" fillId="0" borderId="0" xfId="0" applyNumberFormat="1" applyFont="1" applyAlignment="1">
      <alignment vertical="center"/>
    </xf>
    <xf numFmtId="0" fontId="10" fillId="0" borderId="0" xfId="0" applyFont="1" applyAlignment="1">
      <alignment horizontal="left" vertical="top" wrapText="1"/>
    </xf>
    <xf numFmtId="9" fontId="96" fillId="0" borderId="0" xfId="0" applyNumberFormat="1" applyFont="1" applyAlignment="1">
      <alignment horizontal="justify" vertical="top" wrapText="1"/>
    </xf>
    <xf numFmtId="0" fontId="83" fillId="0" borderId="0" xfId="0" applyFont="1" applyAlignment="1">
      <alignment vertical="top" wrapText="1"/>
    </xf>
    <xf numFmtId="0" fontId="105" fillId="0" borderId="0" xfId="0" applyFont="1"/>
    <xf numFmtId="0" fontId="107" fillId="0" borderId="0" xfId="0" applyFont="1" applyAlignment="1">
      <alignment horizontal="justify" vertical="top" wrapText="1"/>
    </xf>
    <xf numFmtId="0" fontId="105" fillId="0" borderId="0" xfId="0" applyFont="1" applyAlignment="1">
      <alignment horizontal="right" vertical="top"/>
    </xf>
    <xf numFmtId="0" fontId="106" fillId="0" borderId="0" xfId="0" applyFont="1" applyAlignment="1">
      <alignment horizontal="justify" vertical="top" wrapText="1"/>
    </xf>
    <xf numFmtId="0" fontId="74" fillId="0" borderId="0" xfId="0" applyFont="1"/>
    <xf numFmtId="4" fontId="36" fillId="0" borderId="0" xfId="0" applyNumberFormat="1" applyFont="1" applyAlignment="1">
      <alignment horizontal="right" vertical="center"/>
    </xf>
    <xf numFmtId="4" fontId="36" fillId="0" borderId="0" xfId="0" applyNumberFormat="1" applyFont="1" applyAlignment="1">
      <alignment vertical="center"/>
    </xf>
    <xf numFmtId="178" fontId="36" fillId="0" borderId="0" xfId="153" applyNumberFormat="1" applyFont="1" applyAlignment="1">
      <alignment horizontal="right" vertical="top"/>
    </xf>
    <xf numFmtId="0" fontId="96" fillId="0" borderId="0" xfId="0" applyFont="1" applyAlignment="1">
      <alignment horizontal="justify" vertical="top"/>
    </xf>
    <xf numFmtId="0" fontId="6" fillId="0" borderId="0" xfId="0" applyFont="1" applyAlignment="1">
      <alignment wrapText="1"/>
    </xf>
    <xf numFmtId="0" fontId="36" fillId="0" borderId="0" xfId="0" applyFont="1" applyProtection="1">
      <protection locked="0"/>
    </xf>
    <xf numFmtId="169" fontId="36" fillId="0" borderId="0" xfId="0" applyNumberFormat="1" applyFont="1"/>
    <xf numFmtId="0" fontId="36" fillId="0" borderId="0" xfId="0" applyFont="1" applyAlignment="1">
      <alignment vertical="center" wrapText="1"/>
    </xf>
    <xf numFmtId="0" fontId="10" fillId="0" borderId="0" xfId="0" applyFont="1" applyAlignment="1">
      <alignment horizontal="right" vertical="top" wrapText="1"/>
    </xf>
    <xf numFmtId="185" fontId="96" fillId="0" borderId="0" xfId="0" applyNumberFormat="1" applyFont="1" applyAlignment="1">
      <alignment horizontal="center" vertical="top"/>
    </xf>
    <xf numFmtId="49" fontId="10" fillId="0" borderId="0" xfId="0" applyNumberFormat="1" applyFont="1" applyAlignment="1">
      <alignment horizontal="right" vertical="top"/>
    </xf>
    <xf numFmtId="0" fontId="36" fillId="0" borderId="0" xfId="0" applyFont="1" applyAlignment="1">
      <alignment horizontal="right"/>
    </xf>
    <xf numFmtId="4" fontId="36" fillId="0" borderId="0" xfId="0" applyNumberFormat="1" applyFont="1"/>
    <xf numFmtId="180" fontId="74" fillId="0" borderId="0" xfId="153" applyNumberFormat="1" applyFont="1" applyAlignment="1">
      <alignment horizontal="right" vertical="top"/>
    </xf>
    <xf numFmtId="0" fontId="10" fillId="0" borderId="0" xfId="0" applyFont="1" applyAlignment="1">
      <alignment horizontal="justify" wrapText="1"/>
    </xf>
    <xf numFmtId="9" fontId="10" fillId="0" borderId="0" xfId="0" applyNumberFormat="1" applyFont="1" applyAlignment="1">
      <alignment horizontal="justify" vertical="top"/>
    </xf>
    <xf numFmtId="0" fontId="91" fillId="0" borderId="0" xfId="0" applyFont="1" applyAlignment="1">
      <alignment horizontal="center"/>
    </xf>
    <xf numFmtId="4" fontId="91" fillId="0" borderId="0" xfId="0" applyNumberFormat="1" applyFont="1"/>
    <xf numFmtId="0" fontId="3" fillId="0" borderId="0" xfId="0" applyFont="1" applyProtection="1">
      <protection locked="0"/>
    </xf>
    <xf numFmtId="4" fontId="91" fillId="0" borderId="0" xfId="0" applyNumberFormat="1" applyFont="1" applyAlignment="1">
      <alignment horizontal="right"/>
    </xf>
    <xf numFmtId="4" fontId="108" fillId="0" borderId="0" xfId="0" applyNumberFormat="1" applyFont="1" applyAlignment="1">
      <alignment horizontal="right"/>
    </xf>
    <xf numFmtId="0" fontId="100" fillId="0" borderId="0" xfId="0" applyFont="1" applyAlignment="1">
      <alignment horizontal="right" vertical="top" wrapText="1"/>
    </xf>
    <xf numFmtId="0" fontId="100" fillId="0" borderId="0" xfId="0" applyFont="1" applyAlignment="1">
      <alignment horizontal="right" wrapText="1"/>
    </xf>
    <xf numFmtId="0" fontId="96" fillId="0" borderId="0" xfId="153" applyFont="1" applyAlignment="1">
      <alignment horizontal="justify" vertical="top"/>
    </xf>
    <xf numFmtId="181" fontId="74" fillId="0" borderId="0" xfId="153" applyNumberFormat="1" applyFont="1" applyAlignment="1">
      <alignment horizontal="right" vertical="top"/>
    </xf>
    <xf numFmtId="0" fontId="98" fillId="0" borderId="0" xfId="0" applyFont="1" applyAlignment="1">
      <alignment vertical="top" wrapText="1"/>
    </xf>
    <xf numFmtId="181" fontId="95" fillId="0" borderId="0" xfId="153" applyNumberFormat="1" applyFont="1" applyAlignment="1">
      <alignment horizontal="right" vertical="top"/>
    </xf>
    <xf numFmtId="0" fontId="108" fillId="0" borderId="0" xfId="0" applyFont="1" applyAlignment="1">
      <alignment horizontal="center"/>
    </xf>
    <xf numFmtId="4" fontId="108" fillId="0" borderId="0" xfId="0" applyNumberFormat="1" applyFont="1"/>
    <xf numFmtId="0" fontId="96" fillId="0" borderId="0" xfId="0" applyFont="1" applyAlignment="1">
      <alignment vertical="top" wrapText="1"/>
    </xf>
    <xf numFmtId="4" fontId="97" fillId="0" borderId="0" xfId="0" applyNumberFormat="1" applyFont="1" applyAlignment="1" applyProtection="1">
      <alignment horizontal="right"/>
      <protection locked="0"/>
    </xf>
    <xf numFmtId="4" fontId="10" fillId="0" borderId="0" xfId="0" applyNumberFormat="1" applyFont="1" applyAlignment="1" applyProtection="1">
      <alignment horizontal="right"/>
      <protection locked="0"/>
    </xf>
    <xf numFmtId="4" fontId="99" fillId="0" borderId="0" xfId="0" applyNumberFormat="1" applyFont="1" applyAlignment="1">
      <alignment horizontal="right"/>
    </xf>
    <xf numFmtId="182" fontId="74" fillId="0" borderId="0" xfId="153" applyNumberFormat="1" applyFont="1" applyAlignment="1">
      <alignment horizontal="right" vertical="top"/>
    </xf>
    <xf numFmtId="0" fontId="95" fillId="0" borderId="0" xfId="97" applyFont="1" applyAlignment="1">
      <alignment horizontal="justify" vertical="top"/>
    </xf>
    <xf numFmtId="0" fontId="101" fillId="0" borderId="0" xfId="0" applyFont="1" applyAlignment="1">
      <alignment vertical="top" wrapText="1"/>
    </xf>
    <xf numFmtId="0" fontId="10" fillId="0" borderId="0" xfId="97" applyFont="1" applyAlignment="1">
      <alignment horizontal="right" wrapText="1"/>
    </xf>
    <xf numFmtId="4" fontId="10" fillId="0" borderId="0" xfId="97" applyNumberFormat="1" applyFont="1" applyAlignment="1">
      <alignment wrapText="1"/>
    </xf>
    <xf numFmtId="0" fontId="74" fillId="0" borderId="0" xfId="97" applyFont="1" applyAlignment="1">
      <alignment horizontal="justify" vertical="top"/>
    </xf>
    <xf numFmtId="0" fontId="84" fillId="0" borderId="0" xfId="0" applyFont="1" applyAlignment="1">
      <alignment horizontal="center"/>
    </xf>
    <xf numFmtId="0" fontId="99" fillId="0" borderId="0" xfId="0" applyFont="1" applyAlignment="1">
      <alignment horizontal="center"/>
    </xf>
    <xf numFmtId="4" fontId="99" fillId="0" borderId="0" xfId="0" applyNumberFormat="1" applyFont="1"/>
    <xf numFmtId="0" fontId="94" fillId="0" borderId="0" xfId="0" applyFont="1" applyAlignment="1">
      <alignment vertical="top" wrapText="1"/>
    </xf>
    <xf numFmtId="0" fontId="10" fillId="0" borderId="0" xfId="0" applyFont="1" applyAlignment="1">
      <alignment horizontal="right"/>
    </xf>
    <xf numFmtId="0" fontId="34" fillId="0" borderId="0" xfId="0" applyFont="1" applyAlignment="1">
      <alignment horizontal="justify" vertical="top"/>
    </xf>
    <xf numFmtId="0" fontId="96" fillId="0" borderId="0" xfId="0" applyFont="1" applyAlignment="1">
      <alignment vertical="center"/>
    </xf>
    <xf numFmtId="0" fontId="36" fillId="0" borderId="0" xfId="0" applyFont="1" applyAlignment="1">
      <alignment vertical="center"/>
    </xf>
    <xf numFmtId="183" fontId="74" fillId="0" borderId="0" xfId="153" applyNumberFormat="1" applyFont="1" applyAlignment="1">
      <alignment horizontal="right" vertical="top"/>
    </xf>
    <xf numFmtId="171" fontId="95" fillId="0" borderId="0" xfId="0" applyNumberFormat="1" applyFont="1" applyAlignment="1">
      <alignment horizontal="right" vertical="top"/>
    </xf>
    <xf numFmtId="49" fontId="37" fillId="0" borderId="0" xfId="0" applyNumberFormat="1" applyFont="1" applyAlignment="1">
      <alignment horizontal="right" vertical="top"/>
    </xf>
    <xf numFmtId="0" fontId="37" fillId="0" borderId="0" xfId="0" quotePrefix="1" applyFont="1" applyAlignment="1">
      <alignment horizontal="justify" vertical="top" wrapText="1"/>
    </xf>
    <xf numFmtId="185" fontId="96" fillId="0" borderId="0" xfId="0" applyNumberFormat="1" applyFont="1" applyAlignment="1">
      <alignment horizontal="right" vertical="top"/>
    </xf>
    <xf numFmtId="49" fontId="96" fillId="0" borderId="0" xfId="0" applyNumberFormat="1" applyFont="1" applyAlignment="1">
      <alignment horizontal="right" vertical="top"/>
    </xf>
    <xf numFmtId="174" fontId="95" fillId="0" borderId="0" xfId="0" applyNumberFormat="1" applyFont="1" applyAlignment="1">
      <alignment horizontal="right" vertical="top"/>
    </xf>
    <xf numFmtId="184" fontId="74" fillId="0" borderId="0" xfId="153" applyNumberFormat="1" applyFont="1" applyAlignment="1">
      <alignment horizontal="right" vertical="top"/>
    </xf>
    <xf numFmtId="0" fontId="74" fillId="0" borderId="0" xfId="0" applyFont="1" applyAlignment="1">
      <alignment wrapText="1"/>
    </xf>
    <xf numFmtId="0" fontId="91" fillId="0" borderId="0" xfId="125" applyFont="1"/>
    <xf numFmtId="4" fontId="70" fillId="0" borderId="0" xfId="0" applyNumberFormat="1" applyFont="1" applyAlignment="1" applyProtection="1">
      <alignment horizontal="right"/>
      <protection locked="0"/>
    </xf>
    <xf numFmtId="49" fontId="73" fillId="0" borderId="0" xfId="0" applyNumberFormat="1" applyFont="1" applyAlignment="1">
      <alignment horizontal="right" vertical="top"/>
    </xf>
    <xf numFmtId="174" fontId="36" fillId="0" borderId="0" xfId="0" applyNumberFormat="1" applyFont="1" applyAlignment="1">
      <alignment horizontal="right" vertical="top"/>
    </xf>
    <xf numFmtId="0" fontId="36" fillId="0" borderId="0" xfId="0" applyFont="1" applyAlignment="1">
      <alignment vertical="top"/>
    </xf>
    <xf numFmtId="186" fontId="74" fillId="0" borderId="0" xfId="153" applyNumberFormat="1" applyFont="1" applyAlignment="1">
      <alignment horizontal="right" vertical="top"/>
    </xf>
    <xf numFmtId="0" fontId="6" fillId="0" borderId="0" xfId="0" applyFont="1" applyAlignment="1">
      <alignment horizontal="right" vertical="top"/>
    </xf>
    <xf numFmtId="9" fontId="37" fillId="0" borderId="0" xfId="0" applyNumberFormat="1" applyFont="1" applyAlignment="1">
      <alignment horizontal="justify" vertical="top" wrapText="1"/>
    </xf>
    <xf numFmtId="0" fontId="91" fillId="0" borderId="0" xfId="0" applyFont="1" applyAlignment="1">
      <alignment horizontal="right"/>
    </xf>
    <xf numFmtId="187" fontId="74" fillId="0" borderId="0" xfId="153" applyNumberFormat="1" applyFont="1" applyAlignment="1">
      <alignment horizontal="right" vertical="top"/>
    </xf>
    <xf numFmtId="0" fontId="74" fillId="0" borderId="0" xfId="0" applyFont="1" applyAlignment="1">
      <alignment vertical="top"/>
    </xf>
    <xf numFmtId="172" fontId="96" fillId="0" borderId="0" xfId="0" applyNumberFormat="1" applyFont="1" applyAlignment="1">
      <alignment horizontal="right"/>
    </xf>
    <xf numFmtId="172" fontId="96" fillId="0" borderId="0" xfId="0" applyNumberFormat="1" applyFont="1" applyAlignment="1">
      <alignment horizontal="right" vertical="center"/>
    </xf>
    <xf numFmtId="0" fontId="74" fillId="0" borderId="0" xfId="0" applyFont="1" applyAlignment="1">
      <alignment vertical="top" wrapText="1"/>
    </xf>
    <xf numFmtId="0" fontId="6" fillId="0" borderId="0" xfId="158" applyProtection="1">
      <protection locked="0"/>
    </xf>
    <xf numFmtId="4" fontId="58" fillId="0" borderId="27" xfId="158" applyNumberFormat="1" applyFont="1" applyBorder="1" applyAlignment="1" applyProtection="1">
      <alignment horizontal="center" vertical="center"/>
      <protection locked="0"/>
    </xf>
    <xf numFmtId="4" fontId="76" fillId="0" borderId="0" xfId="158" applyNumberFormat="1" applyFont="1" applyAlignment="1" applyProtection="1">
      <alignment horizontal="right" vertical="top"/>
      <protection locked="0"/>
    </xf>
    <xf numFmtId="0" fontId="37" fillId="0" borderId="0" xfId="158" applyFont="1" applyAlignment="1" applyProtection="1">
      <alignment horizontal="justify" vertical="top" wrapText="1"/>
      <protection locked="0"/>
    </xf>
    <xf numFmtId="4" fontId="37" fillId="0" borderId="0" xfId="158" applyNumberFormat="1" applyFont="1" applyAlignment="1" applyProtection="1">
      <alignment horizontal="right"/>
      <protection locked="0"/>
    </xf>
    <xf numFmtId="169" fontId="6" fillId="0" borderId="0" xfId="158" applyNumberFormat="1"/>
    <xf numFmtId="4" fontId="37" fillId="0" borderId="0" xfId="158" quotePrefix="1" applyNumberFormat="1" applyFont="1"/>
    <xf numFmtId="4" fontId="71" fillId="0" borderId="0" xfId="158" applyNumberFormat="1" applyFont="1"/>
    <xf numFmtId="4" fontId="72" fillId="0" borderId="0" xfId="158" quotePrefix="1" applyNumberFormat="1" applyFont="1" applyAlignment="1">
      <alignment horizontal="left"/>
    </xf>
    <xf numFmtId="4" fontId="37" fillId="0" borderId="0" xfId="158" applyNumberFormat="1" applyFont="1"/>
    <xf numFmtId="4" fontId="58" fillId="0" borderId="27" xfId="158" applyNumberFormat="1" applyFont="1" applyBorder="1" applyAlignment="1">
      <alignment horizontal="center" vertical="center" wrapText="1"/>
    </xf>
    <xf numFmtId="169" fontId="76" fillId="0" borderId="0" xfId="158" applyNumberFormat="1" applyFont="1" applyAlignment="1">
      <alignment vertical="top"/>
    </xf>
    <xf numFmtId="0" fontId="6" fillId="0" borderId="0" xfId="158" applyAlignment="1">
      <alignment horizontal="right"/>
    </xf>
    <xf numFmtId="4" fontId="6" fillId="0" borderId="0" xfId="158" applyNumberFormat="1"/>
    <xf numFmtId="0" fontId="37" fillId="0" borderId="0" xfId="158" applyFont="1" applyAlignment="1">
      <alignment horizontal="left" vertical="center"/>
    </xf>
    <xf numFmtId="0" fontId="58" fillId="0" borderId="27" xfId="158" applyFont="1" applyBorder="1" applyAlignment="1">
      <alignment horizontal="center" vertical="center" wrapText="1"/>
    </xf>
    <xf numFmtId="0" fontId="58" fillId="0" borderId="27" xfId="158" applyFont="1" applyBorder="1" applyAlignment="1">
      <alignment horizontal="center" vertical="center"/>
    </xf>
    <xf numFmtId="0" fontId="80" fillId="0" borderId="27" xfId="158" applyFont="1" applyBorder="1" applyAlignment="1">
      <alignment horizontal="center" vertical="center" wrapText="1"/>
    </xf>
    <xf numFmtId="4" fontId="58" fillId="0" borderId="27" xfId="158" applyNumberFormat="1" applyFont="1" applyBorder="1" applyAlignment="1">
      <alignment horizontal="center" vertical="center"/>
    </xf>
    <xf numFmtId="49" fontId="60" fillId="0" borderId="0" xfId="158" applyNumberFormat="1" applyFont="1" applyAlignment="1">
      <alignment horizontal="right" vertical="top"/>
    </xf>
    <xf numFmtId="175" fontId="60" fillId="0" borderId="0" xfId="158" applyNumberFormat="1" applyFont="1" applyAlignment="1">
      <alignment vertical="top"/>
    </xf>
    <xf numFmtId="4" fontId="76" fillId="0" borderId="0" xfId="158" applyNumberFormat="1" applyFont="1" applyAlignment="1">
      <alignment horizontal="right" vertical="top"/>
    </xf>
    <xf numFmtId="4" fontId="76" fillId="0" borderId="0" xfId="158" applyNumberFormat="1" applyFont="1" applyAlignment="1">
      <alignment vertical="top"/>
    </xf>
    <xf numFmtId="0" fontId="37" fillId="0" borderId="0" xfId="158" applyFont="1" applyAlignment="1">
      <alignment horizontal="right" vertical="top" wrapText="1"/>
    </xf>
    <xf numFmtId="0" fontId="58" fillId="0" borderId="0" xfId="158" applyFont="1" applyAlignment="1">
      <alignment vertical="center"/>
    </xf>
    <xf numFmtId="171" fontId="95" fillId="0" borderId="0" xfId="158" applyNumberFormat="1" applyFont="1" applyAlignment="1">
      <alignment horizontal="right" vertical="top"/>
    </xf>
    <xf numFmtId="0" fontId="10" fillId="0" borderId="0" xfId="158" applyFont="1" applyAlignment="1">
      <alignment horizontal="justify" vertical="top" wrapText="1"/>
    </xf>
    <xf numFmtId="4" fontId="37" fillId="0" borderId="0" xfId="158" applyNumberFormat="1" applyFont="1" applyAlignment="1">
      <alignment horizontal="center"/>
    </xf>
    <xf numFmtId="49" fontId="36" fillId="0" borderId="0" xfId="158" applyNumberFormat="1" applyFont="1" applyAlignment="1">
      <alignment horizontal="right" vertical="top"/>
    </xf>
    <xf numFmtId="49" fontId="37" fillId="0" borderId="0" xfId="158" applyNumberFormat="1" applyFont="1" applyAlignment="1">
      <alignment horizontal="right" vertical="top"/>
    </xf>
    <xf numFmtId="0" fontId="37" fillId="0" borderId="0" xfId="158" applyFont="1" applyAlignment="1">
      <alignment horizontal="right" vertical="top"/>
    </xf>
    <xf numFmtId="171" fontId="37" fillId="0" borderId="0" xfId="158" applyNumberFormat="1" applyFont="1" applyAlignment="1">
      <alignment horizontal="right" vertical="top"/>
    </xf>
    <xf numFmtId="0" fontId="10" fillId="0" borderId="0" xfId="158" applyFont="1" applyAlignment="1">
      <alignment horizontal="justify" vertical="top"/>
    </xf>
    <xf numFmtId="185" fontId="37" fillId="0" borderId="0" xfId="158" applyNumberFormat="1" applyFont="1" applyAlignment="1">
      <alignment horizontal="center" vertical="top"/>
    </xf>
    <xf numFmtId="0" fontId="96" fillId="0" borderId="0" xfId="158" applyFont="1" applyAlignment="1">
      <alignment horizontal="justify" vertical="top" wrapText="1"/>
    </xf>
    <xf numFmtId="0" fontId="10" fillId="0" borderId="0" xfId="98" applyFont="1" applyAlignment="1">
      <alignment horizontal="justify" vertical="top"/>
    </xf>
    <xf numFmtId="185" fontId="96" fillId="0" borderId="0" xfId="158" applyNumberFormat="1" applyFont="1" applyAlignment="1">
      <alignment horizontal="center" vertical="top"/>
    </xf>
    <xf numFmtId="0" fontId="95" fillId="0" borderId="0" xfId="158" applyFont="1" applyAlignment="1">
      <alignment horizontal="justify" vertical="top"/>
    </xf>
    <xf numFmtId="0" fontId="10" fillId="0" borderId="0" xfId="158" applyFont="1" applyAlignment="1">
      <alignment vertical="top" wrapText="1"/>
    </xf>
    <xf numFmtId="185" fontId="96" fillId="0" borderId="0" xfId="158" applyNumberFormat="1" applyFont="1" applyAlignment="1">
      <alignment horizontal="right" vertical="top"/>
    </xf>
    <xf numFmtId="172" fontId="96" fillId="0" borderId="0" xfId="158" applyNumberFormat="1" applyFont="1" applyAlignment="1">
      <alignment horizontal="right" vertical="top"/>
    </xf>
    <xf numFmtId="0" fontId="36" fillId="0" borderId="0" xfId="158" applyFont="1" applyAlignment="1">
      <alignment horizontal="justify" vertical="center" wrapText="1"/>
    </xf>
    <xf numFmtId="0" fontId="10" fillId="0" borderId="0" xfId="158" applyFont="1" applyAlignment="1">
      <alignment horizontal="right" wrapText="1"/>
    </xf>
    <xf numFmtId="4" fontId="10" fillId="0" borderId="0" xfId="158" applyNumberFormat="1" applyFont="1" applyAlignment="1">
      <alignment wrapText="1"/>
    </xf>
    <xf numFmtId="172" fontId="36" fillId="0" borderId="0" xfId="158" applyNumberFormat="1" applyFont="1" applyAlignment="1">
      <alignment horizontal="right" vertical="top"/>
    </xf>
    <xf numFmtId="0" fontId="36" fillId="0" borderId="0" xfId="158" applyFont="1" applyAlignment="1">
      <alignment horizontal="justify" vertical="top" wrapText="1"/>
    </xf>
    <xf numFmtId="0" fontId="37" fillId="0" borderId="0" xfId="158" applyFont="1" applyAlignment="1">
      <alignment horizontal="right" wrapText="1"/>
    </xf>
    <xf numFmtId="4" fontId="37" fillId="0" borderId="0" xfId="158" applyNumberFormat="1" applyFont="1" applyAlignment="1">
      <alignment wrapText="1"/>
    </xf>
    <xf numFmtId="0" fontId="60" fillId="0" borderId="0" xfId="158" applyFont="1"/>
    <xf numFmtId="0" fontId="6" fillId="0" borderId="0" xfId="158" applyAlignment="1">
      <alignment wrapText="1"/>
    </xf>
    <xf numFmtId="0" fontId="36" fillId="0" borderId="0" xfId="158" applyFont="1" applyAlignment="1">
      <alignment horizontal="justify" vertical="center"/>
    </xf>
    <xf numFmtId="0" fontId="37" fillId="0" borderId="0" xfId="158" applyFont="1" applyAlignment="1">
      <alignment horizontal="justify" vertical="center" wrapText="1"/>
    </xf>
    <xf numFmtId="169" fontId="10" fillId="0" borderId="0" xfId="0" applyNumberFormat="1" applyFont="1" applyAlignment="1">
      <alignment horizontal="center" wrapText="1"/>
    </xf>
    <xf numFmtId="169" fontId="97" fillId="0" borderId="0" xfId="0" applyNumberFormat="1" applyFont="1"/>
    <xf numFmtId="169" fontId="10" fillId="0" borderId="0" xfId="0" applyNumberFormat="1" applyFont="1" applyAlignment="1">
      <alignment horizontal="center"/>
    </xf>
    <xf numFmtId="188" fontId="74" fillId="0" borderId="0" xfId="153" applyNumberFormat="1" applyFont="1" applyAlignment="1">
      <alignment horizontal="right" vertical="top"/>
    </xf>
    <xf numFmtId="9" fontId="96" fillId="0" borderId="0" xfId="0" applyNumberFormat="1" applyFont="1" applyAlignment="1">
      <alignment horizontal="left" vertical="top" wrapText="1"/>
    </xf>
    <xf numFmtId="0" fontId="10" fillId="0" borderId="0" xfId="0" quotePrefix="1" applyFont="1" applyAlignment="1">
      <alignment horizontal="justify" vertical="top" wrapText="1"/>
    </xf>
    <xf numFmtId="189" fontId="74" fillId="0" borderId="0" xfId="153" applyNumberFormat="1" applyFont="1" applyAlignment="1">
      <alignment horizontal="right" vertical="top"/>
    </xf>
    <xf numFmtId="0" fontId="6" fillId="0" borderId="0" xfId="153" applyFont="1" applyAlignment="1">
      <alignment horizontal="justify" vertical="top" wrapText="1"/>
    </xf>
    <xf numFmtId="0" fontId="31" fillId="0" borderId="0" xfId="153" applyFont="1" applyAlignment="1">
      <alignment horizontal="left" vertical="center" wrapText="1"/>
    </xf>
    <xf numFmtId="175" fontId="60" fillId="0" borderId="0" xfId="0" applyNumberFormat="1" applyFont="1" applyAlignment="1">
      <alignment horizontal="left" vertical="top" wrapText="1"/>
    </xf>
    <xf numFmtId="0" fontId="37" fillId="0" borderId="0" xfId="0" applyFont="1" applyAlignment="1">
      <alignment horizontal="left" vertical="top" wrapText="1"/>
    </xf>
    <xf numFmtId="0" fontId="37" fillId="0" borderId="0" xfId="0" applyFont="1" applyAlignment="1">
      <alignment horizontal="left" vertical="top"/>
    </xf>
    <xf numFmtId="0" fontId="37" fillId="0" borderId="0" xfId="0" applyFont="1" applyAlignment="1">
      <alignment horizontal="justify" vertical="top" wrapText="1"/>
    </xf>
    <xf numFmtId="0" fontId="92" fillId="0" borderId="0" xfId="0" applyFont="1" applyAlignment="1">
      <alignment horizontal="center" vertical="top" wrapText="1"/>
    </xf>
    <xf numFmtId="0" fontId="10" fillId="0" borderId="0" xfId="0" applyFont="1" applyAlignment="1">
      <alignment horizontal="justify" vertical="top" wrapText="1"/>
    </xf>
    <xf numFmtId="0" fontId="10" fillId="0" borderId="0" xfId="0" applyFont="1" applyAlignment="1">
      <alignment wrapText="1"/>
    </xf>
    <xf numFmtId="0" fontId="36" fillId="0" borderId="0" xfId="0" applyFont="1" applyAlignment="1">
      <alignment horizontal="left" vertical="top" wrapText="1"/>
    </xf>
    <xf numFmtId="0" fontId="36" fillId="0" borderId="0" xfId="0" applyFont="1" applyAlignment="1">
      <alignment horizontal="justify" vertical="top" wrapText="1"/>
    </xf>
    <xf numFmtId="190" fontId="60" fillId="0" borderId="16" xfId="102" applyNumberFormat="1" applyFont="1" applyBorder="1" applyAlignment="1">
      <alignment vertical="center"/>
    </xf>
    <xf numFmtId="190" fontId="60" fillId="0" borderId="16" xfId="102" applyNumberFormat="1" applyFont="1" applyBorder="1" applyAlignment="1">
      <alignment horizontal="center" vertical="center"/>
    </xf>
    <xf numFmtId="190" fontId="56" fillId="0" borderId="0" xfId="102" applyNumberFormat="1" applyFont="1" applyAlignment="1">
      <alignment vertical="center"/>
    </xf>
    <xf numFmtId="190" fontId="86" fillId="0" borderId="0" xfId="0" applyNumberFormat="1" applyFont="1"/>
    <xf numFmtId="190" fontId="10" fillId="0" borderId="0" xfId="0" applyNumberFormat="1" applyFont="1"/>
    <xf numFmtId="190" fontId="56" fillId="0" borderId="11" xfId="102" applyNumberFormat="1" applyFont="1" applyBorder="1" applyAlignment="1">
      <alignment vertical="center"/>
    </xf>
    <xf numFmtId="190" fontId="10" fillId="0" borderId="0" xfId="153" applyNumberFormat="1" applyFont="1"/>
    <xf numFmtId="190" fontId="66" fillId="0" borderId="0" xfId="102" applyNumberFormat="1" applyFont="1" applyAlignment="1">
      <alignment vertical="center"/>
    </xf>
    <xf numFmtId="190" fontId="56" fillId="0" borderId="14" xfId="102" applyNumberFormat="1" applyFont="1" applyBorder="1" applyAlignment="1">
      <alignment vertical="center"/>
    </xf>
  </cellXfs>
  <cellStyles count="15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20% - Colore 1" xfId="7" xr:uid="{00000000-0005-0000-0000-000006000000}"/>
    <cellStyle name="20% - Colore 2" xfId="8" xr:uid="{00000000-0005-0000-0000-000007000000}"/>
    <cellStyle name="20% - Colore 3" xfId="9" xr:uid="{00000000-0005-0000-0000-000008000000}"/>
    <cellStyle name="20% - Colore 4" xfId="10" xr:uid="{00000000-0005-0000-0000-000009000000}"/>
    <cellStyle name="20% - Colore 5" xfId="11" xr:uid="{00000000-0005-0000-0000-00000A000000}"/>
    <cellStyle name="20% - Colore 6" xfId="12" xr:uid="{00000000-0005-0000-0000-00000B000000}"/>
    <cellStyle name="40% - Accent1 2" xfId="13" xr:uid="{00000000-0005-0000-0000-00000C000000}"/>
    <cellStyle name="40% - Accent2 2" xfId="14" xr:uid="{00000000-0005-0000-0000-00000D000000}"/>
    <cellStyle name="40% - Accent3 2" xfId="15" xr:uid="{00000000-0005-0000-0000-00000E000000}"/>
    <cellStyle name="40% - Accent4 2" xfId="16" xr:uid="{00000000-0005-0000-0000-00000F000000}"/>
    <cellStyle name="40% - Accent5 2" xfId="17" xr:uid="{00000000-0005-0000-0000-000010000000}"/>
    <cellStyle name="40% - Accent6 2" xfId="18" xr:uid="{00000000-0005-0000-0000-000011000000}"/>
    <cellStyle name="40% - Colore 1" xfId="19" xr:uid="{00000000-0005-0000-0000-000012000000}"/>
    <cellStyle name="40% - Colore 2" xfId="20" xr:uid="{00000000-0005-0000-0000-000013000000}"/>
    <cellStyle name="40% - Colore 3" xfId="21" xr:uid="{00000000-0005-0000-0000-000014000000}"/>
    <cellStyle name="40% - Colore 4" xfId="22" xr:uid="{00000000-0005-0000-0000-000015000000}"/>
    <cellStyle name="40% - Colore 5" xfId="23" xr:uid="{00000000-0005-0000-0000-000016000000}"/>
    <cellStyle name="40% - Colore 6"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60% - Colore 1" xfId="31" xr:uid="{00000000-0005-0000-0000-00001E000000}"/>
    <cellStyle name="60% - Colore 2" xfId="32" xr:uid="{00000000-0005-0000-0000-00001F000000}"/>
    <cellStyle name="60% - Colore 3" xfId="33" xr:uid="{00000000-0005-0000-0000-000020000000}"/>
    <cellStyle name="60% - Colore 4" xfId="34" xr:uid="{00000000-0005-0000-0000-000021000000}"/>
    <cellStyle name="60% - Colore 5" xfId="35" xr:uid="{00000000-0005-0000-0000-000022000000}"/>
    <cellStyle name="60% - Colore 6" xfId="36" xr:uid="{00000000-0005-0000-0000-000023000000}"/>
    <cellStyle name="Accent1 2" xfId="37" xr:uid="{00000000-0005-0000-0000-000024000000}"/>
    <cellStyle name="Accent2 2" xfId="38" xr:uid="{00000000-0005-0000-0000-000025000000}"/>
    <cellStyle name="Accent3 2" xfId="39" xr:uid="{00000000-0005-0000-0000-000026000000}"/>
    <cellStyle name="Accent4 2" xfId="40" xr:uid="{00000000-0005-0000-0000-000027000000}"/>
    <cellStyle name="Accent5 2" xfId="41" xr:uid="{00000000-0005-0000-0000-000028000000}"/>
    <cellStyle name="Accent6 2" xfId="42" xr:uid="{00000000-0005-0000-0000-000029000000}"/>
    <cellStyle name="Bad 2" xfId="43" xr:uid="{00000000-0005-0000-0000-00002A000000}"/>
    <cellStyle name="Calcolo" xfId="44" xr:uid="{00000000-0005-0000-0000-00002B000000}"/>
    <cellStyle name="Calculation 2" xfId="45" xr:uid="{00000000-0005-0000-0000-00002C000000}"/>
    <cellStyle name="Cella collegata" xfId="46" xr:uid="{00000000-0005-0000-0000-00002D000000}"/>
    <cellStyle name="Cella da controllare" xfId="47" xr:uid="{00000000-0005-0000-0000-00002E000000}"/>
    <cellStyle name="Check Cell 2" xfId="48" xr:uid="{00000000-0005-0000-0000-00002F000000}"/>
    <cellStyle name="Colore 1" xfId="49" xr:uid="{00000000-0005-0000-0000-000030000000}"/>
    <cellStyle name="Colore 2" xfId="50" xr:uid="{00000000-0005-0000-0000-000031000000}"/>
    <cellStyle name="Colore 3" xfId="51" xr:uid="{00000000-0005-0000-0000-000032000000}"/>
    <cellStyle name="Colore 4" xfId="52" xr:uid="{00000000-0005-0000-0000-000033000000}"/>
    <cellStyle name="Colore 5" xfId="53" xr:uid="{00000000-0005-0000-0000-000034000000}"/>
    <cellStyle name="Colore 6" xfId="54" xr:uid="{00000000-0005-0000-0000-000035000000}"/>
    <cellStyle name="Comma 2" xfId="55" xr:uid="{00000000-0005-0000-0000-000036000000}"/>
    <cellStyle name="Comma 2 2" xfId="56" xr:uid="{00000000-0005-0000-0000-000037000000}"/>
    <cellStyle name="Comma 2 3" xfId="57" xr:uid="{00000000-0005-0000-0000-000038000000}"/>
    <cellStyle name="Comma 3" xfId="58" xr:uid="{00000000-0005-0000-0000-000039000000}"/>
    <cellStyle name="Comma 4" xfId="59" xr:uid="{00000000-0005-0000-0000-00003A000000}"/>
    <cellStyle name="Comma 4 2" xfId="60" xr:uid="{00000000-0005-0000-0000-00003B000000}"/>
    <cellStyle name="Comma 4 2 2" xfId="61" xr:uid="{00000000-0005-0000-0000-00003C000000}"/>
    <cellStyle name="Comma 4 3" xfId="62" xr:uid="{00000000-0005-0000-0000-00003D000000}"/>
    <cellStyle name="Comma 5" xfId="63" xr:uid="{00000000-0005-0000-0000-00003E000000}"/>
    <cellStyle name="Comma 5 2" xfId="64" xr:uid="{00000000-0005-0000-0000-00003F000000}"/>
    <cellStyle name="Comma 5 2 2" xfId="65" xr:uid="{00000000-0005-0000-0000-000040000000}"/>
    <cellStyle name="Comma 5 2 3" xfId="66" xr:uid="{00000000-0005-0000-0000-000041000000}"/>
    <cellStyle name="Comma 5 3" xfId="67" xr:uid="{00000000-0005-0000-0000-000042000000}"/>
    <cellStyle name="Comma 5 4" xfId="68" xr:uid="{00000000-0005-0000-0000-000043000000}"/>
    <cellStyle name="Currency 2" xfId="69" xr:uid="{00000000-0005-0000-0000-000044000000}"/>
    <cellStyle name="Currency 3" xfId="70" xr:uid="{00000000-0005-0000-0000-000045000000}"/>
    <cellStyle name="Currency 4" xfId="71" xr:uid="{00000000-0005-0000-0000-000046000000}"/>
    <cellStyle name="Currency 4 2" xfId="72" xr:uid="{00000000-0005-0000-0000-000047000000}"/>
    <cellStyle name="Currency 4 2 2" xfId="73" xr:uid="{00000000-0005-0000-0000-000048000000}"/>
    <cellStyle name="Currency 4 2 3" xfId="74" xr:uid="{00000000-0005-0000-0000-000049000000}"/>
    <cellStyle name="Currency 4 3" xfId="75" xr:uid="{00000000-0005-0000-0000-00004A000000}"/>
    <cellStyle name="Currency 4 4" xfId="76" xr:uid="{00000000-0005-0000-0000-00004B000000}"/>
    <cellStyle name="Excel Built-in Normal" xfId="77" xr:uid="{00000000-0005-0000-0000-00004C000000}"/>
    <cellStyle name="Excel Built-in Normal 1" xfId="78" xr:uid="{00000000-0005-0000-0000-00004D000000}"/>
    <cellStyle name="Explanatory Text 2" xfId="79" xr:uid="{00000000-0005-0000-0000-00004E000000}"/>
    <cellStyle name="Good 2" xfId="80" xr:uid="{00000000-0005-0000-0000-00004F000000}"/>
    <cellStyle name="Heading 1 2" xfId="81" xr:uid="{00000000-0005-0000-0000-000050000000}"/>
    <cellStyle name="Heading 2 2" xfId="82" xr:uid="{00000000-0005-0000-0000-000051000000}"/>
    <cellStyle name="Heading 3 2" xfId="83" xr:uid="{00000000-0005-0000-0000-000052000000}"/>
    <cellStyle name="Heading 4 2" xfId="84" xr:uid="{00000000-0005-0000-0000-000053000000}"/>
    <cellStyle name="Input 2" xfId="85" xr:uid="{00000000-0005-0000-0000-000054000000}"/>
    <cellStyle name="kolona A" xfId="86" xr:uid="{00000000-0005-0000-0000-000055000000}"/>
    <cellStyle name="kolona B" xfId="87" xr:uid="{00000000-0005-0000-0000-000056000000}"/>
    <cellStyle name="kolona C" xfId="88" xr:uid="{00000000-0005-0000-0000-000057000000}"/>
    <cellStyle name="kolona E" xfId="89" xr:uid="{00000000-0005-0000-0000-000058000000}"/>
    <cellStyle name="kolona F" xfId="90" xr:uid="{00000000-0005-0000-0000-000059000000}"/>
    <cellStyle name="kolona G" xfId="91" xr:uid="{00000000-0005-0000-0000-00005A000000}"/>
    <cellStyle name="kolona H" xfId="92" xr:uid="{00000000-0005-0000-0000-00005B000000}"/>
    <cellStyle name="Linked Cell 2" xfId="93" xr:uid="{00000000-0005-0000-0000-00005C000000}"/>
    <cellStyle name="Neutral 2" xfId="94" xr:uid="{00000000-0005-0000-0000-00005D000000}"/>
    <cellStyle name="Neutrale" xfId="95" xr:uid="{00000000-0005-0000-0000-00005E000000}"/>
    <cellStyle name="Normal" xfId="0" builtinId="0"/>
    <cellStyle name="Normal 10" xfId="96" xr:uid="{00000000-0005-0000-0000-000060000000}"/>
    <cellStyle name="Normal 10 2 2" xfId="153" xr:uid="{00000000-0005-0000-0000-000061000000}"/>
    <cellStyle name="Normal 11" xfId="158" xr:uid="{3DB3EB2C-99DA-4749-A90D-8656F133EED6}"/>
    <cellStyle name="Normal 12" xfId="97" xr:uid="{00000000-0005-0000-0000-000062000000}"/>
    <cellStyle name="Normal 2" xfId="98" xr:uid="{00000000-0005-0000-0000-000063000000}"/>
    <cellStyle name="Normal 2 11" xfId="156" xr:uid="{846C81E4-C588-4316-9C78-C4D22B405878}"/>
    <cellStyle name="Normal 2 2" xfId="99" xr:uid="{00000000-0005-0000-0000-000064000000}"/>
    <cellStyle name="Normal 2 3" xfId="100" xr:uid="{00000000-0005-0000-0000-000065000000}"/>
    <cellStyle name="Normal 2 5" xfId="155" xr:uid="{00000000-0005-0000-0000-000066000000}"/>
    <cellStyle name="Normal 2_02 HEP-SERVER_2.faza_sb_za _klimaproing_STABILIZACIJA" xfId="101" xr:uid="{00000000-0005-0000-0000-000067000000}"/>
    <cellStyle name="Normal 3" xfId="102" xr:uid="{00000000-0005-0000-0000-000068000000}"/>
    <cellStyle name="Normal 3 2" xfId="103" xr:uid="{00000000-0005-0000-0000-000069000000}"/>
    <cellStyle name="Normal 3 3" xfId="104" xr:uid="{00000000-0005-0000-0000-00006A000000}"/>
    <cellStyle name="Normal 4" xfId="105" xr:uid="{00000000-0005-0000-0000-00006B000000}"/>
    <cellStyle name="Normal 4 10" xfId="106" xr:uid="{00000000-0005-0000-0000-00006C000000}"/>
    <cellStyle name="Normal 4 2" xfId="107" xr:uid="{00000000-0005-0000-0000-00006D000000}"/>
    <cellStyle name="Normal 42 18" xfId="108" xr:uid="{00000000-0005-0000-0000-00006E000000}"/>
    <cellStyle name="Normal 5" xfId="109" xr:uid="{00000000-0005-0000-0000-00006F000000}"/>
    <cellStyle name="Normal 5 2" xfId="110" xr:uid="{00000000-0005-0000-0000-000070000000}"/>
    <cellStyle name="Normal 5 2 2" xfId="111" xr:uid="{00000000-0005-0000-0000-000071000000}"/>
    <cellStyle name="Normal 5 2 3" xfId="112" xr:uid="{00000000-0005-0000-0000-000072000000}"/>
    <cellStyle name="Normal 5 3" xfId="113" xr:uid="{00000000-0005-0000-0000-000073000000}"/>
    <cellStyle name="Normal 5 35" xfId="114" xr:uid="{00000000-0005-0000-0000-000074000000}"/>
    <cellStyle name="Normal 5 4" xfId="115" xr:uid="{00000000-0005-0000-0000-000075000000}"/>
    <cellStyle name="Normal 5 47" xfId="116" xr:uid="{00000000-0005-0000-0000-000076000000}"/>
    <cellStyle name="Normal 5 58" xfId="117" xr:uid="{00000000-0005-0000-0000-000077000000}"/>
    <cellStyle name="Normal 5 66" xfId="118" xr:uid="{00000000-0005-0000-0000-000078000000}"/>
    <cellStyle name="Normal 56" xfId="157" xr:uid="{3FC2CA6B-D6DE-4AF0-9D50-B0697BC87ADD}"/>
    <cellStyle name="Normal 6" xfId="119" xr:uid="{00000000-0005-0000-0000-000079000000}"/>
    <cellStyle name="Normal 7" xfId="120" xr:uid="{00000000-0005-0000-0000-00007A000000}"/>
    <cellStyle name="Normal 8" xfId="121" xr:uid="{00000000-0005-0000-0000-00007B000000}"/>
    <cellStyle name="Normal 9" xfId="122" xr:uid="{00000000-0005-0000-0000-00007C000000}"/>
    <cellStyle name="Normal3" xfId="123" xr:uid="{00000000-0005-0000-0000-00007D000000}"/>
    <cellStyle name="Normalno 15" xfId="124" xr:uid="{00000000-0005-0000-0000-00007E000000}"/>
    <cellStyle name="Normalno 2" xfId="125" xr:uid="{00000000-0005-0000-0000-00007F000000}"/>
    <cellStyle name="Normalno 2 2" xfId="152" xr:uid="{00000000-0005-0000-0000-000080000000}"/>
    <cellStyle name="Normalno 3" xfId="126" xr:uid="{00000000-0005-0000-0000-000081000000}"/>
    <cellStyle name="Normalno 4" xfId="127" xr:uid="{00000000-0005-0000-0000-000082000000}"/>
    <cellStyle name="Normalno 5" xfId="128" xr:uid="{00000000-0005-0000-0000-000083000000}"/>
    <cellStyle name="Normalno 5 2" xfId="129" xr:uid="{00000000-0005-0000-0000-000084000000}"/>
    <cellStyle name="Nota" xfId="130" xr:uid="{00000000-0005-0000-0000-000085000000}"/>
    <cellStyle name="Note 2" xfId="131" xr:uid="{00000000-0005-0000-0000-000086000000}"/>
    <cellStyle name="Obično 2" xfId="154" xr:uid="{00000000-0005-0000-0000-000087000000}"/>
    <cellStyle name="Obično_SUSTAV HIDROIZOLACIJE - TROŠKOVNIK - KLAKA" xfId="151" xr:uid="{00000000-0005-0000-0000-000088000000}"/>
    <cellStyle name="Output 2" xfId="132" xr:uid="{00000000-0005-0000-0000-000089000000}"/>
    <cellStyle name="Percent 2" xfId="133" xr:uid="{00000000-0005-0000-0000-00008A000000}"/>
    <cellStyle name="Standard_Tabelle1" xfId="134" xr:uid="{00000000-0005-0000-0000-00008B000000}"/>
    <cellStyle name="Stil 1" xfId="135" xr:uid="{00000000-0005-0000-0000-00008C000000}"/>
    <cellStyle name="Style 1" xfId="136" xr:uid="{00000000-0005-0000-0000-00008D000000}"/>
    <cellStyle name="Testo avviso" xfId="137" xr:uid="{00000000-0005-0000-0000-00008E000000}"/>
    <cellStyle name="Testo descrittivo" xfId="138" xr:uid="{00000000-0005-0000-0000-00008F000000}"/>
    <cellStyle name="Titolo" xfId="139" xr:uid="{00000000-0005-0000-0000-000090000000}"/>
    <cellStyle name="Titolo 1" xfId="140" xr:uid="{00000000-0005-0000-0000-000091000000}"/>
    <cellStyle name="Titolo 2" xfId="141" xr:uid="{00000000-0005-0000-0000-000092000000}"/>
    <cellStyle name="Titolo 3" xfId="142" xr:uid="{00000000-0005-0000-0000-000093000000}"/>
    <cellStyle name="Titolo 4" xfId="143" xr:uid="{00000000-0005-0000-0000-000094000000}"/>
    <cellStyle name="Total 2" xfId="144" xr:uid="{00000000-0005-0000-0000-000095000000}"/>
    <cellStyle name="Totale" xfId="145" xr:uid="{00000000-0005-0000-0000-000096000000}"/>
    <cellStyle name="Valore non valido" xfId="146" xr:uid="{00000000-0005-0000-0000-000097000000}"/>
    <cellStyle name="Valore valido" xfId="147" xr:uid="{00000000-0005-0000-0000-000098000000}"/>
    <cellStyle name="Valuta 2" xfId="148" xr:uid="{00000000-0005-0000-0000-000099000000}"/>
    <cellStyle name="Warning Text 2" xfId="149" xr:uid="{00000000-0005-0000-0000-00009A000000}"/>
    <cellStyle name="Zarez 2" xfId="150" xr:uid="{00000000-0005-0000-0000-00009B000000}"/>
  </cellStyles>
  <dxfs count="24">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2" defaultPivotStyle="PivotStyleLight16"/>
  <colors>
    <mruColors>
      <color rgb="FFFFCCFF"/>
      <color rgb="FFFF00FF"/>
      <color rgb="FF66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35696</xdr:colOff>
      <xdr:row>1</xdr:row>
      <xdr:rowOff>6881</xdr:rowOff>
    </xdr:from>
    <xdr:to>
      <xdr:col>6</xdr:col>
      <xdr:colOff>299</xdr:colOff>
      <xdr:row>6</xdr:row>
      <xdr:rowOff>8626</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35696" y="66373"/>
          <a:ext cx="6306505" cy="769199"/>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1477580</xdr:colOff>
      <xdr:row>1</xdr:row>
      <xdr:rowOff>39371</xdr:rowOff>
    </xdr:from>
    <xdr:to>
      <xdr:col>5</xdr:col>
      <xdr:colOff>805039</xdr:colOff>
      <xdr:row>6</xdr:row>
      <xdr:rowOff>41414</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1961157" y="105313"/>
          <a:ext cx="4067978" cy="793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hr-HR" sz="1100" b="1">
              <a:solidFill>
                <a:schemeClr val="dk1"/>
              </a:solidFill>
              <a:effectLst/>
              <a:latin typeface="+mn-lt"/>
              <a:ea typeface="+mn-ea"/>
              <a:cs typeface="+mn-cs"/>
            </a:rPr>
            <a:t>GRAĐEVINA:</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Crkva </a:t>
          </a:r>
          <a:r>
            <a:rPr lang="hr-HR" sz="1100" b="0">
              <a:solidFill>
                <a:schemeClr val="dk1"/>
              </a:solidFill>
              <a:effectLst/>
              <a:latin typeface="+mn-lt"/>
              <a:ea typeface="+mn-ea"/>
              <a:cs typeface="+mn-cs"/>
            </a:rPr>
            <a:t>Presvetog Trojstva</a:t>
          </a:r>
          <a:endParaRPr lang="hr-HR" sz="900">
            <a:effectLst/>
          </a:endParaRPr>
        </a:p>
        <a:p>
          <a:pPr eaLnBrk="1" fontAlgn="auto" latinLnBrk="0" hangingPunct="1"/>
          <a:r>
            <a:rPr lang="en-US" sz="1100" b="0" baseline="0">
              <a:solidFill>
                <a:schemeClr val="dk1"/>
              </a:solidFill>
              <a:effectLst/>
              <a:latin typeface="+mn-lt"/>
              <a:ea typeface="+mn-ea"/>
              <a:cs typeface="+mn-cs"/>
            </a:rPr>
            <a:t>                        </a:t>
          </a:r>
          <a:r>
            <a:rPr lang="hr-HR" sz="1100" baseline="0">
              <a:solidFill>
                <a:schemeClr val="dk1"/>
              </a:solidFill>
              <a:effectLst/>
              <a:latin typeface="+mn-lt"/>
              <a:ea typeface="+mn-ea"/>
              <a:cs typeface="+mn-cs"/>
            </a:rPr>
            <a:t>k.č.br. 1, k.o. Kraljevec na Sutli</a:t>
          </a:r>
          <a:endParaRPr lang="hr-HR" sz="900">
            <a:effectLst/>
          </a:endParaRPr>
        </a:p>
        <a:p>
          <a:pPr eaLnBrk="1" fontAlgn="auto" latinLnBrk="0" hangingPunct="1"/>
          <a:r>
            <a:rPr lang="en-US" sz="1100" b="1">
              <a:solidFill>
                <a:schemeClr val="dk1"/>
              </a:solidFill>
              <a:effectLst/>
              <a:latin typeface="+mn-lt"/>
              <a:ea typeface="+mn-ea"/>
              <a:cs typeface="+mn-cs"/>
            </a:rPr>
            <a:t>INVESTITOR</a:t>
          </a:r>
          <a:r>
            <a:rPr lang="hr-HR" sz="110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0">
              <a:solidFill>
                <a:schemeClr val="dk1"/>
              </a:solidFill>
              <a:effectLst/>
              <a:latin typeface="+mn-lt"/>
              <a:ea typeface="+mn-ea"/>
              <a:cs typeface="+mn-cs"/>
            </a:rPr>
            <a:t>ŽUPA</a:t>
          </a:r>
          <a:r>
            <a:rPr lang="en-US" sz="1100" b="0" baseline="0">
              <a:solidFill>
                <a:schemeClr val="dk1"/>
              </a:solidFill>
              <a:effectLst/>
              <a:latin typeface="+mn-lt"/>
              <a:ea typeface="+mn-ea"/>
              <a:cs typeface="+mn-cs"/>
            </a:rPr>
            <a:t> </a:t>
          </a:r>
          <a:r>
            <a:rPr lang="hr-HR" sz="1100" b="0" baseline="0">
              <a:solidFill>
                <a:schemeClr val="dk1"/>
              </a:solidFill>
              <a:effectLst/>
              <a:latin typeface="+mn-lt"/>
              <a:ea typeface="+mn-ea"/>
              <a:cs typeface="+mn-cs"/>
            </a:rPr>
            <a:t>PRESVETO TROJSTVO, O.I.B.: </a:t>
          </a:r>
          <a:r>
            <a:rPr lang="hr-HR" sz="1100">
              <a:solidFill>
                <a:schemeClr val="dk1"/>
              </a:solidFill>
              <a:effectLst/>
              <a:latin typeface="+mn-lt"/>
              <a:ea typeface="+mn-ea"/>
              <a:cs typeface="+mn-cs"/>
            </a:rPr>
            <a:t>29441213182</a:t>
          </a:r>
          <a:endParaRPr lang="hr-HR" sz="900">
            <a:effectLst/>
          </a:endParaRPr>
        </a:p>
        <a:p>
          <a:pPr eaLnBrk="1" fontAlgn="auto" latinLnBrk="0" hangingPunct="1"/>
          <a:r>
            <a:rPr lang="en-US" sz="1100" b="0">
              <a:solidFill>
                <a:schemeClr val="dk1"/>
              </a:solidFill>
              <a:effectLst/>
              <a:latin typeface="+mn-lt"/>
              <a:ea typeface="+mn-ea"/>
              <a:cs typeface="+mn-cs"/>
            </a:rPr>
            <a:t>                       </a:t>
          </a:r>
          <a:r>
            <a:rPr lang="hr-HR" sz="1100" b="0">
              <a:solidFill>
                <a:schemeClr val="dk1"/>
              </a:solidFill>
              <a:effectLst/>
              <a:latin typeface="+mn-lt"/>
              <a:ea typeface="+mn-ea"/>
              <a:cs typeface="+mn-cs"/>
            </a:rPr>
            <a:t> Kraljevec na Sutli 76</a:t>
          </a:r>
          <a:r>
            <a:rPr lang="en-US" sz="1100" b="0">
              <a:solidFill>
                <a:schemeClr val="dk1"/>
              </a:solidFill>
              <a:effectLst/>
              <a:latin typeface="+mn-lt"/>
              <a:ea typeface="+mn-ea"/>
              <a:cs typeface="+mn-cs"/>
            </a:rPr>
            <a:t>, 49</a:t>
          </a:r>
          <a:r>
            <a:rPr lang="hr-HR" sz="1100" b="0">
              <a:solidFill>
                <a:schemeClr val="dk1"/>
              </a:solidFill>
              <a:effectLst/>
              <a:latin typeface="+mn-lt"/>
              <a:ea typeface="+mn-ea"/>
              <a:cs typeface="+mn-cs"/>
            </a:rPr>
            <a:t>294</a:t>
          </a:r>
          <a:r>
            <a:rPr lang="hr-HR" sz="1100" b="0" baseline="0">
              <a:solidFill>
                <a:schemeClr val="dk1"/>
              </a:solidFill>
              <a:effectLst/>
              <a:latin typeface="+mn-lt"/>
              <a:ea typeface="+mn-ea"/>
              <a:cs typeface="+mn-cs"/>
            </a:rPr>
            <a:t> Kraljevec na Sutli</a:t>
          </a:r>
          <a:endParaRPr lang="hr-HR" sz="900">
            <a:effectLst/>
          </a:endParaRPr>
        </a:p>
        <a:p>
          <a:pPr algn="l"/>
          <a:endParaRPr lang="hr-HR" sz="800">
            <a:latin typeface="Arial" panose="020B0604020202020204" pitchFamily="34" charset="0"/>
            <a:cs typeface="Arial" panose="020B0604020202020204" pitchFamily="34" charset="0"/>
          </a:endParaRPr>
        </a:p>
      </xdr:txBody>
    </xdr:sp>
    <xdr:clientData/>
  </xdr:twoCellAnchor>
  <xdr:twoCellAnchor>
    <xdr:from>
      <xdr:col>1</xdr:col>
      <xdr:colOff>1449456</xdr:colOff>
      <xdr:row>0</xdr:row>
      <xdr:rowOff>0</xdr:rowOff>
    </xdr:from>
    <xdr:to>
      <xdr:col>1</xdr:col>
      <xdr:colOff>1449456</xdr:colOff>
      <xdr:row>7</xdr:row>
      <xdr:rowOff>8282</xdr:rowOff>
    </xdr:to>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257175</xdr:colOff>
      <xdr:row>22</xdr:row>
      <xdr:rowOff>38100</xdr:rowOff>
    </xdr:from>
    <xdr:to>
      <xdr:col>5</xdr:col>
      <xdr:colOff>453438</xdr:colOff>
      <xdr:row>23</xdr:row>
      <xdr:rowOff>895373</xdr:rowOff>
    </xdr:to>
    <xdr:pic>
      <xdr:nvPicPr>
        <xdr:cNvPr id="3" name="Picture 2">
          <a:extLst>
            <a:ext uri="{FF2B5EF4-FFF2-40B4-BE49-F238E27FC236}">
              <a16:creationId xmlns:a16="http://schemas.microsoft.com/office/drawing/2014/main" id="{1833559A-524C-4068-A822-4CFA742E52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76650" y="7410450"/>
          <a:ext cx="2006013" cy="105729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1D900AEA-36C6-4397-83B5-EE109C927CF2}"/>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E8547294-2D2D-4CC8-9565-F1375420860E}"/>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2E12090D-1748-4ED5-BC79-7915DF3E393D}"/>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6D66F5D8-E1F6-4F62-B53D-11FDF4F255FA}"/>
            </a:ext>
          </a:extLst>
        </xdr:cNvPr>
        <xdr:cNvSpPr txBox="1"/>
      </xdr:nvSpPr>
      <xdr:spPr>
        <a:xfrm>
          <a:off x="1971675" y="66675"/>
          <a:ext cx="401082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053669D7-3555-414E-A3EB-D6F2FDE0CE86}"/>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1FD88B44-7807-4A4D-AFD6-CB82FA150218}"/>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32CAF929-1E8B-4E33-98D5-13B1409EE207}"/>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D83E53B0-7380-4DE8-B6CD-1FFD18E1887E}"/>
            </a:ext>
          </a:extLst>
        </xdr:cNvPr>
        <xdr:cNvSpPr txBox="1"/>
      </xdr:nvSpPr>
      <xdr:spPr>
        <a:xfrm>
          <a:off x="1971675" y="66675"/>
          <a:ext cx="401082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sz="900">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sz="900">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sz="900">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567F1715-606C-4AA0-BF32-2F10CA736E8E}"/>
            </a:ext>
          </a:extLst>
        </xdr:cNvPr>
        <xdr:cNvCxnSpPr/>
      </xdr:nvCxnSpPr>
      <xdr:spPr>
        <a:xfrm>
          <a:off x="1259674" y="0"/>
          <a:ext cx="0" cy="115559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CFC748CD-092B-425C-9E2D-BF1B45AFC3BF}"/>
            </a:ext>
          </a:extLst>
        </xdr:cNvPr>
        <xdr:cNvCxnSpPr/>
      </xdr:nvCxnSpPr>
      <xdr:spPr>
        <a:xfrm>
          <a:off x="1259674" y="0"/>
          <a:ext cx="0" cy="1155595"/>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236DC811-23AB-4934-824F-18A8CA4523B9}"/>
            </a:ext>
          </a:extLst>
        </xdr:cNvPr>
        <xdr:cNvSpPr/>
      </xdr:nvSpPr>
      <xdr:spPr>
        <a:xfrm>
          <a:off x="16564" y="58640"/>
          <a:ext cx="3761806" cy="92477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7FC96063-E4C3-4013-8E74-3C409AF11866}"/>
            </a:ext>
          </a:extLst>
        </xdr:cNvPr>
        <xdr:cNvSpPr txBox="1"/>
      </xdr:nvSpPr>
      <xdr:spPr>
        <a:xfrm>
          <a:off x="1261613" y="163902"/>
          <a:ext cx="2514145" cy="831810"/>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57AF10DB-8DD4-41E2-BE06-4908A8547ED8}"/>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920ECF1B-EF94-4E51-9C74-29D0AAC1DFEC}"/>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EE6B3B63-3B2A-4468-AC57-ED2A7E1E68D7}"/>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40E64067-089C-4677-8737-72F42F07B0E5}"/>
            </a:ext>
          </a:extLst>
        </xdr:cNvPr>
        <xdr:cNvSpPr txBox="1"/>
      </xdr:nvSpPr>
      <xdr:spPr>
        <a:xfrm>
          <a:off x="1971675" y="66675"/>
          <a:ext cx="401082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09B4C3C6-F6A7-4C81-A35A-FB1FCF9ED203}"/>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88EF133B-B76E-47CB-9F7F-31CD76F3F9DA}"/>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B392D3E4-DA17-4118-A823-92BE2E9B97E0}"/>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AC725C7F-3E54-48C1-B95E-4F97D028ADCE}"/>
            </a:ext>
          </a:extLst>
        </xdr:cNvPr>
        <xdr:cNvSpPr txBox="1"/>
      </xdr:nvSpPr>
      <xdr:spPr>
        <a:xfrm>
          <a:off x="1971675" y="66675"/>
          <a:ext cx="401082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8" name="Straight Connector 7">
          <a:extLst>
            <a:ext uri="{FF2B5EF4-FFF2-40B4-BE49-F238E27FC236}">
              <a16:creationId xmlns:a16="http://schemas.microsoft.com/office/drawing/2014/main" id="{00000000-0008-0000-0E00-000008000000}"/>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5</xdr:col>
      <xdr:colOff>861060</xdr:colOff>
      <xdr:row>6</xdr:row>
      <xdr:rowOff>0</xdr:rowOff>
    </xdr:to>
    <xdr:sp macro="" textlink="">
      <xdr:nvSpPr>
        <xdr:cNvPr id="11" name="Rectangle 10">
          <a:extLst>
            <a:ext uri="{FF2B5EF4-FFF2-40B4-BE49-F238E27FC236}">
              <a16:creationId xmlns:a16="http://schemas.microsoft.com/office/drawing/2014/main" id="{00000000-0008-0000-0E00-00000B000000}"/>
            </a:ext>
          </a:extLst>
        </xdr:cNvPr>
        <xdr:cNvSpPr/>
      </xdr:nvSpPr>
      <xdr:spPr>
        <a:xfrm>
          <a:off x="16564" y="973040"/>
          <a:ext cx="6064196"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1449456</xdr:colOff>
      <xdr:row>0</xdr:row>
      <xdr:rowOff>0</xdr:rowOff>
    </xdr:from>
    <xdr:to>
      <xdr:col>1</xdr:col>
      <xdr:colOff>1449456</xdr:colOff>
      <xdr:row>7</xdr:row>
      <xdr:rowOff>8282</xdr:rowOff>
    </xdr:to>
    <xdr:cxnSp macro="">
      <xdr:nvCxnSpPr>
        <xdr:cNvPr id="17" name="Straight Connector 16">
          <a:extLst>
            <a:ext uri="{FF2B5EF4-FFF2-40B4-BE49-F238E27FC236}">
              <a16:creationId xmlns:a16="http://schemas.microsoft.com/office/drawing/2014/main" id="{00000000-0008-0000-0E00-000011000000}"/>
            </a:ext>
          </a:extLst>
        </xdr:cNvPr>
        <xdr:cNvCxnSpPr/>
      </xdr:nvCxnSpPr>
      <xdr:spPr>
        <a:xfrm>
          <a:off x="1935231" y="91440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5</xdr:col>
      <xdr:colOff>861060</xdr:colOff>
      <xdr:row>6</xdr:row>
      <xdr:rowOff>0</xdr:rowOff>
    </xdr:to>
    <xdr:sp macro="" textlink="">
      <xdr:nvSpPr>
        <xdr:cNvPr id="20" name="Rectangle 19">
          <a:extLst>
            <a:ext uri="{FF2B5EF4-FFF2-40B4-BE49-F238E27FC236}">
              <a16:creationId xmlns:a16="http://schemas.microsoft.com/office/drawing/2014/main" id="{00000000-0008-0000-0E00-000014000000}"/>
            </a:ext>
          </a:extLst>
        </xdr:cNvPr>
        <xdr:cNvSpPr/>
      </xdr:nvSpPr>
      <xdr:spPr>
        <a:xfrm>
          <a:off x="16564" y="973040"/>
          <a:ext cx="6064196"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1449456</xdr:colOff>
      <xdr:row>0</xdr:row>
      <xdr:rowOff>0</xdr:rowOff>
    </xdr:from>
    <xdr:to>
      <xdr:col>1</xdr:col>
      <xdr:colOff>1449456</xdr:colOff>
      <xdr:row>7</xdr:row>
      <xdr:rowOff>8282</xdr:rowOff>
    </xdr:to>
    <xdr:cxnSp macro="">
      <xdr:nvCxnSpPr>
        <xdr:cNvPr id="26" name="Straight Connector 25">
          <a:extLst>
            <a:ext uri="{FF2B5EF4-FFF2-40B4-BE49-F238E27FC236}">
              <a16:creationId xmlns:a16="http://schemas.microsoft.com/office/drawing/2014/main" id="{00000000-0008-0000-0E00-00001A000000}"/>
            </a:ext>
          </a:extLst>
        </xdr:cNvPr>
        <xdr:cNvCxnSpPr/>
      </xdr:nvCxnSpPr>
      <xdr:spPr>
        <a:xfrm>
          <a:off x="1935231" y="91440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5</xdr:col>
      <xdr:colOff>861060</xdr:colOff>
      <xdr:row>6</xdr:row>
      <xdr:rowOff>0</xdr:rowOff>
    </xdr:to>
    <xdr:sp macro="" textlink="">
      <xdr:nvSpPr>
        <xdr:cNvPr id="2" name="Rectangle 1">
          <a:extLst>
            <a:ext uri="{FF2B5EF4-FFF2-40B4-BE49-F238E27FC236}">
              <a16:creationId xmlns:a16="http://schemas.microsoft.com/office/drawing/2014/main" id="{2DBE1655-4526-451F-A091-9309F5EE9A94}"/>
            </a:ext>
          </a:extLst>
        </xdr:cNvPr>
        <xdr:cNvSpPr/>
      </xdr:nvSpPr>
      <xdr:spPr>
        <a:xfrm>
          <a:off x="16564" y="58640"/>
          <a:ext cx="605467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16564</xdr:colOff>
      <xdr:row>0</xdr:row>
      <xdr:rowOff>58640</xdr:rowOff>
    </xdr:from>
    <xdr:to>
      <xdr:col>5</xdr:col>
      <xdr:colOff>861060</xdr:colOff>
      <xdr:row>6</xdr:row>
      <xdr:rowOff>0</xdr:rowOff>
    </xdr:to>
    <xdr:sp macro="" textlink="">
      <xdr:nvSpPr>
        <xdr:cNvPr id="3" name="Rectangle 2">
          <a:extLst>
            <a:ext uri="{FF2B5EF4-FFF2-40B4-BE49-F238E27FC236}">
              <a16:creationId xmlns:a16="http://schemas.microsoft.com/office/drawing/2014/main" id="{8807DE28-66A0-4F5B-8E47-84BA19FB30C3}"/>
            </a:ext>
          </a:extLst>
        </xdr:cNvPr>
        <xdr:cNvSpPr/>
      </xdr:nvSpPr>
      <xdr:spPr>
        <a:xfrm>
          <a:off x="16564" y="58640"/>
          <a:ext cx="605467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16564</xdr:colOff>
      <xdr:row>0</xdr:row>
      <xdr:rowOff>58640</xdr:rowOff>
    </xdr:from>
    <xdr:to>
      <xdr:col>5</xdr:col>
      <xdr:colOff>861060</xdr:colOff>
      <xdr:row>6</xdr:row>
      <xdr:rowOff>0</xdr:rowOff>
    </xdr:to>
    <xdr:sp macro="" textlink="">
      <xdr:nvSpPr>
        <xdr:cNvPr id="4" name="Rectangle 3">
          <a:extLst>
            <a:ext uri="{FF2B5EF4-FFF2-40B4-BE49-F238E27FC236}">
              <a16:creationId xmlns:a16="http://schemas.microsoft.com/office/drawing/2014/main" id="{CA59C0BE-EAF4-4B8B-AB0E-C688B4A012B7}"/>
            </a:ext>
          </a:extLst>
        </xdr:cNvPr>
        <xdr:cNvSpPr/>
      </xdr:nvSpPr>
      <xdr:spPr>
        <a:xfrm>
          <a:off x="16564" y="58640"/>
          <a:ext cx="605467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0</xdr:col>
      <xdr:colOff>0</xdr:colOff>
      <xdr:row>0</xdr:row>
      <xdr:rowOff>58640</xdr:rowOff>
    </xdr:from>
    <xdr:to>
      <xdr:col>5</xdr:col>
      <xdr:colOff>834971</xdr:colOff>
      <xdr:row>6</xdr:row>
      <xdr:rowOff>0</xdr:rowOff>
    </xdr:to>
    <xdr:sp macro="" textlink="">
      <xdr:nvSpPr>
        <xdr:cNvPr id="7" name="Rectangle 6">
          <a:extLst>
            <a:ext uri="{FF2B5EF4-FFF2-40B4-BE49-F238E27FC236}">
              <a16:creationId xmlns:a16="http://schemas.microsoft.com/office/drawing/2014/main" id="{80AA96DF-CFEC-426E-B768-087B77C07AE5}"/>
            </a:ext>
          </a:extLst>
        </xdr:cNvPr>
        <xdr:cNvSpPr/>
      </xdr:nvSpPr>
      <xdr:spPr>
        <a:xfrm>
          <a:off x="0" y="58640"/>
          <a:ext cx="605467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19050</xdr:rowOff>
    </xdr:from>
    <xdr:to>
      <xdr:col>5</xdr:col>
      <xdr:colOff>762803</xdr:colOff>
      <xdr:row>6</xdr:row>
      <xdr:rowOff>31351</xdr:rowOff>
    </xdr:to>
    <xdr:sp macro="" textlink="">
      <xdr:nvSpPr>
        <xdr:cNvPr id="5" name="TextBox 4">
          <a:extLst>
            <a:ext uri="{FF2B5EF4-FFF2-40B4-BE49-F238E27FC236}">
              <a16:creationId xmlns:a16="http://schemas.microsoft.com/office/drawing/2014/main" id="{8BA689E5-D50D-43D0-BD9B-04F4DD931E7D}"/>
            </a:ext>
          </a:extLst>
        </xdr:cNvPr>
        <xdr:cNvSpPr txBox="1"/>
      </xdr:nvSpPr>
      <xdr:spPr>
        <a:xfrm>
          <a:off x="1971675" y="85725"/>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5</xdr:col>
      <xdr:colOff>861060</xdr:colOff>
      <xdr:row>6</xdr:row>
      <xdr:rowOff>0</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16564" y="973040"/>
          <a:ext cx="6064196"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1449456</xdr:colOff>
      <xdr:row>0</xdr:row>
      <xdr:rowOff>0</xdr:rowOff>
    </xdr:from>
    <xdr:to>
      <xdr:col>1</xdr:col>
      <xdr:colOff>1449456</xdr:colOff>
      <xdr:row>7</xdr:row>
      <xdr:rowOff>8282</xdr:rowOff>
    </xdr:to>
    <xdr:cxnSp macro="">
      <xdr:nvCxnSpPr>
        <xdr:cNvPr id="17" name="Straight Connector 16">
          <a:extLst>
            <a:ext uri="{FF2B5EF4-FFF2-40B4-BE49-F238E27FC236}">
              <a16:creationId xmlns:a16="http://schemas.microsoft.com/office/drawing/2014/main" id="{00000000-0008-0000-0100-000011000000}"/>
            </a:ext>
          </a:extLst>
        </xdr:cNvPr>
        <xdr:cNvCxnSpPr/>
      </xdr:nvCxnSpPr>
      <xdr:spPr>
        <a:xfrm>
          <a:off x="1935231" y="91440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1490869</xdr:colOff>
      <xdr:row>0</xdr:row>
      <xdr:rowOff>57978</xdr:rowOff>
    </xdr:from>
    <xdr:to>
      <xdr:col>5</xdr:col>
      <xdr:colOff>779782</xdr:colOff>
      <xdr:row>5</xdr:row>
      <xdr:rowOff>56199</xdr:rowOff>
    </xdr:to>
    <xdr:sp macro="" textlink="">
      <xdr:nvSpPr>
        <xdr:cNvPr id="2" name="TextBox 1">
          <a:extLst>
            <a:ext uri="{FF2B5EF4-FFF2-40B4-BE49-F238E27FC236}">
              <a16:creationId xmlns:a16="http://schemas.microsoft.com/office/drawing/2014/main" id="{6397C639-5D4A-44BD-A4D0-A5C7F4926569}"/>
            </a:ext>
          </a:extLst>
        </xdr:cNvPr>
        <xdr:cNvSpPr txBox="1"/>
      </xdr:nvSpPr>
      <xdr:spPr>
        <a:xfrm>
          <a:off x="1979543" y="57978"/>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17" name="Straight Connector 16">
          <a:extLst>
            <a:ext uri="{FF2B5EF4-FFF2-40B4-BE49-F238E27FC236}">
              <a16:creationId xmlns:a16="http://schemas.microsoft.com/office/drawing/2014/main" id="{00000000-0008-0000-0900-000011000000}"/>
            </a:ext>
          </a:extLst>
        </xdr:cNvPr>
        <xdr:cNvCxnSpPr/>
      </xdr:nvCxnSpPr>
      <xdr:spPr>
        <a:xfrm>
          <a:off x="1935231" y="91440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20" name="Rectangle 19">
          <a:extLst>
            <a:ext uri="{FF2B5EF4-FFF2-40B4-BE49-F238E27FC236}">
              <a16:creationId xmlns:a16="http://schemas.microsoft.com/office/drawing/2014/main" id="{AFCEE20E-E939-4266-9B60-E56C6850EC95}"/>
            </a:ext>
          </a:extLst>
        </xdr:cNvPr>
        <xdr:cNvSpPr/>
      </xdr:nvSpPr>
      <xdr:spPr>
        <a:xfrm>
          <a:off x="16564" y="58640"/>
          <a:ext cx="6278254" cy="78428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0</xdr:row>
      <xdr:rowOff>57150</xdr:rowOff>
    </xdr:from>
    <xdr:to>
      <xdr:col>5</xdr:col>
      <xdr:colOff>696128</xdr:colOff>
      <xdr:row>6</xdr:row>
      <xdr:rowOff>2776</xdr:rowOff>
    </xdr:to>
    <xdr:sp macro="" textlink="">
      <xdr:nvSpPr>
        <xdr:cNvPr id="3" name="TextBox 2">
          <a:extLst>
            <a:ext uri="{FF2B5EF4-FFF2-40B4-BE49-F238E27FC236}">
              <a16:creationId xmlns:a16="http://schemas.microsoft.com/office/drawing/2014/main" id="{8999A0B5-E5C3-47D0-AC53-81580FD41F83}"/>
            </a:ext>
          </a:extLst>
        </xdr:cNvPr>
        <xdr:cNvSpPr txBox="1"/>
      </xdr:nvSpPr>
      <xdr:spPr>
        <a:xfrm>
          <a:off x="1971675" y="57150"/>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E7EC36FB-34AB-4633-833E-E23470114420}"/>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6529FF08-437E-477B-B20F-C5F731AA21D9}"/>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760AE714-77F1-46CA-970F-B6DE76AA153A}"/>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6" name="TextBox 5">
          <a:extLst>
            <a:ext uri="{FF2B5EF4-FFF2-40B4-BE49-F238E27FC236}">
              <a16:creationId xmlns:a16="http://schemas.microsoft.com/office/drawing/2014/main" id="{C199BD1D-4160-4653-B108-8C0C5B01830B}"/>
            </a:ext>
          </a:extLst>
        </xdr:cNvPr>
        <xdr:cNvSpPr txBox="1"/>
      </xdr:nvSpPr>
      <xdr:spPr>
        <a:xfrm>
          <a:off x="1971675" y="66675"/>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AB2AD6B4-3A3A-4EAA-8291-56F984DD64E8}"/>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3093F473-3386-4E1E-95BD-F5235CEE848B}"/>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ADC0ABFE-9D70-4172-B91D-6B05A00F46E5}"/>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CB4E9A1C-27E8-45DC-A61C-E8E91C8972D0}"/>
            </a:ext>
          </a:extLst>
        </xdr:cNvPr>
        <xdr:cNvSpPr txBox="1"/>
      </xdr:nvSpPr>
      <xdr:spPr>
        <a:xfrm>
          <a:off x="1971675" y="66675"/>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BF4D9838-55AE-4595-AD0A-D9389603CB38}"/>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CB3F72FE-5EC2-4ADB-91E5-377C0C2BEE7B}"/>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73D8C322-D079-4CE6-8A1A-0458911A4CB9}"/>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0C2D05E4-EE30-4E27-BAAF-154A3AD4D6D6}"/>
            </a:ext>
          </a:extLst>
        </xdr:cNvPr>
        <xdr:cNvSpPr txBox="1"/>
      </xdr:nvSpPr>
      <xdr:spPr>
        <a:xfrm>
          <a:off x="1971675" y="66675"/>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7C1F6000-2C04-472B-B2F1-3CCCB21FCBAC}"/>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F6091767-CD3E-4EFC-A8D5-8A873B79D323}"/>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BE1883A4-55D0-497E-8349-1D9C438BD5A8}"/>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12814F5B-E9A3-422B-B94A-AFA1C72AF766}"/>
            </a:ext>
          </a:extLst>
        </xdr:cNvPr>
        <xdr:cNvSpPr txBox="1"/>
      </xdr:nvSpPr>
      <xdr:spPr>
        <a:xfrm>
          <a:off x="1971675" y="66675"/>
          <a:ext cx="406797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1449456</xdr:colOff>
      <xdr:row>0</xdr:row>
      <xdr:rowOff>0</xdr:rowOff>
    </xdr:from>
    <xdr:to>
      <xdr:col>1</xdr:col>
      <xdr:colOff>1449456</xdr:colOff>
      <xdr:row>7</xdr:row>
      <xdr:rowOff>8282</xdr:rowOff>
    </xdr:to>
    <xdr:cxnSp macro="">
      <xdr:nvCxnSpPr>
        <xdr:cNvPr id="2" name="Straight Connector 1">
          <a:extLst>
            <a:ext uri="{FF2B5EF4-FFF2-40B4-BE49-F238E27FC236}">
              <a16:creationId xmlns:a16="http://schemas.microsoft.com/office/drawing/2014/main" id="{85DB6AFF-169E-41D7-B619-03B6CA53F018}"/>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1449456</xdr:colOff>
      <xdr:row>0</xdr:row>
      <xdr:rowOff>0</xdr:rowOff>
    </xdr:from>
    <xdr:to>
      <xdr:col>1</xdr:col>
      <xdr:colOff>1449456</xdr:colOff>
      <xdr:row>7</xdr:row>
      <xdr:rowOff>8282</xdr:rowOff>
    </xdr:to>
    <xdr:cxnSp macro="">
      <xdr:nvCxnSpPr>
        <xdr:cNvPr id="3" name="Straight Connector 2">
          <a:extLst>
            <a:ext uri="{FF2B5EF4-FFF2-40B4-BE49-F238E27FC236}">
              <a16:creationId xmlns:a16="http://schemas.microsoft.com/office/drawing/2014/main" id="{BE1991ED-4BC3-4BE9-8FE6-87434D228951}"/>
            </a:ext>
          </a:extLst>
        </xdr:cNvPr>
        <xdr:cNvCxnSpPr/>
      </xdr:nvCxnSpPr>
      <xdr:spPr>
        <a:xfrm>
          <a:off x="1935231" y="0"/>
          <a:ext cx="0" cy="922682"/>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16564</xdr:colOff>
      <xdr:row>0</xdr:row>
      <xdr:rowOff>58640</xdr:rowOff>
    </xdr:from>
    <xdr:to>
      <xdr:col>6</xdr:col>
      <xdr:colOff>0</xdr:colOff>
      <xdr:row>6</xdr:row>
      <xdr:rowOff>0</xdr:rowOff>
    </xdr:to>
    <xdr:sp macro="" textlink="">
      <xdr:nvSpPr>
        <xdr:cNvPr id="4" name="Rectangle 3">
          <a:extLst>
            <a:ext uri="{FF2B5EF4-FFF2-40B4-BE49-F238E27FC236}">
              <a16:creationId xmlns:a16="http://schemas.microsoft.com/office/drawing/2014/main" id="{48035712-EA4B-4013-977C-29E94C40C28C}"/>
            </a:ext>
          </a:extLst>
        </xdr:cNvPr>
        <xdr:cNvSpPr/>
      </xdr:nvSpPr>
      <xdr:spPr>
        <a:xfrm>
          <a:off x="16564" y="58640"/>
          <a:ext cx="6050861" cy="78908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r-HR" sz="1100"/>
        </a:p>
      </xdr:txBody>
    </xdr:sp>
    <xdr:clientData/>
  </xdr:twoCellAnchor>
  <xdr:twoCellAnchor>
    <xdr:from>
      <xdr:col>1</xdr:col>
      <xdr:colOff>1485900</xdr:colOff>
      <xdr:row>1</xdr:row>
      <xdr:rowOff>0</xdr:rowOff>
    </xdr:from>
    <xdr:to>
      <xdr:col>5</xdr:col>
      <xdr:colOff>696128</xdr:colOff>
      <xdr:row>6</xdr:row>
      <xdr:rowOff>12301</xdr:rowOff>
    </xdr:to>
    <xdr:sp macro="" textlink="">
      <xdr:nvSpPr>
        <xdr:cNvPr id="5" name="TextBox 4">
          <a:extLst>
            <a:ext uri="{FF2B5EF4-FFF2-40B4-BE49-F238E27FC236}">
              <a16:creationId xmlns:a16="http://schemas.microsoft.com/office/drawing/2014/main" id="{34AD5B6E-FF9A-4AA6-B9DE-AC099904D11D}"/>
            </a:ext>
          </a:extLst>
        </xdr:cNvPr>
        <xdr:cNvSpPr txBox="1"/>
      </xdr:nvSpPr>
      <xdr:spPr>
        <a:xfrm>
          <a:off x="1971675" y="66675"/>
          <a:ext cx="4010828" cy="793351"/>
        </a:xfrm>
        <a:prstGeom prst="rect">
          <a:avLst/>
        </a:prstGeom>
        <a:noFill/>
        <a:ln w="9525" cmpd="sng">
          <a:noFill/>
        </a:ln>
        <a:effectLst/>
      </xdr:spPr>
      <xdr:txBody>
        <a:bodyPr vertOverflow="clip" horzOverflow="clip" wrap="square" rtlCol="0" anchor="t"/>
        <a:lstStyle/>
        <a:p>
          <a:pPr eaLnBrk="1" fontAlgn="auto" latinLnBrk="0" hangingPunct="1"/>
          <a:r>
            <a:rPr lang="hr-HR" sz="1100" b="1">
              <a:effectLst/>
              <a:latin typeface="+mn-lt"/>
              <a:ea typeface="+mn-ea"/>
              <a:cs typeface="+mn-cs"/>
            </a:rPr>
            <a:t>GRAĐEVINA:</a:t>
          </a:r>
          <a:r>
            <a:rPr lang="en-US" sz="1100" b="1">
              <a:effectLst/>
              <a:latin typeface="+mn-lt"/>
              <a:ea typeface="+mn-ea"/>
              <a:cs typeface="+mn-cs"/>
            </a:rPr>
            <a:t> </a:t>
          </a:r>
          <a:r>
            <a:rPr lang="en-US" sz="1100" b="0">
              <a:effectLst/>
              <a:latin typeface="+mn-lt"/>
              <a:ea typeface="+mn-ea"/>
              <a:cs typeface="+mn-cs"/>
            </a:rPr>
            <a:t>Crkva </a:t>
          </a:r>
          <a:r>
            <a:rPr lang="hr-HR" sz="1100" b="0">
              <a:effectLst/>
              <a:latin typeface="+mn-lt"/>
              <a:ea typeface="+mn-ea"/>
              <a:cs typeface="+mn-cs"/>
            </a:rPr>
            <a:t>Presvetog Trojstva</a:t>
          </a:r>
          <a:endParaRPr lang="hr-HR">
            <a:effectLst/>
          </a:endParaRPr>
        </a:p>
        <a:p>
          <a:pPr eaLnBrk="1" fontAlgn="auto" latinLnBrk="0" hangingPunct="1"/>
          <a:r>
            <a:rPr lang="en-US" sz="1100" b="0" baseline="0">
              <a:effectLst/>
              <a:latin typeface="+mn-lt"/>
              <a:ea typeface="+mn-ea"/>
              <a:cs typeface="+mn-cs"/>
            </a:rPr>
            <a:t>                        </a:t>
          </a:r>
          <a:r>
            <a:rPr lang="hr-HR" sz="1100" baseline="0">
              <a:effectLst/>
              <a:latin typeface="+mn-lt"/>
              <a:ea typeface="+mn-ea"/>
              <a:cs typeface="+mn-cs"/>
            </a:rPr>
            <a:t>k.č.br. 1, k.o. Kraljevec na Sutli</a:t>
          </a:r>
          <a:endParaRPr lang="hr-HR">
            <a:effectLst/>
          </a:endParaRPr>
        </a:p>
        <a:p>
          <a:pPr eaLnBrk="1" fontAlgn="auto" latinLnBrk="0" hangingPunct="1"/>
          <a:r>
            <a:rPr lang="en-US" sz="1100" b="1">
              <a:effectLst/>
              <a:latin typeface="+mn-lt"/>
              <a:ea typeface="+mn-ea"/>
              <a:cs typeface="+mn-cs"/>
            </a:rPr>
            <a:t>INVESTITOR</a:t>
          </a:r>
          <a:r>
            <a:rPr lang="hr-HR" sz="1100">
              <a:effectLst/>
              <a:latin typeface="+mn-lt"/>
              <a:ea typeface="+mn-ea"/>
              <a:cs typeface="+mn-cs"/>
            </a:rPr>
            <a:t>:</a:t>
          </a:r>
          <a:r>
            <a:rPr lang="en-US" sz="1100">
              <a:effectLst/>
              <a:latin typeface="+mn-lt"/>
              <a:ea typeface="+mn-ea"/>
              <a:cs typeface="+mn-cs"/>
            </a:rPr>
            <a:t> </a:t>
          </a:r>
          <a:r>
            <a:rPr lang="en-US" sz="1100" b="0">
              <a:effectLst/>
              <a:latin typeface="+mn-lt"/>
              <a:ea typeface="+mn-ea"/>
              <a:cs typeface="+mn-cs"/>
            </a:rPr>
            <a:t>ŽUPA</a:t>
          </a:r>
          <a:r>
            <a:rPr lang="en-US" sz="1100" b="0" baseline="0">
              <a:effectLst/>
              <a:latin typeface="+mn-lt"/>
              <a:ea typeface="+mn-ea"/>
              <a:cs typeface="+mn-cs"/>
            </a:rPr>
            <a:t> </a:t>
          </a:r>
          <a:r>
            <a:rPr lang="hr-HR" sz="1100" b="0" baseline="0">
              <a:effectLst/>
              <a:latin typeface="+mn-lt"/>
              <a:ea typeface="+mn-ea"/>
              <a:cs typeface="+mn-cs"/>
            </a:rPr>
            <a:t>PRESVETO TROJSTVO, O.I.B.: </a:t>
          </a:r>
          <a:r>
            <a:rPr lang="hr-HR" sz="1100">
              <a:effectLst/>
              <a:latin typeface="+mn-lt"/>
              <a:ea typeface="+mn-ea"/>
              <a:cs typeface="+mn-cs"/>
            </a:rPr>
            <a:t>29441213182</a:t>
          </a:r>
          <a:endParaRPr lang="hr-HR">
            <a:effectLst/>
          </a:endParaRPr>
        </a:p>
        <a:p>
          <a:pPr eaLnBrk="1" fontAlgn="auto" latinLnBrk="0" hangingPunct="1"/>
          <a:r>
            <a:rPr lang="en-US" sz="1100" b="0">
              <a:effectLst/>
              <a:latin typeface="+mn-lt"/>
              <a:ea typeface="+mn-ea"/>
              <a:cs typeface="+mn-cs"/>
            </a:rPr>
            <a:t>                       </a:t>
          </a:r>
          <a:r>
            <a:rPr lang="hr-HR" sz="1100" b="0">
              <a:effectLst/>
              <a:latin typeface="+mn-lt"/>
              <a:ea typeface="+mn-ea"/>
              <a:cs typeface="+mn-cs"/>
            </a:rPr>
            <a:t> Kraljevec na Sutli 76</a:t>
          </a:r>
          <a:r>
            <a:rPr lang="en-US" sz="1100" b="0">
              <a:effectLst/>
              <a:latin typeface="+mn-lt"/>
              <a:ea typeface="+mn-ea"/>
              <a:cs typeface="+mn-cs"/>
            </a:rPr>
            <a:t>, 49</a:t>
          </a:r>
          <a:r>
            <a:rPr lang="hr-HR" sz="1100" b="0">
              <a:effectLst/>
              <a:latin typeface="+mn-lt"/>
              <a:ea typeface="+mn-ea"/>
              <a:cs typeface="+mn-cs"/>
            </a:rPr>
            <a:t>294</a:t>
          </a:r>
          <a:r>
            <a:rPr lang="hr-HR" sz="1100" b="0" baseline="0">
              <a:effectLst/>
              <a:latin typeface="+mn-lt"/>
              <a:ea typeface="+mn-ea"/>
              <a:cs typeface="+mn-cs"/>
            </a:rPr>
            <a:t> Kraljevec na Sutli</a:t>
          </a:r>
          <a:endParaRPr lang="hr-HR">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hr-HR" sz="8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kolinastipic/Library/Containers/com.microsoft.Excel/Data/Documents/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 PR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28"/>
  <sheetViews>
    <sheetView showZeros="0" view="pageBreakPreview" zoomScaleNormal="100" zoomScaleSheetLayoutView="100" workbookViewId="0">
      <selection activeCell="F1" sqref="A1:F1048576"/>
    </sheetView>
  </sheetViews>
  <sheetFormatPr baseColWidth="10" defaultColWidth="9.1640625" defaultRowHeight="13"/>
  <cols>
    <col min="1" max="1" width="7.33203125" style="52" customWidth="1"/>
    <col min="2" max="2" width="44" style="52" customWidth="1"/>
    <col min="3" max="3" width="6.1640625" style="53" customWidth="1"/>
    <col min="4" max="4" width="10.83203125" style="54" customWidth="1"/>
    <col min="5" max="5" width="10.1640625" style="52" customWidth="1"/>
    <col min="6" max="6" width="12.5" style="55" customWidth="1"/>
    <col min="7" max="16384" width="9.1640625" style="52"/>
  </cols>
  <sheetData>
    <row r="1" spans="1:6" ht="5.25" customHeight="1"/>
    <row r="2" spans="1:6" ht="14.25" customHeight="1">
      <c r="A2" s="56"/>
      <c r="B2" s="56"/>
      <c r="C2" s="56"/>
      <c r="D2" s="57"/>
      <c r="E2" s="58"/>
      <c r="F2" s="59"/>
    </row>
    <row r="3" spans="1:6" ht="14.25" customHeight="1">
      <c r="A3" s="56"/>
      <c r="B3" s="56"/>
      <c r="C3" s="56"/>
      <c r="D3" s="57"/>
      <c r="E3" s="58"/>
      <c r="F3" s="60"/>
    </row>
    <row r="4" spans="1:6" ht="14.25" customHeight="1">
      <c r="A4" s="56"/>
      <c r="B4" s="56"/>
      <c r="C4" s="56"/>
      <c r="D4" s="57"/>
      <c r="E4" s="58"/>
      <c r="F4" s="59"/>
    </row>
    <row r="5" spans="1:6" ht="14.25" customHeight="1">
      <c r="A5" s="56"/>
      <c r="B5" s="56"/>
      <c r="C5" s="56"/>
      <c r="D5" s="57"/>
      <c r="E5" s="58"/>
      <c r="F5" s="61"/>
    </row>
    <row r="6" spans="1:6" ht="4.75" customHeight="1">
      <c r="A6" s="56"/>
      <c r="B6" s="56"/>
      <c r="C6" s="56"/>
      <c r="D6" s="57"/>
      <c r="E6" s="58"/>
      <c r="F6" s="61"/>
    </row>
    <row r="7" spans="1:6" ht="5.25" customHeight="1">
      <c r="A7" s="56"/>
      <c r="B7" s="56"/>
      <c r="C7" s="56"/>
      <c r="D7" s="57"/>
      <c r="E7" s="58"/>
      <c r="F7" s="58"/>
    </row>
    <row r="8" spans="1:6" ht="4.75" customHeight="1">
      <c r="A8" s="56"/>
      <c r="B8" s="56"/>
      <c r="C8" s="56"/>
      <c r="D8" s="57"/>
      <c r="E8" s="58"/>
      <c r="F8" s="58"/>
    </row>
    <row r="9" spans="1:6" ht="310.75" customHeight="1">
      <c r="A9" s="56"/>
      <c r="B9" s="56"/>
      <c r="C9" s="56"/>
      <c r="D9" s="57"/>
      <c r="E9" s="58"/>
      <c r="F9" s="58"/>
    </row>
    <row r="10" spans="1:6" ht="4.75" customHeight="1">
      <c r="A10" s="56"/>
      <c r="B10" s="56"/>
      <c r="C10" s="56"/>
      <c r="D10" s="57"/>
      <c r="E10" s="58"/>
      <c r="F10" s="58"/>
    </row>
    <row r="11" spans="1:6" s="48" customFormat="1" ht="33.75" customHeight="1">
      <c r="A11" s="62"/>
      <c r="B11" s="386" t="s">
        <v>726</v>
      </c>
      <c r="C11" s="386"/>
      <c r="D11" s="386"/>
      <c r="E11" s="386"/>
      <c r="F11" s="386"/>
    </row>
    <row r="12" spans="1:6" ht="4.75" customHeight="1">
      <c r="A12" s="56"/>
      <c r="B12" s="56"/>
      <c r="C12" s="56"/>
      <c r="D12" s="57"/>
      <c r="E12" s="58"/>
      <c r="F12" s="58"/>
    </row>
    <row r="13" spans="1:6" s="67" customFormat="1" ht="18.75" customHeight="1">
      <c r="A13" s="63"/>
      <c r="B13" s="64" t="s">
        <v>19</v>
      </c>
      <c r="C13" s="34"/>
      <c r="D13" s="34"/>
      <c r="E13" s="65"/>
      <c r="F13" s="66"/>
    </row>
    <row r="14" spans="1:6" s="67" customFormat="1" ht="18.75" customHeight="1">
      <c r="A14" s="63"/>
      <c r="B14" s="64"/>
      <c r="C14" s="34"/>
      <c r="D14" s="34"/>
      <c r="E14" s="65"/>
      <c r="F14" s="66"/>
    </row>
    <row r="15" spans="1:6" ht="4.75" customHeight="1">
      <c r="A15" s="56"/>
      <c r="B15" s="56"/>
      <c r="C15" s="56"/>
      <c r="D15" s="57"/>
      <c r="E15" s="58"/>
      <c r="F15" s="58"/>
    </row>
    <row r="16" spans="1:6" s="48" customFormat="1" ht="15.75" customHeight="1">
      <c r="A16" s="62"/>
      <c r="B16" s="68"/>
      <c r="C16" s="16"/>
      <c r="D16" s="16"/>
    </row>
    <row r="17" spans="1:10" s="48" customFormat="1" ht="15.75" customHeight="1">
      <c r="A17" s="62"/>
      <c r="B17" s="69"/>
      <c r="C17" s="16"/>
      <c r="D17" s="16"/>
    </row>
    <row r="18" spans="1:10" s="48" customFormat="1" ht="15.75" customHeight="1">
      <c r="A18" s="62"/>
      <c r="B18" s="69" t="s">
        <v>727</v>
      </c>
      <c r="C18" s="16"/>
      <c r="D18" s="16"/>
    </row>
    <row r="19" spans="1:10" s="73" customFormat="1" ht="18.25" customHeight="1">
      <c r="A19" s="70"/>
      <c r="B19" s="18"/>
      <c r="C19" s="17"/>
      <c r="D19" s="17"/>
      <c r="E19" s="71"/>
      <c r="F19" s="72"/>
    </row>
    <row r="20" spans="1:10" s="74" customFormat="1" ht="12.25" customHeight="1">
      <c r="B20" s="89" t="s">
        <v>17</v>
      </c>
      <c r="C20" s="75"/>
      <c r="D20" s="89" t="s">
        <v>213</v>
      </c>
      <c r="E20" s="76"/>
      <c r="F20" s="77"/>
      <c r="G20" s="77"/>
      <c r="H20" s="78"/>
    </row>
    <row r="21" spans="1:10" s="48" customFormat="1" ht="15.75" customHeight="1">
      <c r="A21" s="62"/>
      <c r="B21" s="79" t="s">
        <v>728</v>
      </c>
      <c r="C21" s="69"/>
      <c r="D21" s="98" t="s">
        <v>444</v>
      </c>
    </row>
    <row r="22" spans="1:10" s="48" customFormat="1" ht="15.75" customHeight="1">
      <c r="A22" s="62"/>
      <c r="B22" s="79" t="s">
        <v>729</v>
      </c>
      <c r="C22" s="69"/>
      <c r="D22" s="81" t="s">
        <v>445</v>
      </c>
    </row>
    <row r="23" spans="1:10" s="48" customFormat="1" ht="15.75" customHeight="1">
      <c r="A23" s="62"/>
      <c r="B23" s="79" t="s">
        <v>730</v>
      </c>
      <c r="C23" s="69"/>
      <c r="D23" s="80"/>
    </row>
    <row r="24" spans="1:10" s="74" customFormat="1" ht="74.25" customHeight="1">
      <c r="A24" s="82"/>
      <c r="B24" s="77"/>
      <c r="C24" s="77"/>
      <c r="D24" s="76"/>
      <c r="E24" s="76"/>
      <c r="F24" s="77"/>
      <c r="G24" s="77"/>
      <c r="H24" s="78"/>
    </row>
    <row r="25" spans="1:10" s="74" customFormat="1" ht="3.75" customHeight="1">
      <c r="D25" s="83"/>
      <c r="E25" s="84"/>
      <c r="F25" s="85"/>
      <c r="J25" s="86"/>
    </row>
    <row r="26" spans="1:10" s="74" customFormat="1" ht="18">
      <c r="A26" s="82"/>
      <c r="B26" s="77"/>
      <c r="C26" s="77"/>
      <c r="D26" s="76"/>
      <c r="E26" s="76"/>
      <c r="F26" s="77"/>
      <c r="G26" s="77"/>
      <c r="H26" s="78"/>
    </row>
    <row r="27" spans="1:10" s="73" customFormat="1" ht="48.75" customHeight="1">
      <c r="A27" s="384" t="s">
        <v>64</v>
      </c>
      <c r="B27" s="384"/>
      <c r="C27" s="384"/>
      <c r="D27" s="384"/>
      <c r="E27" s="384"/>
      <c r="F27" s="384"/>
      <c r="G27" s="87"/>
    </row>
    <row r="28" spans="1:10" s="88" customFormat="1" ht="20.5" customHeight="1">
      <c r="A28" s="385"/>
      <c r="B28" s="385"/>
      <c r="C28" s="385"/>
      <c r="D28" s="385"/>
      <c r="E28" s="385"/>
      <c r="F28" s="385"/>
      <c r="G28" s="87"/>
    </row>
  </sheetData>
  <sheetProtection algorithmName="SHA-512" hashValue="/BmTXK0cOjBwYbjYWCi8GnmLm6TjYuH3hQqFtTh33swk0//CjAFX8HyplkFGwhhFWnvGtoXou9tOb2Uxs8E22g==" saltValue="AJsh2nixaIiXx0RBcFkiLA==" spinCount="100000" sheet="1" objects="1" scenarios="1"/>
  <mergeCells count="3">
    <mergeCell ref="A27:F27"/>
    <mergeCell ref="A28:F28"/>
    <mergeCell ref="B11:F11"/>
  </mergeCells>
  <pageMargins left="0.94479999999999997" right="0.31490000000000001" top="0.31490000000000001" bottom="0.5" header="0.433" footer="0.4"/>
  <pageSetup paperSize="9" scale="92" fitToHeight="0" orientation="portrait" r:id="rId1"/>
  <headerFooter>
    <oddHeader>&amp;L&amp;"Arial,Bold"  CITY PROJEKT d.o.o. 
&amp;"Arial,Regular"  za građenje, projektiranje i 
  nadzor, OIB: 70506504843
  Ulica Grabrovec 79, 49210 Zabok</oddHeader>
    <oddFooter>&amp;CStranica:        
&amp;P&amp;RDatum:            
listopad 2022</oddFooter>
  </headerFooter>
  <rowBreaks count="1" manualBreakCount="1">
    <brk id="28" max="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6B1E9-4DA0-4C77-A501-F96A078532CD}">
  <sheetPr>
    <tabColor rgb="FF92D050"/>
    <pageSetUpPr fitToPage="1"/>
  </sheetPr>
  <dimension ref="A1:J120"/>
  <sheetViews>
    <sheetView showZeros="0" view="pageBreakPreview" zoomScaleNormal="100" zoomScaleSheetLayoutView="100" workbookViewId="0">
      <pane ySplit="11" topLeftCell="A92" activePane="bottomLeft" state="frozen"/>
      <selection pane="bottomLeft" activeCell="F111" sqref="F111"/>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9.33203125" style="172" customWidth="1"/>
    <col min="6" max="6" width="12.66406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46</v>
      </c>
      <c r="B11" s="185" t="s">
        <v>352</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ht="72">
      <c r="A14" s="303"/>
      <c r="B14" s="18" t="s">
        <v>355</v>
      </c>
      <c r="C14" s="104"/>
      <c r="D14" s="189"/>
    </row>
    <row r="15" spans="1:6" ht="24">
      <c r="A15" s="149"/>
      <c r="B15" s="18" t="s">
        <v>381</v>
      </c>
    </row>
    <row r="16" spans="1:6">
      <c r="A16" s="304" t="s">
        <v>18</v>
      </c>
      <c r="B16" s="18" t="s">
        <v>356</v>
      </c>
    </row>
    <row r="17" spans="1:2" ht="24">
      <c r="A17" s="149" t="s">
        <v>18</v>
      </c>
      <c r="B17" s="305" t="s">
        <v>357</v>
      </c>
    </row>
    <row r="18" spans="1:2">
      <c r="A18" s="303" t="s">
        <v>18</v>
      </c>
      <c r="B18" s="18" t="s">
        <v>358</v>
      </c>
    </row>
    <row r="19" spans="1:2">
      <c r="A19" s="149" t="s">
        <v>18</v>
      </c>
      <c r="B19" s="18" t="s">
        <v>359</v>
      </c>
    </row>
    <row r="20" spans="1:2">
      <c r="A20" s="304" t="s">
        <v>18</v>
      </c>
      <c r="B20" s="18" t="s">
        <v>360</v>
      </c>
    </row>
    <row r="21" spans="1:2">
      <c r="A21" s="304" t="s">
        <v>18</v>
      </c>
      <c r="B21" s="18" t="s">
        <v>361</v>
      </c>
    </row>
    <row r="22" spans="1:2" ht="24">
      <c r="A22" s="304" t="s">
        <v>18</v>
      </c>
      <c r="B22" s="18" t="s">
        <v>362</v>
      </c>
    </row>
    <row r="23" spans="1:2" ht="24">
      <c r="A23" s="304" t="s">
        <v>18</v>
      </c>
      <c r="B23" s="18" t="s">
        <v>363</v>
      </c>
    </row>
    <row r="24" spans="1:2" ht="24">
      <c r="A24" s="304" t="s">
        <v>18</v>
      </c>
      <c r="B24" s="18" t="s">
        <v>364</v>
      </c>
    </row>
    <row r="25" spans="1:2" ht="24">
      <c r="A25" s="304" t="s">
        <v>18</v>
      </c>
      <c r="B25" s="18" t="s">
        <v>365</v>
      </c>
    </row>
    <row r="26" spans="1:2">
      <c r="A26" s="304" t="s">
        <v>18</v>
      </c>
      <c r="B26" s="18" t="s">
        <v>366</v>
      </c>
    </row>
    <row r="27" spans="1:2" ht="24">
      <c r="A27" s="304" t="s">
        <v>18</v>
      </c>
      <c r="B27" s="18" t="s">
        <v>367</v>
      </c>
    </row>
    <row r="28" spans="1:2">
      <c r="A28" s="304"/>
      <c r="B28" s="18"/>
    </row>
    <row r="29" spans="1:2">
      <c r="A29" s="304"/>
      <c r="B29" s="18" t="s">
        <v>368</v>
      </c>
    </row>
    <row r="30" spans="1:2">
      <c r="A30" s="304" t="s">
        <v>18</v>
      </c>
      <c r="B30" s="18" t="s">
        <v>369</v>
      </c>
    </row>
    <row r="31" spans="1:2">
      <c r="A31" s="304" t="s">
        <v>18</v>
      </c>
      <c r="B31" s="18" t="s">
        <v>370</v>
      </c>
    </row>
    <row r="32" spans="1:2">
      <c r="A32" s="304"/>
      <c r="B32" s="18"/>
    </row>
    <row r="33" spans="1:2" ht="36">
      <c r="A33" s="304"/>
      <c r="B33" s="18" t="s">
        <v>612</v>
      </c>
    </row>
    <row r="34" spans="1:2">
      <c r="A34" s="264"/>
      <c r="B34" s="103"/>
    </row>
    <row r="35" spans="1:2">
      <c r="A35" s="264"/>
      <c r="B35" s="216" t="s">
        <v>190</v>
      </c>
    </row>
    <row r="36" spans="1:2" ht="36">
      <c r="A36" s="264"/>
      <c r="B36" s="103" t="s">
        <v>371</v>
      </c>
    </row>
    <row r="37" spans="1:2" ht="36">
      <c r="A37" s="306" t="s">
        <v>18</v>
      </c>
      <c r="B37" s="103" t="s">
        <v>372</v>
      </c>
    </row>
    <row r="38" spans="1:2" ht="24">
      <c r="A38" s="306" t="s">
        <v>18</v>
      </c>
      <c r="B38" s="103" t="s">
        <v>373</v>
      </c>
    </row>
    <row r="39" spans="1:2">
      <c r="A39" s="306" t="s">
        <v>18</v>
      </c>
      <c r="B39" s="103" t="s">
        <v>374</v>
      </c>
    </row>
    <row r="40" spans="1:2">
      <c r="A40" s="306" t="s">
        <v>18</v>
      </c>
      <c r="B40" s="103" t="s">
        <v>375</v>
      </c>
    </row>
    <row r="41" spans="1:2">
      <c r="A41" s="306" t="s">
        <v>18</v>
      </c>
      <c r="B41" s="103" t="s">
        <v>376</v>
      </c>
    </row>
    <row r="42" spans="1:2">
      <c r="A42" s="306" t="s">
        <v>18</v>
      </c>
      <c r="B42" s="103" t="s">
        <v>377</v>
      </c>
    </row>
    <row r="43" spans="1:2" ht="24">
      <c r="A43" s="306" t="s">
        <v>18</v>
      </c>
      <c r="B43" s="103" t="s">
        <v>378</v>
      </c>
    </row>
    <row r="44" spans="1:2">
      <c r="A44" s="306" t="s">
        <v>18</v>
      </c>
      <c r="B44" s="103" t="s">
        <v>325</v>
      </c>
    </row>
    <row r="45" spans="1:2">
      <c r="A45" s="306" t="s">
        <v>18</v>
      </c>
      <c r="B45" s="103" t="s">
        <v>379</v>
      </c>
    </row>
    <row r="46" spans="1:2" ht="24">
      <c r="A46" s="306" t="s">
        <v>18</v>
      </c>
      <c r="B46" s="103" t="s">
        <v>380</v>
      </c>
    </row>
    <row r="47" spans="1:2">
      <c r="A47" s="307"/>
      <c r="B47" s="103"/>
    </row>
    <row r="48" spans="1:2" ht="36">
      <c r="A48" s="308"/>
      <c r="B48" s="216" t="s">
        <v>160</v>
      </c>
    </row>
    <row r="49" spans="1:10" s="57" customFormat="1" ht="11">
      <c r="A49" s="195"/>
      <c r="B49" s="237"/>
      <c r="C49" s="196"/>
      <c r="D49" s="197"/>
      <c r="E49" s="168"/>
      <c r="F49" s="179"/>
    </row>
    <row r="50" spans="1:10" s="108" customFormat="1" ht="24">
      <c r="B50" s="190" t="s">
        <v>485</v>
      </c>
      <c r="C50" s="266"/>
      <c r="D50" s="267"/>
      <c r="E50" s="260"/>
      <c r="F50" s="261"/>
    </row>
    <row r="51" spans="1:10" s="34" customFormat="1" ht="26.5" customHeight="1">
      <c r="A51" s="191"/>
      <c r="B51" s="192" t="s">
        <v>557</v>
      </c>
      <c r="C51" s="193"/>
      <c r="D51" s="194"/>
      <c r="E51" s="167"/>
      <c r="F51" s="178"/>
      <c r="H51" s="104"/>
      <c r="I51" s="104"/>
      <c r="J51" s="104"/>
    </row>
    <row r="52" spans="1:10" s="57" customFormat="1" ht="11">
      <c r="B52" s="192"/>
      <c r="C52" s="181"/>
      <c r="D52" s="58"/>
      <c r="E52" s="164"/>
      <c r="F52" s="174"/>
    </row>
    <row r="55" spans="1:10">
      <c r="B55" s="16" t="s">
        <v>166</v>
      </c>
    </row>
    <row r="57" spans="1:10" ht="26">
      <c r="A57" s="309">
        <f>COUNT($A$1:A56)+1</f>
        <v>1</v>
      </c>
      <c r="B57" s="289" t="s">
        <v>839</v>
      </c>
    </row>
    <row r="58" spans="1:10" ht="47.25" customHeight="1">
      <c r="B58" s="103" t="s">
        <v>841</v>
      </c>
    </row>
    <row r="59" spans="1:10" ht="57" customHeight="1">
      <c r="A59" s="263"/>
      <c r="B59" s="103" t="s">
        <v>848</v>
      </c>
    </row>
    <row r="60" spans="1:10">
      <c r="B60" s="103" t="s">
        <v>843</v>
      </c>
    </row>
    <row r="61" spans="1:10" ht="48" customHeight="1">
      <c r="B61" s="103" t="s">
        <v>842</v>
      </c>
    </row>
    <row r="62" spans="1:10" ht="58.5" customHeight="1">
      <c r="B62" s="237" t="s">
        <v>844</v>
      </c>
    </row>
    <row r="63" spans="1:10" ht="35.25" customHeight="1">
      <c r="A63" s="263"/>
      <c r="B63" s="103" t="s">
        <v>846</v>
      </c>
    </row>
    <row r="64" spans="1:10" ht="48.75" customHeight="1">
      <c r="B64" s="103" t="s">
        <v>845</v>
      </c>
    </row>
    <row r="65" spans="1:10">
      <c r="A65" s="212" t="s">
        <v>132</v>
      </c>
      <c r="B65" s="203" t="s">
        <v>850</v>
      </c>
      <c r="C65" s="214" t="s">
        <v>145</v>
      </c>
      <c r="D65" s="215">
        <v>230</v>
      </c>
      <c r="E65" s="106"/>
      <c r="F65" s="58">
        <f t="shared" ref="F65" si="0">D65*E65</f>
        <v>0</v>
      </c>
      <c r="H65" s="106"/>
      <c r="I65" s="104"/>
      <c r="J65" s="104"/>
    </row>
    <row r="66" spans="1:10">
      <c r="A66" s="212" t="s">
        <v>133</v>
      </c>
      <c r="B66" s="203" t="s">
        <v>849</v>
      </c>
      <c r="C66" s="214" t="s">
        <v>141</v>
      </c>
      <c r="D66" s="215">
        <v>5</v>
      </c>
      <c r="E66" s="106"/>
      <c r="F66" s="58">
        <f t="shared" ref="F66:F68" si="1">D66*E66</f>
        <v>0</v>
      </c>
      <c r="H66" s="106"/>
      <c r="I66" s="104"/>
      <c r="J66" s="104"/>
    </row>
    <row r="67" spans="1:10" ht="24">
      <c r="A67" s="212" t="s">
        <v>134</v>
      </c>
      <c r="B67" s="216" t="s">
        <v>828</v>
      </c>
      <c r="C67" s="211" t="s">
        <v>122</v>
      </c>
      <c r="D67" s="211">
        <v>300</v>
      </c>
      <c r="E67" s="106"/>
      <c r="F67" s="58">
        <f t="shared" si="1"/>
        <v>0</v>
      </c>
      <c r="H67" s="106"/>
      <c r="I67" s="104"/>
      <c r="J67" s="104"/>
    </row>
    <row r="68" spans="1:10">
      <c r="A68" s="212" t="s">
        <v>135</v>
      </c>
      <c r="B68" s="190" t="s">
        <v>383</v>
      </c>
      <c r="C68" s="104" t="s">
        <v>124</v>
      </c>
      <c r="D68" s="58">
        <v>1</v>
      </c>
      <c r="E68" s="106"/>
      <c r="F68" s="58">
        <f t="shared" si="1"/>
        <v>0</v>
      </c>
      <c r="H68" s="106"/>
      <c r="I68" s="104"/>
      <c r="J68" s="104"/>
    </row>
    <row r="69" spans="1:10">
      <c r="B69" s="239"/>
    </row>
    <row r="70" spans="1:10" ht="24" customHeight="1">
      <c r="A70" s="309">
        <f>COUNT($A$1:A69)+1</f>
        <v>2</v>
      </c>
      <c r="B70" s="289" t="s">
        <v>840</v>
      </c>
    </row>
    <row r="71" spans="1:10" ht="57.75" customHeight="1">
      <c r="A71" s="263"/>
      <c r="B71" s="103" t="s">
        <v>832</v>
      </c>
    </row>
    <row r="72" spans="1:10" ht="36.75" customHeight="1">
      <c r="A72" s="263"/>
      <c r="B72" s="103" t="s">
        <v>995</v>
      </c>
    </row>
    <row r="73" spans="1:10">
      <c r="A73" s="263"/>
      <c r="B73" s="103" t="s">
        <v>584</v>
      </c>
    </row>
    <row r="74" spans="1:10" ht="33" customHeight="1">
      <c r="A74" s="263" t="s">
        <v>18</v>
      </c>
      <c r="B74" s="103" t="s">
        <v>911</v>
      </c>
      <c r="C74" s="104"/>
      <c r="D74" s="189"/>
    </row>
    <row r="75" spans="1:10" ht="13.5" customHeight="1">
      <c r="A75" s="263" t="s">
        <v>18</v>
      </c>
      <c r="B75" s="103" t="s">
        <v>833</v>
      </c>
      <c r="C75" s="104"/>
      <c r="D75" s="189"/>
    </row>
    <row r="76" spans="1:10" ht="13.5" customHeight="1">
      <c r="A76" s="263" t="s">
        <v>18</v>
      </c>
      <c r="B76" s="103" t="s">
        <v>996</v>
      </c>
      <c r="C76" s="104"/>
      <c r="D76" s="189"/>
    </row>
    <row r="77" spans="1:10" ht="36" customHeight="1">
      <c r="A77" s="263"/>
      <c r="B77" s="103" t="s">
        <v>846</v>
      </c>
    </row>
    <row r="78" spans="1:10" ht="24">
      <c r="A78" s="263"/>
      <c r="B78" s="103" t="s">
        <v>486</v>
      </c>
    </row>
    <row r="79" spans="1:10" ht="24">
      <c r="A79" s="263"/>
      <c r="B79" s="103" t="s">
        <v>585</v>
      </c>
    </row>
    <row r="80" spans="1:10" ht="24.75" customHeight="1">
      <c r="A80" s="212" t="s">
        <v>132</v>
      </c>
      <c r="B80" s="203" t="s">
        <v>912</v>
      </c>
      <c r="C80" s="214" t="s">
        <v>141</v>
      </c>
      <c r="D80" s="215">
        <v>4</v>
      </c>
      <c r="E80" s="106"/>
      <c r="F80" s="58">
        <f>D80*E80</f>
        <v>0</v>
      </c>
      <c r="H80" s="106"/>
      <c r="I80" s="104"/>
      <c r="J80" s="104"/>
    </row>
    <row r="81" spans="1:10">
      <c r="A81" s="212" t="s">
        <v>133</v>
      </c>
      <c r="B81" s="203" t="s">
        <v>997</v>
      </c>
      <c r="C81" s="214" t="s">
        <v>141</v>
      </c>
      <c r="D81" s="215">
        <v>7</v>
      </c>
      <c r="E81" s="106"/>
      <c r="F81" s="58">
        <f>D81*E81</f>
        <v>0</v>
      </c>
      <c r="H81" s="106"/>
      <c r="I81" s="104"/>
      <c r="J81" s="104"/>
    </row>
    <row r="82" spans="1:10">
      <c r="A82" s="212" t="s">
        <v>134</v>
      </c>
      <c r="B82" s="203" t="s">
        <v>834</v>
      </c>
      <c r="C82" s="214" t="s">
        <v>141</v>
      </c>
      <c r="D82" s="215">
        <v>4</v>
      </c>
      <c r="E82" s="106"/>
      <c r="F82" s="58">
        <f>D82*E82</f>
        <v>0</v>
      </c>
      <c r="H82" s="106"/>
      <c r="I82" s="104"/>
      <c r="J82" s="104"/>
    </row>
    <row r="83" spans="1:10" ht="24">
      <c r="A83" s="212" t="s">
        <v>135</v>
      </c>
      <c r="B83" s="203" t="s">
        <v>586</v>
      </c>
      <c r="C83" s="214" t="s">
        <v>141</v>
      </c>
      <c r="D83" s="215">
        <v>2</v>
      </c>
      <c r="E83" s="106"/>
      <c r="F83" s="58">
        <f>D83*E83</f>
        <v>0</v>
      </c>
      <c r="H83" s="106"/>
      <c r="I83" s="104"/>
      <c r="J83" s="104"/>
    </row>
    <row r="84" spans="1:10">
      <c r="A84" s="212" t="s">
        <v>136</v>
      </c>
      <c r="B84" s="248" t="s">
        <v>587</v>
      </c>
      <c r="C84" s="211" t="s">
        <v>122</v>
      </c>
      <c r="D84" s="4">
        <v>600</v>
      </c>
      <c r="E84" s="106"/>
      <c r="F84" s="58">
        <f>D84*E84</f>
        <v>0</v>
      </c>
      <c r="H84" s="106"/>
      <c r="I84" s="104"/>
      <c r="J84" s="104"/>
    </row>
    <row r="86" spans="1:10" ht="26">
      <c r="A86" s="309">
        <f>COUNT($A$1:A85)+1</f>
        <v>3</v>
      </c>
      <c r="B86" s="310" t="s">
        <v>382</v>
      </c>
    </row>
    <row r="87" spans="1:10" ht="48">
      <c r="B87" s="237" t="s">
        <v>723</v>
      </c>
      <c r="C87" s="311"/>
      <c r="D87" s="272"/>
      <c r="E87" s="116"/>
      <c r="F87" s="274"/>
    </row>
    <row r="88" spans="1:10" ht="69.75" customHeight="1">
      <c r="B88" s="237" t="s">
        <v>838</v>
      </c>
      <c r="C88" s="311"/>
      <c r="D88" s="272"/>
      <c r="E88" s="116"/>
      <c r="F88" s="274"/>
    </row>
    <row r="89" spans="1:10" ht="24">
      <c r="A89" s="309"/>
      <c r="B89" s="237" t="s">
        <v>486</v>
      </c>
    </row>
    <row r="90" spans="1:10" ht="16">
      <c r="A90" s="212" t="s">
        <v>132</v>
      </c>
      <c r="B90" s="190" t="s">
        <v>672</v>
      </c>
      <c r="C90" s="104" t="s">
        <v>120</v>
      </c>
      <c r="D90" s="58">
        <v>1</v>
      </c>
      <c r="E90" s="106"/>
      <c r="F90" s="58">
        <f>D90*E90</f>
        <v>0</v>
      </c>
      <c r="H90" s="106"/>
      <c r="I90" s="104"/>
      <c r="J90" s="104"/>
    </row>
    <row r="91" spans="1:10">
      <c r="A91" s="309"/>
    </row>
    <row r="92" spans="1:10">
      <c r="A92" s="309">
        <f>COUNT($A$1:A91)+1</f>
        <v>4</v>
      </c>
      <c r="B92" s="310" t="s">
        <v>835</v>
      </c>
    </row>
    <row r="93" spans="1:10" ht="25.5" customHeight="1">
      <c r="B93" s="237" t="s">
        <v>836</v>
      </c>
      <c r="C93" s="104"/>
      <c r="D93" s="58"/>
      <c r="E93" s="106"/>
      <c r="F93" s="58"/>
    </row>
    <row r="94" spans="1:10" ht="79.5" customHeight="1">
      <c r="B94" s="237" t="s">
        <v>837</v>
      </c>
      <c r="C94" s="104"/>
      <c r="D94" s="58"/>
      <c r="E94" s="106"/>
      <c r="F94" s="58"/>
    </row>
    <row r="95" spans="1:10" ht="24">
      <c r="A95" s="309"/>
      <c r="B95" s="237" t="s">
        <v>486</v>
      </c>
    </row>
    <row r="96" spans="1:10" ht="16">
      <c r="A96" s="212" t="s">
        <v>132</v>
      </c>
      <c r="B96" s="190" t="s">
        <v>672</v>
      </c>
      <c r="C96" s="104" t="s">
        <v>120</v>
      </c>
      <c r="D96" s="58">
        <v>0.5</v>
      </c>
      <c r="E96" s="106"/>
      <c r="F96" s="58">
        <f>D96*E96</f>
        <v>0</v>
      </c>
      <c r="H96" s="106"/>
      <c r="I96" s="104"/>
      <c r="J96" s="104"/>
    </row>
    <row r="98" spans="1:10">
      <c r="A98" s="309">
        <f>COUNT($A$1:A97)+1</f>
        <v>5</v>
      </c>
      <c r="B98" s="310" t="s">
        <v>673</v>
      </c>
    </row>
    <row r="99" spans="1:10" ht="25.5" customHeight="1">
      <c r="B99" s="237" t="s">
        <v>674</v>
      </c>
      <c r="C99" s="104"/>
      <c r="D99" s="58"/>
      <c r="E99" s="106"/>
      <c r="F99" s="58"/>
    </row>
    <row r="100" spans="1:10" ht="146.25" customHeight="1">
      <c r="B100" s="237" t="s">
        <v>675</v>
      </c>
      <c r="C100" s="104"/>
      <c r="D100" s="58"/>
      <c r="E100" s="106"/>
      <c r="F100" s="58"/>
    </row>
    <row r="101" spans="1:10">
      <c r="A101" s="212" t="s">
        <v>132</v>
      </c>
      <c r="B101" s="280" t="s">
        <v>661</v>
      </c>
      <c r="C101" s="104" t="s">
        <v>145</v>
      </c>
      <c r="D101" s="58">
        <v>20</v>
      </c>
      <c r="E101" s="106"/>
      <c r="F101" s="58">
        <f>D101*E101</f>
        <v>0</v>
      </c>
      <c r="H101" s="106"/>
      <c r="I101" s="104"/>
      <c r="J101" s="104"/>
    </row>
    <row r="102" spans="1:10">
      <c r="A102" s="212"/>
      <c r="B102" s="190"/>
      <c r="C102" s="104"/>
      <c r="D102" s="58"/>
      <c r="E102" s="106"/>
      <c r="F102" s="58"/>
      <c r="H102" s="106"/>
      <c r="I102" s="104"/>
      <c r="J102" s="104"/>
    </row>
    <row r="103" spans="1:10" ht="24.75" customHeight="1">
      <c r="A103" s="309">
        <f>COUNT($A$1:A102)+1</f>
        <v>6</v>
      </c>
      <c r="B103" s="310" t="s">
        <v>676</v>
      </c>
    </row>
    <row r="104" spans="1:10" ht="24">
      <c r="B104" s="237" t="s">
        <v>677</v>
      </c>
      <c r="C104" s="311"/>
      <c r="D104" s="58"/>
      <c r="E104" s="106"/>
      <c r="F104" s="58"/>
    </row>
    <row r="105" spans="1:10" ht="84">
      <c r="B105" s="237" t="s">
        <v>678</v>
      </c>
    </row>
    <row r="106" spans="1:10" ht="24">
      <c r="B106" s="237" t="s">
        <v>679</v>
      </c>
    </row>
    <row r="107" spans="1:10">
      <c r="A107" s="212" t="s">
        <v>132</v>
      </c>
      <c r="B107" s="190" t="s">
        <v>680</v>
      </c>
      <c r="C107" s="104" t="s">
        <v>1</v>
      </c>
      <c r="D107" s="58">
        <v>25</v>
      </c>
      <c r="E107" s="106"/>
      <c r="F107" s="58">
        <f>D107*E107</f>
        <v>0</v>
      </c>
      <c r="H107" s="106"/>
      <c r="I107" s="104"/>
      <c r="J107" s="104"/>
    </row>
    <row r="110" spans="1:10" s="57" customFormat="1" ht="13.75" customHeight="1" thickBot="1">
      <c r="A110" s="195"/>
      <c r="B110" s="155"/>
      <c r="C110" s="196"/>
      <c r="D110" s="197"/>
      <c r="E110" s="168"/>
      <c r="F110" s="179" t="str">
        <f t="shared" ref="F110" si="2">IF(OR(OR(E110=0,E110=""),OR(D110=0,D110="")),"",D110*E110)</f>
        <v/>
      </c>
    </row>
    <row r="111" spans="1:10" s="74" customFormat="1" ht="20" customHeight="1" thickBot="1">
      <c r="A111" s="228" t="str">
        <f>A11</f>
        <v>7.</v>
      </c>
      <c r="B111" s="229" t="str">
        <f>B11</f>
        <v>TESARSKI RADOVI</v>
      </c>
      <c r="C111" s="230"/>
      <c r="D111" s="230"/>
      <c r="E111" s="173"/>
      <c r="F111" s="395">
        <f>SUM(F1:F110)</f>
        <v>0</v>
      </c>
    </row>
    <row r="112" spans="1:10" ht="3.25" customHeight="1"/>
    <row r="114" spans="2:4">
      <c r="B114" s="239"/>
    </row>
    <row r="115" spans="2:4">
      <c r="B115" s="239"/>
    </row>
    <row r="116" spans="2:4">
      <c r="B116" s="259"/>
    </row>
    <row r="117" spans="2:4">
      <c r="B117" s="239"/>
    </row>
    <row r="119" spans="2:4">
      <c r="B119" s="192"/>
    </row>
    <row r="120" spans="2:4">
      <c r="B120" s="48"/>
      <c r="C120" s="104"/>
      <c r="D120" s="189"/>
    </row>
  </sheetData>
  <pageMargins left="0.94488188976377996" right="0.31496062992126" top="0.31496062992126" bottom="0.8" header="0.43307086614173201" footer="0.43307086614173201"/>
  <pageSetup paperSize="9" scale="91"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3" manualBreakCount="3">
    <brk id="68" max="5" man="1"/>
    <brk id="91" max="5" man="1"/>
    <brk id="102" max="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8F6DB-6FA2-4519-833B-61EE52AC5EBF}">
  <sheetPr>
    <tabColor rgb="FF92D050"/>
    <pageSetUpPr fitToPage="1"/>
  </sheetPr>
  <dimension ref="A1:J142"/>
  <sheetViews>
    <sheetView showZeros="0" view="pageBreakPreview" zoomScaleNormal="100" zoomScaleSheetLayoutView="100" workbookViewId="0">
      <pane ySplit="11" topLeftCell="A113" activePane="bottomLeft" state="frozen"/>
      <selection pane="bottomLeft" activeCell="F133" sqref="F133"/>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9.33203125" style="172" customWidth="1"/>
    <col min="6" max="6" width="15.1640625" style="55" customWidth="1"/>
    <col min="7" max="12" width="9.1640625" style="52"/>
    <col min="13" max="13" width="11.6640625" style="52" bestFit="1" customWidth="1"/>
    <col min="14"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313" t="s">
        <v>49</v>
      </c>
      <c r="B11" s="142" t="s">
        <v>353</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s="73" customFormat="1" ht="18" customHeight="1">
      <c r="A14" s="70"/>
      <c r="B14" s="18" t="s">
        <v>79</v>
      </c>
      <c r="C14" s="17"/>
      <c r="D14" s="17"/>
      <c r="E14" s="312"/>
      <c r="F14" s="72"/>
    </row>
    <row r="15" spans="1:6" s="18" customFormat="1" ht="12">
      <c r="A15" s="187"/>
      <c r="B15" s="216" t="s">
        <v>312</v>
      </c>
      <c r="C15" s="16"/>
      <c r="D15" s="16"/>
      <c r="E15" s="107"/>
    </row>
    <row r="16" spans="1:6" s="57" customFormat="1" ht="11.25" customHeight="1">
      <c r="A16" s="195"/>
      <c r="B16" s="216" t="s">
        <v>313</v>
      </c>
      <c r="C16" s="196"/>
      <c r="D16" s="197"/>
      <c r="E16" s="168"/>
      <c r="F16" s="179"/>
    </row>
    <row r="17" spans="1:6" s="57" customFormat="1" ht="12">
      <c r="A17" s="314"/>
      <c r="B17" s="103" t="s">
        <v>314</v>
      </c>
      <c r="C17" s="315"/>
      <c r="D17" s="315"/>
      <c r="E17" s="168"/>
      <c r="F17" s="174"/>
    </row>
    <row r="18" spans="1:6" s="57" customFormat="1" ht="12">
      <c r="A18" s="314"/>
      <c r="B18" s="103" t="s">
        <v>315</v>
      </c>
      <c r="C18" s="315"/>
      <c r="D18" s="315"/>
      <c r="E18" s="168"/>
      <c r="F18" s="174"/>
    </row>
    <row r="19" spans="1:6" s="57" customFormat="1" ht="12">
      <c r="A19" s="314"/>
      <c r="B19" s="103" t="s">
        <v>316</v>
      </c>
      <c r="C19" s="315"/>
      <c r="D19" s="315"/>
      <c r="E19" s="168"/>
      <c r="F19" s="174"/>
    </row>
    <row r="20" spans="1:6" s="57" customFormat="1" ht="12">
      <c r="A20" s="314"/>
      <c r="B20" s="18" t="s">
        <v>317</v>
      </c>
      <c r="C20" s="315"/>
      <c r="D20" s="315"/>
      <c r="E20" s="168"/>
      <c r="F20" s="174"/>
    </row>
    <row r="21" spans="1:6" s="57" customFormat="1" ht="12">
      <c r="A21" s="314"/>
      <c r="B21" s="18" t="s">
        <v>318</v>
      </c>
      <c r="C21" s="315"/>
      <c r="D21" s="315"/>
      <c r="E21" s="168"/>
      <c r="F21" s="174"/>
    </row>
    <row r="22" spans="1:6" s="57" customFormat="1" ht="12">
      <c r="A22" s="314"/>
      <c r="B22" s="103" t="s">
        <v>319</v>
      </c>
      <c r="C22" s="315"/>
      <c r="D22" s="315"/>
      <c r="E22" s="168"/>
      <c r="F22" s="174"/>
    </row>
    <row r="23" spans="1:6" s="18" customFormat="1" ht="12">
      <c r="A23" s="187"/>
      <c r="B23" s="103" t="s">
        <v>320</v>
      </c>
      <c r="C23" s="16"/>
      <c r="D23" s="16"/>
      <c r="E23" s="107"/>
    </row>
    <row r="24" spans="1:6" s="57" customFormat="1" ht="11.25" customHeight="1">
      <c r="A24" s="195"/>
      <c r="B24" s="18" t="s">
        <v>321</v>
      </c>
      <c r="C24" s="196"/>
      <c r="D24" s="197"/>
      <c r="E24" s="168"/>
      <c r="F24" s="179"/>
    </row>
    <row r="25" spans="1:6" s="57" customFormat="1" ht="24">
      <c r="A25" s="195"/>
      <c r="B25" s="18" t="s">
        <v>322</v>
      </c>
      <c r="C25" s="196"/>
      <c r="D25" s="197"/>
      <c r="E25" s="168"/>
      <c r="F25" s="179"/>
    </row>
    <row r="26" spans="1:6" s="18" customFormat="1" ht="12">
      <c r="A26" s="187"/>
      <c r="B26" s="103" t="s">
        <v>323</v>
      </c>
      <c r="C26" s="16"/>
      <c r="D26" s="16"/>
      <c r="E26" s="107"/>
    </row>
    <row r="27" spans="1:6" s="57" customFormat="1" ht="11.25" customHeight="1">
      <c r="A27" s="195"/>
      <c r="B27" s="18" t="s">
        <v>324</v>
      </c>
      <c r="C27" s="196"/>
      <c r="D27" s="197"/>
      <c r="E27" s="168"/>
      <c r="F27" s="179"/>
    </row>
    <row r="28" spans="1:6" s="18" customFormat="1" ht="12">
      <c r="A28" s="187"/>
      <c r="B28" s="103" t="s">
        <v>325</v>
      </c>
      <c r="C28" s="16"/>
      <c r="D28" s="16"/>
      <c r="E28" s="107"/>
    </row>
    <row r="29" spans="1:6">
      <c r="B29" s="103" t="s">
        <v>326</v>
      </c>
    </row>
    <row r="30" spans="1:6">
      <c r="B30" s="103"/>
    </row>
    <row r="31" spans="1:6">
      <c r="B31" s="216" t="s">
        <v>327</v>
      </c>
    </row>
    <row r="32" spans="1:6">
      <c r="B32" s="103" t="s">
        <v>328</v>
      </c>
    </row>
    <row r="33" spans="1:6" ht="15.75" customHeight="1">
      <c r="B33" s="103" t="s">
        <v>329</v>
      </c>
    </row>
    <row r="34" spans="1:6" ht="72">
      <c r="B34" s="103" t="s">
        <v>330</v>
      </c>
    </row>
    <row r="35" spans="1:6">
      <c r="B35" s="103" t="s">
        <v>331</v>
      </c>
    </row>
    <row r="36" spans="1:6" ht="14.25" customHeight="1">
      <c r="B36" s="103" t="s">
        <v>332</v>
      </c>
    </row>
    <row r="37" spans="1:6">
      <c r="B37" s="103" t="s">
        <v>333</v>
      </c>
    </row>
    <row r="38" spans="1:6">
      <c r="B38" s="103" t="s">
        <v>334</v>
      </c>
    </row>
    <row r="39" spans="1:6">
      <c r="B39" s="103" t="s">
        <v>335</v>
      </c>
    </row>
    <row r="40" spans="1:6">
      <c r="B40" s="103" t="s">
        <v>336</v>
      </c>
    </row>
    <row r="41" spans="1:6">
      <c r="B41" s="103" t="s">
        <v>325</v>
      </c>
    </row>
    <row r="42" spans="1:6">
      <c r="B42" s="103" t="s">
        <v>326</v>
      </c>
    </row>
    <row r="43" spans="1:6">
      <c r="B43" s="103"/>
    </row>
    <row r="44" spans="1:6" ht="24">
      <c r="B44" s="18" t="s">
        <v>337</v>
      </c>
    </row>
    <row r="46" spans="1:6" ht="36">
      <c r="B46" s="216" t="s">
        <v>160</v>
      </c>
    </row>
    <row r="47" spans="1:6" s="57" customFormat="1" ht="11">
      <c r="A47" s="195"/>
      <c r="B47" s="237"/>
      <c r="C47" s="196"/>
      <c r="D47" s="197"/>
      <c r="E47" s="168"/>
      <c r="F47" s="179"/>
    </row>
    <row r="48" spans="1:6" s="108" customFormat="1" ht="24">
      <c r="B48" s="190" t="s">
        <v>485</v>
      </c>
      <c r="C48" s="266"/>
      <c r="D48" s="267"/>
      <c r="E48" s="260"/>
      <c r="F48" s="261"/>
    </row>
    <row r="49" spans="1:10" s="34" customFormat="1" ht="26.5" customHeight="1">
      <c r="A49" s="191"/>
      <c r="B49" s="192" t="s">
        <v>557</v>
      </c>
      <c r="C49" s="193"/>
      <c r="D49" s="194"/>
      <c r="E49" s="167"/>
      <c r="F49" s="178"/>
      <c r="H49" s="104"/>
      <c r="I49" s="104"/>
      <c r="J49" s="104"/>
    </row>
    <row r="50" spans="1:10" s="57" customFormat="1" ht="11">
      <c r="B50" s="192"/>
      <c r="C50" s="181"/>
      <c r="D50" s="58"/>
      <c r="E50" s="164"/>
      <c r="F50" s="174"/>
    </row>
    <row r="53" spans="1:10">
      <c r="B53" s="16" t="s">
        <v>166</v>
      </c>
    </row>
    <row r="55" spans="1:10" ht="42">
      <c r="A55" s="316">
        <f>COUNT($A$1:A54)+1</f>
        <v>1</v>
      </c>
      <c r="B55" s="299" t="s">
        <v>427</v>
      </c>
    </row>
    <row r="56" spans="1:10" ht="24">
      <c r="B56" s="103" t="s">
        <v>682</v>
      </c>
    </row>
    <row r="57" spans="1:10" ht="83.25" customHeight="1">
      <c r="B57" s="103" t="s">
        <v>851</v>
      </c>
    </row>
    <row r="58" spans="1:10" ht="48">
      <c r="B58" s="103" t="s">
        <v>681</v>
      </c>
    </row>
    <row r="59" spans="1:10" ht="24">
      <c r="B59" s="103" t="s">
        <v>523</v>
      </c>
    </row>
    <row r="60" spans="1:10" ht="45.75" customHeight="1">
      <c r="B60" s="103" t="s">
        <v>522</v>
      </c>
    </row>
    <row r="61" spans="1:10" ht="24">
      <c r="B61" s="103" t="s">
        <v>428</v>
      </c>
    </row>
    <row r="62" spans="1:10">
      <c r="A62" s="212" t="s">
        <v>132</v>
      </c>
      <c r="B62" s="280" t="s">
        <v>683</v>
      </c>
      <c r="C62" s="181" t="s">
        <v>137</v>
      </c>
      <c r="D62" s="58">
        <v>105</v>
      </c>
      <c r="E62" s="106"/>
      <c r="F62" s="58">
        <f>D62*E62</f>
        <v>0</v>
      </c>
      <c r="G62" s="34"/>
      <c r="H62" s="104"/>
      <c r="I62" s="104"/>
      <c r="J62" s="104"/>
    </row>
    <row r="64" spans="1:10" ht="29.25" customHeight="1">
      <c r="A64" s="316">
        <f>COUNT($A$1:A63)+1</f>
        <v>2</v>
      </c>
      <c r="B64" s="240" t="s">
        <v>520</v>
      </c>
      <c r="C64" s="291"/>
    </row>
    <row r="65" spans="1:10" ht="72">
      <c r="B65" s="18" t="s">
        <v>455</v>
      </c>
      <c r="C65" s="211"/>
    </row>
    <row r="66" spans="1:10">
      <c r="B66" s="146" t="s">
        <v>460</v>
      </c>
    </row>
    <row r="67" spans="1:10">
      <c r="A67" s="53" t="s">
        <v>18</v>
      </c>
      <c r="B67" s="18" t="s">
        <v>456</v>
      </c>
    </row>
    <row r="68" spans="1:10">
      <c r="A68" s="53" t="s">
        <v>18</v>
      </c>
      <c r="B68" s="18" t="s">
        <v>457</v>
      </c>
    </row>
    <row r="69" spans="1:10">
      <c r="A69" s="53" t="s">
        <v>18</v>
      </c>
      <c r="B69" s="18" t="s">
        <v>458</v>
      </c>
    </row>
    <row r="70" spans="1:10" ht="12.75" customHeight="1">
      <c r="A70" s="317" t="s">
        <v>18</v>
      </c>
      <c r="B70" s="18" t="s">
        <v>459</v>
      </c>
    </row>
    <row r="71" spans="1:10" ht="90.75" customHeight="1">
      <c r="B71" s="18" t="s">
        <v>521</v>
      </c>
      <c r="C71" s="211"/>
    </row>
    <row r="72" spans="1:10" ht="84" customHeight="1">
      <c r="B72" s="18" t="s">
        <v>454</v>
      </c>
      <c r="C72" s="211"/>
    </row>
    <row r="73" spans="1:10" ht="132">
      <c r="B73" s="247" t="s">
        <v>453</v>
      </c>
      <c r="C73" s="211"/>
    </row>
    <row r="74" spans="1:10" ht="24">
      <c r="B74" s="103" t="s">
        <v>262</v>
      </c>
      <c r="C74" s="211"/>
    </row>
    <row r="75" spans="1:10">
      <c r="B75" s="318" t="s">
        <v>263</v>
      </c>
      <c r="C75" s="211"/>
    </row>
    <row r="76" spans="1:10">
      <c r="A76" s="212" t="s">
        <v>132</v>
      </c>
      <c r="B76" s="190" t="s">
        <v>684</v>
      </c>
      <c r="C76" s="181" t="s">
        <v>145</v>
      </c>
      <c r="D76" s="58">
        <v>190</v>
      </c>
      <c r="E76" s="106"/>
      <c r="F76" s="58">
        <f>D76*E76</f>
        <v>0</v>
      </c>
      <c r="H76" s="106"/>
      <c r="I76" s="104"/>
      <c r="J76" s="104"/>
    </row>
    <row r="77" spans="1:10">
      <c r="A77" s="212" t="s">
        <v>133</v>
      </c>
      <c r="B77" s="190" t="s">
        <v>685</v>
      </c>
      <c r="C77" s="181" t="s">
        <v>145</v>
      </c>
      <c r="D77" s="58">
        <v>190</v>
      </c>
      <c r="E77" s="106"/>
      <c r="F77" s="58">
        <f>D77*E77</f>
        <v>0</v>
      </c>
      <c r="H77" s="106"/>
      <c r="I77" s="104"/>
      <c r="J77" s="104"/>
    </row>
    <row r="79" spans="1:10" ht="14">
      <c r="A79" s="316">
        <f>COUNT($A$1:A78)+1</f>
        <v>3</v>
      </c>
      <c r="B79" s="240" t="s">
        <v>852</v>
      </c>
      <c r="C79" s="319"/>
      <c r="D79" s="272"/>
      <c r="E79" s="116"/>
      <c r="F79" s="163"/>
    </row>
    <row r="80" spans="1:10" ht="48.75" customHeight="1">
      <c r="A80" s="320"/>
      <c r="B80" s="105" t="s">
        <v>853</v>
      </c>
      <c r="C80" s="319"/>
      <c r="D80" s="272"/>
      <c r="E80" s="116"/>
      <c r="F80" s="163"/>
    </row>
    <row r="81" spans="1:10" ht="72.75" customHeight="1">
      <c r="B81" s="105" t="s">
        <v>854</v>
      </c>
      <c r="C81" s="319"/>
      <c r="D81" s="272"/>
      <c r="E81" s="116"/>
      <c r="F81" s="163"/>
    </row>
    <row r="82" spans="1:10" ht="25.5" customHeight="1">
      <c r="B82" s="105" t="s">
        <v>855</v>
      </c>
      <c r="C82" s="319"/>
      <c r="D82" s="272"/>
      <c r="E82" s="116"/>
      <c r="F82" s="163"/>
    </row>
    <row r="83" spans="1:10" ht="106.5" customHeight="1">
      <c r="A83" s="288"/>
      <c r="B83" s="105" t="s">
        <v>856</v>
      </c>
      <c r="C83" s="319"/>
      <c r="D83" s="272"/>
      <c r="E83" s="116"/>
      <c r="F83" s="163"/>
    </row>
    <row r="84" spans="1:10" ht="93.75" customHeight="1">
      <c r="B84" s="105" t="s">
        <v>857</v>
      </c>
      <c r="C84" s="319"/>
      <c r="D84" s="272"/>
      <c r="E84" s="116"/>
      <c r="F84" s="163"/>
    </row>
    <row r="85" spans="1:10" ht="61.5" customHeight="1">
      <c r="A85" s="279"/>
      <c r="B85" s="105" t="s">
        <v>858</v>
      </c>
      <c r="C85" s="319"/>
      <c r="D85" s="272"/>
      <c r="E85" s="116"/>
      <c r="F85" s="163"/>
    </row>
    <row r="86" spans="1:10" ht="48.75" customHeight="1">
      <c r="A86" s="279"/>
      <c r="B86" s="105" t="s">
        <v>859</v>
      </c>
      <c r="C86" s="319"/>
      <c r="D86" s="272"/>
      <c r="E86" s="116"/>
      <c r="F86" s="163"/>
    </row>
    <row r="87" spans="1:10" ht="15" customHeight="1">
      <c r="A87" s="212" t="s">
        <v>132</v>
      </c>
      <c r="B87" s="190" t="s">
        <v>686</v>
      </c>
      <c r="C87" s="181" t="s">
        <v>124</v>
      </c>
      <c r="D87" s="58">
        <v>1</v>
      </c>
      <c r="E87" s="106"/>
      <c r="F87" s="58">
        <f t="shared" ref="F87:F94" si="0">D87*E87</f>
        <v>0</v>
      </c>
      <c r="H87" s="106"/>
      <c r="I87" s="104"/>
      <c r="J87" s="104"/>
    </row>
    <row r="88" spans="1:10">
      <c r="A88" s="212" t="s">
        <v>133</v>
      </c>
      <c r="B88" s="190" t="s">
        <v>860</v>
      </c>
      <c r="C88" s="181" t="s">
        <v>124</v>
      </c>
      <c r="D88" s="58">
        <v>1</v>
      </c>
      <c r="E88" s="106"/>
      <c r="F88" s="58">
        <f t="shared" si="0"/>
        <v>0</v>
      </c>
      <c r="H88" s="106"/>
      <c r="I88" s="104"/>
      <c r="J88" s="104"/>
    </row>
    <row r="89" spans="1:10" ht="16">
      <c r="A89" s="212" t="s">
        <v>134</v>
      </c>
      <c r="B89" s="190" t="s">
        <v>861</v>
      </c>
      <c r="C89" s="181" t="s">
        <v>112</v>
      </c>
      <c r="D89" s="58">
        <v>225</v>
      </c>
      <c r="E89" s="106"/>
      <c r="F89" s="58">
        <f t="shared" si="0"/>
        <v>0</v>
      </c>
      <c r="H89" s="106"/>
      <c r="I89" s="104"/>
      <c r="J89" s="104"/>
    </row>
    <row r="90" spans="1:10" ht="24">
      <c r="A90" s="212" t="s">
        <v>135</v>
      </c>
      <c r="B90" s="190" t="s">
        <v>862</v>
      </c>
      <c r="C90" s="181" t="s">
        <v>120</v>
      </c>
      <c r="D90" s="58">
        <v>31</v>
      </c>
      <c r="E90" s="106"/>
      <c r="F90" s="58">
        <f t="shared" si="0"/>
        <v>0</v>
      </c>
      <c r="H90" s="106"/>
      <c r="I90" s="104"/>
      <c r="J90" s="104"/>
    </row>
    <row r="91" spans="1:10" ht="16">
      <c r="A91" s="212" t="s">
        <v>136</v>
      </c>
      <c r="B91" s="190" t="s">
        <v>524</v>
      </c>
      <c r="C91" s="181" t="s">
        <v>120</v>
      </c>
      <c r="D91" s="58">
        <v>33</v>
      </c>
      <c r="E91" s="106"/>
      <c r="F91" s="58">
        <f t="shared" si="0"/>
        <v>0</v>
      </c>
      <c r="H91" s="106"/>
      <c r="I91" s="104"/>
      <c r="J91" s="104"/>
    </row>
    <row r="92" spans="1:10">
      <c r="A92" s="212" t="s">
        <v>432</v>
      </c>
      <c r="B92" s="190" t="s">
        <v>687</v>
      </c>
      <c r="C92" s="181" t="s">
        <v>122</v>
      </c>
      <c r="D92" s="58">
        <v>3700</v>
      </c>
      <c r="E92" s="106"/>
      <c r="F92" s="58">
        <f t="shared" si="0"/>
        <v>0</v>
      </c>
      <c r="H92" s="106"/>
      <c r="I92" s="104"/>
      <c r="J92" s="104"/>
    </row>
    <row r="93" spans="1:10" ht="16">
      <c r="A93" s="212" t="s">
        <v>464</v>
      </c>
      <c r="B93" s="190" t="s">
        <v>863</v>
      </c>
      <c r="C93" s="181" t="s">
        <v>120</v>
      </c>
      <c r="D93" s="58">
        <v>2</v>
      </c>
      <c r="E93" s="106"/>
      <c r="F93" s="58">
        <f t="shared" si="0"/>
        <v>0</v>
      </c>
      <c r="H93" s="106"/>
      <c r="I93" s="104"/>
      <c r="J93" s="104"/>
    </row>
    <row r="94" spans="1:10">
      <c r="A94" s="212" t="s">
        <v>449</v>
      </c>
      <c r="B94" s="190" t="s">
        <v>864</v>
      </c>
      <c r="C94" s="181" t="s">
        <v>124</v>
      </c>
      <c r="D94" s="58">
        <v>1</v>
      </c>
      <c r="E94" s="106"/>
      <c r="F94" s="58">
        <f t="shared" si="0"/>
        <v>0</v>
      </c>
      <c r="H94" s="106"/>
      <c r="I94" s="104"/>
      <c r="J94" s="104"/>
    </row>
    <row r="96" spans="1:10">
      <c r="A96" s="316">
        <f>COUNT($A$1:A94)+1</f>
        <v>4</v>
      </c>
      <c r="B96" s="321" t="s">
        <v>431</v>
      </c>
      <c r="D96" s="105"/>
    </row>
    <row r="97" spans="1:10" ht="227.25" customHeight="1">
      <c r="B97" s="18" t="s">
        <v>865</v>
      </c>
      <c r="C97" s="181"/>
      <c r="D97" s="58"/>
      <c r="E97" s="106"/>
      <c r="F97" s="58"/>
    </row>
    <row r="98" spans="1:10" ht="36">
      <c r="B98" s="103" t="s">
        <v>461</v>
      </c>
    </row>
    <row r="99" spans="1:10" ht="24">
      <c r="B99" s="103" t="s">
        <v>435</v>
      </c>
    </row>
    <row r="100" spans="1:10" s="57" customFormat="1" ht="39.25" customHeight="1">
      <c r="A100" s="195"/>
      <c r="B100" s="103" t="s">
        <v>436</v>
      </c>
      <c r="C100" s="196"/>
      <c r="D100" s="197"/>
      <c r="E100" s="168"/>
      <c r="F100" s="179" t="str">
        <f t="shared" ref="F100" si="1">IF(OR(OR(E100=0,E100=""),OR(D100=0,D100="")),"",D100*E100)</f>
        <v/>
      </c>
    </row>
    <row r="101" spans="1:10" ht="36">
      <c r="B101" s="103" t="s">
        <v>437</v>
      </c>
    </row>
    <row r="102" spans="1:10" ht="25.5" customHeight="1">
      <c r="B102" s="103" t="s">
        <v>526</v>
      </c>
    </row>
    <row r="103" spans="1:10" ht="36">
      <c r="B103" s="18" t="s">
        <v>434</v>
      </c>
    </row>
    <row r="104" spans="1:10">
      <c r="A104" s="322" t="s">
        <v>132</v>
      </c>
      <c r="B104" s="244" t="s">
        <v>525</v>
      </c>
      <c r="C104" s="181" t="s">
        <v>145</v>
      </c>
      <c r="D104" s="58">
        <v>43</v>
      </c>
      <c r="E104" s="106"/>
      <c r="F104" s="58">
        <f t="shared" ref="F104" si="2">D104*E104</f>
        <v>0</v>
      </c>
      <c r="H104" s="106"/>
      <c r="I104" s="104"/>
      <c r="J104" s="104"/>
    </row>
    <row r="105" spans="1:10" ht="16">
      <c r="A105" s="322" t="s">
        <v>133</v>
      </c>
      <c r="B105" s="244" t="s">
        <v>524</v>
      </c>
      <c r="C105" s="181" t="s">
        <v>120</v>
      </c>
      <c r="D105" s="58">
        <v>95</v>
      </c>
      <c r="E105" s="106"/>
      <c r="F105" s="58">
        <f t="shared" ref="F105:F112" si="3">D105*E105</f>
        <v>0</v>
      </c>
      <c r="H105" s="106"/>
      <c r="I105" s="104"/>
      <c r="J105" s="104"/>
    </row>
    <row r="106" spans="1:10">
      <c r="A106" s="212" t="s">
        <v>134</v>
      </c>
      <c r="B106" s="190" t="s">
        <v>433</v>
      </c>
      <c r="C106" s="181" t="s">
        <v>122</v>
      </c>
      <c r="D106" s="58">
        <v>11400</v>
      </c>
      <c r="E106" s="106"/>
      <c r="F106" s="58">
        <f t="shared" si="3"/>
        <v>0</v>
      </c>
      <c r="H106" s="106"/>
      <c r="I106" s="104"/>
      <c r="J106" s="104"/>
    </row>
    <row r="107" spans="1:10">
      <c r="A107" s="212" t="s">
        <v>135</v>
      </c>
      <c r="B107" s="190" t="s">
        <v>462</v>
      </c>
      <c r="C107" s="181" t="s">
        <v>1</v>
      </c>
      <c r="D107" s="58">
        <v>200</v>
      </c>
      <c r="E107" s="106"/>
      <c r="F107" s="58">
        <f t="shared" si="3"/>
        <v>0</v>
      </c>
      <c r="H107" s="106"/>
      <c r="I107" s="104"/>
      <c r="J107" s="104"/>
    </row>
    <row r="108" spans="1:10">
      <c r="A108" s="212" t="s">
        <v>136</v>
      </c>
      <c r="B108" s="190" t="s">
        <v>463</v>
      </c>
      <c r="C108" s="181" t="s">
        <v>1</v>
      </c>
      <c r="D108" s="58">
        <v>18</v>
      </c>
      <c r="E108" s="106"/>
      <c r="F108" s="58">
        <f t="shared" si="3"/>
        <v>0</v>
      </c>
      <c r="H108" s="106"/>
      <c r="I108" s="104"/>
      <c r="J108" s="104"/>
    </row>
    <row r="109" spans="1:10" ht="16.5" customHeight="1">
      <c r="A109" s="323" t="s">
        <v>432</v>
      </c>
      <c r="B109" s="203" t="s">
        <v>466</v>
      </c>
      <c r="C109" s="214" t="s">
        <v>145</v>
      </c>
      <c r="D109" s="215">
        <v>45</v>
      </c>
      <c r="E109" s="106"/>
      <c r="F109" s="58">
        <f t="shared" si="3"/>
        <v>0</v>
      </c>
      <c r="H109" s="106"/>
      <c r="I109" s="104"/>
      <c r="J109" s="104"/>
    </row>
    <row r="110" spans="1:10">
      <c r="A110" s="212" t="s">
        <v>464</v>
      </c>
      <c r="B110" s="203" t="s">
        <v>467</v>
      </c>
      <c r="C110" s="214" t="s">
        <v>145</v>
      </c>
      <c r="D110" s="215">
        <v>230</v>
      </c>
      <c r="E110" s="106"/>
      <c r="F110" s="58">
        <f t="shared" si="3"/>
        <v>0</v>
      </c>
      <c r="H110" s="106"/>
      <c r="I110" s="104"/>
      <c r="J110" s="104"/>
    </row>
    <row r="111" spans="1:10" s="57" customFormat="1" ht="13.75" customHeight="1">
      <c r="A111" s="212" t="s">
        <v>449</v>
      </c>
      <c r="B111" s="203" t="s">
        <v>438</v>
      </c>
      <c r="C111" s="214" t="s">
        <v>145</v>
      </c>
      <c r="D111" s="215">
        <v>190</v>
      </c>
      <c r="E111" s="106"/>
      <c r="F111" s="58">
        <f t="shared" si="3"/>
        <v>0</v>
      </c>
      <c r="G111" s="52"/>
      <c r="H111" s="106"/>
      <c r="I111" s="104"/>
      <c r="J111" s="104"/>
    </row>
    <row r="112" spans="1:10">
      <c r="A112" s="212" t="s">
        <v>610</v>
      </c>
      <c r="B112" s="203" t="s">
        <v>439</v>
      </c>
      <c r="C112" s="214" t="s">
        <v>175</v>
      </c>
      <c r="D112" s="215">
        <v>190</v>
      </c>
      <c r="E112" s="106"/>
      <c r="F112" s="58">
        <f t="shared" si="3"/>
        <v>0</v>
      </c>
      <c r="H112" s="106"/>
      <c r="I112" s="104"/>
      <c r="J112" s="104"/>
    </row>
    <row r="113" spans="1:10">
      <c r="B113" s="239"/>
    </row>
    <row r="114" spans="1:10" ht="26">
      <c r="A114" s="316">
        <f>COUNT($A$1:A112)+1</f>
        <v>5</v>
      </c>
      <c r="B114" s="324" t="s">
        <v>866</v>
      </c>
    </row>
    <row r="115" spans="1:10" ht="94.5" customHeight="1">
      <c r="A115" s="316"/>
      <c r="B115" s="103" t="s">
        <v>957</v>
      </c>
    </row>
    <row r="116" spans="1:10" ht="83.75" customHeight="1">
      <c r="B116" s="103" t="s">
        <v>867</v>
      </c>
    </row>
    <row r="117" spans="1:10" ht="48">
      <c r="B117" s="103" t="s">
        <v>480</v>
      </c>
    </row>
    <row r="118" spans="1:10" ht="36">
      <c r="B118" s="103" t="s">
        <v>473</v>
      </c>
    </row>
    <row r="119" spans="1:10" ht="36">
      <c r="B119" s="103" t="s">
        <v>474</v>
      </c>
      <c r="C119" s="104"/>
      <c r="D119" s="189"/>
    </row>
    <row r="120" spans="1:10" ht="36">
      <c r="B120" s="103" t="s">
        <v>476</v>
      </c>
    </row>
    <row r="121" spans="1:10" ht="144">
      <c r="B121" s="103" t="s">
        <v>477</v>
      </c>
    </row>
    <row r="122" spans="1:10" ht="93.75" customHeight="1">
      <c r="B122" s="103" t="s">
        <v>527</v>
      </c>
    </row>
    <row r="123" spans="1:10">
      <c r="B123" s="103" t="s">
        <v>481</v>
      </c>
    </row>
    <row r="124" spans="1:10" ht="24">
      <c r="B124" s="103" t="s">
        <v>482</v>
      </c>
    </row>
    <row r="125" spans="1:10">
      <c r="A125" s="322" t="s">
        <v>132</v>
      </c>
      <c r="B125" s="244" t="s">
        <v>868</v>
      </c>
      <c r="C125" s="181" t="s">
        <v>145</v>
      </c>
      <c r="D125" s="58">
        <v>70</v>
      </c>
      <c r="E125" s="106"/>
      <c r="F125" s="58">
        <f t="shared" ref="F125:F130" si="4">D125*E125</f>
        <v>0</v>
      </c>
      <c r="H125" s="106"/>
      <c r="I125" s="104"/>
      <c r="J125" s="104"/>
    </row>
    <row r="126" spans="1:10">
      <c r="A126" s="212" t="s">
        <v>133</v>
      </c>
      <c r="B126" s="190" t="s">
        <v>479</v>
      </c>
      <c r="C126" s="181" t="s">
        <v>145</v>
      </c>
      <c r="D126" s="58">
        <v>400</v>
      </c>
      <c r="E126" s="106"/>
      <c r="F126" s="58">
        <f t="shared" si="4"/>
        <v>0</v>
      </c>
      <c r="H126" s="106"/>
      <c r="I126" s="104"/>
      <c r="J126" s="104"/>
    </row>
    <row r="127" spans="1:10">
      <c r="A127" s="212" t="s">
        <v>134</v>
      </c>
      <c r="B127" s="190" t="s">
        <v>472</v>
      </c>
      <c r="C127" s="181" t="s">
        <v>141</v>
      </c>
      <c r="D127" s="58">
        <v>115</v>
      </c>
      <c r="E127" s="106"/>
      <c r="F127" s="58">
        <f t="shared" si="4"/>
        <v>0</v>
      </c>
      <c r="H127" s="106"/>
      <c r="I127" s="104"/>
      <c r="J127" s="104"/>
    </row>
    <row r="128" spans="1:10">
      <c r="A128" s="212" t="s">
        <v>135</v>
      </c>
      <c r="B128" s="190" t="s">
        <v>475</v>
      </c>
      <c r="C128" s="181" t="s">
        <v>137</v>
      </c>
      <c r="D128" s="58">
        <v>110</v>
      </c>
      <c r="E128" s="106"/>
      <c r="F128" s="58">
        <f t="shared" si="4"/>
        <v>0</v>
      </c>
      <c r="H128" s="106"/>
      <c r="I128" s="104"/>
      <c r="J128" s="104"/>
    </row>
    <row r="129" spans="1:10">
      <c r="A129" s="212" t="s">
        <v>136</v>
      </c>
      <c r="B129" s="190" t="s">
        <v>528</v>
      </c>
      <c r="C129" s="181" t="s">
        <v>145</v>
      </c>
      <c r="D129" s="58">
        <v>200</v>
      </c>
      <c r="E129" s="106"/>
      <c r="F129" s="58">
        <f t="shared" si="4"/>
        <v>0</v>
      </c>
      <c r="H129" s="106"/>
      <c r="I129" s="104"/>
      <c r="J129" s="104"/>
    </row>
    <row r="130" spans="1:10">
      <c r="A130" s="212" t="s">
        <v>432</v>
      </c>
      <c r="B130" s="190" t="s">
        <v>478</v>
      </c>
      <c r="C130" s="181" t="s">
        <v>1</v>
      </c>
      <c r="D130" s="58">
        <v>10</v>
      </c>
      <c r="E130" s="106"/>
      <c r="F130" s="58">
        <f t="shared" si="4"/>
        <v>0</v>
      </c>
      <c r="H130" s="106"/>
      <c r="I130" s="104"/>
      <c r="J130" s="104"/>
    </row>
    <row r="132" spans="1:10" s="57" customFormat="1" ht="13.75" customHeight="1" thickBot="1">
      <c r="A132" s="195"/>
      <c r="B132" s="155"/>
      <c r="C132" s="196"/>
      <c r="D132" s="197"/>
      <c r="E132" s="168"/>
      <c r="F132" s="179" t="str">
        <f t="shared" ref="F132" si="5">IF(OR(OR(E132=0,E132=""),OR(D132=0,D132="")),"",D132*E132)</f>
        <v/>
      </c>
    </row>
    <row r="133" spans="1:10" s="74" customFormat="1" ht="20" customHeight="1" thickBot="1">
      <c r="A133" s="228" t="str">
        <f>A11</f>
        <v>8.</v>
      </c>
      <c r="B133" s="229" t="str">
        <f>B11</f>
        <v>RADOVI NA OJAČANJU TEMELJA</v>
      </c>
      <c r="C133" s="230"/>
      <c r="D133" s="230"/>
      <c r="E133" s="173"/>
      <c r="F133" s="395">
        <f>SUM(F1:F132)</f>
        <v>0</v>
      </c>
    </row>
    <row r="134" spans="1:10" ht="3.25" customHeight="1"/>
    <row r="136" spans="1:10">
      <c r="B136" s="239"/>
    </row>
    <row r="137" spans="1:10">
      <c r="B137" s="239"/>
    </row>
    <row r="138" spans="1:10">
      <c r="B138" s="259"/>
    </row>
    <row r="139" spans="1:10">
      <c r="B139" s="239"/>
    </row>
    <row r="141" spans="1:10">
      <c r="B141" s="192"/>
    </row>
    <row r="142" spans="1:10">
      <c r="B142" s="48"/>
      <c r="C142" s="104"/>
      <c r="D142" s="189"/>
    </row>
  </sheetData>
  <pageMargins left="0.94488188976377996" right="0.31496062992126" top="0.31496062992126" bottom="0.8" header="0.43307086614173201" footer="0.43307086614173201"/>
  <pageSetup paperSize="9" scale="89"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3" manualBreakCount="3">
    <brk id="24" max="5" man="1"/>
    <brk id="72" max="5" man="1"/>
    <brk id="84" max="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82B7D-EB5B-4488-B316-C1EB0E6C22BA}">
  <sheetPr>
    <tabColor rgb="FF92D050"/>
    <pageSetUpPr fitToPage="1"/>
  </sheetPr>
  <dimension ref="A1:J63"/>
  <sheetViews>
    <sheetView showZeros="0" view="pageBreakPreview" zoomScaleNormal="100" zoomScaleSheetLayoutView="100" workbookViewId="0">
      <pane ySplit="11" topLeftCell="A26" activePane="bottomLeft" state="frozen"/>
      <selection pane="bottomLeft" activeCell="F54" sqref="F54"/>
    </sheetView>
  </sheetViews>
  <sheetFormatPr baseColWidth="10" defaultColWidth="9.1640625" defaultRowHeight="13"/>
  <cols>
    <col min="1" max="1" width="7.33203125" style="124" customWidth="1"/>
    <col min="2" max="2" width="44.6640625" style="124" customWidth="1"/>
    <col min="3" max="3" width="8.5" style="337" customWidth="1"/>
    <col min="4" max="4" width="9.5" style="338" customWidth="1"/>
    <col min="5" max="5" width="9.33203125" style="325" customWidth="1"/>
    <col min="6" max="6" width="13.5" style="330" customWidth="1"/>
    <col min="7" max="16384" width="9.1640625" style="124"/>
  </cols>
  <sheetData>
    <row r="1" spans="1:6" ht="5.25" customHeight="1"/>
    <row r="2" spans="1:6" ht="14.25" customHeight="1">
      <c r="A2" s="339"/>
      <c r="B2" s="339"/>
      <c r="C2" s="339"/>
      <c r="D2" s="125"/>
      <c r="E2" s="130"/>
      <c r="F2" s="331"/>
    </row>
    <row r="3" spans="1:6" ht="14.25" customHeight="1">
      <c r="A3" s="339"/>
      <c r="B3" s="339"/>
      <c r="C3" s="339"/>
      <c r="D3" s="125"/>
      <c r="E3" s="130"/>
      <c r="F3" s="332"/>
    </row>
    <row r="4" spans="1:6" ht="14.25" customHeight="1">
      <c r="A4" s="339"/>
      <c r="B4" s="339"/>
      <c r="C4" s="339"/>
      <c r="D4" s="125"/>
      <c r="E4" s="130"/>
      <c r="F4" s="331"/>
    </row>
    <row r="5" spans="1:6" ht="14.25" customHeight="1">
      <c r="A5" s="339"/>
      <c r="B5" s="339"/>
      <c r="C5" s="339"/>
      <c r="D5" s="125"/>
      <c r="E5" s="130"/>
      <c r="F5" s="333"/>
    </row>
    <row r="6" spans="1:6" ht="4.75" customHeight="1">
      <c r="A6" s="339"/>
      <c r="B6" s="339"/>
      <c r="C6" s="339"/>
      <c r="D6" s="125"/>
      <c r="E6" s="130"/>
      <c r="F6" s="333"/>
    </row>
    <row r="7" spans="1:6" ht="5.25" customHeight="1">
      <c r="A7" s="339"/>
      <c r="B7" s="339"/>
      <c r="C7" s="339"/>
      <c r="D7" s="125"/>
      <c r="E7" s="130"/>
      <c r="F7" s="334"/>
    </row>
    <row r="8" spans="1:6" ht="4.75" customHeight="1">
      <c r="A8" s="339"/>
      <c r="B8" s="339"/>
      <c r="C8" s="339"/>
      <c r="D8" s="125"/>
      <c r="E8" s="130"/>
      <c r="F8" s="334"/>
    </row>
    <row r="9" spans="1:6" s="126" customFormat="1" ht="24">
      <c r="A9" s="340" t="s">
        <v>82</v>
      </c>
      <c r="B9" s="341" t="s">
        <v>12</v>
      </c>
      <c r="C9" s="342" t="s">
        <v>80</v>
      </c>
      <c r="D9" s="343" t="s">
        <v>10</v>
      </c>
      <c r="E9" s="326" t="s">
        <v>83</v>
      </c>
      <c r="F9" s="335" t="s">
        <v>11</v>
      </c>
    </row>
    <row r="10" spans="1:6" ht="4.75" customHeight="1">
      <c r="A10" s="339"/>
      <c r="B10" s="339"/>
      <c r="C10" s="339"/>
      <c r="D10" s="125"/>
      <c r="E10" s="130"/>
      <c r="F10" s="334"/>
    </row>
    <row r="11" spans="1:6" s="127" customFormat="1" ht="18">
      <c r="A11" s="344" t="s">
        <v>53</v>
      </c>
      <c r="B11" s="345" t="s">
        <v>573</v>
      </c>
      <c r="C11" s="346"/>
      <c r="D11" s="347"/>
      <c r="E11" s="327"/>
      <c r="F11" s="336"/>
    </row>
    <row r="12" spans="1:6" ht="4.75" customHeight="1">
      <c r="A12" s="339"/>
      <c r="B12" s="339"/>
      <c r="C12" s="339"/>
      <c r="D12" s="125"/>
      <c r="E12" s="130"/>
      <c r="F12" s="334"/>
    </row>
    <row r="13" spans="1:6" s="128" customFormat="1" ht="11">
      <c r="A13" s="348"/>
      <c r="B13" s="349" t="s">
        <v>0</v>
      </c>
      <c r="C13" s="349"/>
      <c r="D13" s="349"/>
      <c r="E13" s="328"/>
    </row>
    <row r="14" spans="1:6" ht="24">
      <c r="A14" s="350"/>
      <c r="B14" s="351" t="s">
        <v>572</v>
      </c>
      <c r="C14" s="129"/>
      <c r="D14" s="352"/>
    </row>
    <row r="15" spans="1:6" ht="36">
      <c r="A15" s="353"/>
      <c r="B15" s="351" t="s">
        <v>571</v>
      </c>
    </row>
    <row r="16" spans="1:6" ht="48">
      <c r="A16" s="354"/>
      <c r="B16" s="351" t="s">
        <v>570</v>
      </c>
    </row>
    <row r="17" spans="1:6" ht="81.75" customHeight="1">
      <c r="A17" s="353"/>
      <c r="B17" s="351" t="s">
        <v>569</v>
      </c>
    </row>
    <row r="18" spans="1:6">
      <c r="A18" s="350"/>
      <c r="B18" s="351"/>
    </row>
    <row r="19" spans="1:6" ht="24">
      <c r="A19" s="353"/>
      <c r="B19" s="351" t="s">
        <v>568</v>
      </c>
    </row>
    <row r="20" spans="1:6">
      <c r="A20" s="355" t="s">
        <v>18</v>
      </c>
      <c r="B20" s="351" t="s">
        <v>567</v>
      </c>
    </row>
    <row r="21" spans="1:6">
      <c r="A21" s="355" t="s">
        <v>18</v>
      </c>
      <c r="B21" s="351" t="s">
        <v>566</v>
      </c>
    </row>
    <row r="22" spans="1:6">
      <c r="A22" s="355" t="s">
        <v>18</v>
      </c>
      <c r="B22" s="351" t="s">
        <v>565</v>
      </c>
    </row>
    <row r="23" spans="1:6">
      <c r="A23" s="355" t="s">
        <v>18</v>
      </c>
      <c r="B23" s="351" t="s">
        <v>564</v>
      </c>
    </row>
    <row r="24" spans="1:6">
      <c r="A24" s="356"/>
      <c r="B24" s="357"/>
    </row>
    <row r="25" spans="1:6">
      <c r="A25" s="356"/>
      <c r="B25" s="349" t="s">
        <v>190</v>
      </c>
    </row>
    <row r="26" spans="1:6">
      <c r="A26" s="358"/>
      <c r="B26" s="359" t="s">
        <v>563</v>
      </c>
    </row>
    <row r="27" spans="1:6" ht="24">
      <c r="A27" s="356" t="s">
        <v>18</v>
      </c>
      <c r="B27" s="351" t="s">
        <v>562</v>
      </c>
    </row>
    <row r="28" spans="1:6" ht="36">
      <c r="A28" s="356" t="s">
        <v>18</v>
      </c>
      <c r="B28" s="351" t="s">
        <v>561</v>
      </c>
    </row>
    <row r="29" spans="1:6" ht="24">
      <c r="A29" s="356" t="s">
        <v>18</v>
      </c>
      <c r="B29" s="351" t="s">
        <v>560</v>
      </c>
    </row>
    <row r="30" spans="1:6">
      <c r="A30" s="354"/>
      <c r="B30" s="360"/>
    </row>
    <row r="31" spans="1:6" ht="36">
      <c r="A31" s="354"/>
      <c r="B31" s="359" t="s">
        <v>160</v>
      </c>
    </row>
    <row r="32" spans="1:6" s="57" customFormat="1" ht="11">
      <c r="B32" s="192"/>
      <c r="C32" s="181"/>
      <c r="D32" s="58"/>
      <c r="E32" s="164"/>
      <c r="F32" s="174"/>
    </row>
    <row r="33" spans="1:10">
      <c r="A33" s="354"/>
      <c r="B33" s="128"/>
    </row>
    <row r="34" spans="1:10">
      <c r="A34" s="354"/>
      <c r="B34" s="349" t="s">
        <v>166</v>
      </c>
    </row>
    <row r="35" spans="1:10">
      <c r="A35" s="361"/>
      <c r="B35" s="351"/>
    </row>
    <row r="36" spans="1:10">
      <c r="A36" s="320">
        <f>COUNT($A$1:A35)+1</f>
        <v>1</v>
      </c>
      <c r="B36" s="362" t="s">
        <v>688</v>
      </c>
      <c r="C36" s="217"/>
      <c r="D36" s="217"/>
    </row>
    <row r="37" spans="1:10" ht="36">
      <c r="A37" s="361"/>
      <c r="B37" s="351" t="s">
        <v>869</v>
      </c>
      <c r="C37" s="351"/>
      <c r="D37" s="363"/>
    </row>
    <row r="38" spans="1:10" ht="13.5" customHeight="1">
      <c r="A38" s="364"/>
      <c r="B38" s="351" t="s">
        <v>870</v>
      </c>
      <c r="C38" s="351"/>
      <c r="D38" s="363"/>
    </row>
    <row r="39" spans="1:10" ht="24">
      <c r="A39" s="364"/>
      <c r="B39" s="351" t="s">
        <v>559</v>
      </c>
      <c r="C39" s="351"/>
      <c r="D39" s="363"/>
    </row>
    <row r="40" spans="1:10" ht="15.75" customHeight="1">
      <c r="A40" s="365" t="s">
        <v>132</v>
      </c>
      <c r="B40" s="366" t="s">
        <v>558</v>
      </c>
      <c r="C40" s="367" t="s">
        <v>145</v>
      </c>
      <c r="D40" s="368">
        <v>440</v>
      </c>
      <c r="E40" s="130"/>
      <c r="F40" s="334">
        <f>D40*E40</f>
        <v>0</v>
      </c>
      <c r="H40" s="130"/>
      <c r="I40" s="129"/>
      <c r="J40" s="129"/>
    </row>
    <row r="41" spans="1:10">
      <c r="A41" s="365" t="s">
        <v>133</v>
      </c>
      <c r="B41" s="366" t="s">
        <v>577</v>
      </c>
      <c r="C41" s="367" t="s">
        <v>145</v>
      </c>
      <c r="D41" s="368">
        <v>44</v>
      </c>
      <c r="E41" s="130"/>
      <c r="F41" s="334">
        <f>D41*E41</f>
        <v>0</v>
      </c>
      <c r="H41" s="130"/>
      <c r="I41" s="129"/>
      <c r="J41" s="129"/>
    </row>
    <row r="43" spans="1:10" ht="26">
      <c r="A43" s="320">
        <f>COUNT($A$1:A42)+1</f>
        <v>2</v>
      </c>
      <c r="B43" s="362" t="s">
        <v>578</v>
      </c>
    </row>
    <row r="44" spans="1:10" ht="24">
      <c r="B44" s="103" t="s">
        <v>871</v>
      </c>
    </row>
    <row r="45" spans="1:10" ht="24.75" customHeight="1">
      <c r="B45" s="103" t="s">
        <v>872</v>
      </c>
    </row>
    <row r="46" spans="1:10" ht="24">
      <c r="B46" s="351" t="s">
        <v>873</v>
      </c>
    </row>
    <row r="47" spans="1:10" ht="23.25" customHeight="1">
      <c r="A47" s="364"/>
      <c r="B47" s="351" t="s">
        <v>874</v>
      </c>
      <c r="C47" s="367"/>
      <c r="D47" s="368"/>
      <c r="E47" s="130"/>
      <c r="F47" s="334"/>
      <c r="H47" s="130"/>
      <c r="I47" s="129"/>
      <c r="J47" s="129"/>
    </row>
    <row r="48" spans="1:10" ht="24">
      <c r="A48" s="364"/>
      <c r="B48" s="351" t="s">
        <v>582</v>
      </c>
      <c r="C48" s="367"/>
      <c r="D48" s="368"/>
      <c r="E48" s="130"/>
      <c r="F48" s="334"/>
      <c r="H48" s="130"/>
      <c r="I48" s="129"/>
      <c r="J48" s="129"/>
    </row>
    <row r="49" spans="1:10">
      <c r="A49" s="212" t="s">
        <v>132</v>
      </c>
      <c r="B49" s="203" t="s">
        <v>579</v>
      </c>
      <c r="C49" s="214" t="s">
        <v>145</v>
      </c>
      <c r="D49" s="215">
        <v>320</v>
      </c>
      <c r="E49" s="130"/>
      <c r="F49" s="334">
        <f>D49*E49</f>
        <v>0</v>
      </c>
      <c r="H49" s="130"/>
      <c r="I49" s="129"/>
      <c r="J49" s="129"/>
    </row>
    <row r="50" spans="1:10" ht="24">
      <c r="A50" s="212" t="s">
        <v>133</v>
      </c>
      <c r="B50" s="203" t="s">
        <v>580</v>
      </c>
      <c r="C50" s="214" t="s">
        <v>141</v>
      </c>
      <c r="D50" s="215">
        <v>0.3</v>
      </c>
      <c r="E50" s="130"/>
      <c r="F50" s="334">
        <f>D50*E50</f>
        <v>0</v>
      </c>
      <c r="H50" s="130"/>
      <c r="I50" s="129"/>
      <c r="J50" s="129"/>
    </row>
    <row r="51" spans="1:10">
      <c r="A51" s="212" t="s">
        <v>134</v>
      </c>
      <c r="B51" s="203" t="s">
        <v>581</v>
      </c>
      <c r="C51" s="214" t="s">
        <v>122</v>
      </c>
      <c r="D51" s="215">
        <v>20</v>
      </c>
      <c r="E51" s="130"/>
      <c r="F51" s="334">
        <f>D51*E51</f>
        <v>0</v>
      </c>
      <c r="H51" s="130"/>
      <c r="I51" s="129"/>
      <c r="J51" s="129"/>
    </row>
    <row r="53" spans="1:10" s="125" customFormat="1" ht="13.75" customHeight="1" thickBot="1">
      <c r="A53" s="369"/>
      <c r="B53" s="370"/>
      <c r="C53" s="371"/>
      <c r="D53" s="372"/>
      <c r="E53" s="329"/>
      <c r="F53" s="179" t="str">
        <f>IF(OR(OR(E53=0,E53=""),OR(D53=0,D53="")),"",D53*E53)</f>
        <v/>
      </c>
    </row>
    <row r="54" spans="1:10" s="74" customFormat="1" ht="20" customHeight="1" thickBot="1">
      <c r="A54" s="228" t="str">
        <f>A11</f>
        <v>9.</v>
      </c>
      <c r="B54" s="229" t="str">
        <f>B11</f>
        <v>KROVOPOKRIVAČKI RADOVI</v>
      </c>
      <c r="C54" s="230"/>
      <c r="D54" s="230"/>
      <c r="E54" s="173"/>
      <c r="F54" s="395">
        <f>SUM(F1:F53)</f>
        <v>0</v>
      </c>
    </row>
    <row r="55" spans="1:10" ht="3.25" customHeight="1"/>
    <row r="57" spans="1:10">
      <c r="B57" s="373"/>
    </row>
    <row r="58" spans="1:10">
      <c r="B58" s="373"/>
    </row>
    <row r="59" spans="1:10">
      <c r="B59" s="374"/>
    </row>
    <row r="60" spans="1:10">
      <c r="B60" s="373"/>
    </row>
    <row r="62" spans="1:10">
      <c r="B62" s="375"/>
    </row>
    <row r="63" spans="1:10">
      <c r="B63" s="376"/>
      <c r="C63" s="129"/>
      <c r="D63" s="352"/>
    </row>
  </sheetData>
  <pageMargins left="0.94488188976377996" right="0.31496062992126" top="0.31496062992126" bottom="0.7" header="0.43307086614173201" footer="0.43307086614173201"/>
  <pageSetup paperSize="9" scale="90"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E60B0-63BA-4A1B-82FE-AB265F22F098}">
  <sheetPr>
    <tabColor rgb="FF92D050"/>
    <pageSetUpPr fitToPage="1"/>
  </sheetPr>
  <dimension ref="A1:J96"/>
  <sheetViews>
    <sheetView showZeros="0" view="pageBreakPreview" zoomScale="150" zoomScaleNormal="100" zoomScaleSheetLayoutView="115" workbookViewId="0">
      <pane ySplit="11" topLeftCell="A71" activePane="bottomLeft" state="frozen"/>
      <selection pane="bottomLeft" activeCell="F87" sqref="F87"/>
    </sheetView>
  </sheetViews>
  <sheetFormatPr baseColWidth="10" defaultColWidth="9.1640625" defaultRowHeight="13"/>
  <cols>
    <col min="1" max="1" width="7.33203125" style="124" customWidth="1"/>
    <col min="2" max="2" width="44.6640625" style="124" customWidth="1"/>
    <col min="3" max="3" width="8.5" style="337" customWidth="1"/>
    <col min="4" max="4" width="9.5" style="338" customWidth="1"/>
    <col min="5" max="5" width="9.33203125" style="325" customWidth="1"/>
    <col min="6" max="6" width="16.6640625" style="330" customWidth="1"/>
    <col min="7" max="16384" width="9.1640625" style="124"/>
  </cols>
  <sheetData>
    <row r="1" spans="1:6" ht="5.25" customHeight="1"/>
    <row r="2" spans="1:6" ht="14.25" customHeight="1">
      <c r="A2" s="339"/>
      <c r="B2" s="339"/>
      <c r="C2" s="339"/>
      <c r="D2" s="125"/>
      <c r="E2" s="130"/>
      <c r="F2" s="331"/>
    </row>
    <row r="3" spans="1:6" ht="14.25" customHeight="1">
      <c r="A3" s="339"/>
      <c r="B3" s="339"/>
      <c r="C3" s="339"/>
      <c r="D3" s="125"/>
      <c r="E3" s="130"/>
      <c r="F3" s="332"/>
    </row>
    <row r="4" spans="1:6" ht="14.25" customHeight="1">
      <c r="A4" s="339"/>
      <c r="B4" s="339"/>
      <c r="C4" s="339"/>
      <c r="D4" s="125"/>
      <c r="E4" s="130"/>
      <c r="F4" s="331"/>
    </row>
    <row r="5" spans="1:6" ht="14.25" customHeight="1">
      <c r="A5" s="339"/>
      <c r="B5" s="339"/>
      <c r="C5" s="339"/>
      <c r="D5" s="125"/>
      <c r="E5" s="130"/>
      <c r="F5" s="333"/>
    </row>
    <row r="6" spans="1:6" ht="4.75" customHeight="1">
      <c r="A6" s="339"/>
      <c r="B6" s="339"/>
      <c r="C6" s="339"/>
      <c r="D6" s="125"/>
      <c r="E6" s="130"/>
      <c r="F6" s="333"/>
    </row>
    <row r="7" spans="1:6" ht="5.25" customHeight="1">
      <c r="A7" s="339"/>
      <c r="B7" s="339"/>
      <c r="C7" s="339"/>
      <c r="D7" s="125"/>
      <c r="E7" s="130"/>
      <c r="F7" s="334"/>
    </row>
    <row r="8" spans="1:6" ht="4.75" customHeight="1">
      <c r="A8" s="339"/>
      <c r="B8" s="339"/>
      <c r="C8" s="339"/>
      <c r="D8" s="125"/>
      <c r="E8" s="130"/>
      <c r="F8" s="334"/>
    </row>
    <row r="9" spans="1:6" s="126" customFormat="1" ht="24">
      <c r="A9" s="340" t="s">
        <v>82</v>
      </c>
      <c r="B9" s="341" t="s">
        <v>12</v>
      </c>
      <c r="C9" s="342" t="s">
        <v>80</v>
      </c>
      <c r="D9" s="343" t="s">
        <v>10</v>
      </c>
      <c r="E9" s="326" t="s">
        <v>83</v>
      </c>
      <c r="F9" s="335" t="s">
        <v>11</v>
      </c>
    </row>
    <row r="10" spans="1:6" ht="4.75" customHeight="1">
      <c r="A10" s="339"/>
      <c r="B10" s="339"/>
      <c r="C10" s="339"/>
      <c r="D10" s="125"/>
      <c r="E10" s="130"/>
      <c r="F10" s="334"/>
    </row>
    <row r="11" spans="1:6" s="127" customFormat="1" ht="18">
      <c r="A11" s="344" t="s">
        <v>574</v>
      </c>
      <c r="B11" s="345" t="s">
        <v>715</v>
      </c>
      <c r="C11" s="346"/>
      <c r="D11" s="347"/>
      <c r="E11" s="327"/>
      <c r="F11" s="336"/>
    </row>
    <row r="12" spans="1:6" ht="4.75" customHeight="1">
      <c r="A12" s="339"/>
      <c r="B12" s="339"/>
      <c r="C12" s="339"/>
      <c r="D12" s="125"/>
      <c r="E12" s="130"/>
      <c r="F12" s="334"/>
    </row>
    <row r="13" spans="1:6" s="128" customFormat="1" ht="11">
      <c r="A13" s="348"/>
      <c r="B13" s="349" t="s">
        <v>0</v>
      </c>
      <c r="C13" s="349"/>
      <c r="D13" s="349"/>
      <c r="E13" s="328"/>
    </row>
    <row r="14" spans="1:6" ht="48.75" customHeight="1">
      <c r="A14" s="350"/>
      <c r="B14" s="103" t="s">
        <v>690</v>
      </c>
      <c r="C14" s="129"/>
      <c r="D14" s="352"/>
    </row>
    <row r="15" spans="1:6" ht="45.75" customHeight="1">
      <c r="A15" s="354"/>
      <c r="B15" s="103" t="s">
        <v>691</v>
      </c>
    </row>
    <row r="16" spans="1:6" ht="34.5" customHeight="1">
      <c r="A16" s="353"/>
      <c r="B16" s="103" t="s">
        <v>692</v>
      </c>
    </row>
    <row r="17" spans="1:5" ht="24">
      <c r="A17" s="350"/>
      <c r="B17" s="103" t="s">
        <v>693</v>
      </c>
    </row>
    <row r="18" spans="1:5" ht="24">
      <c r="A18" s="353"/>
      <c r="B18" s="351" t="s">
        <v>568</v>
      </c>
    </row>
    <row r="19" spans="1:5">
      <c r="A19" s="355"/>
      <c r="B19" s="351"/>
    </row>
    <row r="20" spans="1:5" ht="36">
      <c r="A20" s="355"/>
      <c r="B20" s="155" t="s">
        <v>694</v>
      </c>
    </row>
    <row r="21" spans="1:5" ht="84">
      <c r="A21" s="355"/>
      <c r="B21" s="155" t="s">
        <v>695</v>
      </c>
    </row>
    <row r="22" spans="1:5" ht="24">
      <c r="A22" s="355"/>
      <c r="B22" s="155" t="s">
        <v>724</v>
      </c>
    </row>
    <row r="23" spans="1:5">
      <c r="A23" s="356"/>
      <c r="B23" s="155" t="s">
        <v>696</v>
      </c>
    </row>
    <row r="24" spans="1:5">
      <c r="A24" s="356"/>
      <c r="B24" s="155" t="s">
        <v>697</v>
      </c>
    </row>
    <row r="25" spans="1:5">
      <c r="A25" s="356"/>
      <c r="B25" s="155"/>
    </row>
    <row r="26" spans="1:5">
      <c r="A26" s="356"/>
      <c r="B26" s="349" t="s">
        <v>190</v>
      </c>
    </row>
    <row r="27" spans="1:5" ht="13.5" customHeight="1">
      <c r="A27" s="358"/>
      <c r="B27" s="359" t="s">
        <v>875</v>
      </c>
    </row>
    <row r="28" spans="1:5" s="103" customFormat="1" ht="12">
      <c r="A28" s="263" t="s">
        <v>18</v>
      </c>
      <c r="B28" s="103" t="s">
        <v>698</v>
      </c>
      <c r="E28" s="109"/>
    </row>
    <row r="29" spans="1:5" s="103" customFormat="1" ht="12">
      <c r="A29" s="263" t="s">
        <v>18</v>
      </c>
      <c r="B29" s="103" t="s">
        <v>331</v>
      </c>
      <c r="E29" s="109"/>
    </row>
    <row r="30" spans="1:5" s="103" customFormat="1" ht="12">
      <c r="A30" s="263" t="s">
        <v>18</v>
      </c>
      <c r="B30" s="103" t="s">
        <v>699</v>
      </c>
      <c r="E30" s="109"/>
    </row>
    <row r="31" spans="1:5" s="103" customFormat="1" ht="12">
      <c r="A31" s="263" t="s">
        <v>18</v>
      </c>
      <c r="B31" s="103" t="s">
        <v>700</v>
      </c>
      <c r="E31" s="109"/>
    </row>
    <row r="32" spans="1:5" s="103" customFormat="1" ht="24">
      <c r="A32" s="263" t="s">
        <v>18</v>
      </c>
      <c r="B32" s="103" t="s">
        <v>701</v>
      </c>
      <c r="E32" s="109"/>
    </row>
    <row r="33" spans="1:6" s="103" customFormat="1" ht="24">
      <c r="A33" s="263" t="s">
        <v>18</v>
      </c>
      <c r="B33" s="103" t="s">
        <v>702</v>
      </c>
      <c r="E33" s="109"/>
    </row>
    <row r="34" spans="1:6" s="103" customFormat="1" ht="12">
      <c r="A34" s="263" t="s">
        <v>18</v>
      </c>
      <c r="B34" s="103" t="s">
        <v>336</v>
      </c>
      <c r="E34" s="109"/>
    </row>
    <row r="35" spans="1:6" s="103" customFormat="1" ht="12">
      <c r="A35" s="263" t="s">
        <v>18</v>
      </c>
      <c r="B35" s="103" t="s">
        <v>703</v>
      </c>
      <c r="E35" s="109"/>
    </row>
    <row r="36" spans="1:6" s="131" customFormat="1" ht="11">
      <c r="A36" s="307"/>
      <c r="B36" s="103"/>
      <c r="E36" s="132"/>
      <c r="F36" s="377"/>
    </row>
    <row r="37" spans="1:6" s="123" customFormat="1" ht="44.5" customHeight="1">
      <c r="A37" s="308"/>
      <c r="B37" s="216" t="s">
        <v>160</v>
      </c>
      <c r="C37" s="315"/>
      <c r="D37" s="315"/>
      <c r="E37" s="285"/>
      <c r="F37" s="378"/>
    </row>
    <row r="38" spans="1:6">
      <c r="A38" s="354"/>
      <c r="B38" s="360"/>
    </row>
    <row r="39" spans="1:6">
      <c r="A39" s="354"/>
      <c r="B39" s="128"/>
    </row>
    <row r="40" spans="1:6">
      <c r="A40" s="354"/>
      <c r="B40" s="349" t="s">
        <v>166</v>
      </c>
    </row>
    <row r="41" spans="1:6">
      <c r="A41" s="361"/>
      <c r="B41" s="351"/>
    </row>
    <row r="42" spans="1:6" ht="27.75" customHeight="1">
      <c r="A42" s="380">
        <f>COUNT($A$1:A41)+1</f>
        <v>1</v>
      </c>
      <c r="B42" s="240" t="s">
        <v>1000</v>
      </c>
      <c r="C42" s="217"/>
      <c r="D42" s="217"/>
    </row>
    <row r="43" spans="1:6" s="133" customFormat="1" ht="33" customHeight="1">
      <c r="A43" s="149"/>
      <c r="B43" s="103" t="s">
        <v>913</v>
      </c>
      <c r="C43" s="104"/>
      <c r="D43" s="189"/>
      <c r="E43" s="286"/>
      <c r="F43" s="379"/>
    </row>
    <row r="44" spans="1:6" s="133" customFormat="1" ht="66.75" customHeight="1">
      <c r="A44" s="149"/>
      <c r="B44" s="103" t="s">
        <v>999</v>
      </c>
      <c r="C44" s="104"/>
      <c r="D44" s="189"/>
      <c r="E44" s="286"/>
      <c r="F44" s="379"/>
    </row>
    <row r="45" spans="1:6" s="133" customFormat="1" ht="35.25" customHeight="1">
      <c r="A45" s="149"/>
      <c r="B45" s="103" t="s">
        <v>1022</v>
      </c>
      <c r="C45" s="104"/>
      <c r="D45" s="189"/>
      <c r="E45" s="286"/>
      <c r="F45" s="379"/>
    </row>
    <row r="46" spans="1:6" s="133" customFormat="1" ht="57.5" customHeight="1">
      <c r="A46" s="149"/>
      <c r="B46" s="103" t="s">
        <v>704</v>
      </c>
      <c r="C46" s="104"/>
      <c r="D46" s="189"/>
      <c r="E46" s="286"/>
      <c r="F46" s="379"/>
    </row>
    <row r="47" spans="1:6" s="133" customFormat="1" ht="24" customHeight="1">
      <c r="A47" s="149"/>
      <c r="B47" s="103" t="s">
        <v>705</v>
      </c>
      <c r="C47" s="104"/>
      <c r="D47" s="189"/>
      <c r="E47" s="286"/>
      <c r="F47" s="379"/>
    </row>
    <row r="48" spans="1:6" s="133" customFormat="1" ht="35.25" customHeight="1">
      <c r="A48" s="149"/>
      <c r="B48" s="103" t="s">
        <v>706</v>
      </c>
      <c r="C48" s="104"/>
      <c r="D48" s="189"/>
      <c r="E48" s="286"/>
      <c r="F48" s="379"/>
    </row>
    <row r="49" spans="1:10" s="133" customFormat="1" ht="14">
      <c r="A49" s="149"/>
      <c r="B49" s="248" t="s">
        <v>707</v>
      </c>
      <c r="C49" s="104"/>
      <c r="D49" s="189"/>
      <c r="E49" s="286"/>
      <c r="F49" s="379"/>
    </row>
    <row r="50" spans="1:10" s="3" customFormat="1">
      <c r="A50" s="212" t="s">
        <v>132</v>
      </c>
      <c r="B50" s="300" t="s">
        <v>914</v>
      </c>
      <c r="C50" s="211" t="s">
        <v>122</v>
      </c>
      <c r="D50" s="368">
        <v>2800</v>
      </c>
      <c r="E50" s="130"/>
      <c r="F50" s="334">
        <f>D50*E50</f>
        <v>0</v>
      </c>
      <c r="G50" s="124"/>
      <c r="H50" s="130"/>
      <c r="I50" s="129"/>
      <c r="J50" s="129"/>
    </row>
    <row r="51" spans="1:10" s="3" customFormat="1">
      <c r="A51" s="212" t="s">
        <v>133</v>
      </c>
      <c r="B51" s="300" t="s">
        <v>876</v>
      </c>
      <c r="C51" s="211" t="s">
        <v>122</v>
      </c>
      <c r="D51" s="368">
        <v>600</v>
      </c>
      <c r="E51" s="130"/>
      <c r="F51" s="334">
        <f>D51*E51</f>
        <v>0</v>
      </c>
      <c r="G51" s="124"/>
      <c r="H51" s="130"/>
      <c r="I51" s="129"/>
      <c r="J51" s="129"/>
    </row>
    <row r="52" spans="1:10" s="134" customFormat="1" ht="35.25" customHeight="1">
      <c r="A52" s="195" t="s">
        <v>134</v>
      </c>
      <c r="B52" s="381" t="s">
        <v>877</v>
      </c>
      <c r="C52" s="211" t="s">
        <v>122</v>
      </c>
      <c r="D52" s="368">
        <v>680</v>
      </c>
      <c r="E52" s="130"/>
      <c r="F52" s="334">
        <f>D52*E52</f>
        <v>0</v>
      </c>
      <c r="G52" s="124"/>
      <c r="H52" s="130"/>
      <c r="I52" s="129"/>
      <c r="J52" s="129"/>
    </row>
    <row r="54" spans="1:10" ht="26">
      <c r="A54" s="380">
        <f>COUNT($A$1:A53)+1</f>
        <v>2</v>
      </c>
      <c r="B54" s="240" t="s">
        <v>1001</v>
      </c>
      <c r="C54" s="217"/>
      <c r="D54" s="217"/>
    </row>
    <row r="55" spans="1:10" s="133" customFormat="1" ht="33.75" customHeight="1">
      <c r="A55" s="149"/>
      <c r="B55" s="103" t="s">
        <v>913</v>
      </c>
      <c r="C55" s="104"/>
      <c r="D55" s="189"/>
      <c r="E55" s="286"/>
      <c r="F55" s="379"/>
    </row>
    <row r="56" spans="1:10" s="133" customFormat="1" ht="125.25" customHeight="1">
      <c r="A56" s="149"/>
      <c r="B56" s="103" t="s">
        <v>915</v>
      </c>
      <c r="C56" s="104"/>
      <c r="D56" s="189"/>
      <c r="E56" s="286"/>
      <c r="F56" s="379"/>
    </row>
    <row r="57" spans="1:10" s="133" customFormat="1" ht="156.75" customHeight="1">
      <c r="A57" s="149"/>
      <c r="B57" s="247" t="s">
        <v>1005</v>
      </c>
      <c r="C57" s="104"/>
      <c r="D57" s="189"/>
      <c r="E57" s="286"/>
      <c r="F57" s="379"/>
    </row>
    <row r="58" spans="1:10" s="133" customFormat="1" ht="156.75" customHeight="1">
      <c r="A58" s="149"/>
      <c r="B58" s="247" t="s">
        <v>1004</v>
      </c>
      <c r="C58" s="104"/>
      <c r="D58" s="189"/>
      <c r="E58" s="286"/>
      <c r="F58" s="379"/>
    </row>
    <row r="59" spans="1:10" s="133" customFormat="1" ht="69" customHeight="1">
      <c r="A59" s="149"/>
      <c r="B59" s="247" t="s">
        <v>1002</v>
      </c>
      <c r="C59" s="104"/>
      <c r="D59" s="189"/>
      <c r="E59" s="286"/>
      <c r="F59" s="379"/>
    </row>
    <row r="60" spans="1:10" s="133" customFormat="1" ht="35.25" customHeight="1">
      <c r="A60" s="149"/>
      <c r="B60" s="103" t="s">
        <v>1023</v>
      </c>
      <c r="C60" s="104"/>
      <c r="D60" s="189"/>
      <c r="E60" s="286"/>
      <c r="F60" s="379"/>
    </row>
    <row r="61" spans="1:10" s="133" customFormat="1" ht="57.5" customHeight="1">
      <c r="A61" s="149"/>
      <c r="B61" s="103" t="s">
        <v>704</v>
      </c>
      <c r="C61" s="104"/>
      <c r="D61" s="189"/>
      <c r="E61" s="286"/>
      <c r="F61" s="379"/>
    </row>
    <row r="62" spans="1:10" s="133" customFormat="1" ht="24" customHeight="1">
      <c r="A62" s="149"/>
      <c r="B62" s="103" t="s">
        <v>705</v>
      </c>
      <c r="C62" s="104"/>
      <c r="D62" s="189"/>
      <c r="E62" s="286"/>
      <c r="F62" s="379"/>
    </row>
    <row r="63" spans="1:10" s="133" customFormat="1" ht="35.25" customHeight="1">
      <c r="A63" s="149"/>
      <c r="B63" s="103" t="s">
        <v>706</v>
      </c>
      <c r="C63" s="104"/>
      <c r="D63" s="189"/>
      <c r="E63" s="286"/>
      <c r="F63" s="379"/>
    </row>
    <row r="64" spans="1:10" s="133" customFormat="1" ht="14">
      <c r="A64" s="149"/>
      <c r="B64" s="248" t="s">
        <v>707</v>
      </c>
      <c r="C64" s="104"/>
      <c r="D64" s="189"/>
      <c r="E64" s="286"/>
      <c r="F64" s="379"/>
    </row>
    <row r="65" spans="1:10" s="3" customFormat="1">
      <c r="A65" s="212" t="s">
        <v>132</v>
      </c>
      <c r="B65" s="300" t="s">
        <v>878</v>
      </c>
      <c r="C65" s="211" t="s">
        <v>122</v>
      </c>
      <c r="D65" s="368">
        <v>500</v>
      </c>
      <c r="E65" s="130"/>
      <c r="F65" s="334">
        <f t="shared" ref="F65:F71" si="0">D65*E65</f>
        <v>0</v>
      </c>
      <c r="G65" s="124"/>
      <c r="H65" s="130"/>
      <c r="I65" s="129"/>
      <c r="J65" s="129"/>
    </row>
    <row r="66" spans="1:10" s="3" customFormat="1">
      <c r="A66" s="212" t="s">
        <v>133</v>
      </c>
      <c r="B66" s="300" t="s">
        <v>709</v>
      </c>
      <c r="C66" s="211" t="s">
        <v>122</v>
      </c>
      <c r="D66" s="368">
        <v>100</v>
      </c>
      <c r="E66" s="130"/>
      <c r="F66" s="334">
        <f t="shared" si="0"/>
        <v>0</v>
      </c>
      <c r="G66" s="124"/>
      <c r="H66" s="130"/>
      <c r="I66" s="129"/>
      <c r="J66" s="129"/>
    </row>
    <row r="67" spans="1:10" s="3" customFormat="1">
      <c r="A67" s="212" t="s">
        <v>134</v>
      </c>
      <c r="B67" s="300" t="s">
        <v>998</v>
      </c>
      <c r="C67" s="211" t="s">
        <v>122</v>
      </c>
      <c r="D67" s="368">
        <v>16000</v>
      </c>
      <c r="E67" s="130"/>
      <c r="F67" s="334">
        <f t="shared" si="0"/>
        <v>0</v>
      </c>
      <c r="G67" s="124"/>
      <c r="H67" s="130"/>
      <c r="I67" s="129"/>
      <c r="J67" s="129"/>
    </row>
    <row r="68" spans="1:10" s="3" customFormat="1">
      <c r="A68" s="212" t="s">
        <v>135</v>
      </c>
      <c r="B68" s="300" t="s">
        <v>914</v>
      </c>
      <c r="C68" s="211" t="s">
        <v>122</v>
      </c>
      <c r="D68" s="368">
        <v>4500</v>
      </c>
      <c r="E68" s="130"/>
      <c r="F68" s="334">
        <f t="shared" si="0"/>
        <v>0</v>
      </c>
      <c r="G68" s="124"/>
      <c r="H68" s="130"/>
      <c r="I68" s="129"/>
      <c r="J68" s="129"/>
    </row>
    <row r="69" spans="1:10" s="3" customFormat="1">
      <c r="A69" s="212" t="s">
        <v>136</v>
      </c>
      <c r="B69" s="300" t="s">
        <v>1003</v>
      </c>
      <c r="C69" s="211" t="s">
        <v>122</v>
      </c>
      <c r="D69" s="368">
        <v>2000</v>
      </c>
      <c r="E69" s="130"/>
      <c r="F69" s="334">
        <f t="shared" si="0"/>
        <v>0</v>
      </c>
      <c r="G69" s="124"/>
      <c r="H69" s="130"/>
      <c r="I69" s="129"/>
      <c r="J69" s="129"/>
    </row>
    <row r="70" spans="1:10" s="3" customFormat="1">
      <c r="A70" s="212" t="s">
        <v>432</v>
      </c>
      <c r="B70" s="300" t="s">
        <v>876</v>
      </c>
      <c r="C70" s="211" t="s">
        <v>122</v>
      </c>
      <c r="D70" s="368">
        <v>3000</v>
      </c>
      <c r="E70" s="130"/>
      <c r="F70" s="334">
        <f t="shared" si="0"/>
        <v>0</v>
      </c>
      <c r="G70" s="124"/>
      <c r="H70" s="130"/>
      <c r="I70" s="129"/>
      <c r="J70" s="129"/>
    </row>
    <row r="71" spans="1:10" s="134" customFormat="1" ht="47.25" customHeight="1">
      <c r="A71" s="195" t="s">
        <v>464</v>
      </c>
      <c r="B71" s="381" t="s">
        <v>879</v>
      </c>
      <c r="C71" s="211" t="s">
        <v>122</v>
      </c>
      <c r="D71" s="368">
        <v>5100</v>
      </c>
      <c r="E71" s="130"/>
      <c r="F71" s="334">
        <f t="shared" si="0"/>
        <v>0</v>
      </c>
      <c r="G71" s="124"/>
      <c r="H71" s="130"/>
      <c r="I71" s="129"/>
      <c r="J71" s="129"/>
    </row>
    <row r="72" spans="1:10" s="134" customFormat="1">
      <c r="A72" s="195"/>
      <c r="B72" s="248"/>
      <c r="C72" s="211"/>
      <c r="D72" s="368"/>
      <c r="E72" s="130"/>
      <c r="F72" s="334"/>
      <c r="G72" s="124"/>
      <c r="H72" s="130"/>
      <c r="I72" s="129"/>
      <c r="J72" s="129"/>
    </row>
    <row r="73" spans="1:10">
      <c r="A73" s="380">
        <f>COUNT($A$1:A72)+1</f>
        <v>3</v>
      </c>
      <c r="B73" s="240" t="s">
        <v>711</v>
      </c>
      <c r="C73" s="217"/>
      <c r="D73" s="217"/>
    </row>
    <row r="74" spans="1:10" s="133" customFormat="1" ht="24.75" customHeight="1">
      <c r="A74" s="149"/>
      <c r="B74" s="103" t="s">
        <v>708</v>
      </c>
      <c r="C74" s="104"/>
      <c r="D74" s="189"/>
      <c r="E74" s="286"/>
      <c r="F74" s="379"/>
    </row>
    <row r="75" spans="1:10" s="133" customFormat="1" ht="68.25" customHeight="1">
      <c r="A75" s="149"/>
      <c r="B75" s="103" t="s">
        <v>712</v>
      </c>
      <c r="C75" s="104"/>
      <c r="D75" s="189"/>
      <c r="E75" s="286"/>
      <c r="F75" s="379"/>
    </row>
    <row r="76" spans="1:10" s="133" customFormat="1" ht="35.25" customHeight="1">
      <c r="A76" s="149"/>
      <c r="B76" s="103" t="s">
        <v>1022</v>
      </c>
      <c r="C76" s="104"/>
      <c r="D76" s="189"/>
      <c r="E76" s="286"/>
      <c r="F76" s="379"/>
    </row>
    <row r="77" spans="1:10" s="133" customFormat="1" ht="57.5" customHeight="1">
      <c r="A77" s="149"/>
      <c r="B77" s="103" t="s">
        <v>704</v>
      </c>
      <c r="C77" s="104"/>
      <c r="D77" s="189"/>
      <c r="E77" s="286"/>
      <c r="F77" s="379"/>
    </row>
    <row r="78" spans="1:10" s="133" customFormat="1" ht="24" customHeight="1">
      <c r="A78" s="149"/>
      <c r="B78" s="103" t="s">
        <v>705</v>
      </c>
      <c r="C78" s="104"/>
      <c r="D78" s="189"/>
      <c r="E78" s="286"/>
      <c r="F78" s="379"/>
    </row>
    <row r="79" spans="1:10" s="133" customFormat="1" ht="35.25" customHeight="1">
      <c r="A79" s="149"/>
      <c r="B79" s="103" t="s">
        <v>706</v>
      </c>
      <c r="C79" s="104"/>
      <c r="D79" s="189"/>
      <c r="E79" s="286"/>
      <c r="F79" s="379"/>
    </row>
    <row r="80" spans="1:10" s="133" customFormat="1" ht="14">
      <c r="A80" s="149"/>
      <c r="B80" s="248" t="s">
        <v>707</v>
      </c>
      <c r="C80" s="104"/>
      <c r="D80" s="189"/>
      <c r="E80" s="286"/>
      <c r="F80" s="379"/>
    </row>
    <row r="81" spans="1:10" s="3" customFormat="1">
      <c r="A81" s="212" t="s">
        <v>132</v>
      </c>
      <c r="B81" s="300" t="s">
        <v>713</v>
      </c>
      <c r="C81" s="211" t="s">
        <v>122</v>
      </c>
      <c r="D81" s="368">
        <v>100</v>
      </c>
      <c r="E81" s="130"/>
      <c r="F81" s="334">
        <f>D81*E81</f>
        <v>0</v>
      </c>
      <c r="G81" s="124"/>
      <c r="H81" s="130"/>
      <c r="I81" s="129"/>
      <c r="J81" s="129"/>
    </row>
    <row r="82" spans="1:10" s="3" customFormat="1">
      <c r="A82" s="212" t="s">
        <v>133</v>
      </c>
      <c r="B82" s="300" t="s">
        <v>714</v>
      </c>
      <c r="C82" s="211" t="s">
        <v>122</v>
      </c>
      <c r="D82" s="368">
        <v>100</v>
      </c>
      <c r="E82" s="130"/>
      <c r="F82" s="334">
        <f>D82*E82</f>
        <v>0</v>
      </c>
      <c r="G82" s="124"/>
      <c r="H82" s="130"/>
      <c r="I82" s="129"/>
      <c r="J82" s="129"/>
    </row>
    <row r="83" spans="1:10" s="134" customFormat="1" ht="36.75" customHeight="1">
      <c r="A83" s="195" t="s">
        <v>134</v>
      </c>
      <c r="B83" s="248" t="s">
        <v>710</v>
      </c>
      <c r="C83" s="211" t="s">
        <v>122</v>
      </c>
      <c r="D83" s="368">
        <v>40</v>
      </c>
      <c r="E83" s="130"/>
      <c r="F83" s="334">
        <f>D83*E83</f>
        <v>0</v>
      </c>
      <c r="G83" s="124"/>
      <c r="H83" s="130"/>
      <c r="I83" s="129"/>
      <c r="J83" s="129"/>
    </row>
    <row r="84" spans="1:10" s="134" customFormat="1">
      <c r="A84" s="195"/>
      <c r="B84" s="248"/>
      <c r="C84" s="211"/>
      <c r="D84" s="368"/>
      <c r="E84" s="130"/>
      <c r="F84" s="334"/>
      <c r="G84" s="124"/>
      <c r="H84" s="130"/>
      <c r="I84" s="129"/>
      <c r="J84" s="129"/>
    </row>
    <row r="86" spans="1:10" s="125" customFormat="1" ht="13.75" customHeight="1" thickBot="1">
      <c r="A86" s="369"/>
      <c r="B86" s="370"/>
      <c r="C86" s="371"/>
      <c r="D86" s="372"/>
      <c r="E86" s="329"/>
      <c r="F86" s="179" t="str">
        <f>IF(OR(OR(E86=0,E86=""),OR(D86=0,D86="")),"",D86*E86)</f>
        <v/>
      </c>
    </row>
    <row r="87" spans="1:10" s="74" customFormat="1" ht="20" customHeight="1" thickBot="1">
      <c r="A87" s="228" t="str">
        <f>A11</f>
        <v>10.</v>
      </c>
      <c r="B87" s="229" t="str">
        <f>B11</f>
        <v>BRAVARSKI RADOVI - ČELIČNA KONSTRUKCIJA</v>
      </c>
      <c r="C87" s="230"/>
      <c r="D87" s="230"/>
      <c r="E87" s="173"/>
      <c r="F87" s="395">
        <f>SUM(F1:F86)</f>
        <v>0</v>
      </c>
    </row>
    <row r="88" spans="1:10" ht="3.25" customHeight="1"/>
    <row r="90" spans="1:10">
      <c r="B90" s="373"/>
    </row>
    <row r="91" spans="1:10">
      <c r="B91" s="373"/>
    </row>
    <row r="92" spans="1:10">
      <c r="B92" s="374"/>
    </row>
    <row r="93" spans="1:10">
      <c r="B93" s="373"/>
    </row>
    <row r="95" spans="1:10">
      <c r="B95" s="375"/>
    </row>
    <row r="96" spans="1:10">
      <c r="B96" s="376"/>
      <c r="C96" s="129"/>
      <c r="D96" s="352"/>
    </row>
  </sheetData>
  <conditionalFormatting sqref="F36">
    <cfRule type="cellIs" dxfId="22" priority="23" stopIfTrue="1" operator="greaterThan">
      <formula>0</formula>
    </cfRule>
  </conditionalFormatting>
  <conditionalFormatting sqref="F45">
    <cfRule type="cellIs" dxfId="21" priority="22" stopIfTrue="1" operator="greaterThan">
      <formula>0</formula>
    </cfRule>
  </conditionalFormatting>
  <conditionalFormatting sqref="F43">
    <cfRule type="cellIs" dxfId="20" priority="21" stopIfTrue="1" operator="greaterThan">
      <formula>0</formula>
    </cfRule>
  </conditionalFormatting>
  <conditionalFormatting sqref="F47">
    <cfRule type="cellIs" dxfId="19" priority="20" stopIfTrue="1" operator="greaterThan">
      <formula>0</formula>
    </cfRule>
  </conditionalFormatting>
  <conditionalFormatting sqref="F49">
    <cfRule type="cellIs" dxfId="18" priority="19" stopIfTrue="1" operator="greaterThan">
      <formula>0</formula>
    </cfRule>
  </conditionalFormatting>
  <conditionalFormatting sqref="F48">
    <cfRule type="cellIs" dxfId="17" priority="18" stopIfTrue="1" operator="greaterThan">
      <formula>0</formula>
    </cfRule>
  </conditionalFormatting>
  <conditionalFormatting sqref="F46">
    <cfRule type="cellIs" dxfId="16" priority="17" stopIfTrue="1" operator="greaterThan">
      <formula>0</formula>
    </cfRule>
  </conditionalFormatting>
  <conditionalFormatting sqref="F44">
    <cfRule type="cellIs" dxfId="15" priority="16" stopIfTrue="1" operator="greaterThan">
      <formula>0</formula>
    </cfRule>
  </conditionalFormatting>
  <conditionalFormatting sqref="F60">
    <cfRule type="cellIs" dxfId="14" priority="15" stopIfTrue="1" operator="greaterThan">
      <formula>0</formula>
    </cfRule>
  </conditionalFormatting>
  <conditionalFormatting sqref="F55">
    <cfRule type="cellIs" dxfId="13" priority="14" stopIfTrue="1" operator="greaterThan">
      <formula>0</formula>
    </cfRule>
  </conditionalFormatting>
  <conditionalFormatting sqref="F62">
    <cfRule type="cellIs" dxfId="12" priority="13" stopIfTrue="1" operator="greaterThan">
      <formula>0</formula>
    </cfRule>
  </conditionalFormatting>
  <conditionalFormatting sqref="F64">
    <cfRule type="cellIs" dxfId="11" priority="12" stopIfTrue="1" operator="greaterThan">
      <formula>0</formula>
    </cfRule>
  </conditionalFormatting>
  <conditionalFormatting sqref="F63">
    <cfRule type="cellIs" dxfId="10" priority="11" stopIfTrue="1" operator="greaterThan">
      <formula>0</formula>
    </cfRule>
  </conditionalFormatting>
  <conditionalFormatting sqref="F61">
    <cfRule type="cellIs" dxfId="9" priority="10" stopIfTrue="1" operator="greaterThan">
      <formula>0</formula>
    </cfRule>
  </conditionalFormatting>
  <conditionalFormatting sqref="F56">
    <cfRule type="cellIs" dxfId="8" priority="9" stopIfTrue="1" operator="greaterThan">
      <formula>0</formula>
    </cfRule>
  </conditionalFormatting>
  <conditionalFormatting sqref="F76">
    <cfRule type="cellIs" dxfId="7" priority="8" stopIfTrue="1" operator="greaterThan">
      <formula>0</formula>
    </cfRule>
  </conditionalFormatting>
  <conditionalFormatting sqref="F74">
    <cfRule type="cellIs" dxfId="6" priority="7" stopIfTrue="1" operator="greaterThan">
      <formula>0</formula>
    </cfRule>
  </conditionalFormatting>
  <conditionalFormatting sqref="F78">
    <cfRule type="cellIs" dxfId="5" priority="6" stopIfTrue="1" operator="greaterThan">
      <formula>0</formula>
    </cfRule>
  </conditionalFormatting>
  <conditionalFormatting sqref="F80">
    <cfRule type="cellIs" dxfId="4" priority="5" stopIfTrue="1" operator="greaterThan">
      <formula>0</formula>
    </cfRule>
  </conditionalFormatting>
  <conditionalFormatting sqref="F79">
    <cfRule type="cellIs" dxfId="3" priority="4" stopIfTrue="1" operator="greaterThan">
      <formula>0</formula>
    </cfRule>
  </conditionalFormatting>
  <conditionalFormatting sqref="F77">
    <cfRule type="cellIs" dxfId="2" priority="3" stopIfTrue="1" operator="greaterThan">
      <formula>0</formula>
    </cfRule>
  </conditionalFormatting>
  <conditionalFormatting sqref="F75">
    <cfRule type="cellIs" dxfId="1" priority="2" stopIfTrue="1" operator="greaterThan">
      <formula>0</formula>
    </cfRule>
  </conditionalFormatting>
  <conditionalFormatting sqref="F57:F59">
    <cfRule type="cellIs" dxfId="0" priority="1" stopIfTrue="1" operator="greaterThan">
      <formula>0</formula>
    </cfRule>
  </conditionalFormatting>
  <pageMargins left="0.94488188976377996" right="0.31496062992126" top="0.31496062992126" bottom="0.7" header="0.43307086614173201" footer="0.43307086614173201"/>
  <pageSetup paperSize="9" scale="87"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4" manualBreakCount="4">
    <brk id="24" max="5" man="1"/>
    <brk id="53" max="5" man="1"/>
    <brk id="72" max="5" man="1"/>
    <brk id="79"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F66CF-CE0D-453C-BB75-986AB22DCCF0}">
  <sheetPr>
    <tabColor rgb="FF92D050"/>
    <pageSetUpPr fitToPage="1"/>
  </sheetPr>
  <dimension ref="A1:J78"/>
  <sheetViews>
    <sheetView showZeros="0" view="pageBreakPreview" zoomScaleNormal="100" zoomScaleSheetLayoutView="100" workbookViewId="0">
      <pane ySplit="11" topLeftCell="A31" activePane="bottomLeft" state="frozen"/>
      <selection pane="bottomLeft" activeCell="F69" sqref="F69"/>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9.33203125" style="172" customWidth="1"/>
    <col min="6" max="6" width="13.66406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689</v>
      </c>
      <c r="B11" s="185" t="s">
        <v>212</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ht="24">
      <c r="B14" s="235" t="s">
        <v>182</v>
      </c>
    </row>
    <row r="15" spans="1:6">
      <c r="B15" s="103" t="s">
        <v>183</v>
      </c>
    </row>
    <row r="16" spans="1:6" ht="132">
      <c r="B16" s="103" t="s">
        <v>606</v>
      </c>
    </row>
    <row r="17" spans="2:4" ht="116.25" customHeight="1">
      <c r="B17" s="103" t="s">
        <v>607</v>
      </c>
    </row>
    <row r="18" spans="2:4">
      <c r="B18" s="103"/>
    </row>
    <row r="19" spans="2:4" ht="24">
      <c r="B19" s="103" t="s">
        <v>184</v>
      </c>
    </row>
    <row r="20" spans="2:4">
      <c r="B20" s="103" t="s">
        <v>185</v>
      </c>
      <c r="C20" s="104"/>
      <c r="D20" s="189"/>
    </row>
    <row r="21" spans="2:4">
      <c r="B21" s="103" t="s">
        <v>186</v>
      </c>
    </row>
    <row r="22" spans="2:4">
      <c r="B22" s="103" t="s">
        <v>187</v>
      </c>
    </row>
    <row r="23" spans="2:4">
      <c r="B23" s="103" t="s">
        <v>188</v>
      </c>
    </row>
    <row r="24" spans="2:4">
      <c r="B24" s="103" t="s">
        <v>189</v>
      </c>
    </row>
    <row r="25" spans="2:4">
      <c r="B25" s="235"/>
    </row>
    <row r="26" spans="2:4">
      <c r="B26" s="16" t="s">
        <v>190</v>
      </c>
    </row>
    <row r="27" spans="2:4">
      <c r="B27" s="216" t="s">
        <v>191</v>
      </c>
    </row>
    <row r="28" spans="2:4" ht="48">
      <c r="B28" s="103" t="s">
        <v>192</v>
      </c>
    </row>
    <row r="29" spans="2:4" ht="36">
      <c r="B29" s="235" t="s">
        <v>193</v>
      </c>
    </row>
    <row r="30" spans="2:4" ht="36">
      <c r="B30" s="103" t="s">
        <v>194</v>
      </c>
    </row>
    <row r="31" spans="2:4" ht="24">
      <c r="B31" s="382" t="s">
        <v>195</v>
      </c>
    </row>
    <row r="32" spans="2:4">
      <c r="B32" s="382" t="s">
        <v>196</v>
      </c>
    </row>
    <row r="33" spans="1:10">
      <c r="B33" s="382" t="s">
        <v>197</v>
      </c>
    </row>
    <row r="34" spans="1:10">
      <c r="B34" s="382" t="s">
        <v>198</v>
      </c>
    </row>
    <row r="35" spans="1:10">
      <c r="B35" s="382" t="s">
        <v>199</v>
      </c>
    </row>
    <row r="36" spans="1:10">
      <c r="B36" s="382" t="s">
        <v>200</v>
      </c>
    </row>
    <row r="37" spans="1:10">
      <c r="B37" s="382"/>
    </row>
    <row r="38" spans="1:10" ht="48">
      <c r="B38" s="382" t="s">
        <v>201</v>
      </c>
    </row>
    <row r="39" spans="1:10">
      <c r="B39" s="235"/>
    </row>
    <row r="40" spans="1:10" ht="60">
      <c r="B40" s="216" t="s">
        <v>202</v>
      </c>
    </row>
    <row r="41" spans="1:10">
      <c r="B41" s="216"/>
    </row>
    <row r="42" spans="1:10" ht="36">
      <c r="B42" s="216" t="s">
        <v>160</v>
      </c>
    </row>
    <row r="43" spans="1:10" s="57" customFormat="1" ht="11">
      <c r="A43" s="195"/>
      <c r="B43" s="237"/>
      <c r="C43" s="196"/>
      <c r="D43" s="197"/>
      <c r="E43" s="168"/>
      <c r="F43" s="179"/>
    </row>
    <row r="44" spans="1:10" s="108" customFormat="1" ht="24">
      <c r="B44" s="190" t="s">
        <v>485</v>
      </c>
      <c r="C44" s="266"/>
      <c r="D44" s="267"/>
      <c r="E44" s="260"/>
      <c r="F44" s="261"/>
    </row>
    <row r="45" spans="1:10" s="34" customFormat="1" ht="26.5" customHeight="1">
      <c r="A45" s="191"/>
      <c r="B45" s="192" t="s">
        <v>557</v>
      </c>
      <c r="C45" s="193"/>
      <c r="D45" s="194"/>
      <c r="E45" s="167"/>
      <c r="F45" s="178"/>
      <c r="H45" s="104"/>
      <c r="I45" s="104"/>
      <c r="J45" s="104"/>
    </row>
    <row r="46" spans="1:10" s="57" customFormat="1" ht="11">
      <c r="B46" s="192"/>
      <c r="C46" s="181"/>
      <c r="D46" s="58"/>
      <c r="E46" s="164"/>
      <c r="F46" s="174"/>
    </row>
    <row r="48" spans="1:10">
      <c r="B48" s="16" t="s">
        <v>166</v>
      </c>
    </row>
    <row r="50" spans="1:6">
      <c r="A50" s="383">
        <f>COUNT($A$1:A49)+1</f>
        <v>1</v>
      </c>
      <c r="B50" s="289" t="s">
        <v>203</v>
      </c>
    </row>
    <row r="51" spans="1:6" ht="24">
      <c r="B51" s="103" t="s">
        <v>204</v>
      </c>
    </row>
    <row r="52" spans="1:6" ht="48">
      <c r="B52" s="103" t="s">
        <v>958</v>
      </c>
    </row>
    <row r="53" spans="1:6" ht="24">
      <c r="B53" s="103" t="s">
        <v>546</v>
      </c>
    </row>
    <row r="54" spans="1:6" ht="24">
      <c r="B54" s="103" t="s">
        <v>205</v>
      </c>
    </row>
    <row r="55" spans="1:6" ht="36">
      <c r="B55" s="103" t="s">
        <v>206</v>
      </c>
    </row>
    <row r="56" spans="1:6">
      <c r="B56" s="103" t="s">
        <v>470</v>
      </c>
    </row>
    <row r="57" spans="1:6" ht="101.25" customHeight="1">
      <c r="B57" s="103" t="s">
        <v>207</v>
      </c>
    </row>
    <row r="58" spans="1:6" ht="48">
      <c r="B58" s="105" t="s">
        <v>547</v>
      </c>
    </row>
    <row r="59" spans="1:6" ht="24">
      <c r="B59" s="103" t="s">
        <v>208</v>
      </c>
      <c r="F59" s="309"/>
    </row>
    <row r="60" spans="1:6">
      <c r="B60" s="105" t="s">
        <v>548</v>
      </c>
      <c r="F60" s="309"/>
    </row>
    <row r="61" spans="1:6" ht="60">
      <c r="B61" s="103" t="s">
        <v>209</v>
      </c>
    </row>
    <row r="62" spans="1:6">
      <c r="B62" s="103" t="s">
        <v>210</v>
      </c>
    </row>
    <row r="63" spans="1:6" ht="36">
      <c r="B63" s="103" t="s">
        <v>447</v>
      </c>
    </row>
    <row r="64" spans="1:6">
      <c r="B64" s="216" t="s">
        <v>211</v>
      </c>
    </row>
    <row r="65" spans="1:10">
      <c r="A65" s="212" t="s">
        <v>132</v>
      </c>
      <c r="B65" s="248" t="s">
        <v>583</v>
      </c>
      <c r="C65" s="211" t="s">
        <v>145</v>
      </c>
      <c r="D65" s="4">
        <v>1070</v>
      </c>
      <c r="E65" s="106"/>
      <c r="F65" s="58">
        <f>D65*E65</f>
        <v>0</v>
      </c>
      <c r="G65" s="34"/>
      <c r="H65" s="104"/>
      <c r="I65" s="104"/>
      <c r="J65" s="104"/>
    </row>
    <row r="66" spans="1:10">
      <c r="A66" s="212" t="s">
        <v>133</v>
      </c>
      <c r="B66" s="248" t="s">
        <v>446</v>
      </c>
      <c r="C66" s="211" t="s">
        <v>145</v>
      </c>
      <c r="D66" s="4">
        <v>170</v>
      </c>
      <c r="E66" s="106"/>
      <c r="F66" s="58">
        <f>D66*E66</f>
        <v>0</v>
      </c>
      <c r="G66" s="34"/>
      <c r="H66" s="104"/>
      <c r="I66" s="104"/>
      <c r="J66" s="104"/>
    </row>
    <row r="67" spans="1:10">
      <c r="A67" s="212"/>
      <c r="B67" s="248"/>
      <c r="C67" s="211"/>
      <c r="D67" s="4"/>
    </row>
    <row r="68" spans="1:10" ht="14" thickBot="1"/>
    <row r="69" spans="1:10" s="74" customFormat="1" ht="20" customHeight="1" thickBot="1">
      <c r="A69" s="228" t="str">
        <f>A11</f>
        <v>11.</v>
      </c>
      <c r="B69" s="229" t="str">
        <f>B11</f>
        <v>SKELA</v>
      </c>
      <c r="C69" s="230"/>
      <c r="D69" s="230"/>
      <c r="E69" s="173"/>
      <c r="F69" s="395">
        <f>SUM(F65:F66)</f>
        <v>0</v>
      </c>
    </row>
    <row r="70" spans="1:10" ht="3.25" customHeight="1"/>
    <row r="72" spans="1:10">
      <c r="B72" s="239"/>
    </row>
    <row r="73" spans="1:10">
      <c r="B73" s="239"/>
    </row>
    <row r="74" spans="1:10">
      <c r="B74" s="259"/>
    </row>
    <row r="75" spans="1:10">
      <c r="B75" s="239"/>
    </row>
    <row r="77" spans="1:10">
      <c r="B77" s="192"/>
    </row>
    <row r="78" spans="1:10">
      <c r="B78" s="48"/>
      <c r="C78" s="104"/>
      <c r="D78" s="189"/>
    </row>
  </sheetData>
  <pageMargins left="0.94488188976377996" right="0.31496062992126" top="0.31496062992126" bottom="0.8" header="0.43307086614173201" footer="0.43307086614173201"/>
  <pageSetup paperSize="9" scale="90"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F43"/>
  <sheetViews>
    <sheetView showZeros="0" tabSelected="1" view="pageBreakPreview" zoomScale="165" zoomScaleNormal="100" zoomScaleSheetLayoutView="100" workbookViewId="0">
      <pane ySplit="9" topLeftCell="A20" activePane="bottomLeft" state="frozen"/>
      <selection activeCell="F41" sqref="F41"/>
      <selection pane="bottomLeft" activeCell="B60" sqref="B60"/>
    </sheetView>
  </sheetViews>
  <sheetFormatPr baseColWidth="10" defaultColWidth="9.1640625" defaultRowHeight="13"/>
  <cols>
    <col min="1" max="1" width="7.33203125" style="1" customWidth="1"/>
    <col min="2" max="2" width="44" style="1" customWidth="1"/>
    <col min="3" max="3" width="6.1640625" style="5" customWidth="1"/>
    <col min="4" max="4" width="10.83203125" style="2" customWidth="1"/>
    <col min="5" max="5" width="10.83203125" style="1" customWidth="1"/>
    <col min="6" max="6" width="12" style="9" customWidth="1"/>
    <col min="7" max="16384" width="9.1640625" style="1"/>
  </cols>
  <sheetData>
    <row r="1" spans="1:6" ht="5.25" customHeight="1"/>
    <row r="2" spans="1:6" ht="14.25" customHeight="1">
      <c r="A2" s="8"/>
      <c r="B2" s="8"/>
      <c r="C2" s="8"/>
      <c r="D2" s="3"/>
      <c r="E2" s="4"/>
      <c r="F2" s="45"/>
    </row>
    <row r="3" spans="1:6" ht="14.25" customHeight="1">
      <c r="A3" s="8"/>
      <c r="B3" s="8"/>
      <c r="C3" s="8"/>
      <c r="D3" s="3"/>
      <c r="E3" s="4"/>
      <c r="F3" s="46"/>
    </row>
    <row r="4" spans="1:6" ht="14.25" customHeight="1">
      <c r="A4" s="8"/>
      <c r="B4" s="8"/>
      <c r="C4" s="8"/>
      <c r="D4" s="3"/>
      <c r="E4" s="4"/>
      <c r="F4" s="45"/>
    </row>
    <row r="5" spans="1:6" ht="14.25" customHeight="1">
      <c r="A5" s="8"/>
      <c r="B5" s="8"/>
      <c r="C5" s="8"/>
      <c r="D5" s="3"/>
      <c r="E5" s="4"/>
      <c r="F5" s="47"/>
    </row>
    <row r="6" spans="1:6" ht="4.75" customHeight="1">
      <c r="A6" s="8"/>
      <c r="B6" s="8"/>
      <c r="C6" s="8"/>
      <c r="D6" s="3"/>
      <c r="E6" s="4"/>
      <c r="F6" s="47"/>
    </row>
    <row r="7" spans="1:6" ht="5.25" customHeight="1">
      <c r="A7" s="8"/>
      <c r="B7" s="8"/>
      <c r="C7" s="8"/>
      <c r="D7" s="3"/>
      <c r="E7" s="4"/>
      <c r="F7" s="4"/>
    </row>
    <row r="8" spans="1:6" ht="4.75" customHeight="1">
      <c r="A8" s="8"/>
      <c r="B8" s="8"/>
      <c r="C8" s="8"/>
      <c r="D8" s="3"/>
      <c r="E8" s="4"/>
      <c r="F8" s="4"/>
    </row>
    <row r="9" spans="1:6" s="7" customFormat="1">
      <c r="A9" s="38" t="s">
        <v>60</v>
      </c>
      <c r="B9" s="39" t="s">
        <v>14</v>
      </c>
      <c r="C9" s="35"/>
      <c r="D9" s="36"/>
      <c r="E9" s="36"/>
      <c r="F9" s="37" t="s">
        <v>11</v>
      </c>
    </row>
    <row r="10" spans="1:6" ht="4.75" customHeight="1">
      <c r="A10" s="8"/>
      <c r="B10" s="8"/>
      <c r="C10" s="8"/>
      <c r="D10" s="3"/>
      <c r="E10" s="4"/>
      <c r="F10" s="4"/>
    </row>
    <row r="11" spans="1:6" s="15" customFormat="1" ht="18">
      <c r="A11" s="10"/>
      <c r="B11" s="11" t="s">
        <v>69</v>
      </c>
      <c r="C11" s="12"/>
      <c r="D11" s="13"/>
      <c r="E11" s="12"/>
      <c r="F11" s="14"/>
    </row>
    <row r="12" spans="1:6" s="15" customFormat="1" ht="18">
      <c r="A12" s="10"/>
      <c r="B12" s="11" t="s">
        <v>67</v>
      </c>
      <c r="C12" s="12"/>
      <c r="D12" s="13"/>
      <c r="E12" s="12"/>
      <c r="F12" s="14"/>
    </row>
    <row r="13" spans="1:6" ht="19.75" customHeight="1">
      <c r="A13" s="8"/>
      <c r="B13" s="8"/>
      <c r="C13" s="8"/>
      <c r="D13" s="3"/>
      <c r="E13" s="4"/>
      <c r="F13" s="4"/>
    </row>
    <row r="14" spans="1:6" s="42" customFormat="1" ht="19.5" customHeight="1">
      <c r="A14" s="90" t="str">
        <f>'1. PRIPREMNI'!A189</f>
        <v>1.</v>
      </c>
      <c r="B14" s="92" t="s">
        <v>84</v>
      </c>
      <c r="C14" s="40"/>
      <c r="D14" s="41"/>
      <c r="E14" s="92" t="s">
        <v>85</v>
      </c>
      <c r="F14" s="43">
        <f>'1. PRIPREMNI'!F189</f>
        <v>0</v>
      </c>
    </row>
    <row r="15" spans="1:6" ht="4.75" customHeight="1">
      <c r="A15" s="91"/>
      <c r="B15" s="91"/>
      <c r="C15" s="8"/>
      <c r="D15" s="3"/>
      <c r="E15" s="4"/>
      <c r="F15" s="4"/>
    </row>
    <row r="16" spans="1:6" s="42" customFormat="1" ht="19.5" customHeight="1">
      <c r="A16" s="90" t="str">
        <f>'2. RUŠENJA I RAZGRADNJE'!A11</f>
        <v>2.</v>
      </c>
      <c r="B16" s="92" t="str">
        <f>'2. RUŠENJA I RAZGRADNJE'!$B$11</f>
        <v>RUŠENJA I RAZGRADNJA</v>
      </c>
      <c r="C16" s="40"/>
      <c r="D16" s="41"/>
      <c r="E16" s="92" t="s">
        <v>85</v>
      </c>
      <c r="F16" s="43">
        <f>'2. RUŠENJA I RAZGRADNJE'!F209</f>
        <v>0</v>
      </c>
    </row>
    <row r="17" spans="1:6" ht="4.75" customHeight="1">
      <c r="A17" s="94"/>
      <c r="B17" s="93"/>
      <c r="C17" s="95"/>
      <c r="D17" s="96"/>
      <c r="E17" s="97"/>
      <c r="F17" s="97"/>
    </row>
    <row r="18" spans="1:6" s="42" customFormat="1" ht="19.5" customHeight="1">
      <c r="A18" s="90" t="str">
        <f>'3. ZEMLJANI'!A11</f>
        <v>3.</v>
      </c>
      <c r="B18" s="92" t="str">
        <f>'3. ZEMLJANI'!B11</f>
        <v>ZEMLJANI RADOVI</v>
      </c>
      <c r="C18" s="40"/>
      <c r="D18" s="41"/>
      <c r="E18" s="92" t="s">
        <v>85</v>
      </c>
      <c r="F18" s="43">
        <f>'3. ZEMLJANI'!F84</f>
        <v>0</v>
      </c>
    </row>
    <row r="19" spans="1:6" ht="4.75" customHeight="1">
      <c r="A19" s="94"/>
      <c r="B19" s="93"/>
      <c r="C19" s="95"/>
      <c r="D19" s="96"/>
      <c r="E19" s="97"/>
      <c r="F19" s="97"/>
    </row>
    <row r="20" spans="1:6" s="42" customFormat="1" ht="19.5" customHeight="1">
      <c r="A20" s="90" t="str">
        <f>'4. ARM. BETON'!A11</f>
        <v>4.</v>
      </c>
      <c r="B20" s="92" t="str">
        <f>'4. ARM. BETON'!B11</f>
        <v>BETONSKI I ARMIRANOBETONSKI RADOVI</v>
      </c>
      <c r="C20" s="40"/>
      <c r="D20" s="41"/>
      <c r="E20" s="92" t="s">
        <v>85</v>
      </c>
      <c r="F20" s="397">
        <f>'4. ARM. BETON'!F159</f>
        <v>0</v>
      </c>
    </row>
    <row r="21" spans="1:6" ht="4.75" customHeight="1">
      <c r="A21" s="94"/>
      <c r="B21" s="93"/>
      <c r="C21" s="95"/>
      <c r="D21" s="96"/>
      <c r="E21" s="97"/>
      <c r="F21" s="398"/>
    </row>
    <row r="22" spans="1:6" s="42" customFormat="1" ht="19.5" customHeight="1">
      <c r="A22" s="90" t="str">
        <f>'5. OJAČANJE ZIDOVA I LUKOVA'!A11</f>
        <v>5.</v>
      </c>
      <c r="B22" s="92" t="str">
        <f>'5. OJAČANJE ZIDOVA I LUKOVA'!B11</f>
        <v>OJAČANJE ZIDOVA I LUKOVA</v>
      </c>
      <c r="C22" s="40"/>
      <c r="D22" s="41"/>
      <c r="E22" s="92" t="s">
        <v>85</v>
      </c>
      <c r="F22" s="397">
        <f>'5. OJAČANJE ZIDOVA I LUKOVA'!F233</f>
        <v>0</v>
      </c>
    </row>
    <row r="23" spans="1:6" ht="5.25" customHeight="1">
      <c r="A23" s="8"/>
      <c r="B23" s="8"/>
      <c r="C23" s="8"/>
      <c r="D23" s="3"/>
      <c r="E23" s="4"/>
      <c r="F23" s="399"/>
    </row>
    <row r="24" spans="1:6" s="42" customFormat="1" ht="19.5" customHeight="1">
      <c r="A24" s="90" t="str">
        <f>'6. OJAČANJE STROPA'!A11</f>
        <v>6.</v>
      </c>
      <c r="B24" s="92" t="str">
        <f>'6. OJAČANJE STROPA'!B11</f>
        <v>RADOVI NA OJAČANJU STROPA</v>
      </c>
      <c r="C24" s="40"/>
      <c r="D24" s="41"/>
      <c r="E24" s="92" t="s">
        <v>85</v>
      </c>
      <c r="F24" s="397">
        <f>'6. OJAČANJE STROPA'!F114</f>
        <v>0</v>
      </c>
    </row>
    <row r="25" spans="1:6" ht="4.75" customHeight="1">
      <c r="A25" s="91"/>
      <c r="B25" s="92"/>
      <c r="C25" s="8"/>
      <c r="D25" s="3"/>
      <c r="E25" s="4"/>
      <c r="F25" s="399"/>
    </row>
    <row r="26" spans="1:6" s="42" customFormat="1" ht="19.5" customHeight="1">
      <c r="A26" s="90" t="str">
        <f>'7. TESARSKI RADOVI'!A11</f>
        <v>7.</v>
      </c>
      <c r="B26" s="92" t="str">
        <f>'7. TESARSKI RADOVI'!B11</f>
        <v>TESARSKI RADOVI</v>
      </c>
      <c r="C26" s="40"/>
      <c r="D26" s="41"/>
      <c r="E26" s="92" t="s">
        <v>85</v>
      </c>
      <c r="F26" s="397">
        <f>'7. TESARSKI RADOVI'!F111</f>
        <v>0</v>
      </c>
    </row>
    <row r="27" spans="1:6" ht="5.25" customHeight="1">
      <c r="A27" s="8"/>
      <c r="B27" s="44"/>
      <c r="C27" s="8"/>
      <c r="D27" s="3"/>
      <c r="E27" s="4"/>
      <c r="F27" s="399"/>
    </row>
    <row r="28" spans="1:6" ht="18">
      <c r="A28" s="90" t="str">
        <f>'8. OJAČANJE TEMELJA'!A11</f>
        <v>8.</v>
      </c>
      <c r="B28" s="92" t="str">
        <f>'8. OJAČANJE TEMELJA'!B11</f>
        <v>RADOVI NA OJAČANJU TEMELJA</v>
      </c>
      <c r="C28" s="40"/>
      <c r="D28" s="41"/>
      <c r="E28" s="92" t="s">
        <v>85</v>
      </c>
      <c r="F28" s="397">
        <f>'8. OJAČANJE TEMELJA'!F133</f>
        <v>0</v>
      </c>
    </row>
    <row r="29" spans="1:6" ht="6" customHeight="1">
      <c r="A29" s="8"/>
      <c r="B29" s="44"/>
      <c r="C29" s="8"/>
      <c r="D29" s="3"/>
      <c r="E29" s="4"/>
      <c r="F29" s="399"/>
    </row>
    <row r="30" spans="1:6" ht="18">
      <c r="A30" s="90" t="str">
        <f>'9. KROV'!A11</f>
        <v>9.</v>
      </c>
      <c r="B30" s="92" t="str">
        <f>'9. KROV'!B11</f>
        <v>KROVOPOKRIVAČKI RADOVI</v>
      </c>
      <c r="C30" s="40"/>
      <c r="D30" s="41"/>
      <c r="E30" s="92" t="s">
        <v>85</v>
      </c>
      <c r="F30" s="397">
        <f>'9. KROV'!F54</f>
        <v>0</v>
      </c>
    </row>
    <row r="31" spans="1:6" ht="6" customHeight="1">
      <c r="A31" s="8"/>
      <c r="B31" s="44"/>
      <c r="C31" s="8"/>
      <c r="D31" s="3"/>
      <c r="E31" s="4"/>
      <c r="F31" s="399"/>
    </row>
    <row r="32" spans="1:6" ht="18">
      <c r="A32" s="90" t="str">
        <f>'10. ČELIČNA KONSTRUKCIJA'!A11</f>
        <v>10.</v>
      </c>
      <c r="B32" s="92" t="str">
        <f>'10. ČELIČNA KONSTRUKCIJA'!B11</f>
        <v>BRAVARSKI RADOVI - ČELIČNA KONSTRUKCIJA</v>
      </c>
      <c r="C32" s="40"/>
      <c r="D32" s="41"/>
      <c r="E32" s="92" t="s">
        <v>85</v>
      </c>
      <c r="F32" s="397">
        <f>'10. ČELIČNA KONSTRUKCIJA'!F87</f>
        <v>0</v>
      </c>
    </row>
    <row r="33" spans="1:6" ht="6" customHeight="1">
      <c r="A33" s="8"/>
      <c r="B33" s="44"/>
      <c r="C33" s="8"/>
      <c r="D33" s="3"/>
      <c r="E33" s="4"/>
      <c r="F33" s="399"/>
    </row>
    <row r="34" spans="1:6" ht="18">
      <c r="A34" s="90" t="str">
        <f>'11. SKELA'!A11</f>
        <v>11.</v>
      </c>
      <c r="B34" s="92" t="str">
        <f>'11. SKELA'!B11</f>
        <v>SKELA</v>
      </c>
      <c r="C34" s="40"/>
      <c r="D34" s="41"/>
      <c r="E34" s="92" t="s">
        <v>85</v>
      </c>
      <c r="F34" s="397">
        <f>'11. SKELA'!F69</f>
        <v>0</v>
      </c>
    </row>
    <row r="35" spans="1:6">
      <c r="A35" s="8"/>
      <c r="B35" s="44"/>
      <c r="C35" s="8"/>
      <c r="D35" s="3"/>
      <c r="E35" s="4"/>
      <c r="F35" s="399"/>
    </row>
    <row r="36" spans="1:6">
      <c r="A36" s="8"/>
      <c r="B36" s="44"/>
      <c r="C36" s="8"/>
      <c r="D36" s="3"/>
      <c r="E36" s="4"/>
      <c r="F36" s="399" t="str">
        <f t="shared" ref="F36" si="0">IF(OR(OR(E36=0,E36=""),OR(D36=0,D36="")),"",D36*E36)</f>
        <v/>
      </c>
    </row>
    <row r="37" spans="1:6" s="22" customFormat="1" ht="20" customHeight="1">
      <c r="A37" s="25">
        <f>A11</f>
        <v>0</v>
      </c>
      <c r="B37" s="49" t="s">
        <v>67</v>
      </c>
      <c r="C37" s="26"/>
      <c r="D37" s="26"/>
      <c r="E37" s="27"/>
      <c r="F37" s="400">
        <f>SUM(F14:F36)</f>
        <v>0</v>
      </c>
    </row>
    <row r="38" spans="1:6" s="21" customFormat="1" ht="4.75" customHeight="1">
      <c r="A38" s="19"/>
      <c r="B38" s="24"/>
      <c r="C38" s="24"/>
      <c r="D38" s="20"/>
      <c r="E38" s="20"/>
      <c r="F38" s="401"/>
    </row>
    <row r="39" spans="1:6" s="23" customFormat="1" ht="11.25" customHeight="1">
      <c r="A39" s="28"/>
      <c r="B39" s="51" t="s">
        <v>15</v>
      </c>
      <c r="C39" s="29"/>
      <c r="D39" s="29"/>
      <c r="E39" s="30"/>
      <c r="F39" s="402" t="str">
        <f>IF(PRODUCT(F37,0.25)&gt;0,PRODUCT(F37,0.25),"")</f>
        <v/>
      </c>
    </row>
    <row r="40" spans="1:6" s="21" customFormat="1" ht="4.75" customHeight="1" thickBot="1">
      <c r="A40" s="19"/>
      <c r="B40" s="24"/>
      <c r="C40" s="24"/>
      <c r="D40" s="20"/>
      <c r="E40" s="20"/>
      <c r="F40" s="401"/>
    </row>
    <row r="41" spans="1:6" s="22" customFormat="1" ht="20" customHeight="1" thickTop="1" thickBot="1">
      <c r="A41" s="31"/>
      <c r="B41" s="50" t="s">
        <v>67</v>
      </c>
      <c r="C41" s="32"/>
      <c r="D41" s="32"/>
      <c r="E41" s="33"/>
      <c r="F41" s="403">
        <f>SUM(F37:F39)</f>
        <v>0</v>
      </c>
    </row>
    <row r="42" spans="1:6" ht="14" thickTop="1"/>
    <row r="43" spans="1:6">
      <c r="B43" s="6"/>
    </row>
  </sheetData>
  <pageMargins left="0.94488188976377996" right="0.31496062992126" top="0.31496062992126" bottom="0.35433070866141703" header="0.43307086614173201" footer="0.43307086614173201"/>
  <pageSetup paperSize="9" scale="92"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199"/>
  <sheetViews>
    <sheetView showZeros="0" view="pageBreakPreview" zoomScaleNormal="100" zoomScaleSheetLayoutView="100" workbookViewId="0">
      <pane ySplit="11" topLeftCell="A28" activePane="bottomLeft" state="frozen"/>
      <selection activeCell="A3" sqref="A3"/>
      <selection pane="bottomLeft" activeCell="B28" sqref="B28:F28"/>
    </sheetView>
  </sheetViews>
  <sheetFormatPr baseColWidth="10" defaultColWidth="9.1640625" defaultRowHeight="13"/>
  <cols>
    <col min="1" max="1" width="7.33203125" style="52" customWidth="1"/>
    <col min="2" max="2" width="44" style="52" customWidth="1"/>
    <col min="3" max="3" width="6.1640625" style="53" customWidth="1"/>
    <col min="4" max="4" width="10.83203125" style="54" customWidth="1"/>
    <col min="5" max="5" width="10.83203125" style="52" customWidth="1"/>
    <col min="6" max="6" width="12" style="55" customWidth="1"/>
    <col min="7" max="16384" width="9.1640625" style="52"/>
  </cols>
  <sheetData>
    <row r="1" spans="1:6" ht="5.25" customHeight="1"/>
    <row r="2" spans="1:6" ht="14.25" customHeight="1">
      <c r="A2" s="56"/>
      <c r="B2" s="56"/>
      <c r="C2" s="56"/>
      <c r="D2" s="57"/>
      <c r="E2" s="58"/>
      <c r="F2" s="59"/>
    </row>
    <row r="3" spans="1:6" ht="14.25" customHeight="1">
      <c r="A3" s="56"/>
      <c r="B3" s="56"/>
      <c r="C3" s="56"/>
      <c r="D3" s="57"/>
      <c r="E3" s="58"/>
      <c r="F3" s="60"/>
    </row>
    <row r="4" spans="1:6" ht="14.25" customHeight="1">
      <c r="A4" s="56"/>
      <c r="B4" s="56"/>
      <c r="C4" s="56"/>
      <c r="D4" s="57"/>
      <c r="E4" s="58"/>
      <c r="F4" s="59"/>
    </row>
    <row r="5" spans="1:6" ht="14.25" customHeight="1">
      <c r="A5" s="56"/>
      <c r="B5" s="56"/>
      <c r="C5" s="56"/>
      <c r="D5" s="57"/>
      <c r="E5" s="58"/>
      <c r="F5" s="61"/>
    </row>
    <row r="6" spans="1:6" ht="4.75" customHeight="1">
      <c r="A6" s="56"/>
      <c r="B6" s="56"/>
      <c r="C6" s="56"/>
      <c r="D6" s="57"/>
      <c r="E6" s="58"/>
      <c r="F6" s="61"/>
    </row>
    <row r="7" spans="1:6" ht="5.25" customHeight="1">
      <c r="A7" s="56"/>
      <c r="B7" s="56"/>
      <c r="C7" s="56"/>
      <c r="D7" s="57"/>
      <c r="E7" s="58"/>
      <c r="F7" s="58"/>
    </row>
    <row r="8" spans="1:6" ht="4.75" customHeight="1">
      <c r="A8" s="56"/>
      <c r="B8" s="56"/>
      <c r="C8" s="56"/>
      <c r="D8" s="57"/>
      <c r="E8" s="58"/>
      <c r="F8" s="58"/>
    </row>
    <row r="9" spans="1:6" s="99" customFormat="1">
      <c r="A9" s="135" t="s">
        <v>13</v>
      </c>
      <c r="B9" s="136" t="s">
        <v>20</v>
      </c>
      <c r="C9" s="137"/>
      <c r="D9" s="138"/>
      <c r="E9" s="138"/>
      <c r="F9" s="139"/>
    </row>
    <row r="10" spans="1:6" ht="4.75" customHeight="1">
      <c r="A10" s="56"/>
      <c r="B10" s="56"/>
      <c r="C10" s="56"/>
      <c r="D10" s="57"/>
      <c r="E10" s="58"/>
      <c r="F10" s="58"/>
    </row>
    <row r="11" spans="1:6" s="67" customFormat="1" ht="18.75" customHeight="1">
      <c r="A11" s="63"/>
      <c r="B11" s="140" t="s">
        <v>61</v>
      </c>
      <c r="C11" s="34"/>
      <c r="D11" s="34"/>
      <c r="E11" s="65"/>
      <c r="F11" s="66"/>
    </row>
    <row r="12" spans="1:6" ht="4.75" customHeight="1">
      <c r="A12" s="56"/>
      <c r="B12" s="56"/>
      <c r="C12" s="56"/>
      <c r="D12" s="57"/>
      <c r="E12" s="58"/>
      <c r="F12" s="58"/>
    </row>
    <row r="13" spans="1:6" s="100" customFormat="1" ht="18">
      <c r="A13" s="141" t="s">
        <v>16</v>
      </c>
      <c r="B13" s="142" t="s">
        <v>2</v>
      </c>
      <c r="C13" s="143"/>
      <c r="D13" s="144"/>
      <c r="E13" s="143"/>
      <c r="F13" s="145"/>
    </row>
    <row r="14" spans="1:6" ht="69" customHeight="1">
      <c r="A14" s="56"/>
      <c r="B14" s="387" t="s">
        <v>70</v>
      </c>
      <c r="C14" s="388"/>
      <c r="D14" s="388"/>
      <c r="E14" s="388"/>
      <c r="F14" s="388"/>
    </row>
    <row r="15" spans="1:6" s="101" customFormat="1" ht="16.5" customHeight="1">
      <c r="A15" s="147"/>
      <c r="B15" s="387" t="s">
        <v>87</v>
      </c>
      <c r="C15" s="387"/>
      <c r="D15" s="387"/>
      <c r="E15" s="387"/>
      <c r="F15" s="387"/>
    </row>
    <row r="16" spans="1:6" s="101" customFormat="1" ht="33" customHeight="1">
      <c r="A16" s="147"/>
      <c r="B16" s="387" t="s">
        <v>88</v>
      </c>
      <c r="C16" s="387"/>
      <c r="D16" s="387"/>
      <c r="E16" s="387"/>
      <c r="F16" s="387"/>
    </row>
    <row r="17" spans="1:6" s="101" customFormat="1" ht="25.5" customHeight="1">
      <c r="A17" s="147"/>
      <c r="B17" s="387" t="s">
        <v>89</v>
      </c>
      <c r="C17" s="387"/>
      <c r="D17" s="387"/>
      <c r="E17" s="387"/>
      <c r="F17" s="387"/>
    </row>
    <row r="18" spans="1:6" s="101" customFormat="1" ht="18" customHeight="1">
      <c r="A18" s="147"/>
      <c r="B18" s="387" t="s">
        <v>90</v>
      </c>
      <c r="C18" s="387"/>
      <c r="D18" s="387"/>
      <c r="E18" s="387"/>
      <c r="F18" s="387"/>
    </row>
    <row r="19" spans="1:6" s="101" customFormat="1" ht="27.75" customHeight="1">
      <c r="A19" s="147"/>
      <c r="B19" s="387" t="s">
        <v>91</v>
      </c>
      <c r="C19" s="387"/>
      <c r="D19" s="387"/>
      <c r="E19" s="387"/>
      <c r="F19" s="387"/>
    </row>
    <row r="20" spans="1:6" s="101" customFormat="1" ht="17.5" customHeight="1">
      <c r="A20" s="147"/>
      <c r="B20" s="387" t="s">
        <v>92</v>
      </c>
      <c r="C20" s="387"/>
      <c r="D20" s="387"/>
      <c r="E20" s="387"/>
      <c r="F20" s="387"/>
    </row>
    <row r="21" spans="1:6" s="101" customFormat="1" ht="50.25" customHeight="1">
      <c r="A21" s="147"/>
      <c r="B21" s="387" t="s">
        <v>93</v>
      </c>
      <c r="C21" s="387"/>
      <c r="D21" s="387"/>
      <c r="E21" s="387"/>
      <c r="F21" s="387"/>
    </row>
    <row r="22" spans="1:6" s="101" customFormat="1" ht="18" customHeight="1">
      <c r="A22" s="147"/>
      <c r="B22" s="387" t="s">
        <v>94</v>
      </c>
      <c r="C22" s="387"/>
      <c r="D22" s="387"/>
      <c r="E22" s="387"/>
      <c r="F22" s="387"/>
    </row>
    <row r="23" spans="1:6" s="101" customFormat="1" ht="25.5" customHeight="1">
      <c r="A23" s="147"/>
      <c r="B23" s="387" t="s">
        <v>95</v>
      </c>
      <c r="C23" s="387"/>
      <c r="D23" s="387"/>
      <c r="E23" s="387"/>
      <c r="F23" s="387"/>
    </row>
    <row r="24" spans="1:6" ht="10.5" customHeight="1">
      <c r="A24" s="56"/>
      <c r="B24" s="56"/>
      <c r="C24" s="56"/>
      <c r="D24" s="57"/>
      <c r="E24" s="58"/>
      <c r="F24" s="58"/>
    </row>
    <row r="25" spans="1:6" ht="83.25" customHeight="1">
      <c r="A25" s="56"/>
      <c r="B25" s="387" t="s">
        <v>71</v>
      </c>
      <c r="C25" s="388"/>
      <c r="D25" s="388"/>
      <c r="E25" s="388"/>
      <c r="F25" s="388"/>
    </row>
    <row r="26" spans="1:6" ht="38.25" customHeight="1">
      <c r="A26" s="56"/>
      <c r="B26" s="387" t="s">
        <v>72</v>
      </c>
      <c r="C26" s="388"/>
      <c r="D26" s="388"/>
      <c r="E26" s="388"/>
      <c r="F26" s="388"/>
    </row>
    <row r="27" spans="1:6" ht="28.5" customHeight="1">
      <c r="A27" s="56"/>
      <c r="B27" s="387" t="s">
        <v>73</v>
      </c>
      <c r="C27" s="387"/>
      <c r="D27" s="387"/>
      <c r="E27" s="387"/>
      <c r="F27" s="387"/>
    </row>
    <row r="28" spans="1:6" ht="31.75" customHeight="1">
      <c r="A28" s="56"/>
      <c r="B28" s="387" t="s">
        <v>74</v>
      </c>
      <c r="C28" s="387"/>
      <c r="D28" s="387"/>
      <c r="E28" s="387"/>
      <c r="F28" s="387"/>
    </row>
    <row r="29" spans="1:6" ht="39.25" customHeight="1">
      <c r="A29" s="56"/>
      <c r="B29" s="387" t="s">
        <v>75</v>
      </c>
      <c r="C29" s="387"/>
      <c r="D29" s="387"/>
      <c r="E29" s="387"/>
      <c r="F29" s="387"/>
    </row>
    <row r="30" spans="1:6" s="101" customFormat="1" ht="28.5" customHeight="1">
      <c r="A30" s="147" t="s">
        <v>18</v>
      </c>
      <c r="B30" s="387" t="s">
        <v>97</v>
      </c>
      <c r="C30" s="387"/>
      <c r="D30" s="387"/>
      <c r="E30" s="387"/>
      <c r="F30" s="387"/>
    </row>
    <row r="31" spans="1:6" s="101" customFormat="1" ht="15.75" customHeight="1">
      <c r="A31" s="147" t="s">
        <v>18</v>
      </c>
      <c r="B31" s="387" t="s">
        <v>96</v>
      </c>
      <c r="C31" s="387"/>
      <c r="D31" s="387"/>
      <c r="E31" s="387"/>
      <c r="F31" s="387"/>
    </row>
    <row r="32" spans="1:6" s="101" customFormat="1" ht="201.75" customHeight="1">
      <c r="A32" s="147"/>
      <c r="B32" s="387" t="s">
        <v>98</v>
      </c>
      <c r="C32" s="387"/>
      <c r="D32" s="387"/>
      <c r="E32" s="387"/>
      <c r="F32" s="387"/>
    </row>
    <row r="33" spans="1:7" s="101" customFormat="1" ht="26.5" customHeight="1">
      <c r="A33" s="147"/>
      <c r="B33" s="387" t="s">
        <v>99</v>
      </c>
      <c r="C33" s="387"/>
      <c r="D33" s="387"/>
      <c r="E33" s="387"/>
      <c r="F33" s="387"/>
    </row>
    <row r="34" spans="1:7" s="101" customFormat="1" ht="25.5" customHeight="1">
      <c r="A34" s="147"/>
      <c r="B34" s="387" t="s">
        <v>76</v>
      </c>
      <c r="C34" s="387"/>
      <c r="D34" s="387"/>
      <c r="E34" s="387"/>
      <c r="F34" s="387"/>
    </row>
    <row r="35" spans="1:7" s="101" customFormat="1" ht="25.5" customHeight="1">
      <c r="A35" s="147"/>
      <c r="B35" s="387" t="s">
        <v>77</v>
      </c>
      <c r="C35" s="387"/>
      <c r="D35" s="387"/>
      <c r="E35" s="387"/>
      <c r="F35" s="387"/>
    </row>
    <row r="36" spans="1:7" ht="27.75" customHeight="1">
      <c r="A36" s="56"/>
      <c r="B36" s="387"/>
      <c r="C36" s="387"/>
      <c r="D36" s="387"/>
      <c r="E36" s="387"/>
      <c r="F36" s="387"/>
    </row>
    <row r="37" spans="1:7" ht="27.75" customHeight="1">
      <c r="A37" s="56"/>
      <c r="B37" s="387" t="s">
        <v>76</v>
      </c>
      <c r="C37" s="387"/>
      <c r="D37" s="387"/>
      <c r="E37" s="387"/>
      <c r="F37" s="387"/>
    </row>
    <row r="38" spans="1:7" ht="29.25" customHeight="1">
      <c r="A38" s="56"/>
      <c r="B38" s="387" t="s">
        <v>77</v>
      </c>
      <c r="C38" s="387"/>
      <c r="D38" s="387"/>
      <c r="E38" s="387"/>
      <c r="F38" s="387"/>
    </row>
    <row r="39" spans="1:7" ht="10.5" customHeight="1">
      <c r="A39" s="56"/>
      <c r="B39" s="56"/>
      <c r="C39" s="56"/>
      <c r="D39" s="57"/>
      <c r="E39" s="58"/>
      <c r="F39" s="58"/>
    </row>
    <row r="40" spans="1:7" s="57" customFormat="1" ht="12.75" customHeight="1">
      <c r="A40" s="148"/>
      <c r="B40" s="387" t="s">
        <v>63</v>
      </c>
      <c r="C40" s="387"/>
      <c r="D40" s="387"/>
      <c r="E40" s="387"/>
      <c r="F40" s="387"/>
    </row>
    <row r="41" spans="1:7" s="17" customFormat="1" ht="12.75" customHeight="1">
      <c r="A41" s="149"/>
      <c r="B41" s="387"/>
      <c r="C41" s="387"/>
      <c r="D41" s="387"/>
      <c r="E41" s="387"/>
      <c r="F41" s="387"/>
      <c r="G41" s="102"/>
    </row>
    <row r="42" spans="1:7" s="17" customFormat="1" ht="12.75" customHeight="1">
      <c r="A42" s="149"/>
      <c r="B42" s="387"/>
      <c r="C42" s="387"/>
      <c r="D42" s="387"/>
      <c r="E42" s="387"/>
      <c r="F42" s="387"/>
      <c r="G42" s="102"/>
    </row>
    <row r="43" spans="1:7" s="17" customFormat="1" ht="12.25" customHeight="1">
      <c r="A43" s="149"/>
      <c r="B43" s="18"/>
      <c r="C43" s="150"/>
      <c r="D43" s="150"/>
      <c r="E43" s="151"/>
      <c r="F43" s="152"/>
      <c r="G43" s="102"/>
    </row>
    <row r="44" spans="1:7" s="17" customFormat="1" ht="12.75" customHeight="1">
      <c r="A44" s="149"/>
      <c r="B44" s="389" t="s">
        <v>21</v>
      </c>
      <c r="C44" s="389"/>
      <c r="D44" s="389"/>
      <c r="E44" s="389"/>
      <c r="F44" s="389"/>
      <c r="G44" s="102"/>
    </row>
    <row r="45" spans="1:7" s="57" customFormat="1" ht="12.75" customHeight="1">
      <c r="B45" s="389"/>
      <c r="C45" s="389"/>
      <c r="D45" s="389"/>
      <c r="E45" s="389"/>
      <c r="F45" s="389"/>
    </row>
    <row r="46" spans="1:7" s="57" customFormat="1" ht="12.75" customHeight="1">
      <c r="B46" s="389"/>
      <c r="C46" s="389"/>
      <c r="D46" s="389"/>
      <c r="E46" s="389"/>
      <c r="F46" s="389"/>
    </row>
    <row r="47" spans="1:7" s="57" customFormat="1" ht="19.25" customHeight="1">
      <c r="B47" s="389"/>
      <c r="C47" s="389"/>
      <c r="D47" s="389"/>
      <c r="E47" s="389"/>
      <c r="F47" s="389"/>
    </row>
    <row r="48" spans="1:7" s="57" customFormat="1" ht="12.75" customHeight="1">
      <c r="B48" s="18"/>
      <c r="C48" s="18"/>
      <c r="D48" s="18"/>
      <c r="E48" s="18"/>
      <c r="F48" s="18"/>
    </row>
    <row r="49" spans="2:6" s="57" customFormat="1" ht="12.75" customHeight="1">
      <c r="B49" s="389" t="s">
        <v>22</v>
      </c>
      <c r="C49" s="389"/>
      <c r="D49" s="389"/>
      <c r="E49" s="389"/>
      <c r="F49" s="389"/>
    </row>
    <row r="50" spans="2:6" s="57" customFormat="1" ht="12.75" customHeight="1">
      <c r="B50" s="389"/>
      <c r="C50" s="389"/>
      <c r="D50" s="389"/>
      <c r="E50" s="389"/>
      <c r="F50" s="389"/>
    </row>
    <row r="51" spans="2:6" s="57" customFormat="1" ht="12.75" customHeight="1">
      <c r="B51" s="389"/>
      <c r="C51" s="389"/>
      <c r="D51" s="389"/>
      <c r="E51" s="389"/>
      <c r="F51" s="389"/>
    </row>
    <row r="52" spans="2:6" s="57" customFormat="1" ht="12.75" customHeight="1">
      <c r="B52" s="389"/>
      <c r="C52" s="389"/>
      <c r="D52" s="389"/>
      <c r="E52" s="389"/>
      <c r="F52" s="389"/>
    </row>
    <row r="53" spans="2:6" s="57" customFormat="1" ht="29.25" customHeight="1">
      <c r="B53" s="389"/>
      <c r="C53" s="389"/>
      <c r="D53" s="389"/>
      <c r="E53" s="389"/>
      <c r="F53" s="389"/>
    </row>
    <row r="54" spans="2:6" s="57" customFormat="1" ht="12.75" customHeight="1">
      <c r="B54" s="389"/>
      <c r="C54" s="389"/>
      <c r="D54" s="389"/>
      <c r="E54" s="389"/>
      <c r="F54" s="389"/>
    </row>
    <row r="55" spans="2:6" s="57" customFormat="1" ht="12.75" customHeight="1">
      <c r="B55" s="389" t="s">
        <v>23</v>
      </c>
      <c r="C55" s="389"/>
      <c r="D55" s="389"/>
      <c r="E55" s="389"/>
      <c r="F55" s="389"/>
    </row>
    <row r="56" spans="2:6" s="57" customFormat="1" ht="9" customHeight="1">
      <c r="B56" s="389"/>
      <c r="C56" s="389"/>
      <c r="D56" s="389"/>
      <c r="E56" s="389"/>
      <c r="F56" s="389"/>
    </row>
    <row r="57" spans="2:6" s="57" customFormat="1" ht="12.75" customHeight="1">
      <c r="B57" s="150"/>
      <c r="C57" s="150"/>
      <c r="D57" s="153"/>
      <c r="E57" s="150"/>
      <c r="F57" s="154"/>
    </row>
    <row r="58" spans="2:6" s="57" customFormat="1" ht="12.75" customHeight="1">
      <c r="B58" s="389" t="s">
        <v>24</v>
      </c>
      <c r="C58" s="389"/>
      <c r="D58" s="389"/>
      <c r="E58" s="389"/>
      <c r="F58" s="389"/>
    </row>
    <row r="59" spans="2:6" s="57" customFormat="1" ht="12.75" customHeight="1">
      <c r="B59" s="389"/>
      <c r="C59" s="389"/>
      <c r="D59" s="389"/>
      <c r="E59" s="389"/>
      <c r="F59" s="389"/>
    </row>
    <row r="60" spans="2:6" s="57" customFormat="1" ht="12.25" customHeight="1">
      <c r="B60" s="389"/>
      <c r="C60" s="389"/>
      <c r="D60" s="389"/>
      <c r="E60" s="389"/>
      <c r="F60" s="389"/>
    </row>
    <row r="61" spans="2:6" s="57" customFormat="1" ht="12.75" customHeight="1">
      <c r="B61" s="150"/>
      <c r="C61" s="150"/>
      <c r="D61" s="153"/>
      <c r="E61" s="150"/>
      <c r="F61" s="154"/>
    </row>
    <row r="62" spans="2:6" s="57" customFormat="1" ht="12.75" customHeight="1">
      <c r="B62" s="389" t="s">
        <v>25</v>
      </c>
      <c r="C62" s="389"/>
      <c r="D62" s="389"/>
      <c r="E62" s="389"/>
      <c r="F62" s="389"/>
    </row>
    <row r="63" spans="2:6" s="57" customFormat="1" ht="12.75" customHeight="1">
      <c r="B63" s="389"/>
      <c r="C63" s="389"/>
      <c r="D63" s="389"/>
      <c r="E63" s="389"/>
      <c r="F63" s="389"/>
    </row>
    <row r="64" spans="2:6" s="57" customFormat="1" ht="12.75" customHeight="1">
      <c r="B64" s="389"/>
      <c r="C64" s="389"/>
      <c r="D64" s="389"/>
      <c r="E64" s="389"/>
      <c r="F64" s="389"/>
    </row>
    <row r="65" spans="2:6" s="57" customFormat="1" ht="9" customHeight="1">
      <c r="B65" s="389"/>
      <c r="C65" s="389"/>
      <c r="D65" s="389"/>
      <c r="E65" s="389"/>
      <c r="F65" s="389"/>
    </row>
    <row r="66" spans="2:6" s="57" customFormat="1" ht="12.75" customHeight="1">
      <c r="B66" s="150"/>
      <c r="C66" s="150"/>
      <c r="D66" s="153"/>
      <c r="E66" s="150"/>
      <c r="F66" s="154"/>
    </row>
    <row r="67" spans="2:6" s="57" customFormat="1" ht="12.75" customHeight="1">
      <c r="B67" s="389" t="s">
        <v>26</v>
      </c>
      <c r="C67" s="389"/>
      <c r="D67" s="389"/>
      <c r="E67" s="389"/>
      <c r="F67" s="389"/>
    </row>
    <row r="68" spans="2:6" s="57" customFormat="1" ht="9" customHeight="1">
      <c r="B68" s="389"/>
      <c r="C68" s="389"/>
      <c r="D68" s="389"/>
      <c r="E68" s="389"/>
      <c r="F68" s="389"/>
    </row>
    <row r="69" spans="2:6" s="57" customFormat="1" ht="12.75" customHeight="1">
      <c r="B69" s="150"/>
      <c r="C69" s="150"/>
      <c r="D69" s="153"/>
      <c r="E69" s="150"/>
      <c r="F69" s="154"/>
    </row>
    <row r="70" spans="2:6" s="57" customFormat="1" ht="12.75" customHeight="1">
      <c r="B70" s="389" t="s">
        <v>27</v>
      </c>
      <c r="C70" s="389"/>
      <c r="D70" s="389"/>
      <c r="E70" s="389"/>
      <c r="F70" s="389"/>
    </row>
    <row r="71" spans="2:6" s="57" customFormat="1" ht="12.75" customHeight="1">
      <c r="B71" s="389"/>
      <c r="C71" s="389"/>
      <c r="D71" s="389"/>
      <c r="E71" s="389"/>
      <c r="F71" s="389"/>
    </row>
    <row r="72" spans="2:6" s="57" customFormat="1" ht="12.75" customHeight="1">
      <c r="B72" s="389"/>
      <c r="C72" s="389"/>
      <c r="D72" s="389"/>
      <c r="E72" s="389"/>
      <c r="F72" s="389"/>
    </row>
    <row r="73" spans="2:6" s="57" customFormat="1" ht="9" customHeight="1">
      <c r="B73" s="389"/>
      <c r="C73" s="389"/>
      <c r="D73" s="389"/>
      <c r="E73" s="389"/>
      <c r="F73" s="389"/>
    </row>
    <row r="74" spans="2:6" s="57" customFormat="1" ht="12.75" customHeight="1">
      <c r="B74" s="150"/>
      <c r="C74" s="150"/>
      <c r="D74" s="153"/>
      <c r="E74" s="150"/>
      <c r="F74" s="154"/>
    </row>
    <row r="75" spans="2:6" s="57" customFormat="1" ht="12.75" customHeight="1">
      <c r="B75" s="394" t="s">
        <v>28</v>
      </c>
      <c r="C75" s="394"/>
      <c r="D75" s="394"/>
      <c r="E75" s="394"/>
      <c r="F75" s="394"/>
    </row>
    <row r="76" spans="2:6" s="57" customFormat="1" ht="25.25" customHeight="1">
      <c r="B76" s="394"/>
      <c r="C76" s="394"/>
      <c r="D76" s="394"/>
      <c r="E76" s="394"/>
      <c r="F76" s="394"/>
    </row>
    <row r="77" spans="2:6" s="57" customFormat="1" ht="12.75" customHeight="1">
      <c r="B77" s="150"/>
      <c r="C77" s="150"/>
      <c r="D77" s="153"/>
      <c r="E77" s="150"/>
      <c r="F77" s="154"/>
    </row>
    <row r="78" spans="2:6" s="57" customFormat="1" ht="12.75" customHeight="1">
      <c r="B78" s="389" t="s">
        <v>29</v>
      </c>
      <c r="C78" s="389"/>
      <c r="D78" s="389"/>
      <c r="E78" s="389"/>
      <c r="F78" s="389"/>
    </row>
    <row r="79" spans="2:6" s="57" customFormat="1" ht="12.75" customHeight="1">
      <c r="B79" s="389"/>
      <c r="C79" s="389"/>
      <c r="D79" s="389"/>
      <c r="E79" s="389"/>
      <c r="F79" s="389"/>
    </row>
    <row r="80" spans="2:6" s="57" customFormat="1" ht="11.25" customHeight="1">
      <c r="B80" s="389"/>
      <c r="C80" s="389"/>
      <c r="D80" s="389"/>
      <c r="E80" s="389"/>
      <c r="F80" s="389"/>
    </row>
    <row r="81" spans="2:6" s="57" customFormat="1" ht="9" customHeight="1">
      <c r="B81" s="150"/>
      <c r="C81" s="150"/>
      <c r="D81" s="153"/>
      <c r="E81" s="150"/>
      <c r="F81" s="154"/>
    </row>
    <row r="82" spans="2:6" s="57" customFormat="1" ht="12.75" customHeight="1">
      <c r="B82" s="389" t="s">
        <v>31</v>
      </c>
      <c r="C82" s="389"/>
      <c r="D82" s="389"/>
      <c r="E82" s="389"/>
      <c r="F82" s="389"/>
    </row>
    <row r="83" spans="2:6" s="57" customFormat="1" ht="12.75" customHeight="1">
      <c r="B83" s="389"/>
      <c r="C83" s="389"/>
      <c r="D83" s="389"/>
      <c r="E83" s="389"/>
      <c r="F83" s="389"/>
    </row>
    <row r="84" spans="2:6" s="57" customFormat="1" ht="12.75" customHeight="1">
      <c r="B84" s="389"/>
      <c r="C84" s="389"/>
      <c r="D84" s="389"/>
      <c r="E84" s="389"/>
      <c r="F84" s="389"/>
    </row>
    <row r="85" spans="2:6" s="57" customFormat="1" ht="33" customHeight="1">
      <c r="B85" s="389"/>
      <c r="C85" s="389"/>
      <c r="D85" s="389"/>
      <c r="E85" s="389"/>
      <c r="F85" s="389"/>
    </row>
    <row r="86" spans="2:6" s="57" customFormat="1" ht="12.75" customHeight="1">
      <c r="B86" s="18"/>
      <c r="C86" s="18"/>
      <c r="D86" s="18"/>
      <c r="E86" s="18"/>
      <c r="F86" s="18"/>
    </row>
    <row r="87" spans="2:6" s="57" customFormat="1" ht="12.75" customHeight="1">
      <c r="B87" s="389" t="s">
        <v>30</v>
      </c>
      <c r="C87" s="389"/>
      <c r="D87" s="389"/>
      <c r="E87" s="389"/>
      <c r="F87" s="389"/>
    </row>
    <row r="88" spans="2:6" s="57" customFormat="1" ht="12.75" customHeight="1">
      <c r="B88" s="389"/>
      <c r="C88" s="389"/>
      <c r="D88" s="389"/>
      <c r="E88" s="389"/>
      <c r="F88" s="389"/>
    </row>
    <row r="89" spans="2:6" s="57" customFormat="1" ht="12.75" customHeight="1">
      <c r="B89" s="389"/>
      <c r="C89" s="389"/>
      <c r="D89" s="389"/>
      <c r="E89" s="389"/>
      <c r="F89" s="389"/>
    </row>
    <row r="90" spans="2:6" s="57" customFormat="1" ht="9.75" customHeight="1">
      <c r="B90" s="389"/>
      <c r="C90" s="389"/>
      <c r="D90" s="389"/>
      <c r="E90" s="389"/>
      <c r="F90" s="389"/>
    </row>
    <row r="91" spans="2:6" s="57" customFormat="1" ht="12.75" customHeight="1">
      <c r="B91" s="150"/>
      <c r="C91" s="150"/>
      <c r="D91" s="153"/>
      <c r="E91" s="150"/>
      <c r="F91" s="154"/>
    </row>
    <row r="92" spans="2:6" s="57" customFormat="1" ht="12.75" customHeight="1">
      <c r="B92" s="389" t="s">
        <v>34</v>
      </c>
      <c r="C92" s="389"/>
      <c r="D92" s="389"/>
      <c r="E92" s="389"/>
      <c r="F92" s="389"/>
    </row>
    <row r="93" spans="2:6" s="57" customFormat="1" ht="12.75" customHeight="1">
      <c r="B93" s="389"/>
      <c r="C93" s="389"/>
      <c r="D93" s="389"/>
      <c r="E93" s="389"/>
      <c r="F93" s="389"/>
    </row>
    <row r="94" spans="2:6" s="57" customFormat="1" ht="12.75" customHeight="1">
      <c r="B94" s="389"/>
      <c r="C94" s="389"/>
      <c r="D94" s="389"/>
      <c r="E94" s="389"/>
      <c r="F94" s="389"/>
    </row>
    <row r="95" spans="2:6" s="57" customFormat="1" ht="12.75" customHeight="1">
      <c r="B95" s="389"/>
      <c r="C95" s="389"/>
      <c r="D95" s="389"/>
      <c r="E95" s="389"/>
      <c r="F95" s="389"/>
    </row>
    <row r="96" spans="2:6" s="57" customFormat="1" ht="12.75" customHeight="1">
      <c r="B96" s="389"/>
      <c r="C96" s="389"/>
      <c r="D96" s="389"/>
      <c r="E96" s="389"/>
      <c r="F96" s="389"/>
    </row>
    <row r="97" spans="2:6" s="57" customFormat="1" ht="12.75" customHeight="1">
      <c r="B97" s="389"/>
      <c r="C97" s="389"/>
      <c r="D97" s="389"/>
      <c r="E97" s="389"/>
      <c r="F97" s="389"/>
    </row>
    <row r="98" spans="2:6" s="57" customFormat="1" ht="17.5" customHeight="1">
      <c r="B98" s="389"/>
      <c r="C98" s="389"/>
      <c r="D98" s="389"/>
      <c r="E98" s="389"/>
      <c r="F98" s="389"/>
    </row>
    <row r="99" spans="2:6" s="57" customFormat="1" ht="12.75" customHeight="1">
      <c r="B99" s="150"/>
      <c r="C99" s="150"/>
      <c r="D99" s="153"/>
      <c r="E99" s="150"/>
      <c r="F99" s="154"/>
    </row>
    <row r="100" spans="2:6" s="57" customFormat="1" ht="12.75" customHeight="1">
      <c r="B100" s="389" t="s">
        <v>32</v>
      </c>
      <c r="C100" s="389"/>
      <c r="D100" s="389"/>
      <c r="E100" s="389"/>
      <c r="F100" s="389"/>
    </row>
    <row r="101" spans="2:6" s="57" customFormat="1" ht="9" customHeight="1">
      <c r="B101" s="389"/>
      <c r="C101" s="389"/>
      <c r="D101" s="389"/>
      <c r="E101" s="389"/>
      <c r="F101" s="389"/>
    </row>
    <row r="102" spans="2:6" s="57" customFormat="1" ht="12.75" customHeight="1">
      <c r="B102" s="150"/>
      <c r="C102" s="150"/>
      <c r="D102" s="153"/>
      <c r="E102" s="150"/>
      <c r="F102" s="154"/>
    </row>
    <row r="103" spans="2:6" s="57" customFormat="1" ht="12.75" customHeight="1">
      <c r="B103" s="389" t="s">
        <v>33</v>
      </c>
      <c r="C103" s="389"/>
      <c r="D103" s="389"/>
      <c r="E103" s="389"/>
      <c r="F103" s="389"/>
    </row>
    <row r="104" spans="2:6" s="57" customFormat="1" ht="12.75" customHeight="1">
      <c r="B104" s="389"/>
      <c r="C104" s="389"/>
      <c r="D104" s="389"/>
      <c r="E104" s="389"/>
      <c r="F104" s="389"/>
    </row>
    <row r="105" spans="2:6" s="57" customFormat="1" ht="12.75" customHeight="1">
      <c r="B105" s="389"/>
      <c r="C105" s="389"/>
      <c r="D105" s="389"/>
      <c r="E105" s="389"/>
      <c r="F105" s="389"/>
    </row>
    <row r="106" spans="2:6" s="57" customFormat="1" ht="12.75" customHeight="1">
      <c r="B106" s="389"/>
      <c r="C106" s="389"/>
      <c r="D106" s="389"/>
      <c r="E106" s="389"/>
      <c r="F106" s="389"/>
    </row>
    <row r="107" spans="2:6" s="57" customFormat="1" ht="9" customHeight="1">
      <c r="B107" s="389"/>
      <c r="C107" s="389"/>
      <c r="D107" s="389"/>
      <c r="E107" s="389"/>
      <c r="F107" s="389"/>
    </row>
    <row r="108" spans="2:6" s="57" customFormat="1" ht="12.75" customHeight="1">
      <c r="B108" s="150"/>
      <c r="C108" s="150"/>
      <c r="D108" s="153"/>
      <c r="E108" s="150"/>
      <c r="F108" s="154"/>
    </row>
    <row r="109" spans="2:6" s="57" customFormat="1" ht="12.75" customHeight="1">
      <c r="B109" s="394" t="s">
        <v>35</v>
      </c>
      <c r="C109" s="394"/>
      <c r="D109" s="394"/>
      <c r="E109" s="394"/>
      <c r="F109" s="394"/>
    </row>
    <row r="110" spans="2:6" s="57" customFormat="1" ht="28.25" customHeight="1">
      <c r="B110" s="394"/>
      <c r="C110" s="394"/>
      <c r="D110" s="394"/>
      <c r="E110" s="394"/>
      <c r="F110" s="394"/>
    </row>
    <row r="111" spans="2:6" s="57" customFormat="1" ht="83.25" customHeight="1">
      <c r="B111" s="393" t="s">
        <v>916</v>
      </c>
      <c r="C111" s="393"/>
      <c r="D111" s="393"/>
      <c r="E111" s="393"/>
      <c r="F111" s="393"/>
    </row>
    <row r="112" spans="2:6" s="57" customFormat="1" ht="181.5" customHeight="1">
      <c r="B112" s="393" t="s">
        <v>917</v>
      </c>
      <c r="C112" s="393"/>
      <c r="D112" s="393"/>
      <c r="E112" s="393"/>
      <c r="F112" s="393"/>
    </row>
    <row r="113" spans="1:6" s="57" customFormat="1" ht="12.75" customHeight="1">
      <c r="B113" s="150"/>
      <c r="C113" s="150"/>
      <c r="D113" s="153"/>
      <c r="E113" s="150"/>
      <c r="F113" s="154"/>
    </row>
    <row r="114" spans="1:6" s="100" customFormat="1" ht="18">
      <c r="A114" s="141" t="s">
        <v>36</v>
      </c>
      <c r="B114" s="156" t="s">
        <v>3</v>
      </c>
      <c r="C114" s="157"/>
      <c r="D114" s="157"/>
      <c r="E114" s="157"/>
      <c r="F114" s="158"/>
    </row>
    <row r="115" spans="1:6" ht="4.75" customHeight="1">
      <c r="A115" s="56"/>
      <c r="B115" s="150"/>
      <c r="C115" s="150"/>
      <c r="D115" s="150"/>
      <c r="E115" s="153"/>
      <c r="F115" s="153"/>
    </row>
    <row r="116" spans="1:6" s="57" customFormat="1" ht="12.75" customHeight="1">
      <c r="B116" s="389" t="s">
        <v>38</v>
      </c>
      <c r="C116" s="389"/>
      <c r="D116" s="389"/>
      <c r="E116" s="389"/>
      <c r="F116" s="389"/>
    </row>
    <row r="117" spans="1:6" s="57" customFormat="1" ht="12.75" customHeight="1">
      <c r="B117" s="389"/>
      <c r="C117" s="389"/>
      <c r="D117" s="389"/>
      <c r="E117" s="389"/>
      <c r="F117" s="389"/>
    </row>
    <row r="118" spans="1:6" s="57" customFormat="1" ht="12.75" customHeight="1">
      <c r="B118" s="389"/>
      <c r="C118" s="389"/>
      <c r="D118" s="389"/>
      <c r="E118" s="389"/>
      <c r="F118" s="389"/>
    </row>
    <row r="119" spans="1:6" s="57" customFormat="1" ht="12.75" customHeight="1">
      <c r="B119" s="389"/>
      <c r="C119" s="389"/>
      <c r="D119" s="389"/>
      <c r="E119" s="389"/>
      <c r="F119" s="389"/>
    </row>
    <row r="120" spans="1:6" s="57" customFormat="1" ht="18" customHeight="1">
      <c r="B120" s="389"/>
      <c r="C120" s="389"/>
      <c r="D120" s="389"/>
      <c r="E120" s="389"/>
      <c r="F120" s="389"/>
    </row>
    <row r="121" spans="1:6" s="57" customFormat="1" ht="12.75" customHeight="1">
      <c r="B121" s="150"/>
      <c r="C121" s="150"/>
      <c r="D121" s="153"/>
      <c r="E121" s="150"/>
      <c r="F121" s="154"/>
    </row>
    <row r="122" spans="1:6" s="100" customFormat="1" ht="18">
      <c r="A122" s="141" t="s">
        <v>37</v>
      </c>
      <c r="B122" s="156" t="s">
        <v>4</v>
      </c>
      <c r="C122" s="157"/>
      <c r="D122" s="157"/>
      <c r="E122" s="157"/>
      <c r="F122" s="158"/>
    </row>
    <row r="123" spans="1:6" ht="4.75" customHeight="1">
      <c r="A123" s="56"/>
      <c r="B123" s="150"/>
      <c r="C123" s="150"/>
      <c r="D123" s="150"/>
      <c r="E123" s="153"/>
      <c r="F123" s="153"/>
    </row>
    <row r="124" spans="1:6" s="57" customFormat="1" ht="12.75" customHeight="1">
      <c r="B124" s="389" t="s">
        <v>43</v>
      </c>
      <c r="C124" s="389"/>
      <c r="D124" s="389"/>
      <c r="E124" s="389"/>
      <c r="F124" s="389"/>
    </row>
    <row r="125" spans="1:6" s="57" customFormat="1" ht="12.75" customHeight="1">
      <c r="B125" s="389"/>
      <c r="C125" s="389"/>
      <c r="D125" s="389"/>
      <c r="E125" s="389"/>
      <c r="F125" s="389"/>
    </row>
    <row r="126" spans="1:6" s="57" customFormat="1" ht="12.75" customHeight="1">
      <c r="B126" s="389"/>
      <c r="C126" s="389"/>
      <c r="D126" s="389"/>
      <c r="E126" s="389"/>
      <c r="F126" s="389"/>
    </row>
    <row r="127" spans="1:6" s="57" customFormat="1" ht="12.75" customHeight="1">
      <c r="B127" s="389"/>
      <c r="C127" s="389"/>
      <c r="D127" s="389"/>
      <c r="E127" s="389"/>
      <c r="F127" s="389"/>
    </row>
    <row r="128" spans="1:6" s="57" customFormat="1" ht="10.5" customHeight="1">
      <c r="B128" s="389"/>
      <c r="C128" s="389"/>
      <c r="D128" s="389"/>
      <c r="E128" s="389"/>
      <c r="F128" s="389"/>
    </row>
    <row r="129" spans="1:6" s="57" customFormat="1" ht="21.25" customHeight="1">
      <c r="B129" s="389"/>
      <c r="C129" s="389"/>
      <c r="D129" s="389"/>
      <c r="E129" s="389"/>
      <c r="F129" s="389"/>
    </row>
    <row r="130" spans="1:6" s="57" customFormat="1" ht="12.75" customHeight="1">
      <c r="B130" s="150"/>
      <c r="C130" s="150"/>
      <c r="D130" s="153"/>
      <c r="E130" s="150"/>
      <c r="F130" s="154"/>
    </row>
    <row r="131" spans="1:6" s="100" customFormat="1" ht="18">
      <c r="A131" s="141" t="s">
        <v>39</v>
      </c>
      <c r="B131" s="156" t="s">
        <v>5</v>
      </c>
      <c r="C131" s="157"/>
      <c r="D131" s="157"/>
      <c r="E131" s="157"/>
      <c r="F131" s="158"/>
    </row>
    <row r="132" spans="1:6" ht="4.75" customHeight="1">
      <c r="A132" s="56"/>
      <c r="B132" s="150"/>
      <c r="C132" s="150"/>
      <c r="D132" s="150"/>
      <c r="E132" s="153"/>
      <c r="F132" s="153"/>
    </row>
    <row r="133" spans="1:6" s="57" customFormat="1" ht="12.75" customHeight="1">
      <c r="B133" s="389" t="s">
        <v>40</v>
      </c>
      <c r="C133" s="389"/>
      <c r="D133" s="389"/>
      <c r="E133" s="389"/>
      <c r="F133" s="389"/>
    </row>
    <row r="134" spans="1:6" s="57" customFormat="1" ht="12.75" customHeight="1">
      <c r="B134" s="389"/>
      <c r="C134" s="389"/>
      <c r="D134" s="389"/>
      <c r="E134" s="389"/>
      <c r="F134" s="389"/>
    </row>
    <row r="135" spans="1:6" s="57" customFormat="1" ht="12.75" customHeight="1">
      <c r="B135" s="389"/>
      <c r="C135" s="389"/>
      <c r="D135" s="389"/>
      <c r="E135" s="389"/>
      <c r="F135" s="389"/>
    </row>
    <row r="136" spans="1:6" s="57" customFormat="1" ht="12.75" customHeight="1">
      <c r="B136" s="389"/>
      <c r="C136" s="389"/>
      <c r="D136" s="389"/>
      <c r="E136" s="389"/>
      <c r="F136" s="389"/>
    </row>
    <row r="137" spans="1:6" s="57" customFormat="1" ht="11.25" customHeight="1">
      <c r="B137" s="389"/>
      <c r="C137" s="389"/>
      <c r="D137" s="389"/>
      <c r="E137" s="389"/>
      <c r="F137" s="389"/>
    </row>
    <row r="138" spans="1:6" s="100" customFormat="1" ht="18">
      <c r="A138" s="141" t="s">
        <v>41</v>
      </c>
      <c r="B138" s="156" t="s">
        <v>6</v>
      </c>
      <c r="C138" s="157"/>
      <c r="D138" s="157"/>
      <c r="E138" s="157"/>
      <c r="F138" s="158"/>
    </row>
    <row r="139" spans="1:6" ht="4.75" customHeight="1">
      <c r="A139" s="56"/>
      <c r="B139" s="150"/>
      <c r="C139" s="150"/>
      <c r="D139" s="150"/>
      <c r="E139" s="153"/>
      <c r="F139" s="153"/>
    </row>
    <row r="140" spans="1:6" s="57" customFormat="1" ht="12.75" customHeight="1">
      <c r="B140" s="389" t="s">
        <v>42</v>
      </c>
      <c r="C140" s="389"/>
      <c r="D140" s="389"/>
      <c r="E140" s="389"/>
      <c r="F140" s="389"/>
    </row>
    <row r="141" spans="1:6" s="57" customFormat="1" ht="12.75" customHeight="1">
      <c r="B141" s="389"/>
      <c r="C141" s="389"/>
      <c r="D141" s="389"/>
      <c r="E141" s="389"/>
      <c r="F141" s="389"/>
    </row>
    <row r="142" spans="1:6" s="57" customFormat="1" ht="12.75" customHeight="1">
      <c r="B142" s="389"/>
      <c r="C142" s="389"/>
      <c r="D142" s="389"/>
      <c r="E142" s="389"/>
      <c r="F142" s="389"/>
    </row>
    <row r="143" spans="1:6" s="57" customFormat="1" ht="22.75" customHeight="1">
      <c r="B143" s="389"/>
      <c r="C143" s="389"/>
      <c r="D143" s="389"/>
      <c r="E143" s="389"/>
      <c r="F143" s="389"/>
    </row>
    <row r="144" spans="1:6" s="57" customFormat="1" ht="12.75" customHeight="1">
      <c r="B144" s="150"/>
      <c r="C144" s="150"/>
      <c r="D144" s="153"/>
      <c r="E144" s="150"/>
      <c r="F144" s="154"/>
    </row>
    <row r="145" spans="1:6" s="100" customFormat="1" ht="18">
      <c r="A145" s="141" t="s">
        <v>44</v>
      </c>
      <c r="B145" s="156" t="s">
        <v>7</v>
      </c>
      <c r="C145" s="157"/>
      <c r="D145" s="157"/>
      <c r="E145" s="157"/>
      <c r="F145" s="158"/>
    </row>
    <row r="146" spans="1:6" ht="4.75" customHeight="1">
      <c r="A146" s="56"/>
      <c r="B146" s="150"/>
      <c r="C146" s="150"/>
      <c r="D146" s="150"/>
      <c r="E146" s="153"/>
      <c r="F146" s="153"/>
    </row>
    <row r="147" spans="1:6" s="57" customFormat="1" ht="12.75" customHeight="1">
      <c r="B147" s="389" t="s">
        <v>45</v>
      </c>
      <c r="C147" s="389"/>
      <c r="D147" s="389"/>
      <c r="E147" s="389"/>
      <c r="F147" s="389"/>
    </row>
    <row r="148" spans="1:6" s="57" customFormat="1" ht="12.75" customHeight="1">
      <c r="B148" s="389"/>
      <c r="C148" s="389"/>
      <c r="D148" s="389"/>
      <c r="E148" s="389"/>
      <c r="F148" s="389"/>
    </row>
    <row r="149" spans="1:6" s="57" customFormat="1" ht="12.75" customHeight="1">
      <c r="B149" s="150"/>
      <c r="C149" s="150"/>
      <c r="D149" s="153"/>
      <c r="E149" s="150"/>
      <c r="F149" s="154"/>
    </row>
    <row r="150" spans="1:6" s="100" customFormat="1" ht="18">
      <c r="A150" s="141" t="s">
        <v>46</v>
      </c>
      <c r="B150" s="156" t="s">
        <v>8</v>
      </c>
      <c r="C150" s="157"/>
      <c r="D150" s="157"/>
      <c r="E150" s="157"/>
      <c r="F150" s="158"/>
    </row>
    <row r="151" spans="1:6" ht="4.75" customHeight="1">
      <c r="A151" s="56"/>
      <c r="B151" s="150"/>
      <c r="C151" s="150"/>
      <c r="D151" s="150"/>
      <c r="E151" s="153"/>
      <c r="F151" s="153"/>
    </row>
    <row r="152" spans="1:6" s="57" customFormat="1" ht="12.75" customHeight="1">
      <c r="B152" s="389" t="s">
        <v>47</v>
      </c>
      <c r="C152" s="389"/>
      <c r="D152" s="389"/>
      <c r="E152" s="389"/>
      <c r="F152" s="389"/>
    </row>
    <row r="153" spans="1:6" s="57" customFormat="1" ht="12.75" customHeight="1">
      <c r="B153" s="389"/>
      <c r="C153" s="389"/>
      <c r="D153" s="389"/>
      <c r="E153" s="389"/>
      <c r="F153" s="389"/>
    </row>
    <row r="154" spans="1:6" s="57" customFormat="1" ht="13.75" customHeight="1">
      <c r="B154" s="389"/>
      <c r="C154" s="389"/>
      <c r="D154" s="389"/>
      <c r="E154" s="389"/>
      <c r="F154" s="389"/>
    </row>
    <row r="155" spans="1:6" s="57" customFormat="1" ht="12.75" customHeight="1">
      <c r="B155" s="150"/>
      <c r="C155" s="150"/>
      <c r="D155" s="153"/>
      <c r="E155" s="150"/>
      <c r="F155" s="154"/>
    </row>
    <row r="156" spans="1:6" s="57" customFormat="1" ht="12.75" customHeight="1">
      <c r="B156" s="389" t="s">
        <v>48</v>
      </c>
      <c r="C156" s="389"/>
      <c r="D156" s="389"/>
      <c r="E156" s="389"/>
      <c r="F156" s="389"/>
    </row>
    <row r="157" spans="1:6" s="57" customFormat="1" ht="12.75" customHeight="1">
      <c r="B157" s="389"/>
      <c r="C157" s="389"/>
      <c r="D157" s="389"/>
      <c r="E157" s="389"/>
      <c r="F157" s="389"/>
    </row>
    <row r="158" spans="1:6" s="57" customFormat="1" ht="12.75" customHeight="1">
      <c r="B158" s="389"/>
      <c r="C158" s="389"/>
      <c r="D158" s="389"/>
      <c r="E158" s="389"/>
      <c r="F158" s="389"/>
    </row>
    <row r="159" spans="1:6" s="57" customFormat="1" ht="11.25" customHeight="1">
      <c r="B159" s="389"/>
      <c r="C159" s="389"/>
      <c r="D159" s="389"/>
      <c r="E159" s="389"/>
      <c r="F159" s="389"/>
    </row>
    <row r="160" spans="1:6" s="57" customFormat="1" ht="12.75" customHeight="1">
      <c r="B160" s="150"/>
      <c r="C160" s="150"/>
      <c r="D160" s="153"/>
      <c r="E160" s="150"/>
      <c r="F160" s="154"/>
    </row>
    <row r="161" spans="1:6" s="100" customFormat="1" ht="18">
      <c r="A161" s="141" t="s">
        <v>49</v>
      </c>
      <c r="B161" s="156" t="s">
        <v>50</v>
      </c>
      <c r="C161" s="157"/>
      <c r="D161" s="157"/>
      <c r="E161" s="157"/>
      <c r="F161" s="158"/>
    </row>
    <row r="162" spans="1:6" ht="4.75" customHeight="1">
      <c r="A162" s="56"/>
      <c r="B162" s="150"/>
      <c r="C162" s="150"/>
      <c r="D162" s="150"/>
      <c r="E162" s="153"/>
      <c r="F162" s="153"/>
    </row>
    <row r="163" spans="1:6" s="57" customFormat="1" ht="12.75" customHeight="1">
      <c r="B163" s="389" t="s">
        <v>51</v>
      </c>
      <c r="C163" s="389"/>
      <c r="D163" s="389"/>
      <c r="E163" s="389"/>
      <c r="F163" s="389"/>
    </row>
    <row r="164" spans="1:6" s="57" customFormat="1" ht="11.75" customHeight="1">
      <c r="B164" s="389"/>
      <c r="C164" s="389"/>
      <c r="D164" s="389"/>
      <c r="E164" s="389"/>
      <c r="F164" s="389"/>
    </row>
    <row r="165" spans="1:6" ht="4.75" customHeight="1">
      <c r="A165" s="56"/>
      <c r="B165" s="150"/>
      <c r="C165" s="150"/>
      <c r="D165" s="150"/>
      <c r="E165" s="153"/>
      <c r="F165" s="153"/>
    </row>
    <row r="166" spans="1:6" s="57" customFormat="1" ht="12.75" customHeight="1">
      <c r="B166" s="388" t="s">
        <v>52</v>
      </c>
      <c r="C166" s="388"/>
      <c r="D166" s="388"/>
      <c r="E166" s="388"/>
      <c r="F166" s="388"/>
    </row>
    <row r="167" spans="1:6" ht="4.75" customHeight="1">
      <c r="A167" s="56"/>
      <c r="B167" s="150"/>
      <c r="C167" s="150"/>
      <c r="D167" s="150"/>
      <c r="E167" s="153"/>
      <c r="F167" s="153"/>
    </row>
    <row r="168" spans="1:6" s="57" customFormat="1" ht="12.75" customHeight="1">
      <c r="B168" s="389" t="s">
        <v>65</v>
      </c>
      <c r="C168" s="389"/>
      <c r="D168" s="389"/>
      <c r="E168" s="389"/>
      <c r="F168" s="389"/>
    </row>
    <row r="169" spans="1:6" s="57" customFormat="1" ht="12.75" customHeight="1">
      <c r="B169" s="389"/>
      <c r="C169" s="389"/>
      <c r="D169" s="389"/>
      <c r="E169" s="389"/>
      <c r="F169" s="389"/>
    </row>
    <row r="170" spans="1:6" s="57" customFormat="1" ht="21.75" customHeight="1">
      <c r="B170" s="389"/>
      <c r="C170" s="389"/>
      <c r="D170" s="389"/>
      <c r="E170" s="389"/>
      <c r="F170" s="389"/>
    </row>
    <row r="171" spans="1:6" s="57" customFormat="1" ht="12.75" customHeight="1">
      <c r="B171" s="150"/>
      <c r="C171" s="150"/>
      <c r="D171" s="153"/>
      <c r="E171" s="150"/>
      <c r="F171" s="154"/>
    </row>
    <row r="172" spans="1:6" s="100" customFormat="1" ht="18">
      <c r="A172" s="141" t="s">
        <v>53</v>
      </c>
      <c r="B172" s="156" t="s">
        <v>9</v>
      </c>
      <c r="C172" s="157"/>
      <c r="D172" s="157"/>
      <c r="E172" s="157"/>
      <c r="F172" s="158"/>
    </row>
    <row r="173" spans="1:6" ht="4.75" customHeight="1">
      <c r="A173" s="56"/>
      <c r="B173" s="150"/>
      <c r="C173" s="150"/>
      <c r="D173" s="150"/>
      <c r="E173" s="153"/>
      <c r="F173" s="153"/>
    </row>
    <row r="174" spans="1:6" s="57" customFormat="1" ht="12.75" customHeight="1">
      <c r="B174" s="389" t="s">
        <v>68</v>
      </c>
      <c r="C174" s="389"/>
      <c r="D174" s="389"/>
      <c r="E174" s="389"/>
      <c r="F174" s="389"/>
    </row>
    <row r="175" spans="1:6" s="57" customFormat="1" ht="27" customHeight="1">
      <c r="B175" s="389"/>
      <c r="C175" s="389"/>
      <c r="D175" s="389"/>
      <c r="E175" s="389"/>
      <c r="F175" s="389"/>
    </row>
    <row r="176" spans="1:6" s="57" customFormat="1" ht="12.75" customHeight="1">
      <c r="A176" s="159" t="s">
        <v>18</v>
      </c>
      <c r="B176" s="389" t="s">
        <v>56</v>
      </c>
      <c r="C176" s="389"/>
      <c r="D176" s="389"/>
      <c r="E176" s="389"/>
      <c r="F176" s="389"/>
    </row>
    <row r="177" spans="1:6" s="57" customFormat="1" ht="11">
      <c r="A177" s="159"/>
      <c r="B177" s="389"/>
      <c r="C177" s="389"/>
      <c r="D177" s="389"/>
      <c r="E177" s="389"/>
      <c r="F177" s="389"/>
    </row>
    <row r="178" spans="1:6" s="57" customFormat="1" ht="13" customHeight="1">
      <c r="A178" s="159"/>
      <c r="B178" s="389"/>
      <c r="C178" s="389"/>
      <c r="D178" s="389"/>
      <c r="E178" s="389"/>
      <c r="F178" s="389"/>
    </row>
    <row r="179" spans="1:6" s="57" customFormat="1" ht="12.75" customHeight="1">
      <c r="A179" s="159" t="s">
        <v>18</v>
      </c>
      <c r="B179" s="389" t="s">
        <v>55</v>
      </c>
      <c r="C179" s="389"/>
      <c r="D179" s="389"/>
      <c r="E179" s="389"/>
      <c r="F179" s="389"/>
    </row>
    <row r="180" spans="1:6" s="57" customFormat="1" ht="12.75" customHeight="1">
      <c r="A180" s="159"/>
      <c r="B180" s="389"/>
      <c r="C180" s="389"/>
      <c r="D180" s="389"/>
      <c r="E180" s="389"/>
      <c r="F180" s="389"/>
    </row>
    <row r="181" spans="1:6" s="57" customFormat="1" ht="10.5" customHeight="1">
      <c r="A181" s="159"/>
      <c r="B181" s="389"/>
      <c r="C181" s="389"/>
      <c r="D181" s="389"/>
      <c r="E181" s="389"/>
      <c r="F181" s="389"/>
    </row>
    <row r="182" spans="1:6" s="57" customFormat="1" ht="13.75" customHeight="1">
      <c r="A182" s="159" t="s">
        <v>18</v>
      </c>
      <c r="B182" s="387" t="s">
        <v>54</v>
      </c>
      <c r="C182" s="387"/>
      <c r="D182" s="387"/>
      <c r="E182" s="387"/>
      <c r="F182" s="387"/>
    </row>
    <row r="183" spans="1:6" s="57" customFormat="1" ht="33" customHeight="1">
      <c r="A183" s="159" t="s">
        <v>18</v>
      </c>
      <c r="B183" s="389" t="s">
        <v>62</v>
      </c>
      <c r="C183" s="389"/>
      <c r="D183" s="389"/>
      <c r="E183" s="389"/>
      <c r="F183" s="389"/>
    </row>
    <row r="184" spans="1:6" s="57" customFormat="1" ht="36" customHeight="1">
      <c r="A184" s="159" t="s">
        <v>18</v>
      </c>
      <c r="B184" s="389" t="s">
        <v>66</v>
      </c>
      <c r="C184" s="389"/>
      <c r="D184" s="389"/>
      <c r="E184" s="389"/>
      <c r="F184" s="389"/>
    </row>
    <row r="185" spans="1:6" s="57" customFormat="1" ht="12.75" customHeight="1">
      <c r="A185" s="159" t="s">
        <v>18</v>
      </c>
      <c r="B185" s="387" t="s">
        <v>57</v>
      </c>
      <c r="C185" s="387"/>
      <c r="D185" s="387"/>
      <c r="E185" s="387"/>
      <c r="F185" s="387"/>
    </row>
    <row r="186" spans="1:6" s="57" customFormat="1" ht="12.75" customHeight="1">
      <c r="A186" s="159" t="s">
        <v>18</v>
      </c>
      <c r="B186" s="150" t="s">
        <v>59</v>
      </c>
      <c r="C186" s="150"/>
      <c r="D186" s="153"/>
      <c r="E186" s="150"/>
    </row>
    <row r="187" spans="1:6" s="57" customFormat="1" ht="12.75" customHeight="1">
      <c r="A187" s="159" t="s">
        <v>18</v>
      </c>
      <c r="B187" s="150" t="s">
        <v>58</v>
      </c>
      <c r="C187" s="150"/>
      <c r="D187" s="153"/>
      <c r="E187" s="150"/>
      <c r="F187" s="154"/>
    </row>
    <row r="188" spans="1:6" s="57" customFormat="1" ht="12.75" customHeight="1">
      <c r="A188" s="159"/>
      <c r="B188" s="150"/>
      <c r="C188" s="150"/>
      <c r="D188" s="153"/>
      <c r="E188" s="150"/>
      <c r="F188" s="154"/>
    </row>
    <row r="189" spans="1:6" s="101" customFormat="1" ht="16.5" customHeight="1">
      <c r="A189" s="147"/>
      <c r="B189" s="390" t="s">
        <v>100</v>
      </c>
      <c r="C189" s="390"/>
      <c r="D189" s="390"/>
      <c r="E189" s="390"/>
      <c r="F189" s="390"/>
    </row>
    <row r="190" spans="1:6" s="101" customFormat="1" ht="16.5" customHeight="1">
      <c r="A190" s="147"/>
      <c r="B190" s="160"/>
      <c r="C190" s="160"/>
      <c r="D190" s="160"/>
      <c r="E190" s="160"/>
      <c r="F190" s="160"/>
    </row>
    <row r="191" spans="1:6" s="57" customFormat="1" ht="30.5" customHeight="1">
      <c r="A191" s="159"/>
      <c r="B191" s="391" t="s">
        <v>550</v>
      </c>
      <c r="C191" s="392"/>
      <c r="D191" s="392"/>
      <c r="E191" s="392"/>
      <c r="F191" s="392"/>
    </row>
    <row r="192" spans="1:6" s="101" customFormat="1" ht="5.25" customHeight="1">
      <c r="A192" s="147"/>
      <c r="B192" s="161"/>
      <c r="C192" s="162"/>
      <c r="D192" s="163"/>
      <c r="E192" s="163"/>
      <c r="F192" s="163"/>
    </row>
    <row r="193" spans="1:6" s="101" customFormat="1" ht="159" customHeight="1">
      <c r="A193" s="147"/>
      <c r="B193" s="387" t="s">
        <v>101</v>
      </c>
      <c r="C193" s="387"/>
      <c r="D193" s="387"/>
      <c r="E193" s="387"/>
      <c r="F193" s="387"/>
    </row>
    <row r="194" spans="1:6" s="101" customFormat="1" ht="243" customHeight="1">
      <c r="A194" s="147"/>
      <c r="B194" s="387" t="s">
        <v>102</v>
      </c>
      <c r="C194" s="387"/>
      <c r="D194" s="387"/>
      <c r="E194" s="387"/>
      <c r="F194" s="387"/>
    </row>
    <row r="195" spans="1:6" s="101" customFormat="1" ht="163.5" customHeight="1">
      <c r="A195" s="147"/>
      <c r="B195" s="387" t="s">
        <v>103</v>
      </c>
      <c r="C195" s="387"/>
      <c r="D195" s="387"/>
      <c r="E195" s="387"/>
      <c r="F195" s="387"/>
    </row>
    <row r="196" spans="1:6" s="101" customFormat="1" ht="0.75" hidden="1" customHeight="1">
      <c r="A196" s="147"/>
      <c r="B196" s="150"/>
      <c r="C196" s="150"/>
      <c r="D196" s="150"/>
      <c r="E196" s="150"/>
      <c r="F196" s="163"/>
    </row>
    <row r="197" spans="1:6" s="101" customFormat="1" ht="174.75" customHeight="1">
      <c r="A197" s="147"/>
      <c r="B197" s="387" t="s">
        <v>104</v>
      </c>
      <c r="C197" s="387"/>
      <c r="D197" s="387"/>
      <c r="E197" s="387"/>
      <c r="F197" s="387"/>
    </row>
    <row r="198" spans="1:6" s="101" customFormat="1" ht="14">
      <c r="A198" s="147"/>
      <c r="B198" s="150"/>
      <c r="C198" s="150"/>
      <c r="D198" s="150"/>
      <c r="E198" s="150"/>
      <c r="F198" s="163"/>
    </row>
    <row r="199" spans="1:6" s="101" customFormat="1" ht="26.5" customHeight="1">
      <c r="A199" s="147"/>
      <c r="B199" s="387" t="s">
        <v>105</v>
      </c>
      <c r="C199" s="387"/>
      <c r="D199" s="387"/>
      <c r="E199" s="387"/>
      <c r="F199" s="387"/>
    </row>
  </sheetData>
  <sheetProtection algorithmName="SHA-512" hashValue="QSZ2swouh8xCW+9uAOXrfsaTEO2pzZK1+k4ftIvZhXdbt+DTQVR+17jZgdKFdUng7w9ppC/Zz5blubUahl8UPA==" saltValue="NyeR+AeqKK2ekhkbEP2tBw==" spinCount="100000" sheet="1" objects="1" scenarios="1"/>
  <mergeCells count="67">
    <mergeCell ref="B194:F194"/>
    <mergeCell ref="B195:F195"/>
    <mergeCell ref="B197:F197"/>
    <mergeCell ref="B199:F199"/>
    <mergeCell ref="B31:F31"/>
    <mergeCell ref="B168:F170"/>
    <mergeCell ref="B166:F166"/>
    <mergeCell ref="B140:F143"/>
    <mergeCell ref="B124:F129"/>
    <mergeCell ref="B147:F148"/>
    <mergeCell ref="B116:F120"/>
    <mergeCell ref="B133:F137"/>
    <mergeCell ref="B100:F101"/>
    <mergeCell ref="B103:F107"/>
    <mergeCell ref="B92:F98"/>
    <mergeCell ref="B109:F110"/>
    <mergeCell ref="B17:F17"/>
    <mergeCell ref="B18:F18"/>
    <mergeCell ref="B19:F19"/>
    <mergeCell ref="B32:F32"/>
    <mergeCell ref="B82:F85"/>
    <mergeCell ref="B40:F42"/>
    <mergeCell ref="B67:F68"/>
    <mergeCell ref="B70:F73"/>
    <mergeCell ref="B75:F76"/>
    <mergeCell ref="B78:F80"/>
    <mergeCell ref="B62:F65"/>
    <mergeCell ref="B54:F54"/>
    <mergeCell ref="B55:F56"/>
    <mergeCell ref="B58:F60"/>
    <mergeCell ref="B35:F35"/>
    <mergeCell ref="B33:F33"/>
    <mergeCell ref="B193:F193"/>
    <mergeCell ref="B189:F189"/>
    <mergeCell ref="B174:F175"/>
    <mergeCell ref="B179:F181"/>
    <mergeCell ref="B176:F178"/>
    <mergeCell ref="B182:F182"/>
    <mergeCell ref="B185:F185"/>
    <mergeCell ref="B183:F183"/>
    <mergeCell ref="B184:F184"/>
    <mergeCell ref="B191:F191"/>
    <mergeCell ref="B152:F154"/>
    <mergeCell ref="B156:F159"/>
    <mergeCell ref="B163:F164"/>
    <mergeCell ref="B34:F34"/>
    <mergeCell ref="B44:F47"/>
    <mergeCell ref="B49:F53"/>
    <mergeCell ref="B87:F90"/>
    <mergeCell ref="B111:F111"/>
    <mergeCell ref="B112:F112"/>
    <mergeCell ref="B14:F14"/>
    <mergeCell ref="B27:F27"/>
    <mergeCell ref="B38:F38"/>
    <mergeCell ref="B25:F25"/>
    <mergeCell ref="B26:F26"/>
    <mergeCell ref="B28:F28"/>
    <mergeCell ref="B29:F29"/>
    <mergeCell ref="B37:F37"/>
    <mergeCell ref="B20:F20"/>
    <mergeCell ref="B21:F21"/>
    <mergeCell ref="B22:F22"/>
    <mergeCell ref="B23:F23"/>
    <mergeCell ref="B30:F30"/>
    <mergeCell ref="B36:F36"/>
    <mergeCell ref="B15:F15"/>
    <mergeCell ref="B16:F16"/>
  </mergeCells>
  <conditionalFormatting sqref="F43">
    <cfRule type="cellIs" dxfId="23" priority="1" stopIfTrue="1" operator="greaterThan">
      <formula>0</formula>
    </cfRule>
  </conditionalFormatting>
  <pageMargins left="0.94488188976377996" right="0.31496062992126" top="0.31496062992126" bottom="0.35433070866141703" header="0.43307086614173201" footer="0.43307086614173201"/>
  <pageSetup paperSize="9" orientation="portrait" r:id="rId1"/>
  <headerFooter>
    <oddHeader>&amp;L&amp;"Arial,Bold"  CITY PROJEKT d.o.o. 
&amp;"Arial,Regular"  za građenje, projektiranje i 
  nadzor, OIB: 70506504843
  Ulica Grabrovec 79, 49210 Zabok</oddHeader>
    <oddFooter>&amp;CStranica:        
&amp;P&amp;RDatum:            
listopad 2022</oddFooter>
  </headerFooter>
  <rowBreaks count="4" manualBreakCount="4">
    <brk id="53" max="5" man="1"/>
    <brk id="85" max="5" man="1"/>
    <brk id="129" max="5" man="1"/>
    <brk id="17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J198"/>
  <sheetViews>
    <sheetView showZeros="0" view="pageBreakPreview" zoomScaleNormal="100" zoomScaleSheetLayoutView="100" workbookViewId="0">
      <pane ySplit="11" topLeftCell="A178" activePane="bottomLeft" state="frozen"/>
      <selection pane="bottomLeft" activeCell="F189" sqref="F189"/>
    </sheetView>
  </sheetViews>
  <sheetFormatPr baseColWidth="10" defaultColWidth="9.1640625" defaultRowHeight="11"/>
  <cols>
    <col min="1" max="1" width="7.33203125" style="57" customWidth="1"/>
    <col min="2" max="2" width="44.6640625" style="57" customWidth="1"/>
    <col min="3" max="3" width="8.5" style="181" customWidth="1"/>
    <col min="4" max="4" width="9.5" style="58" customWidth="1"/>
    <col min="5" max="5" width="9.6640625" style="164" customWidth="1"/>
    <col min="6" max="6" width="14.33203125" style="174" customWidth="1"/>
    <col min="7" max="16384" width="9.1640625" style="57"/>
  </cols>
  <sheetData>
    <row r="1" spans="1:6" ht="5.25" customHeight="1"/>
    <row r="2" spans="1:6" ht="14.25" customHeight="1">
      <c r="A2" s="56"/>
      <c r="B2" s="56"/>
      <c r="C2" s="56"/>
      <c r="D2" s="57"/>
      <c r="E2" s="106"/>
      <c r="F2" s="59"/>
    </row>
    <row r="3" spans="1:6" ht="14.25" customHeight="1">
      <c r="A3" s="56"/>
      <c r="B3" s="56"/>
      <c r="C3" s="56"/>
      <c r="D3" s="57"/>
      <c r="E3" s="106"/>
      <c r="F3" s="58"/>
    </row>
    <row r="4" spans="1:6" ht="14.25" customHeight="1">
      <c r="A4" s="56"/>
      <c r="B4" s="56"/>
      <c r="C4" s="56"/>
      <c r="D4" s="57"/>
      <c r="E4" s="106"/>
      <c r="F4" s="59"/>
    </row>
    <row r="5" spans="1:6" ht="14.25" customHeight="1">
      <c r="A5" s="56"/>
      <c r="B5" s="56"/>
      <c r="C5" s="56"/>
      <c r="D5" s="57"/>
      <c r="E5" s="106"/>
      <c r="F5" s="175"/>
    </row>
    <row r="6" spans="1:6" ht="4.75" customHeight="1">
      <c r="A6" s="56"/>
      <c r="B6" s="56"/>
      <c r="C6" s="56"/>
      <c r="D6" s="57"/>
      <c r="E6" s="106"/>
      <c r="F6" s="175"/>
    </row>
    <row r="7" spans="1:6" ht="5.25" customHeight="1">
      <c r="A7" s="56"/>
      <c r="B7" s="56"/>
      <c r="C7" s="56"/>
      <c r="D7" s="57"/>
      <c r="E7" s="106"/>
      <c r="F7" s="58"/>
    </row>
    <row r="8" spans="1:6" ht="4.75" customHeight="1">
      <c r="A8" s="56"/>
      <c r="B8" s="56"/>
      <c r="C8" s="56"/>
      <c r="D8" s="57"/>
      <c r="E8" s="106"/>
      <c r="F8" s="58"/>
    </row>
    <row r="9" spans="1:6" s="34" customFormat="1" ht="24">
      <c r="A9" s="182" t="s">
        <v>82</v>
      </c>
      <c r="B9" s="135" t="s">
        <v>12</v>
      </c>
      <c r="C9" s="182" t="s">
        <v>80</v>
      </c>
      <c r="D9" s="183" t="s">
        <v>10</v>
      </c>
      <c r="E9" s="165" t="s">
        <v>83</v>
      </c>
      <c r="F9" s="176" t="s">
        <v>11</v>
      </c>
    </row>
    <row r="10" spans="1:6" ht="4.75" customHeight="1">
      <c r="A10" s="56"/>
      <c r="B10" s="56"/>
      <c r="C10" s="56"/>
      <c r="D10" s="57"/>
      <c r="E10" s="106"/>
      <c r="F10" s="58"/>
    </row>
    <row r="11" spans="1:6" s="17" customFormat="1" ht="13">
      <c r="A11" s="184" t="s">
        <v>16</v>
      </c>
      <c r="B11" s="185" t="s">
        <v>78</v>
      </c>
      <c r="C11" s="186"/>
      <c r="D11" s="102"/>
      <c r="E11" s="166"/>
      <c r="F11" s="177"/>
    </row>
    <row r="12" spans="1:6" ht="4.75" customHeight="1">
      <c r="A12" s="56"/>
      <c r="B12" s="56"/>
      <c r="C12" s="56"/>
      <c r="D12" s="57"/>
      <c r="E12" s="106"/>
      <c r="F12" s="58"/>
    </row>
    <row r="13" spans="1:6" s="18" customFormat="1">
      <c r="A13" s="187"/>
      <c r="B13" s="16" t="s">
        <v>0</v>
      </c>
      <c r="C13" s="16"/>
      <c r="D13" s="16"/>
      <c r="E13" s="107"/>
    </row>
    <row r="14" spans="1:6" ht="60">
      <c r="B14" s="18" t="s">
        <v>611</v>
      </c>
      <c r="D14" s="188"/>
    </row>
    <row r="15" spans="1:6" ht="24">
      <c r="B15" s="18" t="s">
        <v>155</v>
      </c>
    </row>
    <row r="16" spans="1:6" ht="72">
      <c r="B16" s="18" t="s">
        <v>959</v>
      </c>
    </row>
    <row r="17" spans="2:4" ht="12">
      <c r="B17" s="18" t="s">
        <v>156</v>
      </c>
    </row>
    <row r="18" spans="2:4" ht="48">
      <c r="B18" s="18" t="s">
        <v>157</v>
      </c>
      <c r="C18" s="104"/>
      <c r="D18" s="189"/>
    </row>
    <row r="19" spans="2:4" ht="72">
      <c r="B19" s="18" t="s">
        <v>158</v>
      </c>
    </row>
    <row r="21" spans="2:4" ht="36">
      <c r="B21" s="18" t="s">
        <v>159</v>
      </c>
    </row>
    <row r="23" spans="2:4" ht="36">
      <c r="B23" s="155" t="s">
        <v>160</v>
      </c>
    </row>
    <row r="25" spans="2:4" ht="50.25" customHeight="1">
      <c r="B25" s="155" t="s">
        <v>161</v>
      </c>
    </row>
    <row r="27" spans="2:4" ht="72">
      <c r="B27" s="18" t="s">
        <v>529</v>
      </c>
    </row>
    <row r="28" spans="2:4" ht="60">
      <c r="B28" s="18" t="s">
        <v>530</v>
      </c>
    </row>
    <row r="30" spans="2:4" ht="36">
      <c r="B30" s="105" t="s">
        <v>86</v>
      </c>
    </row>
    <row r="32" spans="2:4" ht="24">
      <c r="B32" s="190" t="s">
        <v>485</v>
      </c>
    </row>
    <row r="33" spans="1:10" s="34" customFormat="1" ht="26.5" customHeight="1">
      <c r="A33" s="191"/>
      <c r="B33" s="192" t="s">
        <v>557</v>
      </c>
      <c r="C33" s="193"/>
      <c r="D33" s="194"/>
      <c r="E33" s="167"/>
      <c r="F33" s="178"/>
      <c r="H33" s="104"/>
      <c r="I33" s="104"/>
      <c r="J33" s="104"/>
    </row>
    <row r="34" spans="1:10">
      <c r="B34" s="192"/>
    </row>
    <row r="36" spans="1:10">
      <c r="A36" s="195"/>
      <c r="B36" s="155"/>
      <c r="C36" s="196"/>
      <c r="D36" s="197"/>
      <c r="E36" s="168"/>
      <c r="F36" s="179"/>
    </row>
    <row r="37" spans="1:10" s="18" customFormat="1">
      <c r="A37" s="187"/>
      <c r="B37" s="16" t="s">
        <v>162</v>
      </c>
      <c r="C37" s="16"/>
      <c r="D37" s="16"/>
      <c r="E37" s="107"/>
    </row>
    <row r="38" spans="1:10" ht="11.25" customHeight="1">
      <c r="A38" s="195"/>
      <c r="B38" s="110"/>
      <c r="C38" s="196"/>
      <c r="D38" s="197"/>
      <c r="E38" s="168"/>
      <c r="F38" s="179"/>
    </row>
    <row r="39" spans="1:10" ht="12.25" customHeight="1">
      <c r="A39" s="198">
        <f>COUNT($A$1:A38)+1</f>
        <v>1</v>
      </c>
      <c r="B39" s="155" t="s">
        <v>126</v>
      </c>
      <c r="C39" s="199"/>
      <c r="D39" s="199"/>
      <c r="E39" s="168"/>
      <c r="F39" s="179" t="str">
        <f t="shared" ref="F39" si="0">IF(OR(OR(E39=0,E39=""),OR(D39=0,D39="")),"",D39*E39)</f>
        <v/>
      </c>
    </row>
    <row r="40" spans="1:10" s="34" customFormat="1" ht="68.75" customHeight="1">
      <c r="A40" s="191"/>
      <c r="B40" s="18" t="s">
        <v>531</v>
      </c>
      <c r="C40" s="104"/>
      <c r="D40" s="189"/>
      <c r="E40" s="167"/>
      <c r="F40" s="178"/>
      <c r="H40" s="104"/>
      <c r="I40" s="104"/>
      <c r="J40" s="104"/>
    </row>
    <row r="41" spans="1:10" s="34" customFormat="1" ht="34.5" customHeight="1">
      <c r="A41" s="191"/>
      <c r="B41" s="18" t="s">
        <v>127</v>
      </c>
      <c r="C41" s="104"/>
      <c r="D41" s="189"/>
      <c r="E41" s="167"/>
      <c r="F41" s="178"/>
      <c r="H41" s="104"/>
      <c r="I41" s="104"/>
      <c r="J41" s="104"/>
    </row>
    <row r="42" spans="1:10" ht="36.75" customHeight="1">
      <c r="A42" s="195"/>
      <c r="B42" s="18" t="s">
        <v>128</v>
      </c>
      <c r="C42" s="104"/>
      <c r="D42" s="189"/>
      <c r="E42" s="168"/>
      <c r="F42" s="179" t="str">
        <f t="shared" ref="F42" si="1">IF(OR(OR(E42=0,E42=""),OR(D42=0,D42="")),"",D42*E42)</f>
        <v/>
      </c>
    </row>
    <row r="43" spans="1:10" s="34" customFormat="1" ht="51" customHeight="1">
      <c r="A43" s="191"/>
      <c r="B43" s="18" t="s">
        <v>129</v>
      </c>
      <c r="C43" s="104"/>
      <c r="D43" s="189"/>
      <c r="E43" s="167"/>
      <c r="F43" s="178"/>
      <c r="H43" s="104"/>
      <c r="I43" s="104"/>
      <c r="J43" s="104"/>
    </row>
    <row r="44" spans="1:10" s="34" customFormat="1" ht="11.25" customHeight="1">
      <c r="A44" s="191"/>
      <c r="B44" s="18" t="s">
        <v>532</v>
      </c>
      <c r="C44" s="193"/>
      <c r="D44" s="194"/>
      <c r="E44" s="167"/>
      <c r="F44" s="178"/>
      <c r="H44" s="104"/>
      <c r="I44" s="104"/>
      <c r="J44" s="104"/>
    </row>
    <row r="45" spans="1:10" ht="39.75" customHeight="1">
      <c r="A45" s="195"/>
      <c r="B45" s="18" t="s">
        <v>163</v>
      </c>
      <c r="C45" s="200"/>
      <c r="E45" s="168"/>
      <c r="F45" s="179" t="str">
        <f t="shared" ref="F45" si="2">IF(OR(OR(E45=0,E45=""),OR(D45=0,D45="")),"",D45*E45)</f>
        <v/>
      </c>
    </row>
    <row r="46" spans="1:10" s="34" customFormat="1" ht="11.25" customHeight="1">
      <c r="A46" s="191"/>
      <c r="B46" s="201"/>
      <c r="C46" s="200" t="s">
        <v>130</v>
      </c>
      <c r="D46" s="58">
        <v>1</v>
      </c>
      <c r="E46" s="106"/>
      <c r="F46" s="58">
        <f>D46*E46</f>
        <v>0</v>
      </c>
      <c r="H46" s="104"/>
      <c r="I46" s="104"/>
      <c r="J46" s="104"/>
    </row>
    <row r="47" spans="1:10" s="34" customFormat="1" ht="11.25" customHeight="1">
      <c r="A47" s="191"/>
      <c r="B47" s="202"/>
      <c r="C47" s="193"/>
      <c r="D47" s="194"/>
      <c r="E47" s="167"/>
      <c r="F47" s="178"/>
      <c r="H47" s="104"/>
      <c r="I47" s="104"/>
      <c r="J47" s="104"/>
    </row>
    <row r="48" spans="1:10" ht="15" customHeight="1">
      <c r="A48" s="198">
        <f>COUNT($A$1:A47)+1</f>
        <v>2</v>
      </c>
      <c r="B48" s="203" t="s">
        <v>552</v>
      </c>
      <c r="C48" s="199"/>
      <c r="D48" s="199"/>
      <c r="E48" s="168"/>
      <c r="F48" s="179"/>
    </row>
    <row r="49" spans="1:10" s="34" customFormat="1" ht="72">
      <c r="A49" s="191"/>
      <c r="B49" s="18" t="s">
        <v>960</v>
      </c>
      <c r="C49" s="204"/>
      <c r="D49" s="205"/>
      <c r="E49" s="106"/>
      <c r="F49" s="58"/>
      <c r="H49" s="104"/>
      <c r="I49" s="104"/>
      <c r="J49" s="104"/>
    </row>
    <row r="50" spans="1:10" ht="72">
      <c r="A50" s="195"/>
      <c r="B50" s="18" t="s">
        <v>961</v>
      </c>
      <c r="C50" s="196"/>
      <c r="D50" s="205"/>
      <c r="E50" s="168"/>
      <c r="F50" s="179" t="str">
        <f t="shared" ref="F50" si="3">IF(OR(OR(E50=0,E50=""),OR(D50=0,D50="")),"",D50*E50)</f>
        <v/>
      </c>
    </row>
    <row r="51" spans="1:10" s="34" customFormat="1" ht="60">
      <c r="A51" s="191"/>
      <c r="B51" s="18" t="s">
        <v>962</v>
      </c>
      <c r="C51" s="196"/>
      <c r="D51" s="205"/>
      <c r="E51" s="167"/>
      <c r="F51" s="178"/>
      <c r="H51" s="104"/>
      <c r="I51" s="104"/>
      <c r="J51" s="104"/>
    </row>
    <row r="52" spans="1:10" s="34" customFormat="1" ht="94.5" customHeight="1">
      <c r="A52" s="191"/>
      <c r="B52" s="18" t="s">
        <v>918</v>
      </c>
      <c r="C52" s="193"/>
      <c r="D52" s="194"/>
      <c r="E52" s="167"/>
      <c r="F52" s="178"/>
      <c r="H52" s="104"/>
      <c r="I52" s="104"/>
      <c r="J52" s="104"/>
    </row>
    <row r="53" spans="1:10" s="34" customFormat="1" ht="132">
      <c r="A53" s="191"/>
      <c r="B53" s="18" t="s">
        <v>963</v>
      </c>
      <c r="C53" s="200"/>
      <c r="D53" s="58"/>
      <c r="E53" s="167"/>
      <c r="F53" s="178"/>
      <c r="H53" s="104"/>
      <c r="I53" s="104"/>
      <c r="J53" s="104"/>
    </row>
    <row r="54" spans="1:10" s="34" customFormat="1" ht="60">
      <c r="A54" s="191"/>
      <c r="B54" s="18" t="s">
        <v>131</v>
      </c>
      <c r="C54" s="200"/>
      <c r="D54" s="58"/>
      <c r="E54" s="167"/>
      <c r="F54" s="178"/>
      <c r="H54" s="104"/>
      <c r="I54" s="104"/>
      <c r="J54" s="104"/>
    </row>
    <row r="55" spans="1:10" s="34" customFormat="1" ht="59.25" customHeight="1">
      <c r="A55" s="191"/>
      <c r="B55" s="150" t="s">
        <v>554</v>
      </c>
      <c r="C55" s="200"/>
      <c r="D55" s="58"/>
      <c r="E55" s="167"/>
      <c r="F55" s="178"/>
      <c r="H55" s="104"/>
      <c r="I55" s="104"/>
      <c r="J55" s="104"/>
    </row>
    <row r="56" spans="1:10" s="34" customFormat="1" ht="48.75" customHeight="1">
      <c r="A56" s="191"/>
      <c r="B56" s="150" t="s">
        <v>555</v>
      </c>
      <c r="C56" s="200"/>
      <c r="D56" s="58"/>
      <c r="E56" s="167"/>
      <c r="F56" s="178"/>
      <c r="H56" s="104"/>
      <c r="I56" s="104"/>
      <c r="J56" s="104"/>
    </row>
    <row r="57" spans="1:10" ht="24" customHeight="1">
      <c r="A57" s="195" t="s">
        <v>132</v>
      </c>
      <c r="B57" s="206" t="s">
        <v>551</v>
      </c>
      <c r="C57" s="200" t="s">
        <v>130</v>
      </c>
      <c r="D57" s="58">
        <v>1</v>
      </c>
      <c r="E57" s="106"/>
      <c r="F57" s="58">
        <f t="shared" ref="F57:F58" si="4">D57*E57</f>
        <v>0</v>
      </c>
      <c r="H57" s="104"/>
      <c r="I57" s="104"/>
      <c r="J57" s="104"/>
    </row>
    <row r="58" spans="1:10" s="34" customFormat="1" ht="24">
      <c r="A58" s="195" t="s">
        <v>133</v>
      </c>
      <c r="B58" s="206" t="s">
        <v>965</v>
      </c>
      <c r="C58" s="200" t="s">
        <v>130</v>
      </c>
      <c r="D58" s="58">
        <v>1</v>
      </c>
      <c r="E58" s="106"/>
      <c r="F58" s="58">
        <f t="shared" si="4"/>
        <v>0</v>
      </c>
      <c r="H58" s="104"/>
      <c r="I58" s="104"/>
      <c r="J58" s="104"/>
    </row>
    <row r="59" spans="1:10" s="34" customFormat="1" ht="21.75" customHeight="1">
      <c r="A59" s="195" t="s">
        <v>134</v>
      </c>
      <c r="B59" s="206" t="s">
        <v>549</v>
      </c>
      <c r="C59" s="200" t="s">
        <v>137</v>
      </c>
      <c r="D59" s="58">
        <v>120</v>
      </c>
      <c r="E59" s="106"/>
      <c r="F59" s="58">
        <f t="shared" ref="F59:F63" si="5">D59*E59</f>
        <v>0</v>
      </c>
      <c r="H59" s="104"/>
      <c r="I59" s="104"/>
      <c r="J59" s="104"/>
    </row>
    <row r="60" spans="1:10" ht="15.5" customHeight="1">
      <c r="A60" s="195" t="s">
        <v>135</v>
      </c>
      <c r="B60" s="206" t="s">
        <v>553</v>
      </c>
      <c r="C60" s="200" t="s">
        <v>130</v>
      </c>
      <c r="D60" s="58">
        <v>1</v>
      </c>
      <c r="E60" s="106"/>
      <c r="F60" s="58">
        <f t="shared" si="5"/>
        <v>0</v>
      </c>
      <c r="H60" s="104"/>
      <c r="I60" s="104"/>
      <c r="J60" s="104"/>
    </row>
    <row r="61" spans="1:10" s="34" customFormat="1" ht="12">
      <c r="A61" s="195" t="s">
        <v>136</v>
      </c>
      <c r="B61" s="206" t="s">
        <v>556</v>
      </c>
      <c r="C61" s="200" t="s">
        <v>130</v>
      </c>
      <c r="D61" s="58">
        <v>1</v>
      </c>
      <c r="E61" s="106"/>
      <c r="F61" s="58">
        <f t="shared" si="5"/>
        <v>0</v>
      </c>
      <c r="G61" s="57"/>
      <c r="H61" s="104"/>
      <c r="I61" s="104"/>
      <c r="J61" s="104"/>
    </row>
    <row r="62" spans="1:10" s="34" customFormat="1" ht="35.25" customHeight="1">
      <c r="A62" s="195" t="s">
        <v>432</v>
      </c>
      <c r="B62" s="155" t="s">
        <v>919</v>
      </c>
      <c r="C62" s="200" t="s">
        <v>130</v>
      </c>
      <c r="D62" s="58">
        <v>1</v>
      </c>
      <c r="E62" s="106"/>
      <c r="F62" s="58">
        <f t="shared" si="5"/>
        <v>0</v>
      </c>
      <c r="G62" s="57"/>
      <c r="H62" s="104"/>
      <c r="I62" s="104"/>
      <c r="J62" s="104"/>
    </row>
    <row r="63" spans="1:10" s="34" customFormat="1" ht="24">
      <c r="A63" s="195" t="s">
        <v>464</v>
      </c>
      <c r="B63" s="155" t="s">
        <v>964</v>
      </c>
      <c r="C63" s="200" t="s">
        <v>130</v>
      </c>
      <c r="D63" s="58">
        <v>1</v>
      </c>
      <c r="E63" s="106"/>
      <c r="F63" s="58">
        <f t="shared" si="5"/>
        <v>0</v>
      </c>
      <c r="G63" s="57"/>
      <c r="H63" s="104"/>
      <c r="I63" s="104"/>
      <c r="J63" s="104"/>
    </row>
    <row r="64" spans="1:10" s="34" customFormat="1" ht="11.25" customHeight="1">
      <c r="A64" s="191"/>
      <c r="B64" s="202"/>
      <c r="C64" s="193"/>
      <c r="D64" s="194"/>
      <c r="E64" s="167"/>
      <c r="F64" s="178"/>
      <c r="H64" s="104"/>
      <c r="I64" s="104"/>
      <c r="J64" s="104"/>
    </row>
    <row r="65" spans="1:10" ht="12.25" customHeight="1">
      <c r="A65" s="198">
        <f>COUNT($A$1:A64)+1</f>
        <v>3</v>
      </c>
      <c r="B65" s="155" t="s">
        <v>139</v>
      </c>
      <c r="C65" s="199"/>
      <c r="D65" s="199"/>
      <c r="E65" s="168"/>
      <c r="F65" s="179" t="str">
        <f t="shared" ref="F65" si="6">IF(OR(OR(E65=0,E65=""),OR(D65=0,D65="")),"",D65*E65)</f>
        <v/>
      </c>
    </row>
    <row r="66" spans="1:10" s="34" customFormat="1" ht="25.5" customHeight="1">
      <c r="A66" s="207"/>
      <c r="B66" s="18" t="s">
        <v>537</v>
      </c>
      <c r="C66" s="196"/>
      <c r="D66" s="197"/>
      <c r="E66" s="167"/>
      <c r="F66" s="178"/>
      <c r="H66" s="104"/>
      <c r="I66" s="104"/>
      <c r="J66" s="104"/>
    </row>
    <row r="67" spans="1:10" ht="15.5" customHeight="1">
      <c r="A67" s="208"/>
      <c r="B67" s="18" t="s">
        <v>538</v>
      </c>
      <c r="C67" s="196"/>
      <c r="D67" s="197"/>
      <c r="E67" s="168"/>
      <c r="F67" s="179" t="str">
        <f t="shared" ref="F67" si="7">IF(OR(OR(E67=0,E67=""),OR(D67=0,D67="")),"",D67*E67)</f>
        <v/>
      </c>
    </row>
    <row r="68" spans="1:10" s="34" customFormat="1" ht="51.75" customHeight="1">
      <c r="A68" s="207"/>
      <c r="B68" s="18" t="s">
        <v>140</v>
      </c>
      <c r="C68" s="196"/>
      <c r="D68" s="197"/>
      <c r="E68" s="167"/>
      <c r="F68" s="178"/>
      <c r="H68" s="104"/>
      <c r="I68" s="104"/>
      <c r="J68" s="104"/>
    </row>
    <row r="69" spans="1:10" ht="36.75" customHeight="1">
      <c r="A69" s="208"/>
      <c r="B69" s="18" t="s">
        <v>164</v>
      </c>
      <c r="C69" s="200"/>
      <c r="E69" s="168"/>
      <c r="F69" s="179" t="str">
        <f t="shared" ref="F69" si="8">IF(OR(OR(E69=0,E69=""),OR(D69=0,D69="")),"",D69*E69)</f>
        <v/>
      </c>
    </row>
    <row r="70" spans="1:10" s="34" customFormat="1" ht="35.5" customHeight="1">
      <c r="A70" s="207"/>
      <c r="B70" s="155" t="s">
        <v>731</v>
      </c>
      <c r="C70" s="200" t="s">
        <v>141</v>
      </c>
      <c r="D70" s="58">
        <v>80</v>
      </c>
      <c r="E70" s="106"/>
      <c r="F70" s="58">
        <f t="shared" ref="F70" si="9">D70*E70</f>
        <v>0</v>
      </c>
      <c r="G70" s="57"/>
      <c r="H70" s="104"/>
      <c r="I70" s="104"/>
      <c r="J70" s="104"/>
    </row>
    <row r="71" spans="1:10" s="34" customFormat="1" ht="11.25" customHeight="1">
      <c r="A71" s="191"/>
      <c r="B71" s="202"/>
      <c r="C71" s="193"/>
      <c r="D71" s="194"/>
      <c r="E71" s="167"/>
      <c r="F71" s="178"/>
      <c r="H71" s="104"/>
      <c r="I71" s="104"/>
      <c r="J71" s="104"/>
    </row>
    <row r="72" spans="1:10" s="34" customFormat="1" ht="18.5" customHeight="1">
      <c r="A72" s="198">
        <f>COUNT($A$1:A71)+1</f>
        <v>4</v>
      </c>
      <c r="B72" s="155" t="s">
        <v>921</v>
      </c>
      <c r="C72" s="199"/>
      <c r="D72" s="199"/>
      <c r="E72" s="168"/>
      <c r="F72" s="179" t="str">
        <f t="shared" ref="F72:F74" si="10">IF(OR(OR(E72=0,E72=""),OR(D72=0,D72="")),"",D72*E72)</f>
        <v/>
      </c>
      <c r="H72" s="104"/>
      <c r="I72" s="104"/>
      <c r="J72" s="104"/>
    </row>
    <row r="73" spans="1:10" ht="128.25" customHeight="1">
      <c r="A73" s="195"/>
      <c r="B73" s="18" t="s">
        <v>920</v>
      </c>
      <c r="C73" s="200"/>
      <c r="E73" s="168"/>
      <c r="F73" s="179" t="str">
        <f t="shared" si="10"/>
        <v/>
      </c>
    </row>
    <row r="74" spans="1:10" s="34" customFormat="1" ht="72" customHeight="1">
      <c r="A74" s="191"/>
      <c r="B74" s="18" t="s">
        <v>142</v>
      </c>
      <c r="C74" s="200"/>
      <c r="D74" s="58"/>
      <c r="E74" s="168"/>
      <c r="F74" s="179" t="str">
        <f t="shared" si="10"/>
        <v/>
      </c>
      <c r="H74" s="104"/>
      <c r="I74" s="104"/>
      <c r="J74" s="104"/>
    </row>
    <row r="75" spans="1:10" s="34" customFormat="1" ht="14.25" customHeight="1">
      <c r="A75" s="191"/>
      <c r="B75" s="209" t="s">
        <v>922</v>
      </c>
      <c r="C75" s="200"/>
      <c r="D75" s="58"/>
      <c r="E75" s="167"/>
      <c r="F75" s="178"/>
      <c r="H75" s="104"/>
      <c r="I75" s="104"/>
      <c r="J75" s="104"/>
    </row>
    <row r="76" spans="1:10" ht="14.25" customHeight="1">
      <c r="A76" s="195" t="s">
        <v>132</v>
      </c>
      <c r="B76" s="210" t="s">
        <v>923</v>
      </c>
      <c r="C76" s="200" t="s">
        <v>1</v>
      </c>
      <c r="D76" s="58">
        <v>20</v>
      </c>
      <c r="E76" s="106"/>
      <c r="F76" s="58">
        <f t="shared" ref="F76:F78" si="11">D76*E76</f>
        <v>0</v>
      </c>
      <c r="H76" s="104"/>
      <c r="I76" s="104"/>
      <c r="J76" s="104"/>
    </row>
    <row r="77" spans="1:10" s="34" customFormat="1" ht="12">
      <c r="A77" s="195" t="s">
        <v>133</v>
      </c>
      <c r="B77" s="210" t="s">
        <v>924</v>
      </c>
      <c r="C77" s="200" t="s">
        <v>1</v>
      </c>
      <c r="D77" s="58">
        <v>15</v>
      </c>
      <c r="E77" s="106"/>
      <c r="F77" s="58">
        <f t="shared" si="11"/>
        <v>0</v>
      </c>
      <c r="G77" s="57"/>
      <c r="H77" s="104"/>
      <c r="I77" s="104"/>
      <c r="J77" s="104"/>
    </row>
    <row r="78" spans="1:10" s="34" customFormat="1" ht="12">
      <c r="A78" s="195" t="s">
        <v>134</v>
      </c>
      <c r="B78" s="210" t="s">
        <v>925</v>
      </c>
      <c r="C78" s="200" t="s">
        <v>1</v>
      </c>
      <c r="D78" s="58">
        <v>1</v>
      </c>
      <c r="E78" s="106"/>
      <c r="F78" s="58">
        <f t="shared" si="11"/>
        <v>0</v>
      </c>
      <c r="G78" s="57"/>
      <c r="H78" s="104"/>
      <c r="I78" s="104"/>
      <c r="J78" s="104"/>
    </row>
    <row r="79" spans="1:10" s="34" customFormat="1" ht="11.25" customHeight="1">
      <c r="A79" s="191"/>
      <c r="B79" s="202"/>
      <c r="C79" s="193"/>
      <c r="D79" s="194"/>
      <c r="E79" s="167"/>
      <c r="F79" s="178"/>
      <c r="H79" s="104"/>
      <c r="I79" s="104"/>
      <c r="J79" s="104"/>
    </row>
    <row r="80" spans="1:10" s="34" customFormat="1" ht="27" customHeight="1">
      <c r="A80" s="198">
        <f>COUNT($A$1:A79)+1</f>
        <v>5</v>
      </c>
      <c r="B80" s="155" t="s">
        <v>926</v>
      </c>
      <c r="C80" s="199"/>
      <c r="D80" s="199"/>
      <c r="E80" s="167"/>
      <c r="F80" s="178"/>
      <c r="H80" s="104"/>
      <c r="I80" s="104"/>
      <c r="J80" s="104"/>
    </row>
    <row r="81" spans="1:10" ht="104.25" customHeight="1">
      <c r="A81" s="195"/>
      <c r="B81" s="18" t="s">
        <v>927</v>
      </c>
      <c r="C81" s="200"/>
      <c r="E81" s="168"/>
      <c r="F81" s="179" t="str">
        <f t="shared" ref="F81" si="12">IF(OR(OR(E81=0,E81=""),OR(D81=0,D81="")),"",D81*E81)</f>
        <v/>
      </c>
    </row>
    <row r="82" spans="1:10" s="34" customFormat="1" ht="39" customHeight="1">
      <c r="A82" s="191"/>
      <c r="B82" s="18" t="s">
        <v>928</v>
      </c>
      <c r="C82" s="200"/>
      <c r="D82" s="58"/>
      <c r="E82" s="167"/>
      <c r="F82" s="178"/>
      <c r="H82" s="104"/>
      <c r="I82" s="104"/>
      <c r="J82" s="104"/>
    </row>
    <row r="83" spans="1:10" ht="12.25" customHeight="1">
      <c r="A83" s="195"/>
      <c r="B83" s="203"/>
      <c r="C83" s="196" t="s">
        <v>149</v>
      </c>
      <c r="D83" s="58">
        <v>10</v>
      </c>
      <c r="E83" s="106"/>
      <c r="F83" s="58">
        <f>D83*E83</f>
        <v>0</v>
      </c>
      <c r="H83" s="104"/>
      <c r="I83" s="104"/>
      <c r="J83" s="104"/>
    </row>
    <row r="84" spans="1:10">
      <c r="B84" s="108"/>
    </row>
    <row r="85" spans="1:10" ht="15.75" customHeight="1">
      <c r="A85" s="198">
        <f>COUNT($A$1:A84)+1</f>
        <v>6</v>
      </c>
      <c r="B85" s="155" t="s">
        <v>929</v>
      </c>
      <c r="C85" s="211"/>
      <c r="D85" s="4"/>
    </row>
    <row r="86" spans="1:10" ht="108">
      <c r="B86" s="18" t="s">
        <v>930</v>
      </c>
      <c r="C86" s="211"/>
      <c r="D86" s="4"/>
    </row>
    <row r="87" spans="1:10" ht="12">
      <c r="A87" s="212" t="s">
        <v>132</v>
      </c>
      <c r="B87" s="213" t="s">
        <v>931</v>
      </c>
      <c r="C87" s="214" t="s">
        <v>130</v>
      </c>
      <c r="D87" s="215">
        <v>1</v>
      </c>
      <c r="E87" s="106"/>
      <c r="F87" s="58">
        <f>D87*E87</f>
        <v>0</v>
      </c>
      <c r="H87" s="104"/>
      <c r="I87" s="104"/>
      <c r="J87" s="104"/>
    </row>
    <row r="88" spans="1:10" ht="12">
      <c r="A88" s="212" t="s">
        <v>133</v>
      </c>
      <c r="B88" s="213" t="s">
        <v>932</v>
      </c>
      <c r="C88" s="214" t="s">
        <v>449</v>
      </c>
      <c r="D88" s="215">
        <v>60</v>
      </c>
      <c r="E88" s="106"/>
      <c r="F88" s="58">
        <f>D88*E88</f>
        <v>0</v>
      </c>
      <c r="H88" s="104"/>
      <c r="I88" s="104"/>
      <c r="J88" s="104"/>
    </row>
    <row r="89" spans="1:10">
      <c r="A89" s="212"/>
      <c r="B89" s="213"/>
      <c r="C89" s="214"/>
      <c r="D89" s="215"/>
      <c r="E89" s="106"/>
      <c r="F89" s="58"/>
      <c r="H89" s="104"/>
      <c r="I89" s="104"/>
      <c r="J89" s="104"/>
    </row>
    <row r="90" spans="1:10" ht="13">
      <c r="A90" s="198">
        <f>COUNT($A$1:A88)+1</f>
        <v>7</v>
      </c>
      <c r="B90" s="216" t="s">
        <v>597</v>
      </c>
      <c r="C90" s="217"/>
      <c r="D90" s="217"/>
    </row>
    <row r="91" spans="1:10" ht="48">
      <c r="B91" s="103" t="s">
        <v>966</v>
      </c>
      <c r="C91" s="211"/>
      <c r="D91" s="4"/>
    </row>
    <row r="92" spans="1:10" ht="48">
      <c r="B92" s="103" t="s">
        <v>933</v>
      </c>
      <c r="C92" s="211"/>
      <c r="D92" s="4"/>
    </row>
    <row r="93" spans="1:10" ht="12">
      <c r="B93" s="213" t="s">
        <v>598</v>
      </c>
      <c r="C93" s="214" t="s">
        <v>1</v>
      </c>
      <c r="D93" s="215">
        <v>5</v>
      </c>
      <c r="E93" s="106"/>
      <c r="F93" s="58">
        <f>D93*E93</f>
        <v>0</v>
      </c>
      <c r="H93" s="104"/>
      <c r="I93" s="104"/>
      <c r="J93" s="104"/>
    </row>
    <row r="95" spans="1:10" ht="13.75" customHeight="1">
      <c r="A95" s="198">
        <f>COUNT($A$1:A94)+1</f>
        <v>8</v>
      </c>
      <c r="B95" s="210" t="s">
        <v>144</v>
      </c>
      <c r="C95" s="218"/>
      <c r="D95" s="218"/>
      <c r="E95" s="106"/>
      <c r="F95" s="58"/>
      <c r="H95" s="104"/>
      <c r="I95" s="104"/>
      <c r="J95" s="104"/>
    </row>
    <row r="96" spans="1:10" s="34" customFormat="1" ht="76.75" customHeight="1">
      <c r="A96" s="191"/>
      <c r="B96" s="18" t="s">
        <v>934</v>
      </c>
      <c r="C96" s="218" t="s">
        <v>81</v>
      </c>
      <c r="D96" s="197">
        <v>1</v>
      </c>
      <c r="E96" s="106"/>
      <c r="F96" s="58">
        <f>D96*E96</f>
        <v>0</v>
      </c>
      <c r="G96" s="57"/>
      <c r="H96" s="104"/>
      <c r="I96" s="104"/>
      <c r="J96" s="104"/>
    </row>
    <row r="97" spans="1:10" s="18" customFormat="1">
      <c r="A97" s="187"/>
      <c r="B97" s="110"/>
      <c r="E97" s="169"/>
      <c r="F97" s="111"/>
      <c r="G97" s="111"/>
      <c r="H97" s="112"/>
      <c r="I97" s="113"/>
      <c r="J97" s="113"/>
    </row>
    <row r="98" spans="1:10">
      <c r="A98" s="198">
        <f>COUNT($A$1:A97)+1</f>
        <v>9</v>
      </c>
      <c r="B98" s="108" t="s">
        <v>448</v>
      </c>
    </row>
    <row r="99" spans="1:10" s="18" customFormat="1" ht="75.25" customHeight="1">
      <c r="A99" s="198"/>
      <c r="B99" s="18" t="s">
        <v>935</v>
      </c>
      <c r="C99" s="218" t="s">
        <v>81</v>
      </c>
      <c r="D99" s="58">
        <v>1</v>
      </c>
      <c r="E99" s="106"/>
      <c r="F99" s="58">
        <f>D99*E99</f>
        <v>0</v>
      </c>
      <c r="G99" s="111"/>
      <c r="H99" s="112"/>
      <c r="I99" s="104"/>
      <c r="J99" s="104"/>
    </row>
    <row r="100" spans="1:10">
      <c r="B100" s="108"/>
    </row>
    <row r="101" spans="1:10" ht="12">
      <c r="A101" s="198">
        <f>COUNT($A$1:A100)+1</f>
        <v>10</v>
      </c>
      <c r="B101" s="155" t="s">
        <v>146</v>
      </c>
      <c r="C101" s="199"/>
      <c r="D101" s="199"/>
    </row>
    <row r="102" spans="1:10" ht="26.25" customHeight="1">
      <c r="B102" s="18" t="s">
        <v>936</v>
      </c>
      <c r="C102" s="200"/>
    </row>
    <row r="103" spans="1:10" ht="84">
      <c r="B103" s="18" t="s">
        <v>937</v>
      </c>
      <c r="C103" s="200"/>
    </row>
    <row r="104" spans="1:10" ht="36">
      <c r="B104" s="103" t="s">
        <v>938</v>
      </c>
      <c r="C104" s="200"/>
    </row>
    <row r="105" spans="1:10" ht="12">
      <c r="A105" s="195" t="s">
        <v>132</v>
      </c>
      <c r="B105" s="155" t="s">
        <v>147</v>
      </c>
      <c r="C105" s="196" t="s">
        <v>145</v>
      </c>
      <c r="D105" s="197">
        <v>220</v>
      </c>
      <c r="E105" s="106"/>
      <c r="F105" s="58">
        <f>D105*E105</f>
        <v>0</v>
      </c>
      <c r="G105" s="111"/>
      <c r="H105" s="112"/>
      <c r="I105" s="104"/>
      <c r="J105" s="104"/>
    </row>
    <row r="106" spans="1:10" ht="36">
      <c r="A106" s="195" t="s">
        <v>133</v>
      </c>
      <c r="B106" s="155" t="s">
        <v>148</v>
      </c>
      <c r="C106" s="196" t="s">
        <v>145</v>
      </c>
      <c r="D106" s="197">
        <v>22</v>
      </c>
      <c r="E106" s="106"/>
      <c r="F106" s="58">
        <f>D106*E106</f>
        <v>0</v>
      </c>
      <c r="G106" s="111"/>
      <c r="H106" s="112"/>
      <c r="I106" s="104"/>
      <c r="J106" s="104"/>
    </row>
    <row r="107" spans="1:10">
      <c r="B107" s="108"/>
    </row>
    <row r="108" spans="1:10" ht="12">
      <c r="A108" s="198">
        <f>COUNT($A$1:A107)+1</f>
        <v>11</v>
      </c>
      <c r="B108" s="155" t="s">
        <v>150</v>
      </c>
      <c r="C108" s="199"/>
      <c r="D108" s="199"/>
    </row>
    <row r="109" spans="1:10" ht="59.25" customHeight="1">
      <c r="B109" s="18" t="s">
        <v>151</v>
      </c>
      <c r="C109" s="196"/>
      <c r="D109" s="197"/>
    </row>
    <row r="110" spans="1:10" ht="115.5" customHeight="1">
      <c r="B110" s="18" t="s">
        <v>165</v>
      </c>
      <c r="C110" s="200"/>
    </row>
    <row r="111" spans="1:10" ht="14.25" customHeight="1">
      <c r="B111" s="18" t="s">
        <v>154</v>
      </c>
      <c r="C111" s="200"/>
    </row>
    <row r="112" spans="1:10" ht="24">
      <c r="A112" s="195" t="s">
        <v>132</v>
      </c>
      <c r="B112" s="155" t="s">
        <v>533</v>
      </c>
      <c r="C112" s="196" t="s">
        <v>145</v>
      </c>
      <c r="D112" s="197">
        <v>34</v>
      </c>
      <c r="E112" s="106"/>
      <c r="F112" s="58">
        <f>D112*E112</f>
        <v>0</v>
      </c>
      <c r="G112" s="111"/>
      <c r="H112" s="112"/>
      <c r="I112" s="104"/>
      <c r="J112" s="104"/>
    </row>
    <row r="113" spans="1:10" ht="24">
      <c r="A113" s="195" t="s">
        <v>133</v>
      </c>
      <c r="B113" s="155" t="s">
        <v>534</v>
      </c>
      <c r="C113" s="196" t="s">
        <v>145</v>
      </c>
      <c r="D113" s="197">
        <v>34</v>
      </c>
      <c r="E113" s="106"/>
      <c r="F113" s="58">
        <f>D113*E113</f>
        <v>0</v>
      </c>
      <c r="G113" s="111"/>
      <c r="H113" s="112"/>
      <c r="I113" s="104"/>
      <c r="J113" s="104"/>
    </row>
    <row r="114" spans="1:10" ht="24">
      <c r="A114" s="195" t="s">
        <v>134</v>
      </c>
      <c r="B114" s="155" t="s">
        <v>152</v>
      </c>
      <c r="C114" s="196" t="s">
        <v>145</v>
      </c>
      <c r="D114" s="197">
        <v>10</v>
      </c>
      <c r="E114" s="106"/>
      <c r="F114" s="58">
        <f>D114*E114</f>
        <v>0</v>
      </c>
      <c r="G114" s="111"/>
      <c r="H114" s="112"/>
      <c r="I114" s="104"/>
      <c r="J114" s="104"/>
    </row>
    <row r="115" spans="1:10" ht="24">
      <c r="A115" s="195" t="s">
        <v>135</v>
      </c>
      <c r="B115" s="155" t="s">
        <v>153</v>
      </c>
      <c r="C115" s="196" t="s">
        <v>145</v>
      </c>
      <c r="D115" s="197">
        <v>10</v>
      </c>
      <c r="E115" s="106"/>
      <c r="F115" s="58">
        <f>D115*E115</f>
        <v>0</v>
      </c>
      <c r="G115" s="111"/>
      <c r="H115" s="112"/>
      <c r="I115" s="104"/>
      <c r="J115" s="104"/>
    </row>
    <row r="116" spans="1:10" ht="24">
      <c r="A116" s="195" t="s">
        <v>136</v>
      </c>
      <c r="B116" s="155" t="s">
        <v>732</v>
      </c>
      <c r="C116" s="196" t="s">
        <v>145</v>
      </c>
      <c r="D116" s="197">
        <v>20</v>
      </c>
      <c r="E116" s="106"/>
      <c r="F116" s="58">
        <f>D116*E116</f>
        <v>0</v>
      </c>
      <c r="G116" s="111"/>
      <c r="H116" s="112"/>
      <c r="I116" s="104"/>
      <c r="J116" s="104"/>
    </row>
    <row r="117" spans="1:10">
      <c r="B117" s="219"/>
    </row>
    <row r="118" spans="1:10" ht="13">
      <c r="A118" s="198">
        <f>COUNT($A$1:A117)+1</f>
        <v>12</v>
      </c>
      <c r="B118" s="220" t="s">
        <v>509</v>
      </c>
      <c r="C118" s="221"/>
      <c r="D118" s="222"/>
      <c r="E118" s="170"/>
      <c r="F118" s="180"/>
    </row>
    <row r="119" spans="1:10" ht="115.5" customHeight="1">
      <c r="A119" s="223"/>
      <c r="B119" s="18" t="s">
        <v>593</v>
      </c>
      <c r="C119" s="221"/>
      <c r="D119" s="222"/>
      <c r="E119" s="170"/>
      <c r="F119" s="180"/>
    </row>
    <row r="120" spans="1:10" ht="36">
      <c r="B120" s="219" t="s">
        <v>733</v>
      </c>
    </row>
    <row r="121" spans="1:10" ht="24">
      <c r="A121" s="223"/>
      <c r="B121" s="18" t="s">
        <v>469</v>
      </c>
      <c r="C121" s="221"/>
      <c r="D121" s="222"/>
      <c r="E121" s="170"/>
      <c r="F121" s="180"/>
    </row>
    <row r="122" spans="1:10" ht="47" customHeight="1">
      <c r="A122" s="223"/>
      <c r="B122" s="146" t="s">
        <v>594</v>
      </c>
      <c r="C122" s="221"/>
      <c r="D122" s="222"/>
      <c r="E122" s="170"/>
      <c r="F122" s="180"/>
    </row>
    <row r="123" spans="1:10" s="34" customFormat="1" ht="58.75" customHeight="1">
      <c r="A123" s="224"/>
      <c r="B123" s="146" t="s">
        <v>595</v>
      </c>
      <c r="C123" s="193"/>
      <c r="D123" s="194"/>
      <c r="E123" s="167"/>
      <c r="F123" s="178"/>
      <c r="H123" s="104"/>
      <c r="I123" s="104"/>
      <c r="J123" s="104"/>
    </row>
    <row r="124" spans="1:10" ht="24">
      <c r="A124" s="223"/>
      <c r="B124" s="18" t="s">
        <v>484</v>
      </c>
      <c r="C124" s="225"/>
      <c r="D124" s="222"/>
      <c r="E124" s="170"/>
      <c r="F124" s="180"/>
    </row>
    <row r="125" spans="1:10" s="34" customFormat="1" ht="11.25" customHeight="1">
      <c r="A125" s="224"/>
      <c r="B125" s="18" t="s">
        <v>483</v>
      </c>
      <c r="C125" s="193"/>
      <c r="D125" s="194"/>
      <c r="E125" s="167"/>
      <c r="F125" s="178"/>
      <c r="H125" s="104"/>
      <c r="I125" s="104"/>
      <c r="J125" s="104"/>
    </row>
    <row r="126" spans="1:10" s="34" customFormat="1" ht="25.25" customHeight="1">
      <c r="A126" s="224"/>
      <c r="B126" s="18" t="s">
        <v>514</v>
      </c>
      <c r="C126" s="193"/>
      <c r="D126" s="194"/>
      <c r="E126" s="167"/>
      <c r="F126" s="178"/>
      <c r="H126" s="104"/>
      <c r="I126" s="104"/>
      <c r="J126" s="104"/>
    </row>
    <row r="127" spans="1:10" s="34" customFormat="1" ht="11.25" customHeight="1">
      <c r="A127" s="224"/>
      <c r="B127" s="18" t="s">
        <v>510</v>
      </c>
      <c r="C127" s="193"/>
      <c r="D127" s="194"/>
      <c r="E127" s="167"/>
      <c r="F127" s="178"/>
      <c r="H127" s="104"/>
      <c r="I127" s="104"/>
      <c r="J127" s="104"/>
    </row>
    <row r="128" spans="1:10" ht="12">
      <c r="A128" s="195" t="s">
        <v>132</v>
      </c>
      <c r="B128" s="155" t="s">
        <v>735</v>
      </c>
      <c r="C128" s="196" t="s">
        <v>130</v>
      </c>
      <c r="D128" s="197">
        <v>1</v>
      </c>
      <c r="E128" s="106"/>
      <c r="F128" s="58">
        <f>D128*E128</f>
        <v>0</v>
      </c>
      <c r="G128" s="105"/>
      <c r="H128" s="112"/>
      <c r="I128" s="104"/>
      <c r="J128" s="104"/>
    </row>
    <row r="129" spans="1:10" ht="12">
      <c r="A129" s="195" t="s">
        <v>133</v>
      </c>
      <c r="B129" s="155" t="s">
        <v>738</v>
      </c>
      <c r="C129" s="196" t="s">
        <v>130</v>
      </c>
      <c r="D129" s="197">
        <v>2</v>
      </c>
      <c r="E129" s="106"/>
      <c r="F129" s="58">
        <f>D129*E129</f>
        <v>0</v>
      </c>
      <c r="G129" s="105"/>
      <c r="H129" s="112"/>
      <c r="I129" s="104"/>
      <c r="J129" s="104"/>
    </row>
    <row r="130" spans="1:10" ht="12">
      <c r="A130" s="195" t="s">
        <v>134</v>
      </c>
      <c r="B130" s="155" t="s">
        <v>736</v>
      </c>
      <c r="C130" s="196" t="s">
        <v>130</v>
      </c>
      <c r="D130" s="197">
        <v>1</v>
      </c>
      <c r="E130" s="106"/>
      <c r="F130" s="58">
        <f>D130*E130</f>
        <v>0</v>
      </c>
      <c r="G130" s="105"/>
      <c r="H130" s="112"/>
      <c r="I130" s="104"/>
      <c r="J130" s="104"/>
    </row>
    <row r="131" spans="1:10">
      <c r="B131" s="219"/>
    </row>
    <row r="132" spans="1:10" ht="12">
      <c r="A132" s="198">
        <f>COUNT($A$1:A131)+1</f>
        <v>13</v>
      </c>
      <c r="B132" s="192" t="s">
        <v>613</v>
      </c>
    </row>
    <row r="133" spans="1:10" ht="157.5" customHeight="1">
      <c r="B133" s="105" t="s">
        <v>622</v>
      </c>
    </row>
    <row r="134" spans="1:10" ht="12">
      <c r="B134" s="192" t="s">
        <v>512</v>
      </c>
    </row>
    <row r="135" spans="1:10" ht="12">
      <c r="A135" s="181" t="s">
        <v>18</v>
      </c>
      <c r="B135" s="18" t="s">
        <v>614</v>
      </c>
      <c r="C135" s="104"/>
      <c r="D135" s="189"/>
    </row>
    <row r="136" spans="1:10" ht="24">
      <c r="A136" s="159" t="s">
        <v>18</v>
      </c>
      <c r="B136" s="18" t="s">
        <v>615</v>
      </c>
    </row>
    <row r="137" spans="1:10" ht="12">
      <c r="A137" s="181" t="s">
        <v>18</v>
      </c>
      <c r="B137" s="18" t="s">
        <v>616</v>
      </c>
    </row>
    <row r="138" spans="1:10" ht="24">
      <c r="A138" s="159" t="s">
        <v>18</v>
      </c>
      <c r="B138" s="18" t="s">
        <v>617</v>
      </c>
    </row>
    <row r="139" spans="1:10" ht="36">
      <c r="A139" s="159" t="s">
        <v>18</v>
      </c>
      <c r="B139" s="18" t="s">
        <v>737</v>
      </c>
    </row>
    <row r="140" spans="1:10">
      <c r="A140" s="181" t="s">
        <v>18</v>
      </c>
      <c r="B140" s="57" t="s">
        <v>511</v>
      </c>
    </row>
    <row r="141" spans="1:10">
      <c r="A141" s="181"/>
      <c r="B141" s="114"/>
    </row>
    <row r="142" spans="1:10" s="34" customFormat="1" ht="25.25" customHeight="1">
      <c r="A142" s="224"/>
      <c r="B142" s="18" t="s">
        <v>515</v>
      </c>
      <c r="C142" s="193"/>
      <c r="D142" s="194"/>
      <c r="E142" s="167"/>
      <c r="F142" s="178"/>
      <c r="H142" s="104"/>
      <c r="I142" s="104"/>
      <c r="J142" s="104"/>
    </row>
    <row r="143" spans="1:10" s="34" customFormat="1" ht="11.25" customHeight="1">
      <c r="A143" s="224"/>
      <c r="B143" s="18" t="s">
        <v>510</v>
      </c>
      <c r="C143" s="193"/>
      <c r="D143" s="194"/>
      <c r="E143" s="167"/>
      <c r="F143" s="178"/>
      <c r="H143" s="104"/>
      <c r="I143" s="104"/>
      <c r="J143" s="104"/>
    </row>
    <row r="144" spans="1:10" ht="24">
      <c r="B144" s="18" t="s">
        <v>513</v>
      </c>
    </row>
    <row r="145" spans="1:10" ht="24">
      <c r="B145" s="18" t="s">
        <v>143</v>
      </c>
      <c r="C145" s="104"/>
      <c r="D145" s="189"/>
    </row>
    <row r="146" spans="1:10" ht="12">
      <c r="A146" s="195" t="s">
        <v>132</v>
      </c>
      <c r="B146" s="155" t="s">
        <v>734</v>
      </c>
      <c r="C146" s="196" t="s">
        <v>149</v>
      </c>
      <c r="D146" s="197">
        <v>2</v>
      </c>
      <c r="E146" s="106"/>
      <c r="F146" s="58">
        <f>D146*E146</f>
        <v>0</v>
      </c>
      <c r="G146" s="105"/>
      <c r="H146" s="112"/>
      <c r="I146" s="104"/>
      <c r="J146" s="104"/>
    </row>
    <row r="147" spans="1:10" ht="12">
      <c r="A147" s="195" t="s">
        <v>133</v>
      </c>
      <c r="B147" s="155" t="s">
        <v>618</v>
      </c>
      <c r="C147" s="196" t="s">
        <v>149</v>
      </c>
      <c r="D147" s="197">
        <v>45</v>
      </c>
      <c r="E147" s="106"/>
      <c r="F147" s="58">
        <f>D147*E147</f>
        <v>0</v>
      </c>
      <c r="G147" s="105"/>
      <c r="H147" s="112"/>
      <c r="I147" s="104"/>
      <c r="J147" s="104"/>
    </row>
    <row r="148" spans="1:10" ht="12">
      <c r="A148" s="195" t="s">
        <v>133</v>
      </c>
      <c r="B148" s="155" t="s">
        <v>619</v>
      </c>
      <c r="C148" s="196" t="s">
        <v>149</v>
      </c>
      <c r="D148" s="197">
        <v>30</v>
      </c>
      <c r="E148" s="106"/>
      <c r="F148" s="58">
        <f>D148*E148</f>
        <v>0</v>
      </c>
      <c r="G148" s="105"/>
      <c r="H148" s="112"/>
      <c r="I148" s="104"/>
      <c r="J148" s="104"/>
    </row>
    <row r="150" spans="1:10" ht="13">
      <c r="A150" s="198">
        <f>COUNT($A$1:A145)+1</f>
        <v>14</v>
      </c>
      <c r="B150" s="220" t="s">
        <v>739</v>
      </c>
    </row>
    <row r="151" spans="1:10" s="34" customFormat="1" ht="81.75" customHeight="1">
      <c r="A151" s="191"/>
      <c r="B151" s="226" t="s">
        <v>1015</v>
      </c>
      <c r="E151" s="171"/>
    </row>
    <row r="152" spans="1:10" ht="12">
      <c r="B152" s="192" t="s">
        <v>512</v>
      </c>
    </row>
    <row r="153" spans="1:10" ht="12">
      <c r="A153" s="181" t="s">
        <v>18</v>
      </c>
      <c r="B153" s="18" t="s">
        <v>740</v>
      </c>
      <c r="C153" s="104"/>
      <c r="D153" s="189"/>
    </row>
    <row r="154" spans="1:10" ht="12">
      <c r="A154" s="181" t="s">
        <v>18</v>
      </c>
      <c r="B154" s="18" t="s">
        <v>741</v>
      </c>
    </row>
    <row r="155" spans="1:10" ht="12">
      <c r="A155" s="181" t="s">
        <v>18</v>
      </c>
      <c r="B155" s="18" t="s">
        <v>742</v>
      </c>
    </row>
    <row r="156" spans="1:10" ht="24">
      <c r="A156" s="159" t="s">
        <v>18</v>
      </c>
      <c r="B156" s="18" t="s">
        <v>743</v>
      </c>
    </row>
    <row r="157" spans="1:10" ht="12">
      <c r="A157" s="181" t="s">
        <v>18</v>
      </c>
      <c r="B157" s="18" t="s">
        <v>744</v>
      </c>
    </row>
    <row r="158" spans="1:10">
      <c r="A158" s="181" t="s">
        <v>18</v>
      </c>
      <c r="B158" s="57" t="s">
        <v>511</v>
      </c>
    </row>
    <row r="159" spans="1:10">
      <c r="A159" s="181"/>
      <c r="B159" s="114"/>
    </row>
    <row r="160" spans="1:10" s="34" customFormat="1" ht="25.25" customHeight="1">
      <c r="A160" s="224"/>
      <c r="B160" s="18" t="s">
        <v>515</v>
      </c>
      <c r="C160" s="193"/>
      <c r="D160" s="194"/>
      <c r="E160" s="167"/>
      <c r="F160" s="178"/>
      <c r="H160" s="104"/>
      <c r="I160" s="104"/>
      <c r="J160" s="104"/>
    </row>
    <row r="161" spans="1:10" s="34" customFormat="1" ht="11.25" customHeight="1">
      <c r="A161" s="224"/>
      <c r="B161" s="18" t="s">
        <v>510</v>
      </c>
      <c r="C161" s="193"/>
      <c r="D161" s="194"/>
      <c r="E161" s="167"/>
      <c r="F161" s="178"/>
      <c r="H161" s="104"/>
      <c r="I161" s="104"/>
      <c r="J161" s="104"/>
    </row>
    <row r="162" spans="1:10" s="52" customFormat="1" ht="47.25" customHeight="1">
      <c r="B162" s="103" t="s">
        <v>1017</v>
      </c>
      <c r="C162" s="150"/>
      <c r="D162" s="200"/>
      <c r="E162" s="172"/>
      <c r="F162" s="55"/>
    </row>
    <row r="163" spans="1:10" ht="37.5" customHeight="1">
      <c r="B163" s="18" t="s">
        <v>1016</v>
      </c>
    </row>
    <row r="164" spans="1:10" ht="12">
      <c r="A164" s="195" t="s">
        <v>132</v>
      </c>
      <c r="B164" s="155" t="s">
        <v>739</v>
      </c>
      <c r="C164" s="196" t="s">
        <v>130</v>
      </c>
      <c r="D164" s="197">
        <v>1</v>
      </c>
      <c r="E164" s="106"/>
      <c r="F164" s="58">
        <f>D164*E164</f>
        <v>0</v>
      </c>
      <c r="G164" s="105"/>
      <c r="H164" s="112"/>
      <c r="I164" s="104"/>
      <c r="J164" s="104"/>
    </row>
    <row r="165" spans="1:10">
      <c r="B165" s="219"/>
    </row>
    <row r="166" spans="1:10" s="114" customFormat="1" ht="12">
      <c r="A166" s="198">
        <f>COUNT($A$1:A165)+1</f>
        <v>15</v>
      </c>
      <c r="B166" s="155" t="s">
        <v>535</v>
      </c>
      <c r="C166" s="181"/>
      <c r="D166" s="58"/>
      <c r="E166" s="164"/>
      <c r="F166" s="174"/>
      <c r="G166" s="57"/>
      <c r="H166" s="57"/>
      <c r="I166" s="57"/>
      <c r="J166" s="57"/>
    </row>
    <row r="167" spans="1:10" s="114" customFormat="1" ht="84">
      <c r="A167" s="57"/>
      <c r="B167" s="18" t="s">
        <v>939</v>
      </c>
      <c r="C167" s="181"/>
      <c r="D167" s="58"/>
      <c r="E167" s="164"/>
      <c r="F167" s="174"/>
      <c r="G167" s="57"/>
      <c r="H167" s="57"/>
      <c r="I167" s="57"/>
      <c r="J167" s="57"/>
    </row>
    <row r="168" spans="1:10" ht="24">
      <c r="B168" s="18" t="s">
        <v>143</v>
      </c>
      <c r="C168" s="104"/>
      <c r="D168" s="189"/>
    </row>
    <row r="169" spans="1:10" s="114" customFormat="1" ht="12">
      <c r="A169" s="57"/>
      <c r="B169" s="227" t="s">
        <v>536</v>
      </c>
      <c r="C169" s="196" t="s">
        <v>145</v>
      </c>
      <c r="D169" s="197">
        <v>1</v>
      </c>
      <c r="E169" s="106"/>
      <c r="F169" s="58">
        <f>D169*E169</f>
        <v>0</v>
      </c>
      <c r="G169" s="105"/>
      <c r="H169" s="112"/>
      <c r="I169" s="104"/>
      <c r="J169" s="104"/>
    </row>
    <row r="170" spans="1:10" s="114" customFormat="1">
      <c r="A170" s="57"/>
      <c r="B170" s="227"/>
      <c r="C170" s="196"/>
      <c r="D170" s="197"/>
      <c r="E170" s="106"/>
      <c r="F170" s="58"/>
      <c r="G170" s="105"/>
      <c r="H170" s="112"/>
      <c r="I170" s="104"/>
      <c r="J170" s="104"/>
    </row>
    <row r="171" spans="1:10" s="114" customFormat="1" ht="12">
      <c r="A171" s="198">
        <f>COUNT($A$1:A170)+1</f>
        <v>16</v>
      </c>
      <c r="B171" s="155" t="s">
        <v>942</v>
      </c>
      <c r="C171" s="181"/>
      <c r="D171" s="58"/>
      <c r="E171" s="164"/>
      <c r="F171" s="174"/>
      <c r="G171" s="57"/>
      <c r="H171" s="57"/>
      <c r="I171" s="57"/>
      <c r="J171" s="57"/>
    </row>
    <row r="172" spans="1:10" s="114" customFormat="1" ht="80.5" customHeight="1">
      <c r="A172" s="57"/>
      <c r="B172" s="103" t="s">
        <v>943</v>
      </c>
      <c r="C172" s="181"/>
      <c r="D172" s="58"/>
      <c r="E172" s="164"/>
      <c r="F172" s="174"/>
      <c r="G172" s="57"/>
      <c r="H172" s="57"/>
      <c r="I172" s="57"/>
      <c r="J172" s="57"/>
    </row>
    <row r="173" spans="1:10" s="114" customFormat="1" ht="69.75" customHeight="1">
      <c r="A173" s="57"/>
      <c r="B173" s="103" t="s">
        <v>944</v>
      </c>
      <c r="C173" s="181"/>
      <c r="D173" s="58"/>
      <c r="E173" s="164"/>
      <c r="F173" s="174"/>
      <c r="G173" s="57"/>
      <c r="H173" s="57"/>
      <c r="I173" s="57"/>
      <c r="J173" s="57"/>
    </row>
    <row r="174" spans="1:10" ht="24">
      <c r="B174" s="18" t="s">
        <v>143</v>
      </c>
      <c r="C174" s="104"/>
      <c r="D174" s="189"/>
    </row>
    <row r="175" spans="1:10" s="114" customFormat="1" ht="24">
      <c r="A175" s="57"/>
      <c r="B175" s="227" t="s">
        <v>945</v>
      </c>
      <c r="C175" s="196" t="s">
        <v>1</v>
      </c>
      <c r="D175" s="197">
        <v>15</v>
      </c>
      <c r="E175" s="106"/>
      <c r="F175" s="58">
        <f>D175*E175</f>
        <v>0</v>
      </c>
      <c r="G175" s="105"/>
      <c r="H175" s="112"/>
      <c r="I175" s="104"/>
      <c r="J175" s="104"/>
    </row>
    <row r="176" spans="1:10" s="114" customFormat="1">
      <c r="A176" s="57"/>
      <c r="B176" s="227"/>
      <c r="C176" s="196"/>
      <c r="D176" s="197"/>
      <c r="E176" s="106"/>
      <c r="F176" s="58"/>
      <c r="G176" s="105"/>
      <c r="H176" s="112"/>
      <c r="I176" s="104"/>
      <c r="J176" s="104"/>
    </row>
    <row r="177" spans="1:10" ht="38.25" customHeight="1">
      <c r="A177" s="198">
        <f>COUNT($A$1:A176)+1</f>
        <v>17</v>
      </c>
      <c r="B177" s="155" t="s">
        <v>940</v>
      </c>
      <c r="C177" s="221"/>
      <c r="D177" s="222"/>
      <c r="E177" s="170"/>
      <c r="F177" s="180"/>
    </row>
    <row r="178" spans="1:10" ht="105.75" customHeight="1">
      <c r="A178" s="223"/>
      <c r="B178" s="103" t="s">
        <v>967</v>
      </c>
      <c r="C178" s="221"/>
      <c r="D178" s="222"/>
      <c r="E178" s="170"/>
      <c r="F178" s="180"/>
    </row>
    <row r="179" spans="1:10" ht="114" customHeight="1">
      <c r="A179" s="223"/>
      <c r="B179" s="103" t="s">
        <v>941</v>
      </c>
      <c r="C179" s="221"/>
      <c r="D179" s="222"/>
      <c r="E179" s="170"/>
      <c r="F179" s="180"/>
    </row>
    <row r="180" spans="1:10" ht="12">
      <c r="A180" s="195"/>
      <c r="B180" s="155"/>
      <c r="C180" s="196" t="s">
        <v>1</v>
      </c>
      <c r="D180" s="197">
        <v>10</v>
      </c>
      <c r="E180" s="106"/>
      <c r="F180" s="58">
        <f>D180*E180</f>
        <v>0</v>
      </c>
      <c r="G180" s="105"/>
      <c r="H180" s="112"/>
      <c r="I180" s="104"/>
      <c r="J180" s="104"/>
    </row>
    <row r="181" spans="1:10">
      <c r="A181" s="195"/>
      <c r="B181" s="155"/>
      <c r="C181" s="196"/>
      <c r="D181" s="197"/>
      <c r="E181" s="106"/>
      <c r="F181" s="58"/>
      <c r="G181" s="105"/>
      <c r="H181" s="112"/>
      <c r="I181" s="104"/>
      <c r="J181" s="104"/>
    </row>
    <row r="182" spans="1:10" s="114" customFormat="1" ht="12">
      <c r="A182" s="198">
        <f>COUNT($A$1:A180)+1</f>
        <v>18</v>
      </c>
      <c r="B182" s="155" t="s">
        <v>745</v>
      </c>
      <c r="C182" s="181"/>
      <c r="D182" s="58"/>
      <c r="E182" s="164"/>
      <c r="F182" s="174"/>
      <c r="G182" s="57"/>
      <c r="H182" s="57"/>
      <c r="I182" s="57"/>
      <c r="J182" s="57"/>
    </row>
    <row r="183" spans="1:10" s="114" customFormat="1" ht="72">
      <c r="A183" s="57"/>
      <c r="B183" s="18" t="s">
        <v>746</v>
      </c>
      <c r="C183" s="181"/>
      <c r="D183" s="58"/>
      <c r="E183" s="164"/>
      <c r="F183" s="174"/>
      <c r="G183" s="57"/>
      <c r="H183" s="57"/>
      <c r="I183" s="57"/>
      <c r="J183" s="57"/>
    </row>
    <row r="184" spans="1:10" s="114" customFormat="1" ht="12">
      <c r="A184" s="57"/>
      <c r="B184" s="227" t="s">
        <v>620</v>
      </c>
      <c r="C184" s="196" t="s">
        <v>747</v>
      </c>
      <c r="D184" s="197">
        <v>1</v>
      </c>
      <c r="E184" s="106"/>
      <c r="F184" s="58">
        <f>D184*E184</f>
        <v>0</v>
      </c>
      <c r="G184" s="105"/>
      <c r="H184" s="112"/>
      <c r="I184" s="104"/>
      <c r="J184" s="104"/>
    </row>
    <row r="185" spans="1:10" s="114" customFormat="1">
      <c r="A185" s="57"/>
      <c r="B185" s="227"/>
      <c r="C185" s="196"/>
      <c r="D185" s="197"/>
      <c r="E185" s="106"/>
      <c r="F185" s="58"/>
      <c r="G185" s="105"/>
      <c r="H185" s="112"/>
      <c r="I185" s="104"/>
      <c r="J185" s="104"/>
    </row>
    <row r="186" spans="1:10" ht="36">
      <c r="A186" s="198">
        <f>COUNT($A$1:A184)+1</f>
        <v>19</v>
      </c>
      <c r="B186" s="210" t="s">
        <v>968</v>
      </c>
      <c r="C186" s="196"/>
      <c r="D186" s="197"/>
      <c r="E186" s="106"/>
      <c r="F186" s="58"/>
      <c r="G186" s="105"/>
      <c r="H186" s="112"/>
      <c r="I186" s="104"/>
      <c r="J186" s="104"/>
    </row>
    <row r="187" spans="1:10" s="114" customFormat="1" ht="12">
      <c r="A187" s="57"/>
      <c r="B187" s="227"/>
      <c r="C187" s="196" t="s">
        <v>145</v>
      </c>
      <c r="D187" s="197">
        <v>60</v>
      </c>
      <c r="E187" s="106"/>
      <c r="F187" s="58">
        <f>D187*E187</f>
        <v>0</v>
      </c>
      <c r="G187" s="105"/>
      <c r="H187" s="112"/>
      <c r="I187" s="104"/>
      <c r="J187" s="104"/>
    </row>
    <row r="188" spans="1:10" ht="12" thickBot="1"/>
    <row r="189" spans="1:10" s="115" customFormat="1" ht="20" customHeight="1" thickBot="1">
      <c r="A189" s="228" t="str">
        <f>A11</f>
        <v>1.</v>
      </c>
      <c r="B189" s="229" t="str">
        <f>B11</f>
        <v>PRIPREMNI RADOVI</v>
      </c>
      <c r="C189" s="230"/>
      <c r="D189" s="230"/>
      <c r="E189" s="173"/>
      <c r="F189" s="395">
        <f>SUM(F39:F188)</f>
        <v>0</v>
      </c>
    </row>
    <row r="190" spans="1:10" ht="3.25" customHeight="1"/>
    <row r="192" spans="1:10">
      <c r="B192" s="108"/>
    </row>
    <row r="193" spans="2:4">
      <c r="B193" s="108"/>
    </row>
    <row r="194" spans="2:4">
      <c r="B194" s="219"/>
    </row>
    <row r="195" spans="2:4">
      <c r="B195" s="108"/>
    </row>
    <row r="197" spans="2:4">
      <c r="B197" s="192"/>
    </row>
    <row r="198" spans="2:4">
      <c r="B198" s="48"/>
      <c r="C198" s="104"/>
      <c r="D198" s="189"/>
    </row>
  </sheetData>
  <pageMargins left="0.94488188976377996" right="0.31496062992126" top="0.31496062992126" bottom="0.8" header="0.43307086614173201" footer="0.43307086614173201"/>
  <pageSetup paperSize="9" scale="89" fitToHeight="0" orientation="portrait" r:id="rId1"/>
  <headerFooter>
    <oddHeader>&amp;L&amp;"Arial,Bold"  CITY PROJEKT d.o.o. 
  &amp;"Arial,Regular"za&amp;"Arial,Bold" &amp;"Arial,Regular"građenje, projektiranje i 
  nadzor, OIB: 70506504843
  Ulica Grabrovec 79, 49210 Zabok</oddHeader>
    <oddFooter xml:space="preserve">&amp;CStranica:                 
&amp;P         &amp;RDatum:                   
listopad 2022       </oddFooter>
  </headerFooter>
  <rowBreaks count="3" manualBreakCount="3">
    <brk id="35" max="5" man="1"/>
    <brk id="70" max="5" man="1"/>
    <brk id="148"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0CEBF-ACAD-44D3-924F-45ED41ECF111}">
  <sheetPr>
    <tabColor rgb="FF92D050"/>
    <pageSetUpPr fitToPage="1"/>
  </sheetPr>
  <dimension ref="A1:J218"/>
  <sheetViews>
    <sheetView showZeros="0" view="pageBreakPreview" zoomScaleNormal="100" zoomScaleSheetLayoutView="100" workbookViewId="0">
      <pane ySplit="11" topLeftCell="A183" activePane="bottomLeft" state="frozen"/>
      <selection pane="bottomLeft" activeCell="F209" sqref="F209"/>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10.1640625" style="172" customWidth="1"/>
    <col min="6" max="6" width="15.66406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36</v>
      </c>
      <c r="B11" s="185" t="s">
        <v>107</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s="18" customFormat="1" ht="11">
      <c r="A14" s="187"/>
      <c r="B14" s="16"/>
      <c r="C14" s="16"/>
      <c r="D14" s="16"/>
      <c r="E14" s="107"/>
    </row>
    <row r="15" spans="1:6" ht="48">
      <c r="B15" s="18" t="s">
        <v>214</v>
      </c>
      <c r="D15" s="188"/>
    </row>
    <row r="16" spans="1:6" ht="24">
      <c r="B16" s="150" t="s">
        <v>969</v>
      </c>
    </row>
    <row r="17" spans="2:4" ht="48">
      <c r="B17" s="18" t="s">
        <v>215</v>
      </c>
    </row>
    <row r="18" spans="2:4" ht="24">
      <c r="B18" s="235" t="s">
        <v>216</v>
      </c>
    </row>
    <row r="19" spans="2:4" ht="36">
      <c r="B19" s="150" t="s">
        <v>217</v>
      </c>
    </row>
    <row r="20" spans="2:4" ht="24">
      <c r="B20" s="235" t="s">
        <v>218</v>
      </c>
      <c r="C20" s="104"/>
      <c r="D20" s="189"/>
    </row>
    <row r="21" spans="2:4" ht="24">
      <c r="B21" s="48" t="s">
        <v>219</v>
      </c>
    </row>
    <row r="22" spans="2:4" ht="36">
      <c r="B22" s="150" t="s">
        <v>970</v>
      </c>
    </row>
    <row r="23" spans="2:4" ht="36">
      <c r="B23" s="235" t="s">
        <v>971</v>
      </c>
    </row>
    <row r="24" spans="2:4" ht="36">
      <c r="B24" s="103" t="s">
        <v>220</v>
      </c>
    </row>
    <row r="25" spans="2:4" ht="48">
      <c r="B25" s="103" t="s">
        <v>972</v>
      </c>
    </row>
    <row r="26" spans="2:4" ht="36">
      <c r="B26" s="103" t="s">
        <v>973</v>
      </c>
    </row>
    <row r="27" spans="2:4" ht="36">
      <c r="B27" s="103" t="s">
        <v>974</v>
      </c>
    </row>
    <row r="28" spans="2:4" ht="24">
      <c r="B28" s="103" t="s">
        <v>975</v>
      </c>
    </row>
    <row r="29" spans="2:4" ht="24">
      <c r="B29" s="103" t="s">
        <v>221</v>
      </c>
    </row>
    <row r="30" spans="2:4" ht="72">
      <c r="B30" s="103" t="s">
        <v>976</v>
      </c>
    </row>
    <row r="31" spans="2:4" ht="48">
      <c r="B31" s="103" t="s">
        <v>222</v>
      </c>
    </row>
    <row r="32" spans="2:4" ht="24">
      <c r="B32" s="103" t="s">
        <v>223</v>
      </c>
    </row>
    <row r="33" spans="2:6" ht="36">
      <c r="B33" s="103" t="s">
        <v>977</v>
      </c>
    </row>
    <row r="34" spans="2:6" ht="48">
      <c r="B34" s="103" t="s">
        <v>224</v>
      </c>
    </row>
    <row r="35" spans="2:6" ht="36">
      <c r="B35" s="155" t="s">
        <v>225</v>
      </c>
    </row>
    <row r="36" spans="2:6">
      <c r="B36" s="103"/>
    </row>
    <row r="37" spans="2:6">
      <c r="B37" s="210" t="s">
        <v>226</v>
      </c>
    </row>
    <row r="38" spans="2:6">
      <c r="B38" s="103" t="s">
        <v>227</v>
      </c>
    </row>
    <row r="39" spans="2:6" ht="48">
      <c r="B39" s="210" t="s">
        <v>228</v>
      </c>
    </row>
    <row r="40" spans="2:6">
      <c r="B40" s="235" t="s">
        <v>229</v>
      </c>
    </row>
    <row r="41" spans="2:6">
      <c r="B41" s="235"/>
    </row>
    <row r="42" spans="2:6" ht="24">
      <c r="B42" s="103" t="s">
        <v>230</v>
      </c>
    </row>
    <row r="43" spans="2:6">
      <c r="B43" s="103"/>
    </row>
    <row r="44" spans="2:6" ht="36">
      <c r="B44" s="216" t="s">
        <v>160</v>
      </c>
    </row>
    <row r="45" spans="2:6">
      <c r="B45" s="236"/>
    </row>
    <row r="46" spans="2:6" ht="163.5" customHeight="1">
      <c r="B46" s="216" t="s">
        <v>231</v>
      </c>
    </row>
    <row r="48" spans="2:6" s="57" customFormat="1" ht="24">
      <c r="B48" s="190" t="s">
        <v>485</v>
      </c>
      <c r="C48" s="181"/>
      <c r="D48" s="58"/>
      <c r="E48" s="164"/>
      <c r="F48" s="174"/>
    </row>
    <row r="49" spans="1:10" s="34" customFormat="1" ht="26.5" customHeight="1">
      <c r="A49" s="191"/>
      <c r="B49" s="192" t="s">
        <v>557</v>
      </c>
      <c r="C49" s="193"/>
      <c r="D49" s="194"/>
      <c r="E49" s="167"/>
      <c r="F49" s="178"/>
      <c r="H49" s="104"/>
      <c r="I49" s="104"/>
      <c r="J49" s="104"/>
    </row>
    <row r="50" spans="1:10" s="57" customFormat="1" ht="11">
      <c r="B50" s="192"/>
      <c r="C50" s="181"/>
      <c r="D50" s="58"/>
      <c r="E50" s="164"/>
      <c r="F50" s="174"/>
    </row>
    <row r="53" spans="1:10" s="57" customFormat="1" ht="11">
      <c r="A53" s="195"/>
      <c r="B53" s="237"/>
      <c r="C53" s="196"/>
      <c r="D53" s="197"/>
      <c r="E53" s="168"/>
      <c r="F53" s="179"/>
    </row>
    <row r="54" spans="1:10" s="18" customFormat="1" ht="11">
      <c r="A54" s="187"/>
      <c r="B54" s="16" t="s">
        <v>166</v>
      </c>
      <c r="C54" s="16"/>
      <c r="D54" s="16"/>
      <c r="E54" s="107"/>
    </row>
    <row r="55" spans="1:10">
      <c r="A55" s="238"/>
      <c r="B55" s="239"/>
    </row>
    <row r="56" spans="1:10" ht="26">
      <c r="A56" s="238">
        <f>COUNT($A$1:A55)+1</f>
        <v>1</v>
      </c>
      <c r="B56" s="240" t="s">
        <v>588</v>
      </c>
    </row>
    <row r="57" spans="1:10" ht="24">
      <c r="B57" s="103" t="s">
        <v>167</v>
      </c>
      <c r="C57" s="211"/>
      <c r="D57" s="4"/>
    </row>
    <row r="58" spans="1:10" ht="60">
      <c r="B58" s="103" t="s">
        <v>539</v>
      </c>
      <c r="C58" s="211"/>
      <c r="D58" s="4"/>
    </row>
    <row r="59" spans="1:10" ht="36">
      <c r="B59" s="103" t="s">
        <v>589</v>
      </c>
      <c r="C59" s="211"/>
      <c r="D59" s="4"/>
    </row>
    <row r="60" spans="1:10" ht="24">
      <c r="B60" s="103" t="s">
        <v>591</v>
      </c>
      <c r="C60" s="211"/>
      <c r="D60" s="4"/>
    </row>
    <row r="61" spans="1:10">
      <c r="B61" s="103" t="s">
        <v>168</v>
      </c>
      <c r="C61" s="211"/>
      <c r="D61" s="4"/>
    </row>
    <row r="62" spans="1:10">
      <c r="B62" s="227" t="s">
        <v>538</v>
      </c>
      <c r="C62" s="150"/>
      <c r="D62" s="200"/>
    </row>
    <row r="63" spans="1:10" ht="24" customHeight="1">
      <c r="B63" s="103" t="s">
        <v>180</v>
      </c>
      <c r="C63" s="150"/>
      <c r="D63" s="200"/>
    </row>
    <row r="64" spans="1:10">
      <c r="B64" s="103" t="s">
        <v>169</v>
      </c>
      <c r="C64" s="211"/>
      <c r="D64" s="4"/>
    </row>
    <row r="65" spans="1:10" ht="48">
      <c r="A65" s="212" t="s">
        <v>132</v>
      </c>
      <c r="B65" s="216" t="s">
        <v>748</v>
      </c>
      <c r="C65" s="214" t="s">
        <v>130</v>
      </c>
      <c r="D65" s="215">
        <v>1</v>
      </c>
      <c r="E65" s="106"/>
      <c r="F65" s="58">
        <f>D65*E65</f>
        <v>0</v>
      </c>
      <c r="G65" s="34"/>
      <c r="H65" s="104"/>
      <c r="I65" s="104"/>
      <c r="J65" s="104"/>
    </row>
    <row r="66" spans="1:10" ht="36">
      <c r="A66" s="212" t="s">
        <v>133</v>
      </c>
      <c r="B66" s="216" t="s">
        <v>170</v>
      </c>
      <c r="C66" s="214" t="s">
        <v>130</v>
      </c>
      <c r="D66" s="215">
        <v>1</v>
      </c>
      <c r="E66" s="106"/>
      <c r="F66" s="58">
        <f>D66*E66</f>
        <v>0</v>
      </c>
      <c r="G66" s="34"/>
      <c r="H66" s="104"/>
      <c r="I66" s="104"/>
      <c r="J66" s="104"/>
    </row>
    <row r="67" spans="1:10" ht="26" customHeight="1">
      <c r="A67" s="212" t="s">
        <v>134</v>
      </c>
      <c r="B67" s="216" t="s">
        <v>590</v>
      </c>
      <c r="C67" s="214" t="s">
        <v>130</v>
      </c>
      <c r="D67" s="215">
        <v>1</v>
      </c>
      <c r="E67" s="106"/>
      <c r="F67" s="58">
        <f>D67*E67</f>
        <v>0</v>
      </c>
      <c r="G67" s="34"/>
      <c r="H67" s="104"/>
      <c r="I67" s="104"/>
      <c r="J67" s="104"/>
    </row>
    <row r="68" spans="1:10" ht="26" customHeight="1">
      <c r="A68" s="212" t="s">
        <v>135</v>
      </c>
      <c r="B68" s="216" t="s">
        <v>978</v>
      </c>
      <c r="C68" s="214" t="s">
        <v>137</v>
      </c>
      <c r="D68" s="215">
        <v>5</v>
      </c>
      <c r="E68" s="106"/>
      <c r="F68" s="58">
        <f t="shared" ref="F68:F69" si="0">D68*E68</f>
        <v>0</v>
      </c>
      <c r="G68" s="34"/>
      <c r="H68" s="104"/>
      <c r="I68" s="104"/>
      <c r="J68" s="104"/>
    </row>
    <row r="69" spans="1:10" ht="26" customHeight="1">
      <c r="A69" s="212" t="s">
        <v>136</v>
      </c>
      <c r="B69" s="216" t="s">
        <v>979</v>
      </c>
      <c r="C69" s="214" t="s">
        <v>130</v>
      </c>
      <c r="D69" s="215">
        <v>3</v>
      </c>
      <c r="E69" s="106"/>
      <c r="F69" s="58">
        <f t="shared" si="0"/>
        <v>0</v>
      </c>
      <c r="G69" s="34"/>
      <c r="H69" s="104"/>
      <c r="I69" s="104"/>
      <c r="J69" s="104"/>
    </row>
    <row r="71" spans="1:10" ht="52">
      <c r="A71" s="238">
        <f>COUNT($A$1:A70)+1</f>
        <v>2</v>
      </c>
      <c r="B71" s="240" t="s">
        <v>980</v>
      </c>
      <c r="C71" s="241"/>
      <c r="D71" s="242"/>
    </row>
    <row r="72" spans="1:10" ht="48">
      <c r="B72" s="150" t="s">
        <v>173</v>
      </c>
      <c r="C72" s="211"/>
      <c r="D72" s="211"/>
    </row>
    <row r="73" spans="1:10">
      <c r="B73" s="150" t="s">
        <v>171</v>
      </c>
      <c r="C73" s="150"/>
      <c r="D73" s="211"/>
    </row>
    <row r="74" spans="1:10" ht="24" customHeight="1">
      <c r="B74" s="103" t="s">
        <v>180</v>
      </c>
      <c r="C74" s="150"/>
      <c r="D74" s="200"/>
    </row>
    <row r="75" spans="1:10" ht="28.5" customHeight="1">
      <c r="B75" s="150" t="s">
        <v>172</v>
      </c>
      <c r="C75" s="211" t="s">
        <v>81</v>
      </c>
      <c r="D75" s="211">
        <v>1</v>
      </c>
      <c r="E75" s="106"/>
      <c r="F75" s="58">
        <f>D75*E75</f>
        <v>0</v>
      </c>
      <c r="G75" s="34"/>
      <c r="H75" s="104"/>
      <c r="I75" s="104"/>
      <c r="J75" s="104"/>
    </row>
    <row r="77" spans="1:10">
      <c r="A77" s="238">
        <f>COUNT($A$1:A76)+1</f>
        <v>3</v>
      </c>
      <c r="B77" s="220" t="s">
        <v>540</v>
      </c>
      <c r="C77" s="71"/>
      <c r="D77" s="243"/>
    </row>
    <row r="78" spans="1:10" ht="36">
      <c r="B78" s="18" t="s">
        <v>174</v>
      </c>
      <c r="C78" s="200"/>
      <c r="D78" s="58"/>
    </row>
    <row r="79" spans="1:10" ht="24">
      <c r="B79" s="18" t="s">
        <v>543</v>
      </c>
      <c r="C79" s="200"/>
      <c r="D79" s="58"/>
    </row>
    <row r="80" spans="1:10">
      <c r="B80" s="18" t="s">
        <v>178</v>
      </c>
      <c r="C80" s="200"/>
      <c r="D80" s="58"/>
    </row>
    <row r="81" spans="1:10" ht="69.75" customHeight="1">
      <c r="B81" s="18" t="s">
        <v>754</v>
      </c>
      <c r="C81" s="200"/>
      <c r="D81" s="58"/>
    </row>
    <row r="82" spans="1:10" ht="24" customHeight="1">
      <c r="B82" s="103" t="s">
        <v>180</v>
      </c>
      <c r="C82" s="150"/>
      <c r="D82" s="200"/>
    </row>
    <row r="83" spans="1:10" ht="24">
      <c r="A83" s="195" t="s">
        <v>132</v>
      </c>
      <c r="B83" s="155" t="s">
        <v>177</v>
      </c>
      <c r="C83" s="196" t="s">
        <v>175</v>
      </c>
      <c r="D83" s="197">
        <v>96</v>
      </c>
      <c r="E83" s="106"/>
      <c r="F83" s="58">
        <f>D83*E83</f>
        <v>0</v>
      </c>
      <c r="G83" s="34"/>
      <c r="H83" s="104"/>
      <c r="I83" s="104"/>
      <c r="J83" s="104"/>
    </row>
    <row r="84" spans="1:10">
      <c r="A84" s="195" t="s">
        <v>133</v>
      </c>
      <c r="B84" s="155" t="s">
        <v>176</v>
      </c>
      <c r="C84" s="196" t="s">
        <v>175</v>
      </c>
      <c r="D84" s="197">
        <v>45</v>
      </c>
      <c r="E84" s="106"/>
      <c r="F84" s="58">
        <f>D84*E84</f>
        <v>0</v>
      </c>
      <c r="G84" s="34"/>
      <c r="H84" s="104"/>
      <c r="I84" s="104"/>
      <c r="J84" s="104"/>
    </row>
    <row r="85" spans="1:10">
      <c r="A85" s="195" t="s">
        <v>134</v>
      </c>
      <c r="B85" s="155" t="s">
        <v>592</v>
      </c>
      <c r="C85" s="196" t="s">
        <v>175</v>
      </c>
      <c r="D85" s="197">
        <v>63</v>
      </c>
      <c r="E85" s="106"/>
      <c r="F85" s="58">
        <f>D85*E85</f>
        <v>0</v>
      </c>
      <c r="G85" s="34"/>
      <c r="H85" s="104"/>
      <c r="I85" s="104"/>
      <c r="J85" s="104"/>
    </row>
    <row r="86" spans="1:10">
      <c r="A86" s="195" t="s">
        <v>135</v>
      </c>
      <c r="B86" s="244" t="s">
        <v>981</v>
      </c>
      <c r="C86" s="196" t="s">
        <v>175</v>
      </c>
      <c r="D86" s="197">
        <v>5</v>
      </c>
      <c r="E86" s="106"/>
      <c r="F86" s="58">
        <f t="shared" ref="F86:F88" si="1">D86*E86</f>
        <v>0</v>
      </c>
      <c r="G86" s="34"/>
      <c r="H86" s="104"/>
      <c r="I86" s="104"/>
      <c r="J86" s="104"/>
    </row>
    <row r="87" spans="1:10">
      <c r="A87" s="195" t="s">
        <v>136</v>
      </c>
      <c r="B87" s="244" t="s">
        <v>982</v>
      </c>
      <c r="C87" s="196" t="s">
        <v>175</v>
      </c>
      <c r="D87" s="197">
        <v>3</v>
      </c>
      <c r="E87" s="106"/>
      <c r="F87" s="58">
        <f t="shared" si="1"/>
        <v>0</v>
      </c>
      <c r="G87" s="34"/>
      <c r="H87" s="104"/>
      <c r="I87" s="104"/>
      <c r="J87" s="104"/>
    </row>
    <row r="88" spans="1:10">
      <c r="A88" s="195" t="s">
        <v>432</v>
      </c>
      <c r="B88" s="155" t="s">
        <v>592</v>
      </c>
      <c r="C88" s="196" t="s">
        <v>175</v>
      </c>
      <c r="D88" s="197">
        <v>3</v>
      </c>
      <c r="E88" s="106"/>
      <c r="F88" s="58">
        <f t="shared" si="1"/>
        <v>0</v>
      </c>
      <c r="G88" s="34"/>
      <c r="H88" s="104"/>
      <c r="I88" s="104"/>
      <c r="J88" s="104"/>
    </row>
    <row r="89" spans="1:10">
      <c r="B89" s="239"/>
    </row>
    <row r="90" spans="1:10" ht="26">
      <c r="A90" s="238">
        <f>COUNT($A$1:A89)+1</f>
        <v>4</v>
      </c>
      <c r="B90" s="240" t="s">
        <v>829</v>
      </c>
      <c r="C90" s="211"/>
      <c r="D90" s="4"/>
    </row>
    <row r="91" spans="1:10" ht="48">
      <c r="B91" s="103" t="s">
        <v>830</v>
      </c>
      <c r="C91" s="211"/>
      <c r="D91" s="245"/>
    </row>
    <row r="92" spans="1:10" ht="24.75" customHeight="1">
      <c r="B92" s="103" t="s">
        <v>847</v>
      </c>
      <c r="C92" s="211"/>
      <c r="D92" s="246"/>
    </row>
    <row r="93" spans="1:10" ht="47.25" customHeight="1">
      <c r="B93" s="247" t="s">
        <v>990</v>
      </c>
      <c r="C93" s="211"/>
      <c r="D93" s="246"/>
    </row>
    <row r="94" spans="1:10">
      <c r="B94" s="227" t="s">
        <v>538</v>
      </c>
      <c r="C94" s="150"/>
      <c r="D94" s="200"/>
    </row>
    <row r="95" spans="1:10" ht="24">
      <c r="B95" s="103" t="s">
        <v>180</v>
      </c>
      <c r="C95" s="211"/>
      <c r="D95" s="4"/>
    </row>
    <row r="96" spans="1:10" ht="36">
      <c r="B96" s="155" t="s">
        <v>541</v>
      </c>
      <c r="C96" s="211"/>
      <c r="D96" s="4"/>
    </row>
    <row r="97" spans="1:10" ht="24">
      <c r="A97" s="212" t="s">
        <v>132</v>
      </c>
      <c r="B97" s="248" t="s">
        <v>542</v>
      </c>
      <c r="C97" s="211" t="s">
        <v>145</v>
      </c>
      <c r="D97" s="4">
        <v>440</v>
      </c>
      <c r="E97" s="106"/>
      <c r="F97" s="58">
        <f>D97*E97</f>
        <v>0</v>
      </c>
      <c r="G97" s="34"/>
      <c r="H97" s="104"/>
      <c r="I97" s="104"/>
      <c r="J97" s="104"/>
    </row>
    <row r="98" spans="1:10" ht="24">
      <c r="A98" s="212" t="s">
        <v>133</v>
      </c>
      <c r="B98" s="248" t="s">
        <v>831</v>
      </c>
      <c r="C98" s="211" t="s">
        <v>145</v>
      </c>
      <c r="D98" s="4">
        <v>440</v>
      </c>
      <c r="E98" s="106"/>
      <c r="F98" s="58">
        <f>D98*E98</f>
        <v>0</v>
      </c>
      <c r="G98" s="34"/>
      <c r="H98" s="104"/>
      <c r="I98" s="104"/>
      <c r="J98" s="104"/>
    </row>
    <row r="99" spans="1:10">
      <c r="A99" s="212"/>
      <c r="B99" s="248"/>
      <c r="C99" s="211"/>
      <c r="D99" s="4"/>
      <c r="E99" s="106"/>
      <c r="F99" s="58"/>
      <c r="G99" s="34"/>
      <c r="H99" s="104"/>
      <c r="I99" s="104"/>
      <c r="J99" s="104"/>
    </row>
    <row r="100" spans="1:10">
      <c r="A100" s="238">
        <f>COUNT($A$1:A97)+1</f>
        <v>5</v>
      </c>
      <c r="B100" s="240" t="s">
        <v>749</v>
      </c>
    </row>
    <row r="101" spans="1:10" ht="25.5" customHeight="1">
      <c r="B101" s="103" t="s">
        <v>750</v>
      </c>
      <c r="C101" s="104"/>
      <c r="D101" s="58"/>
      <c r="E101" s="106"/>
      <c r="F101" s="58"/>
      <c r="G101" s="34"/>
      <c r="H101" s="104"/>
      <c r="I101" s="104"/>
      <c r="J101" s="104"/>
    </row>
    <row r="102" spans="1:10">
      <c r="B102" s="103" t="s">
        <v>717</v>
      </c>
    </row>
    <row r="103" spans="1:10">
      <c r="B103" s="227" t="s">
        <v>538</v>
      </c>
      <c r="C103" s="150"/>
      <c r="D103" s="200"/>
    </row>
    <row r="104" spans="1:10" ht="36">
      <c r="B104" s="249" t="s">
        <v>751</v>
      </c>
      <c r="C104" s="104" t="s">
        <v>108</v>
      </c>
      <c r="D104" s="58">
        <v>145</v>
      </c>
      <c r="E104" s="106"/>
      <c r="F104" s="58">
        <f>D104*E104</f>
        <v>0</v>
      </c>
      <c r="G104" s="34"/>
      <c r="H104" s="104"/>
      <c r="I104" s="104"/>
      <c r="J104" s="104"/>
    </row>
    <row r="105" spans="1:10">
      <c r="B105" s="249"/>
      <c r="C105" s="104"/>
      <c r="D105" s="58"/>
      <c r="E105" s="106"/>
      <c r="F105" s="58"/>
      <c r="G105" s="34"/>
      <c r="H105" s="104"/>
      <c r="I105" s="104"/>
      <c r="J105" s="104"/>
    </row>
    <row r="106" spans="1:10">
      <c r="A106" s="238">
        <f>COUNT($A$1:A105)+1</f>
        <v>6</v>
      </c>
      <c r="B106" s="240" t="s">
        <v>752</v>
      </c>
    </row>
    <row r="107" spans="1:10" ht="25.5" customHeight="1">
      <c r="B107" s="103" t="s">
        <v>753</v>
      </c>
      <c r="C107" s="104"/>
      <c r="D107" s="58"/>
      <c r="E107" s="106"/>
      <c r="F107" s="58"/>
      <c r="G107" s="34"/>
      <c r="H107" s="104"/>
      <c r="I107" s="104"/>
      <c r="J107" s="104"/>
    </row>
    <row r="108" spans="1:10" ht="93.75" customHeight="1">
      <c r="B108" s="18" t="s">
        <v>785</v>
      </c>
    </row>
    <row r="109" spans="1:10" ht="15.75" customHeight="1">
      <c r="A109" s="212" t="s">
        <v>132</v>
      </c>
      <c r="B109" s="248" t="s">
        <v>783</v>
      </c>
      <c r="C109" s="104" t="s">
        <v>108</v>
      </c>
      <c r="D109" s="58">
        <v>100</v>
      </c>
      <c r="E109" s="106"/>
      <c r="F109" s="58">
        <f>D109*E109</f>
        <v>0</v>
      </c>
      <c r="G109" s="34"/>
      <c r="H109" s="104"/>
      <c r="I109" s="104"/>
      <c r="J109" s="104"/>
    </row>
    <row r="110" spans="1:10" ht="15.75" customHeight="1">
      <c r="A110" s="212" t="s">
        <v>133</v>
      </c>
      <c r="B110" s="248" t="s">
        <v>784</v>
      </c>
      <c r="C110" s="104" t="s">
        <v>108</v>
      </c>
      <c r="D110" s="58">
        <v>100</v>
      </c>
      <c r="E110" s="106"/>
      <c r="F110" s="58">
        <f>D110*E110</f>
        <v>0</v>
      </c>
      <c r="G110" s="34"/>
      <c r="H110" s="104"/>
      <c r="I110" s="104"/>
      <c r="J110" s="104"/>
    </row>
    <row r="111" spans="1:10">
      <c r="B111" s="216"/>
      <c r="C111" s="214"/>
      <c r="D111" s="215"/>
    </row>
    <row r="112" spans="1:10">
      <c r="A112" s="238">
        <f>COUNT($A$1:A111)+1</f>
        <v>7</v>
      </c>
      <c r="B112" s="240" t="s">
        <v>179</v>
      </c>
    </row>
    <row r="113" spans="1:10" ht="47.25" customHeight="1">
      <c r="B113" s="103" t="s">
        <v>1008</v>
      </c>
      <c r="C113" s="104"/>
      <c r="D113" s="58"/>
      <c r="E113" s="106"/>
      <c r="F113" s="58"/>
      <c r="G113" s="34"/>
      <c r="H113" s="104"/>
      <c r="I113" s="104"/>
      <c r="J113" s="104"/>
    </row>
    <row r="114" spans="1:10" ht="14.25" customHeight="1">
      <c r="A114" s="250"/>
      <c r="B114" s="251" t="s">
        <v>544</v>
      </c>
      <c r="C114" s="104"/>
      <c r="D114" s="58"/>
      <c r="E114" s="106"/>
      <c r="F114" s="58"/>
      <c r="G114" s="34"/>
      <c r="H114" s="104"/>
      <c r="I114" s="104"/>
      <c r="J114" s="104"/>
    </row>
    <row r="115" spans="1:10" ht="49.75" customHeight="1">
      <c r="A115" s="252" t="s">
        <v>18</v>
      </c>
      <c r="B115" s="253" t="s">
        <v>545</v>
      </c>
      <c r="C115" s="104"/>
      <c r="D115" s="58"/>
      <c r="E115" s="106"/>
      <c r="F115" s="58"/>
      <c r="G115" s="34"/>
      <c r="H115" s="104"/>
      <c r="I115" s="104"/>
      <c r="J115" s="104"/>
    </row>
    <row r="116" spans="1:10" ht="24">
      <c r="B116" s="103" t="s">
        <v>516</v>
      </c>
    </row>
    <row r="117" spans="1:10" ht="24">
      <c r="B117" s="103" t="s">
        <v>180</v>
      </c>
    </row>
    <row r="118" spans="1:10">
      <c r="B118" s="227" t="s">
        <v>538</v>
      </c>
      <c r="C118" s="150"/>
      <c r="D118" s="200"/>
    </row>
    <row r="119" spans="1:10" ht="36">
      <c r="B119" s="18" t="s">
        <v>181</v>
      </c>
    </row>
    <row r="120" spans="1:10" ht="48">
      <c r="B120" s="249" t="s">
        <v>232</v>
      </c>
      <c r="C120" s="104"/>
      <c r="D120" s="58"/>
      <c r="E120" s="106"/>
      <c r="F120" s="58"/>
      <c r="G120" s="34"/>
      <c r="H120" s="104"/>
      <c r="I120" s="104"/>
      <c r="J120" s="104"/>
    </row>
    <row r="121" spans="1:10" ht="16">
      <c r="A121" s="212" t="s">
        <v>132</v>
      </c>
      <c r="B121" s="248" t="s">
        <v>623</v>
      </c>
      <c r="C121" s="104" t="s">
        <v>108</v>
      </c>
      <c r="D121" s="58">
        <v>960</v>
      </c>
      <c r="E121" s="106"/>
      <c r="F121" s="58">
        <f>D121*E121</f>
        <v>0</v>
      </c>
      <c r="G121" s="34"/>
      <c r="H121" s="104"/>
      <c r="I121" s="104"/>
      <c r="J121" s="104"/>
    </row>
    <row r="123" spans="1:10">
      <c r="A123" s="238">
        <f>COUNT($A$1:A122)+1</f>
        <v>8</v>
      </c>
      <c r="B123" s="240" t="s">
        <v>233</v>
      </c>
      <c r="C123" s="241"/>
      <c r="D123" s="242"/>
    </row>
    <row r="124" spans="1:10" ht="26.25" customHeight="1">
      <c r="B124" s="150" t="s">
        <v>234</v>
      </c>
      <c r="C124" s="150"/>
      <c r="D124" s="196"/>
    </row>
    <row r="125" spans="1:10">
      <c r="B125" s="103" t="s">
        <v>235</v>
      </c>
      <c r="C125" s="211"/>
      <c r="D125" s="4"/>
    </row>
    <row r="126" spans="1:10" ht="24">
      <c r="B126" s="103" t="s">
        <v>236</v>
      </c>
      <c r="C126" s="211"/>
      <c r="D126" s="4"/>
    </row>
    <row r="127" spans="1:10">
      <c r="B127" s="103" t="s">
        <v>237</v>
      </c>
      <c r="C127" s="211"/>
      <c r="D127" s="4"/>
    </row>
    <row r="128" spans="1:10" ht="24">
      <c r="B128" s="103" t="s">
        <v>180</v>
      </c>
      <c r="C128" s="211"/>
      <c r="D128" s="4"/>
    </row>
    <row r="129" spans="1:10">
      <c r="B129" s="227" t="s">
        <v>538</v>
      </c>
      <c r="C129" s="150"/>
      <c r="D129" s="200"/>
    </row>
    <row r="130" spans="1:10" ht="36">
      <c r="B130" s="18" t="s">
        <v>181</v>
      </c>
      <c r="C130" s="211"/>
      <c r="D130" s="4"/>
    </row>
    <row r="131" spans="1:10">
      <c r="A131" s="212" t="s">
        <v>132</v>
      </c>
      <c r="B131" s="248" t="s">
        <v>624</v>
      </c>
      <c r="C131" s="211" t="s">
        <v>145</v>
      </c>
      <c r="D131" s="4">
        <v>300</v>
      </c>
      <c r="E131" s="106"/>
      <c r="F131" s="58">
        <f>D131*E131</f>
        <v>0</v>
      </c>
      <c r="G131" s="34"/>
      <c r="H131" s="104"/>
      <c r="I131" s="104"/>
      <c r="J131" s="104"/>
    </row>
    <row r="132" spans="1:10">
      <c r="A132" s="212" t="s">
        <v>133</v>
      </c>
      <c r="B132" s="248" t="s">
        <v>238</v>
      </c>
      <c r="C132" s="211" t="s">
        <v>145</v>
      </c>
      <c r="D132" s="4">
        <v>960</v>
      </c>
      <c r="E132" s="106"/>
      <c r="F132" s="58">
        <f>D132*E132</f>
        <v>0</v>
      </c>
      <c r="G132" s="34"/>
      <c r="H132" s="104"/>
      <c r="I132" s="104"/>
      <c r="J132" s="104"/>
    </row>
    <row r="133" spans="1:10">
      <c r="B133" s="239"/>
    </row>
    <row r="134" spans="1:10" ht="42" customHeight="1">
      <c r="A134" s="238">
        <f>COUNT($A$1:A133)+1</f>
        <v>9</v>
      </c>
      <c r="B134" s="240" t="s">
        <v>287</v>
      </c>
      <c r="C134" s="241"/>
      <c r="D134" s="242"/>
    </row>
    <row r="135" spans="1:10" ht="36">
      <c r="B135" s="103" t="s">
        <v>288</v>
      </c>
      <c r="C135" s="211"/>
      <c r="D135" s="4"/>
    </row>
    <row r="136" spans="1:10">
      <c r="B136" s="103" t="s">
        <v>289</v>
      </c>
      <c r="C136" s="211"/>
      <c r="D136" s="4"/>
    </row>
    <row r="137" spans="1:10">
      <c r="B137" s="227" t="s">
        <v>538</v>
      </c>
      <c r="C137" s="150"/>
      <c r="D137" s="200"/>
    </row>
    <row r="138" spans="1:10">
      <c r="B138" s="103" t="s">
        <v>290</v>
      </c>
      <c r="C138" s="211"/>
      <c r="D138" s="4"/>
    </row>
    <row r="139" spans="1:10">
      <c r="A139" s="212" t="s">
        <v>132</v>
      </c>
      <c r="B139" s="216" t="s">
        <v>291</v>
      </c>
      <c r="C139" s="214" t="s">
        <v>141</v>
      </c>
      <c r="D139" s="215">
        <v>2</v>
      </c>
      <c r="E139" s="106"/>
      <c r="F139" s="58">
        <f>D139*E139</f>
        <v>0</v>
      </c>
      <c r="G139" s="34"/>
      <c r="H139" s="104"/>
      <c r="I139" s="104"/>
      <c r="J139" s="104"/>
    </row>
    <row r="140" spans="1:10" ht="24">
      <c r="A140" s="212" t="s">
        <v>133</v>
      </c>
      <c r="B140" s="216" t="s">
        <v>292</v>
      </c>
      <c r="C140" s="214" t="s">
        <v>141</v>
      </c>
      <c r="D140" s="215">
        <v>2.4</v>
      </c>
      <c r="E140" s="106"/>
      <c r="F140" s="58">
        <f>D140*E140</f>
        <v>0</v>
      </c>
      <c r="G140" s="34"/>
      <c r="H140" s="104"/>
      <c r="I140" s="104"/>
      <c r="J140" s="104"/>
    </row>
    <row r="141" spans="1:10">
      <c r="B141" s="239"/>
    </row>
    <row r="142" spans="1:10" ht="26">
      <c r="A142" s="238">
        <f>COUNT($A$1:A141)+1</f>
        <v>10</v>
      </c>
      <c r="B142" s="240" t="s">
        <v>625</v>
      </c>
      <c r="C142" s="211"/>
      <c r="D142" s="4"/>
    </row>
    <row r="143" spans="1:10" ht="36">
      <c r="B143" s="103" t="s">
        <v>429</v>
      </c>
      <c r="C143" s="211"/>
      <c r="D143" s="4"/>
    </row>
    <row r="144" spans="1:10" ht="48">
      <c r="B144" s="103" t="s">
        <v>755</v>
      </c>
      <c r="C144" s="211"/>
      <c r="D144" s="4"/>
    </row>
    <row r="145" spans="1:10" ht="24">
      <c r="B145" s="103" t="s">
        <v>180</v>
      </c>
      <c r="C145" s="211"/>
      <c r="D145" s="4"/>
    </row>
    <row r="146" spans="1:10">
      <c r="B146" s="227" t="s">
        <v>538</v>
      </c>
      <c r="C146" s="150"/>
      <c r="D146" s="200"/>
    </row>
    <row r="147" spans="1:10" ht="36">
      <c r="B147" s="18" t="s">
        <v>181</v>
      </c>
      <c r="C147" s="211"/>
      <c r="D147" s="4"/>
    </row>
    <row r="148" spans="1:10">
      <c r="A148" s="212" t="s">
        <v>132</v>
      </c>
      <c r="B148" s="248" t="s">
        <v>576</v>
      </c>
      <c r="C148" s="211" t="s">
        <v>145</v>
      </c>
      <c r="D148" s="4">
        <v>30</v>
      </c>
      <c r="E148" s="106"/>
      <c r="F148" s="58">
        <f>D148*E148</f>
        <v>0</v>
      </c>
      <c r="G148" s="34"/>
      <c r="H148" s="104"/>
      <c r="I148" s="104"/>
      <c r="J148" s="104"/>
    </row>
    <row r="149" spans="1:10" ht="24">
      <c r="A149" s="212" t="s">
        <v>133</v>
      </c>
      <c r="B149" s="248" t="s">
        <v>756</v>
      </c>
      <c r="C149" s="211" t="s">
        <v>130</v>
      </c>
      <c r="D149" s="4">
        <v>1</v>
      </c>
      <c r="E149" s="106"/>
      <c r="F149" s="58">
        <f>D149*E149</f>
        <v>0</v>
      </c>
      <c r="G149" s="34"/>
      <c r="H149" s="104"/>
      <c r="I149" s="104"/>
      <c r="J149" s="104"/>
    </row>
    <row r="150" spans="1:10">
      <c r="A150" s="212"/>
      <c r="B150" s="248"/>
      <c r="C150" s="211"/>
      <c r="D150" s="4"/>
    </row>
    <row r="151" spans="1:10">
      <c r="A151" s="238">
        <f>COUNT($A$1:A150)+1</f>
        <v>11</v>
      </c>
      <c r="B151" s="254" t="s">
        <v>764</v>
      </c>
    </row>
    <row r="152" spans="1:10" ht="36.75" customHeight="1">
      <c r="B152" s="105" t="s">
        <v>761</v>
      </c>
      <c r="C152" s="104"/>
      <c r="D152" s="58"/>
      <c r="E152" s="106"/>
      <c r="F152" s="58"/>
    </row>
    <row r="153" spans="1:10" ht="36">
      <c r="B153" s="105" t="s">
        <v>762</v>
      </c>
      <c r="D153" s="105"/>
    </row>
    <row r="154" spans="1:10">
      <c r="B154" s="105" t="s">
        <v>763</v>
      </c>
    </row>
    <row r="155" spans="1:10">
      <c r="B155" s="105" t="s">
        <v>757</v>
      </c>
      <c r="D155" s="105"/>
    </row>
    <row r="156" spans="1:10" s="34" customFormat="1" ht="24" customHeight="1">
      <c r="A156" s="224"/>
      <c r="B156" s="105" t="s">
        <v>758</v>
      </c>
      <c r="C156" s="193"/>
      <c r="D156" s="194"/>
      <c r="E156" s="167"/>
      <c r="F156" s="178"/>
      <c r="H156" s="104"/>
      <c r="I156" s="104"/>
      <c r="J156" s="104"/>
    </row>
    <row r="157" spans="1:10" ht="36">
      <c r="B157" s="18" t="s">
        <v>181</v>
      </c>
      <c r="C157" s="211"/>
      <c r="D157" s="4"/>
    </row>
    <row r="158" spans="1:10" ht="13.5" customHeight="1">
      <c r="B158" s="190" t="s">
        <v>759</v>
      </c>
      <c r="C158" s="104" t="s">
        <v>108</v>
      </c>
      <c r="D158" s="58">
        <v>40</v>
      </c>
      <c r="E158" s="106"/>
      <c r="F158" s="58">
        <f>D158*E158</f>
        <v>0</v>
      </c>
      <c r="H158" s="106"/>
      <c r="I158" s="104"/>
      <c r="J158" s="104"/>
    </row>
    <row r="159" spans="1:10">
      <c r="B159" s="190" t="s">
        <v>760</v>
      </c>
      <c r="C159" s="104" t="s">
        <v>1</v>
      </c>
      <c r="D159" s="58">
        <v>1</v>
      </c>
      <c r="E159" s="106"/>
      <c r="F159" s="58">
        <f>D159*E159</f>
        <v>0</v>
      </c>
      <c r="H159" s="106"/>
      <c r="I159" s="104"/>
      <c r="J159" s="104"/>
    </row>
    <row r="160" spans="1:10">
      <c r="B160" s="239"/>
    </row>
    <row r="161" spans="1:10">
      <c r="A161" s="238">
        <f>COUNT($A$1:A160)+1</f>
        <v>12</v>
      </c>
      <c r="B161" s="240" t="s">
        <v>765</v>
      </c>
    </row>
    <row r="162" spans="1:10" ht="60" customHeight="1">
      <c r="B162" s="103" t="s">
        <v>766</v>
      </c>
      <c r="C162" s="104"/>
      <c r="D162" s="58"/>
      <c r="E162" s="106"/>
      <c r="F162" s="58"/>
      <c r="G162" s="34"/>
      <c r="H162" s="104"/>
      <c r="I162" s="104"/>
      <c r="J162" s="104"/>
    </row>
    <row r="163" spans="1:10">
      <c r="B163" s="103" t="s">
        <v>717</v>
      </c>
    </row>
    <row r="164" spans="1:10">
      <c r="B164" s="227" t="s">
        <v>538</v>
      </c>
      <c r="C164" s="150"/>
      <c r="D164" s="200"/>
    </row>
    <row r="165" spans="1:10" ht="16">
      <c r="A165" s="212" t="s">
        <v>132</v>
      </c>
      <c r="B165" s="248" t="s">
        <v>718</v>
      </c>
      <c r="C165" s="104" t="s">
        <v>108</v>
      </c>
      <c r="D165" s="58">
        <v>85</v>
      </c>
      <c r="E165" s="106"/>
      <c r="F165" s="58">
        <f>D165*E165</f>
        <v>0</v>
      </c>
      <c r="G165" s="34"/>
      <c r="H165" s="104"/>
      <c r="I165" s="104"/>
      <c r="J165" s="104"/>
    </row>
    <row r="166" spans="1:10">
      <c r="A166" s="212"/>
      <c r="B166" s="248"/>
      <c r="C166" s="104"/>
      <c r="D166" s="58"/>
      <c r="E166" s="106"/>
      <c r="F166" s="58"/>
      <c r="G166" s="34"/>
      <c r="H166" s="104"/>
      <c r="I166" s="104"/>
      <c r="J166" s="104"/>
    </row>
    <row r="167" spans="1:10">
      <c r="A167" s="238">
        <f>COUNT($A$1:A166)+1</f>
        <v>13</v>
      </c>
      <c r="B167" s="254" t="s">
        <v>767</v>
      </c>
    </row>
    <row r="168" spans="1:10">
      <c r="B168" s="105" t="s">
        <v>768</v>
      </c>
      <c r="C168" s="104"/>
      <c r="D168" s="58"/>
      <c r="E168" s="106"/>
      <c r="F168" s="58"/>
    </row>
    <row r="169" spans="1:10">
      <c r="B169" s="103" t="s">
        <v>717</v>
      </c>
      <c r="D169" s="105"/>
    </row>
    <row r="170" spans="1:10" s="34" customFormat="1" ht="16.25" customHeight="1">
      <c r="A170" s="191"/>
      <c r="B170" s="105" t="s">
        <v>769</v>
      </c>
      <c r="C170" s="255"/>
      <c r="D170" s="256"/>
      <c r="E170" s="232"/>
      <c r="F170" s="233"/>
      <c r="H170" s="104"/>
      <c r="I170" s="104"/>
      <c r="J170" s="104"/>
    </row>
    <row r="171" spans="1:10">
      <c r="B171" s="227" t="s">
        <v>538</v>
      </c>
      <c r="C171" s="150"/>
      <c r="D171" s="200"/>
    </row>
    <row r="172" spans="1:10">
      <c r="A172" s="195" t="s">
        <v>132</v>
      </c>
      <c r="B172" s="190" t="s">
        <v>770</v>
      </c>
      <c r="C172" s="104" t="s">
        <v>621</v>
      </c>
      <c r="D172" s="58">
        <v>1</v>
      </c>
      <c r="E172" s="106"/>
      <c r="F172" s="58">
        <f>D172*E172</f>
        <v>0</v>
      </c>
      <c r="H172" s="106"/>
      <c r="I172" s="104"/>
      <c r="J172" s="104"/>
    </row>
    <row r="174" spans="1:10">
      <c r="A174" s="238">
        <f>COUNT($A$1:A173)+1</f>
        <v>14</v>
      </c>
      <c r="B174" s="254" t="s">
        <v>771</v>
      </c>
    </row>
    <row r="175" spans="1:10">
      <c r="B175" s="18" t="s">
        <v>772</v>
      </c>
      <c r="C175" s="200"/>
      <c r="D175" s="58"/>
    </row>
    <row r="176" spans="1:10" ht="37.5" customHeight="1">
      <c r="B176" s="18" t="s">
        <v>773</v>
      </c>
      <c r="C176" s="200"/>
      <c r="D176" s="58"/>
    </row>
    <row r="177" spans="1:10" ht="70.5" customHeight="1">
      <c r="B177" s="18" t="s">
        <v>774</v>
      </c>
      <c r="C177" s="200"/>
      <c r="D177" s="58"/>
    </row>
    <row r="178" spans="1:10" ht="24" customHeight="1">
      <c r="B178" s="103" t="s">
        <v>180</v>
      </c>
      <c r="C178" s="150"/>
      <c r="D178" s="200"/>
    </row>
    <row r="179" spans="1:10" s="34" customFormat="1" ht="12.75" customHeight="1">
      <c r="A179" s="191"/>
      <c r="B179" s="105" t="s">
        <v>769</v>
      </c>
      <c r="C179" s="255"/>
      <c r="D179" s="256"/>
      <c r="E179" s="232"/>
      <c r="F179" s="233"/>
      <c r="H179" s="104"/>
      <c r="I179" s="104"/>
      <c r="J179" s="104"/>
    </row>
    <row r="180" spans="1:10">
      <c r="B180" s="227" t="s">
        <v>538</v>
      </c>
      <c r="C180" s="150"/>
      <c r="D180" s="200"/>
    </row>
    <row r="181" spans="1:10">
      <c r="A181" s="195" t="s">
        <v>132</v>
      </c>
      <c r="B181" s="190" t="s">
        <v>776</v>
      </c>
      <c r="C181" s="104" t="s">
        <v>621</v>
      </c>
      <c r="D181" s="58">
        <v>1</v>
      </c>
      <c r="E181" s="106"/>
      <c r="F181" s="58">
        <f>D181*E181</f>
        <v>0</v>
      </c>
      <c r="H181" s="106"/>
      <c r="I181" s="104"/>
      <c r="J181" s="104"/>
    </row>
    <row r="182" spans="1:10">
      <c r="A182" s="195" t="s">
        <v>133</v>
      </c>
      <c r="B182" s="190" t="s">
        <v>775</v>
      </c>
      <c r="C182" s="104" t="s">
        <v>621</v>
      </c>
      <c r="D182" s="58">
        <v>1</v>
      </c>
      <c r="E182" s="106"/>
      <c r="F182" s="58">
        <f>D182*E182</f>
        <v>0</v>
      </c>
      <c r="H182" s="106"/>
      <c r="I182" s="104"/>
      <c r="J182" s="104"/>
    </row>
    <row r="183" spans="1:10">
      <c r="A183" s="195"/>
      <c r="B183" s="190"/>
      <c r="C183" s="104"/>
      <c r="D183" s="58"/>
      <c r="E183" s="106"/>
      <c r="F183" s="58"/>
      <c r="H183" s="106"/>
      <c r="I183" s="104"/>
      <c r="J183" s="104"/>
    </row>
    <row r="184" spans="1:10">
      <c r="A184" s="257">
        <f>COUNT($A$1:A183)+1</f>
        <v>15</v>
      </c>
      <c r="B184" s="254" t="s">
        <v>777</v>
      </c>
    </row>
    <row r="185" spans="1:10" ht="38.25" customHeight="1">
      <c r="B185" s="105" t="s">
        <v>778</v>
      </c>
      <c r="C185" s="200"/>
      <c r="D185" s="58"/>
    </row>
    <row r="186" spans="1:10" s="34" customFormat="1" ht="12.75" customHeight="1">
      <c r="A186" s="191"/>
      <c r="B186" s="105" t="s">
        <v>769</v>
      </c>
      <c r="C186" s="255"/>
      <c r="D186" s="256"/>
      <c r="E186" s="232"/>
      <c r="F186" s="233"/>
      <c r="H186" s="104"/>
      <c r="I186" s="104"/>
      <c r="J186" s="104"/>
    </row>
    <row r="187" spans="1:10">
      <c r="B187" s="227" t="s">
        <v>538</v>
      </c>
      <c r="C187" s="150"/>
      <c r="D187" s="200"/>
    </row>
    <row r="188" spans="1:10" ht="16">
      <c r="A188" s="195" t="s">
        <v>132</v>
      </c>
      <c r="B188" s="190" t="s">
        <v>779</v>
      </c>
      <c r="C188" s="104" t="s">
        <v>108</v>
      </c>
      <c r="D188" s="58">
        <v>280</v>
      </c>
      <c r="E188" s="106"/>
      <c r="F188" s="58">
        <f>D188*E188</f>
        <v>0</v>
      </c>
      <c r="H188" s="106"/>
      <c r="I188" s="104"/>
      <c r="J188" s="104"/>
    </row>
    <row r="189" spans="1:10" ht="27" customHeight="1">
      <c r="A189" s="257">
        <f>COUNT($A$1:A188)+1</f>
        <v>16</v>
      </c>
      <c r="B189" s="258" t="s">
        <v>946</v>
      </c>
      <c r="C189" s="211"/>
      <c r="D189" s="4"/>
    </row>
    <row r="190" spans="1:10" ht="48">
      <c r="B190" s="146" t="s">
        <v>947</v>
      </c>
      <c r="C190" s="200"/>
      <c r="D190" s="58"/>
    </row>
    <row r="191" spans="1:10">
      <c r="A191" s="212" t="s">
        <v>132</v>
      </c>
      <c r="B191" s="248" t="s">
        <v>948</v>
      </c>
      <c r="C191" s="211" t="s">
        <v>1</v>
      </c>
      <c r="D191" s="4">
        <v>8</v>
      </c>
      <c r="E191" s="106"/>
      <c r="F191" s="58">
        <f>D191*E191</f>
        <v>0</v>
      </c>
      <c r="G191" s="34"/>
      <c r="H191" s="104"/>
      <c r="I191" s="104"/>
      <c r="J191" s="104"/>
    </row>
    <row r="192" spans="1:10">
      <c r="A192" s="212" t="s">
        <v>133</v>
      </c>
      <c r="B192" s="248" t="s">
        <v>949</v>
      </c>
      <c r="C192" s="211" t="s">
        <v>1</v>
      </c>
      <c r="D192" s="4">
        <v>2</v>
      </c>
      <c r="E192" s="106"/>
      <c r="F192" s="58">
        <f>D192*E192</f>
        <v>0</v>
      </c>
      <c r="G192" s="34"/>
      <c r="H192" s="104"/>
      <c r="I192" s="104"/>
      <c r="J192" s="104"/>
    </row>
    <row r="194" spans="1:10" ht="15.75" customHeight="1">
      <c r="A194" s="257">
        <f>COUNT($A$1:A193)+1</f>
        <v>17</v>
      </c>
      <c r="B194" s="258" t="s">
        <v>950</v>
      </c>
      <c r="C194" s="211"/>
      <c r="D194" s="4"/>
    </row>
    <row r="195" spans="1:10" ht="60">
      <c r="B195" s="146" t="s">
        <v>951</v>
      </c>
      <c r="C195" s="200"/>
      <c r="D195" s="58"/>
    </row>
    <row r="196" spans="1:10">
      <c r="A196" s="212"/>
      <c r="B196" s="248"/>
      <c r="C196" s="211" t="s">
        <v>1</v>
      </c>
      <c r="D196" s="4">
        <v>1</v>
      </c>
      <c r="E196" s="106"/>
      <c r="F196" s="58">
        <f>D196*E196</f>
        <v>0</v>
      </c>
      <c r="G196" s="34"/>
      <c r="H196" s="104"/>
      <c r="I196" s="104"/>
      <c r="J196" s="104"/>
    </row>
    <row r="197" spans="1:10" s="57" customFormat="1" ht="11">
      <c r="A197" s="257">
        <f>COUNT($A$1:A196)+1</f>
        <v>18</v>
      </c>
      <c r="B197" s="108" t="s">
        <v>983</v>
      </c>
      <c r="C197" s="181"/>
      <c r="D197" s="58"/>
      <c r="E197" s="164"/>
      <c r="F197" s="174"/>
    </row>
    <row r="198" spans="1:10" ht="69.75" customHeight="1">
      <c r="B198" s="103" t="s">
        <v>1009</v>
      </c>
    </row>
    <row r="199" spans="1:10" ht="24">
      <c r="B199" s="103" t="s">
        <v>180</v>
      </c>
    </row>
    <row r="200" spans="1:10">
      <c r="B200" s="227" t="s">
        <v>538</v>
      </c>
      <c r="C200" s="150"/>
      <c r="D200" s="200"/>
    </row>
    <row r="201" spans="1:10">
      <c r="A201" s="212" t="s">
        <v>132</v>
      </c>
      <c r="B201" s="190" t="s">
        <v>984</v>
      </c>
      <c r="C201" s="104" t="s">
        <v>145</v>
      </c>
      <c r="D201" s="58">
        <v>50</v>
      </c>
      <c r="E201" s="106"/>
      <c r="F201" s="58">
        <f>D201*E201</f>
        <v>0</v>
      </c>
      <c r="H201" s="106"/>
      <c r="I201" s="104"/>
      <c r="J201" s="104"/>
    </row>
    <row r="203" spans="1:10" ht="13.5" customHeight="1">
      <c r="A203" s="257">
        <f>COUNT($A$1:A201)+1</f>
        <v>19</v>
      </c>
      <c r="B203" s="108" t="s">
        <v>985</v>
      </c>
      <c r="C203" s="211"/>
      <c r="D203" s="4"/>
    </row>
    <row r="204" spans="1:10" ht="70.5" customHeight="1">
      <c r="B204" s="18" t="s">
        <v>986</v>
      </c>
      <c r="C204" s="200"/>
      <c r="D204" s="58"/>
    </row>
    <row r="205" spans="1:10" ht="24">
      <c r="B205" s="103" t="s">
        <v>180</v>
      </c>
    </row>
    <row r="206" spans="1:10">
      <c r="B206" s="227" t="s">
        <v>538</v>
      </c>
      <c r="C206" s="150"/>
      <c r="D206" s="200"/>
    </row>
    <row r="207" spans="1:10">
      <c r="A207" s="212" t="s">
        <v>132</v>
      </c>
      <c r="B207" s="248" t="s">
        <v>987</v>
      </c>
      <c r="C207" s="211" t="s">
        <v>1</v>
      </c>
      <c r="D207" s="4">
        <v>2</v>
      </c>
      <c r="E207" s="106"/>
      <c r="F207" s="58">
        <f>D207*E207</f>
        <v>0</v>
      </c>
      <c r="G207" s="34"/>
      <c r="H207" s="104"/>
      <c r="I207" s="104"/>
      <c r="J207" s="104"/>
    </row>
    <row r="208" spans="1:10" s="57" customFormat="1" ht="12.25" customHeight="1" thickBot="1">
      <c r="A208" s="195"/>
      <c r="B208" s="155"/>
      <c r="C208" s="196"/>
      <c r="D208" s="197"/>
      <c r="E208" s="168"/>
      <c r="F208" s="179" t="str">
        <f t="shared" ref="F208" si="2">IF(OR(OR(E208=0,E208=""),OR(D208=0,D208="")),"",D208*E208)</f>
        <v/>
      </c>
    </row>
    <row r="209" spans="1:6" s="74" customFormat="1" ht="20" customHeight="1" thickBot="1">
      <c r="A209" s="228" t="str">
        <f>A11</f>
        <v>2.</v>
      </c>
      <c r="B209" s="229" t="str">
        <f>B11</f>
        <v>RUŠENJA I RAZGRADNJA</v>
      </c>
      <c r="C209" s="230"/>
      <c r="D209" s="230"/>
      <c r="E209" s="173"/>
      <c r="F209" s="396">
        <f>SUM(F2:F208)</f>
        <v>0</v>
      </c>
    </row>
    <row r="210" spans="1:6" ht="3.25" customHeight="1"/>
    <row r="212" spans="1:6">
      <c r="B212" s="239"/>
    </row>
    <row r="213" spans="1:6">
      <c r="B213" s="239"/>
    </row>
    <row r="214" spans="1:6">
      <c r="B214" s="259"/>
    </row>
    <row r="215" spans="1:6">
      <c r="B215" s="239"/>
    </row>
    <row r="217" spans="1:6">
      <c r="B217" s="192"/>
    </row>
    <row r="218" spans="1:6">
      <c r="B218" s="48"/>
      <c r="C218" s="104"/>
      <c r="D218" s="189"/>
    </row>
  </sheetData>
  <pageMargins left="0.94488188976377996" right="0.31496062992126" top="0.31496062992126" bottom="0.8" header="0.43307086614173201" footer="0.43307086614173201"/>
  <pageSetup paperSize="9" scale="87"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5" manualBreakCount="5">
    <brk id="52" max="5" man="1"/>
    <brk id="75" max="5" man="1"/>
    <brk id="105" max="5" man="1"/>
    <brk id="133" max="5" man="1"/>
    <brk id="160"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CEC86-C128-4266-AA14-662779FEAEA8}">
  <sheetPr>
    <tabColor rgb="FF92D050"/>
    <pageSetUpPr fitToPage="1"/>
  </sheetPr>
  <dimension ref="A1:J93"/>
  <sheetViews>
    <sheetView showZeros="0" view="pageBreakPreview" zoomScaleNormal="100" zoomScaleSheetLayoutView="100" workbookViewId="0">
      <pane ySplit="11" topLeftCell="A75" activePane="bottomLeft" state="frozen"/>
      <selection pane="bottomLeft" activeCell="F84" sqref="F84"/>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10.1640625" style="172" customWidth="1"/>
    <col min="6" max="6" width="12.66406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37</v>
      </c>
      <c r="B11" s="185" t="s">
        <v>384</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s="18" customFormat="1" ht="24">
      <c r="A14" s="187"/>
      <c r="B14" s="262" t="s">
        <v>988</v>
      </c>
      <c r="C14" s="16"/>
      <c r="D14" s="16"/>
      <c r="E14" s="107"/>
    </row>
    <row r="15" spans="1:6" s="18" customFormat="1" ht="48">
      <c r="A15" s="187"/>
      <c r="B15" s="216" t="s">
        <v>385</v>
      </c>
      <c r="C15" s="16"/>
      <c r="D15" s="16"/>
      <c r="E15" s="107"/>
    </row>
    <row r="16" spans="1:6" ht="36">
      <c r="B16" s="103" t="s">
        <v>386</v>
      </c>
    </row>
    <row r="17" spans="1:4" ht="72">
      <c r="B17" s="103" t="s">
        <v>387</v>
      </c>
    </row>
    <row r="18" spans="1:4" ht="24">
      <c r="B18" s="103" t="s">
        <v>388</v>
      </c>
    </row>
    <row r="19" spans="1:4" ht="24">
      <c r="B19" s="103" t="s">
        <v>389</v>
      </c>
    </row>
    <row r="20" spans="1:4" ht="60">
      <c r="B20" s="103" t="s">
        <v>390</v>
      </c>
    </row>
    <row r="21" spans="1:4">
      <c r="B21" s="103"/>
      <c r="C21" s="104"/>
      <c r="D21" s="189"/>
    </row>
    <row r="22" spans="1:4">
      <c r="B22" s="103" t="s">
        <v>391</v>
      </c>
    </row>
    <row r="23" spans="1:4">
      <c r="A23" s="263" t="s">
        <v>18</v>
      </c>
      <c r="B23" s="103" t="s">
        <v>392</v>
      </c>
    </row>
    <row r="24" spans="1:4">
      <c r="A24" s="263" t="s">
        <v>18</v>
      </c>
      <c r="B24" s="103" t="s">
        <v>393</v>
      </c>
    </row>
    <row r="25" spans="1:4">
      <c r="A25" s="263" t="s">
        <v>18</v>
      </c>
      <c r="B25" s="103" t="s">
        <v>394</v>
      </c>
    </row>
    <row r="26" spans="1:4">
      <c r="A26" s="263"/>
      <c r="B26" s="103"/>
    </row>
    <row r="27" spans="1:4" ht="36">
      <c r="A27" s="263"/>
      <c r="B27" s="103" t="s">
        <v>395</v>
      </c>
    </row>
    <row r="28" spans="1:4" ht="36">
      <c r="A28" s="263"/>
      <c r="B28" s="103" t="s">
        <v>396</v>
      </c>
    </row>
    <row r="29" spans="1:4">
      <c r="A29" s="263"/>
      <c r="B29" s="103"/>
    </row>
    <row r="30" spans="1:4" ht="72">
      <c r="A30" s="263"/>
      <c r="B30" s="103" t="s">
        <v>397</v>
      </c>
    </row>
    <row r="31" spans="1:4" ht="72">
      <c r="A31" s="263"/>
      <c r="B31" s="103" t="s">
        <v>398</v>
      </c>
    </row>
    <row r="32" spans="1:4" ht="48">
      <c r="A32" s="263"/>
      <c r="B32" s="103" t="s">
        <v>399</v>
      </c>
    </row>
    <row r="33" spans="1:2">
      <c r="A33" s="149"/>
      <c r="B33" s="18" t="s">
        <v>400</v>
      </c>
    </row>
    <row r="34" spans="1:2">
      <c r="A34" s="263"/>
      <c r="B34" s="103"/>
    </row>
    <row r="35" spans="1:2">
      <c r="A35" s="264"/>
      <c r="B35" s="216" t="s">
        <v>190</v>
      </c>
    </row>
    <row r="36" spans="1:2">
      <c r="A36" s="149"/>
      <c r="B36" s="216" t="s">
        <v>401</v>
      </c>
    </row>
    <row r="37" spans="1:2">
      <c r="A37" s="265" t="s">
        <v>18</v>
      </c>
      <c r="B37" s="18" t="s">
        <v>402</v>
      </c>
    </row>
    <row r="38" spans="1:2" ht="24">
      <c r="A38" s="265" t="s">
        <v>18</v>
      </c>
      <c r="B38" s="18" t="s">
        <v>403</v>
      </c>
    </row>
    <row r="39" spans="1:2">
      <c r="A39" s="265" t="s">
        <v>18</v>
      </c>
      <c r="B39" s="18" t="s">
        <v>404</v>
      </c>
    </row>
    <row r="40" spans="1:2">
      <c r="A40" s="265" t="s">
        <v>18</v>
      </c>
      <c r="B40" s="18" t="s">
        <v>405</v>
      </c>
    </row>
    <row r="41" spans="1:2" ht="24">
      <c r="A41" s="265" t="s">
        <v>18</v>
      </c>
      <c r="B41" s="18" t="s">
        <v>406</v>
      </c>
    </row>
    <row r="42" spans="1:2" ht="36">
      <c r="A42" s="265" t="s">
        <v>18</v>
      </c>
      <c r="B42" s="18" t="s">
        <v>407</v>
      </c>
    </row>
    <row r="43" spans="1:2">
      <c r="A43" s="265" t="s">
        <v>18</v>
      </c>
      <c r="B43" s="18" t="s">
        <v>408</v>
      </c>
    </row>
    <row r="44" spans="1:2">
      <c r="A44" s="265" t="s">
        <v>18</v>
      </c>
      <c r="B44" s="18" t="s">
        <v>409</v>
      </c>
    </row>
    <row r="45" spans="1:2" ht="60">
      <c r="A45" s="265" t="s">
        <v>18</v>
      </c>
      <c r="B45" s="155" t="s">
        <v>410</v>
      </c>
    </row>
    <row r="46" spans="1:2">
      <c r="A46" s="265"/>
      <c r="B46" s="18"/>
    </row>
    <row r="47" spans="1:2">
      <c r="A47" s="265"/>
      <c r="B47" s="216" t="s">
        <v>411</v>
      </c>
    </row>
    <row r="48" spans="1:2">
      <c r="A48" s="265" t="s">
        <v>18</v>
      </c>
      <c r="B48" s="18" t="s">
        <v>412</v>
      </c>
    </row>
    <row r="49" spans="1:10" ht="24">
      <c r="A49" s="265" t="s">
        <v>18</v>
      </c>
      <c r="B49" s="18" t="s">
        <v>413</v>
      </c>
    </row>
    <row r="50" spans="1:10" s="57" customFormat="1" ht="11">
      <c r="A50" s="195"/>
      <c r="B50" s="237"/>
      <c r="C50" s="196"/>
      <c r="D50" s="197"/>
      <c r="E50" s="168"/>
      <c r="F50" s="179"/>
    </row>
    <row r="51" spans="1:10" s="108" customFormat="1" ht="24">
      <c r="B51" s="190" t="s">
        <v>485</v>
      </c>
      <c r="C51" s="266"/>
      <c r="D51" s="267"/>
      <c r="E51" s="260"/>
      <c r="F51" s="261"/>
    </row>
    <row r="52" spans="1:10" s="34" customFormat="1" ht="26.5" customHeight="1">
      <c r="A52" s="191"/>
      <c r="B52" s="192" t="s">
        <v>557</v>
      </c>
      <c r="C52" s="193"/>
      <c r="D52" s="194"/>
      <c r="E52" s="167"/>
      <c r="F52" s="178"/>
      <c r="H52" s="104"/>
      <c r="I52" s="104"/>
      <c r="J52" s="104"/>
    </row>
    <row r="53" spans="1:10" s="57" customFormat="1" ht="11">
      <c r="B53" s="192"/>
      <c r="C53" s="181"/>
      <c r="D53" s="58"/>
      <c r="E53" s="164"/>
      <c r="F53" s="174"/>
    </row>
    <row r="54" spans="1:10" s="57" customFormat="1" ht="11">
      <c r="A54" s="195"/>
      <c r="B54" s="237"/>
      <c r="C54" s="196"/>
      <c r="D54" s="197"/>
      <c r="E54" s="168"/>
      <c r="F54" s="179"/>
    </row>
    <row r="55" spans="1:10" s="18" customFormat="1" ht="11">
      <c r="A55" s="187"/>
      <c r="B55" s="16" t="s">
        <v>166</v>
      </c>
      <c r="C55" s="16"/>
      <c r="D55" s="16"/>
      <c r="E55" s="107"/>
    </row>
    <row r="57" spans="1:10">
      <c r="A57" s="268">
        <f>COUNT($A$1:A56)+1</f>
        <v>1</v>
      </c>
      <c r="B57" s="240" t="s">
        <v>489</v>
      </c>
      <c r="C57" s="242"/>
      <c r="D57" s="242"/>
    </row>
    <row r="58" spans="1:10" ht="36">
      <c r="B58" s="235" t="s">
        <v>719</v>
      </c>
      <c r="C58" s="211"/>
      <c r="D58" s="4"/>
    </row>
    <row r="59" spans="1:10" ht="60">
      <c r="B59" s="235" t="s">
        <v>630</v>
      </c>
      <c r="C59" s="211"/>
      <c r="D59" s="4"/>
    </row>
    <row r="60" spans="1:10" ht="24">
      <c r="B60" s="235" t="s">
        <v>420</v>
      </c>
      <c r="C60" s="211"/>
      <c r="D60" s="4"/>
    </row>
    <row r="61" spans="1:10" ht="60">
      <c r="B61" s="269" t="s">
        <v>490</v>
      </c>
      <c r="C61" s="211"/>
      <c r="D61" s="4"/>
    </row>
    <row r="62" spans="1:10" ht="24">
      <c r="B62" s="270" t="s">
        <v>414</v>
      </c>
      <c r="C62" s="211"/>
      <c r="D62" s="4"/>
    </row>
    <row r="63" spans="1:10" ht="24">
      <c r="B63" s="270" t="s">
        <v>415</v>
      </c>
      <c r="C63" s="211"/>
      <c r="D63" s="4"/>
    </row>
    <row r="64" spans="1:10" ht="27.25" customHeight="1">
      <c r="B64" s="270" t="s">
        <v>430</v>
      </c>
      <c r="C64" s="211"/>
      <c r="D64" s="4"/>
    </row>
    <row r="65" spans="1:10" ht="59.75" customHeight="1">
      <c r="B65" s="18" t="s">
        <v>952</v>
      </c>
      <c r="C65" s="211"/>
      <c r="D65" s="4"/>
    </row>
    <row r="66" spans="1:10" ht="48">
      <c r="B66" s="103" t="s">
        <v>471</v>
      </c>
      <c r="C66" s="211"/>
      <c r="D66" s="4"/>
    </row>
    <row r="67" spans="1:10" ht="132">
      <c r="B67" s="18" t="s">
        <v>989</v>
      </c>
      <c r="C67" s="211"/>
      <c r="D67" s="4"/>
    </row>
    <row r="68" spans="1:10" ht="48">
      <c r="B68" s="103" t="s">
        <v>416</v>
      </c>
      <c r="C68" s="211"/>
      <c r="D68" s="4"/>
    </row>
    <row r="69" spans="1:10" ht="15" customHeight="1">
      <c r="A69" s="212"/>
      <c r="B69" s="103" t="s">
        <v>418</v>
      </c>
      <c r="C69" s="214"/>
      <c r="D69" s="215"/>
    </row>
    <row r="70" spans="1:10">
      <c r="A70" s="212" t="s">
        <v>132</v>
      </c>
      <c r="B70" s="213" t="s">
        <v>780</v>
      </c>
      <c r="C70" s="214" t="s">
        <v>141</v>
      </c>
      <c r="D70" s="215">
        <v>56</v>
      </c>
      <c r="E70" s="106"/>
      <c r="F70" s="58">
        <f>D70*E70</f>
        <v>0</v>
      </c>
      <c r="G70" s="34"/>
      <c r="H70" s="104"/>
      <c r="I70" s="104"/>
      <c r="J70" s="104"/>
    </row>
    <row r="71" spans="1:10" ht="24">
      <c r="A71" s="212" t="s">
        <v>133</v>
      </c>
      <c r="B71" s="213" t="s">
        <v>417</v>
      </c>
      <c r="C71" s="214" t="s">
        <v>141</v>
      </c>
      <c r="D71" s="215">
        <v>448</v>
      </c>
      <c r="E71" s="106"/>
      <c r="F71" s="58">
        <f>D71*E71</f>
        <v>0</v>
      </c>
      <c r="G71" s="34"/>
      <c r="H71" s="104"/>
      <c r="I71" s="104"/>
      <c r="J71" s="104"/>
    </row>
    <row r="72" spans="1:10">
      <c r="A72" s="212" t="s">
        <v>134</v>
      </c>
      <c r="B72" s="213" t="s">
        <v>419</v>
      </c>
      <c r="C72" s="214" t="s">
        <v>141</v>
      </c>
      <c r="D72" s="215">
        <v>265</v>
      </c>
      <c r="E72" s="106"/>
      <c r="F72" s="58">
        <f>D72*E72</f>
        <v>0</v>
      </c>
      <c r="G72" s="34"/>
      <c r="H72" s="104"/>
      <c r="I72" s="104"/>
      <c r="J72" s="104"/>
    </row>
    <row r="73" spans="1:10">
      <c r="A73" s="212" t="s">
        <v>135</v>
      </c>
      <c r="B73" s="213" t="s">
        <v>953</v>
      </c>
      <c r="C73" s="214" t="s">
        <v>449</v>
      </c>
      <c r="D73" s="215">
        <v>100</v>
      </c>
      <c r="E73" s="106"/>
      <c r="F73" s="58">
        <f>D73*E73</f>
        <v>0</v>
      </c>
      <c r="G73" s="34"/>
      <c r="H73" s="104"/>
      <c r="I73" s="104"/>
      <c r="J73" s="104"/>
    </row>
    <row r="74" spans="1:10">
      <c r="A74" s="212"/>
      <c r="B74" s="213"/>
      <c r="C74" s="214"/>
      <c r="D74" s="215"/>
    </row>
    <row r="75" spans="1:10">
      <c r="A75" s="268">
        <f>COUNT($A$1:A74)+1</f>
        <v>2</v>
      </c>
      <c r="B75" s="240" t="s">
        <v>468</v>
      </c>
      <c r="C75" s="242"/>
      <c r="D75" s="242"/>
    </row>
    <row r="76" spans="1:10" ht="94.5" customHeight="1">
      <c r="B76" s="103" t="s">
        <v>781</v>
      </c>
      <c r="C76" s="271"/>
      <c r="D76" s="272"/>
      <c r="E76" s="116"/>
      <c r="F76" s="163"/>
    </row>
    <row r="77" spans="1:10">
      <c r="A77" s="212" t="s">
        <v>132</v>
      </c>
      <c r="B77" s="213" t="s">
        <v>631</v>
      </c>
      <c r="C77" s="196" t="s">
        <v>141</v>
      </c>
      <c r="D77" s="215">
        <v>40</v>
      </c>
      <c r="E77" s="106"/>
      <c r="F77" s="58">
        <f>D77*E77</f>
        <v>0</v>
      </c>
      <c r="G77" s="34"/>
      <c r="H77" s="104"/>
      <c r="I77" s="104"/>
      <c r="J77" s="104"/>
    </row>
    <row r="78" spans="1:10">
      <c r="B78" s="239"/>
    </row>
    <row r="79" spans="1:10" ht="26">
      <c r="A79" s="268">
        <f>COUNT($A$1:A78)+1</f>
        <v>3</v>
      </c>
      <c r="B79" s="240" t="s">
        <v>491</v>
      </c>
    </row>
    <row r="80" spans="1:10" ht="96">
      <c r="B80" s="103" t="s">
        <v>517</v>
      </c>
    </row>
    <row r="81" spans="1:10">
      <c r="B81" s="103" t="s">
        <v>492</v>
      </c>
      <c r="C81" s="214" t="s">
        <v>130</v>
      </c>
      <c r="D81" s="215">
        <v>1</v>
      </c>
      <c r="E81" s="106"/>
      <c r="F81" s="58">
        <f>D81*E81</f>
        <v>0</v>
      </c>
      <c r="G81" s="34"/>
      <c r="H81" s="104"/>
      <c r="I81" s="104"/>
      <c r="J81" s="104"/>
    </row>
    <row r="82" spans="1:10">
      <c r="B82" s="192"/>
    </row>
    <row r="83" spans="1:10" ht="14" thickBot="1"/>
    <row r="84" spans="1:10" s="74" customFormat="1" ht="20" customHeight="1" thickBot="1">
      <c r="A84" s="228" t="str">
        <f>A11</f>
        <v>3.</v>
      </c>
      <c r="B84" s="229" t="str">
        <f>B11</f>
        <v>ZEMLJANI RADOVI</v>
      </c>
      <c r="C84" s="230"/>
      <c r="D84" s="230"/>
      <c r="E84" s="173"/>
      <c r="F84" s="396">
        <f>SUM(F2:F83)</f>
        <v>0</v>
      </c>
    </row>
    <row r="85" spans="1:10" ht="3.25" customHeight="1"/>
    <row r="87" spans="1:10">
      <c r="B87" s="239"/>
    </row>
    <row r="88" spans="1:10">
      <c r="B88" s="239"/>
    </row>
    <row r="89" spans="1:10">
      <c r="B89" s="259"/>
    </row>
    <row r="90" spans="1:10">
      <c r="B90" s="239"/>
    </row>
    <row r="92" spans="1:10">
      <c r="B92" s="192"/>
    </row>
    <row r="93" spans="1:10">
      <c r="B93" s="48"/>
      <c r="C93" s="104"/>
      <c r="D93" s="189"/>
    </row>
  </sheetData>
  <pageMargins left="0.94488188976377996" right="0.31496062992126" top="0.31496062992126" bottom="0.8" header="0.43307086614173201" footer="0.43307086614173201"/>
  <pageSetup paperSize="9" scale="90"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2" manualBreakCount="2">
    <brk id="53" max="5" man="1"/>
    <brk id="78"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3CAD5-7A8D-49B2-9222-6B2C4665CF6A}">
  <sheetPr>
    <tabColor rgb="FF92D050"/>
    <pageSetUpPr fitToPage="1"/>
  </sheetPr>
  <dimension ref="A1:J168"/>
  <sheetViews>
    <sheetView showZeros="0" view="pageBreakPreview" zoomScale="211" zoomScaleNormal="100" zoomScaleSheetLayoutView="100" workbookViewId="0">
      <pane ySplit="11" topLeftCell="A151" activePane="bottomLeft" state="frozen"/>
      <selection pane="bottomLeft" activeCell="F159" sqref="F159"/>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10.1640625" style="172" customWidth="1"/>
    <col min="6" max="6" width="1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39</v>
      </c>
      <c r="B11" s="185" t="s">
        <v>300</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ht="36">
      <c r="B14" s="103" t="s">
        <v>301</v>
      </c>
    </row>
    <row r="15" spans="1:6" ht="96">
      <c r="B15" s="103" t="s">
        <v>608</v>
      </c>
    </row>
    <row r="16" spans="1:6" ht="24">
      <c r="B16" s="237" t="s">
        <v>487</v>
      </c>
      <c r="C16" s="276"/>
    </row>
    <row r="17" spans="2:4" ht="36">
      <c r="B17" s="237" t="s">
        <v>488</v>
      </c>
      <c r="C17" s="277"/>
    </row>
    <row r="18" spans="2:4">
      <c r="B18" s="103" t="s">
        <v>302</v>
      </c>
    </row>
    <row r="19" spans="2:4" ht="24">
      <c r="B19" s="103" t="s">
        <v>303</v>
      </c>
    </row>
    <row r="20" spans="2:4" ht="24">
      <c r="B20" s="103" t="s">
        <v>304</v>
      </c>
    </row>
    <row r="21" spans="2:4" ht="24">
      <c r="B21" s="103" t="s">
        <v>305</v>
      </c>
    </row>
    <row r="22" spans="2:4">
      <c r="B22" s="103"/>
      <c r="C22" s="104"/>
      <c r="D22" s="189"/>
    </row>
    <row r="23" spans="2:4" ht="36">
      <c r="B23" s="216" t="s">
        <v>306</v>
      </c>
    </row>
    <row r="24" spans="2:4" ht="60">
      <c r="B24" s="103" t="s">
        <v>307</v>
      </c>
    </row>
    <row r="25" spans="2:4">
      <c r="B25" s="216"/>
    </row>
    <row r="26" spans="2:4">
      <c r="B26" s="216" t="s">
        <v>308</v>
      </c>
    </row>
    <row r="27" spans="2:4" ht="84">
      <c r="B27" s="150" t="s">
        <v>309</v>
      </c>
    </row>
    <row r="28" spans="2:4" ht="72">
      <c r="B28" s="150" t="s">
        <v>310</v>
      </c>
    </row>
    <row r="29" spans="2:4" ht="72">
      <c r="B29" s="150" t="s">
        <v>311</v>
      </c>
    </row>
    <row r="30" spans="2:4">
      <c r="B30" s="103"/>
    </row>
    <row r="31" spans="2:4">
      <c r="B31" s="216" t="s">
        <v>312</v>
      </c>
    </row>
    <row r="32" spans="2:4">
      <c r="B32" s="216" t="s">
        <v>313</v>
      </c>
    </row>
    <row r="33" spans="2:2">
      <c r="B33" s="103" t="s">
        <v>314</v>
      </c>
    </row>
    <row r="34" spans="2:2">
      <c r="B34" s="103" t="s">
        <v>315</v>
      </c>
    </row>
    <row r="35" spans="2:2">
      <c r="B35" s="103" t="s">
        <v>316</v>
      </c>
    </row>
    <row r="36" spans="2:2">
      <c r="B36" s="18" t="s">
        <v>317</v>
      </c>
    </row>
    <row r="37" spans="2:2">
      <c r="B37" s="18" t="s">
        <v>318</v>
      </c>
    </row>
    <row r="38" spans="2:2">
      <c r="B38" s="103" t="s">
        <v>319</v>
      </c>
    </row>
    <row r="39" spans="2:2">
      <c r="B39" s="103" t="s">
        <v>320</v>
      </c>
    </row>
    <row r="40" spans="2:2">
      <c r="B40" s="18" t="s">
        <v>321</v>
      </c>
    </row>
    <row r="41" spans="2:2" ht="24">
      <c r="B41" s="18" t="s">
        <v>322</v>
      </c>
    </row>
    <row r="42" spans="2:2">
      <c r="B42" s="103" t="s">
        <v>323</v>
      </c>
    </row>
    <row r="43" spans="2:2">
      <c r="B43" s="18" t="s">
        <v>324</v>
      </c>
    </row>
    <row r="44" spans="2:2">
      <c r="B44" s="103" t="s">
        <v>325</v>
      </c>
    </row>
    <row r="45" spans="2:2">
      <c r="B45" s="103" t="s">
        <v>326</v>
      </c>
    </row>
    <row r="46" spans="2:2">
      <c r="B46" s="103"/>
    </row>
    <row r="47" spans="2:2">
      <c r="B47" s="216" t="s">
        <v>327</v>
      </c>
    </row>
    <row r="48" spans="2:2">
      <c r="B48" s="103" t="s">
        <v>328</v>
      </c>
    </row>
    <row r="49" spans="2:2">
      <c r="B49" s="103" t="s">
        <v>329</v>
      </c>
    </row>
    <row r="50" spans="2:2" ht="72">
      <c r="B50" s="103" t="s">
        <v>330</v>
      </c>
    </row>
    <row r="51" spans="2:2">
      <c r="B51" s="103" t="s">
        <v>331</v>
      </c>
    </row>
    <row r="52" spans="2:2">
      <c r="B52" s="103" t="s">
        <v>332</v>
      </c>
    </row>
    <row r="53" spans="2:2">
      <c r="B53" s="103" t="s">
        <v>333</v>
      </c>
    </row>
    <row r="54" spans="2:2">
      <c r="B54" s="103" t="s">
        <v>334</v>
      </c>
    </row>
    <row r="55" spans="2:2">
      <c r="B55" s="103" t="s">
        <v>335</v>
      </c>
    </row>
    <row r="56" spans="2:2">
      <c r="B56" s="103" t="s">
        <v>336</v>
      </c>
    </row>
    <row r="57" spans="2:2">
      <c r="B57" s="103" t="s">
        <v>325</v>
      </c>
    </row>
    <row r="58" spans="2:2">
      <c r="B58" s="103" t="s">
        <v>326</v>
      </c>
    </row>
    <row r="59" spans="2:2">
      <c r="B59" s="103"/>
    </row>
    <row r="60" spans="2:2" ht="24">
      <c r="B60" s="18" t="s">
        <v>337</v>
      </c>
    </row>
    <row r="61" spans="2:2">
      <c r="B61" s="235"/>
    </row>
    <row r="62" spans="2:2">
      <c r="B62" s="216" t="s">
        <v>338</v>
      </c>
    </row>
    <row r="63" spans="2:2">
      <c r="B63" s="216" t="s">
        <v>339</v>
      </c>
    </row>
    <row r="64" spans="2:2" ht="24">
      <c r="B64" s="103" t="s">
        <v>340</v>
      </c>
    </row>
    <row r="65" spans="1:10" ht="24">
      <c r="B65" s="103" t="s">
        <v>341</v>
      </c>
    </row>
    <row r="66" spans="1:10">
      <c r="B66" s="103" t="s">
        <v>342</v>
      </c>
    </row>
    <row r="67" spans="1:10">
      <c r="B67" s="103" t="s">
        <v>343</v>
      </c>
    </row>
    <row r="68" spans="1:10">
      <c r="B68" s="103" t="s">
        <v>344</v>
      </c>
    </row>
    <row r="69" spans="1:10" ht="24">
      <c r="B69" s="103" t="s">
        <v>345</v>
      </c>
    </row>
    <row r="70" spans="1:10" ht="24">
      <c r="B70" s="103" t="s">
        <v>346</v>
      </c>
    </row>
    <row r="71" spans="1:10" ht="24">
      <c r="B71" s="103" t="s">
        <v>347</v>
      </c>
    </row>
    <row r="72" spans="1:10">
      <c r="B72" s="278"/>
    </row>
    <row r="73" spans="1:10" ht="36">
      <c r="B73" s="216" t="s">
        <v>160</v>
      </c>
    </row>
    <row r="74" spans="1:10" s="57" customFormat="1" ht="11">
      <c r="A74" s="195"/>
      <c r="B74" s="237"/>
      <c r="C74" s="196"/>
      <c r="D74" s="197"/>
      <c r="E74" s="168"/>
      <c r="F74" s="179"/>
    </row>
    <row r="75" spans="1:10" s="108" customFormat="1" ht="24">
      <c r="B75" s="190" t="s">
        <v>485</v>
      </c>
      <c r="C75" s="266"/>
      <c r="D75" s="267"/>
      <c r="E75" s="260"/>
      <c r="F75" s="261"/>
    </row>
    <row r="76" spans="1:10" s="34" customFormat="1" ht="26.5" customHeight="1">
      <c r="A76" s="191"/>
      <c r="B76" s="192" t="s">
        <v>557</v>
      </c>
      <c r="C76" s="193"/>
      <c r="D76" s="194"/>
      <c r="E76" s="167"/>
      <c r="F76" s="178"/>
      <c r="H76" s="104"/>
      <c r="I76" s="104"/>
      <c r="J76" s="104"/>
    </row>
    <row r="77" spans="1:10" s="57" customFormat="1" ht="11">
      <c r="B77" s="192"/>
      <c r="C77" s="181"/>
      <c r="D77" s="58"/>
      <c r="E77" s="164"/>
      <c r="F77" s="174"/>
    </row>
    <row r="80" spans="1:10">
      <c r="B80" s="16" t="s">
        <v>166</v>
      </c>
    </row>
    <row r="82" spans="1:10" ht="40.75" customHeight="1">
      <c r="A82" s="279">
        <f>COUNT($A$1:A81)+1</f>
        <v>1</v>
      </c>
      <c r="B82" s="240" t="s">
        <v>782</v>
      </c>
    </row>
    <row r="83" spans="1:10">
      <c r="B83" s="103" t="s">
        <v>632</v>
      </c>
    </row>
    <row r="84" spans="1:10" ht="48">
      <c r="B84" s="103" t="s">
        <v>720</v>
      </c>
    </row>
    <row r="85" spans="1:10" ht="24">
      <c r="B85" s="103" t="s">
        <v>348</v>
      </c>
    </row>
    <row r="86" spans="1:10" ht="48">
      <c r="B86" s="103" t="s">
        <v>349</v>
      </c>
    </row>
    <row r="87" spans="1:10" ht="126" customHeight="1">
      <c r="B87" s="249" t="s">
        <v>725</v>
      </c>
      <c r="C87" s="271"/>
      <c r="D87" s="272"/>
      <c r="E87" s="116"/>
      <c r="F87" s="274"/>
    </row>
    <row r="88" spans="1:10" ht="24">
      <c r="B88" s="103" t="s">
        <v>609</v>
      </c>
    </row>
    <row r="89" spans="1:10" ht="48">
      <c r="B89" s="249" t="s">
        <v>633</v>
      </c>
    </row>
    <row r="90" spans="1:10" ht="27" customHeight="1">
      <c r="B90" s="249" t="s">
        <v>954</v>
      </c>
    </row>
    <row r="91" spans="1:10" ht="24">
      <c r="B91" s="249" t="s">
        <v>804</v>
      </c>
    </row>
    <row r="92" spans="1:10" ht="16">
      <c r="B92" s="280" t="s">
        <v>634</v>
      </c>
      <c r="C92" s="104" t="s">
        <v>120</v>
      </c>
      <c r="D92" s="58">
        <v>3.5</v>
      </c>
      <c r="E92" s="106"/>
      <c r="F92" s="58">
        <f>D92*E92</f>
        <v>0</v>
      </c>
      <c r="H92" s="106"/>
      <c r="I92" s="104"/>
      <c r="J92" s="104"/>
    </row>
    <row r="93" spans="1:10">
      <c r="B93" s="280" t="s">
        <v>121</v>
      </c>
      <c r="C93" s="104" t="s">
        <v>122</v>
      </c>
      <c r="D93" s="58">
        <v>1000</v>
      </c>
      <c r="E93" s="106"/>
      <c r="F93" s="58">
        <f>D93*E93</f>
        <v>0</v>
      </c>
      <c r="H93" s="106"/>
      <c r="I93" s="104"/>
      <c r="J93" s="104"/>
    </row>
    <row r="94" spans="1:10" ht="16">
      <c r="B94" s="280" t="s">
        <v>123</v>
      </c>
      <c r="C94" s="104" t="s">
        <v>108</v>
      </c>
      <c r="D94" s="58">
        <v>13</v>
      </c>
      <c r="E94" s="106"/>
      <c r="F94" s="58">
        <f>D94*E94</f>
        <v>0</v>
      </c>
      <c r="H94" s="106"/>
      <c r="I94" s="104"/>
      <c r="J94" s="104"/>
    </row>
    <row r="95" spans="1:10" ht="24">
      <c r="B95" s="280" t="s">
        <v>635</v>
      </c>
      <c r="C95" s="104" t="s">
        <v>1</v>
      </c>
      <c r="D95" s="58">
        <v>36</v>
      </c>
      <c r="E95" s="106"/>
      <c r="F95" s="58">
        <f>D95*E95</f>
        <v>0</v>
      </c>
      <c r="H95" s="106"/>
      <c r="I95" s="104"/>
      <c r="J95" s="104"/>
    </row>
    <row r="96" spans="1:10">
      <c r="B96" s="280"/>
      <c r="C96" s="104"/>
      <c r="D96" s="58"/>
      <c r="E96" s="106"/>
      <c r="F96" s="58"/>
      <c r="H96" s="106"/>
      <c r="I96" s="104"/>
      <c r="J96" s="104"/>
    </row>
    <row r="97" spans="1:10" s="1" customFormat="1" ht="28.5" customHeight="1">
      <c r="A97" s="281">
        <f>COUNT($A$1:A96)+1</f>
        <v>2</v>
      </c>
      <c r="B97" s="240" t="s">
        <v>991</v>
      </c>
      <c r="C97" s="5"/>
      <c r="D97" s="2"/>
      <c r="E97" s="273"/>
      <c r="F97" s="9"/>
    </row>
    <row r="98" spans="1:10" s="1" customFormat="1" ht="24">
      <c r="B98" s="103" t="s">
        <v>636</v>
      </c>
      <c r="C98" s="5"/>
      <c r="D98" s="2"/>
      <c r="E98" s="273"/>
      <c r="F98" s="9"/>
    </row>
    <row r="99" spans="1:10" s="1" customFormat="1" ht="61.5" customHeight="1">
      <c r="B99" s="103" t="s">
        <v>992</v>
      </c>
      <c r="C99" s="5"/>
      <c r="D99" s="2"/>
      <c r="E99" s="273"/>
      <c r="F99" s="9"/>
    </row>
    <row r="100" spans="1:10" s="1" customFormat="1" ht="24">
      <c r="B100" s="103" t="s">
        <v>348</v>
      </c>
      <c r="C100" s="5"/>
      <c r="D100" s="2"/>
      <c r="E100" s="273"/>
      <c r="F100" s="9"/>
    </row>
    <row r="101" spans="1:10" s="1" customFormat="1" ht="48">
      <c r="B101" s="103" t="s">
        <v>349</v>
      </c>
      <c r="C101" s="5"/>
      <c r="D101" s="2"/>
      <c r="E101" s="273"/>
      <c r="F101" s="9"/>
    </row>
    <row r="102" spans="1:10" s="1" customFormat="1" ht="103.5" customHeight="1">
      <c r="B102" s="237" t="s">
        <v>993</v>
      </c>
      <c r="C102" s="282"/>
      <c r="D102" s="283"/>
      <c r="E102" s="117"/>
      <c r="F102" s="275"/>
    </row>
    <row r="103" spans="1:10" s="1" customFormat="1" ht="72.75" customHeight="1">
      <c r="B103" s="237" t="s">
        <v>1006</v>
      </c>
      <c r="C103" s="282"/>
      <c r="D103" s="283"/>
      <c r="E103" s="117"/>
      <c r="F103" s="275"/>
    </row>
    <row r="104" spans="1:10" s="1" customFormat="1" ht="24">
      <c r="B104" s="103" t="s">
        <v>637</v>
      </c>
      <c r="C104" s="5"/>
      <c r="D104" s="2"/>
      <c r="E104" s="273"/>
      <c r="F104" s="9"/>
    </row>
    <row r="105" spans="1:10" s="1" customFormat="1" ht="48">
      <c r="B105" s="237" t="s">
        <v>898</v>
      </c>
      <c r="C105" s="5"/>
      <c r="D105" s="2"/>
      <c r="E105" s="273"/>
      <c r="F105" s="9"/>
    </row>
    <row r="106" spans="1:10" s="1" customFormat="1" ht="24">
      <c r="B106" s="237" t="s">
        <v>954</v>
      </c>
      <c r="C106" s="5"/>
      <c r="D106" s="2"/>
      <c r="E106" s="273"/>
      <c r="F106" s="9"/>
    </row>
    <row r="107" spans="1:10" s="1" customFormat="1" ht="24">
      <c r="B107" s="249" t="s">
        <v>804</v>
      </c>
      <c r="C107" s="5"/>
      <c r="D107" s="2"/>
      <c r="E107" s="273"/>
      <c r="F107" s="9"/>
    </row>
    <row r="108" spans="1:10" s="1" customFormat="1" ht="16">
      <c r="A108" s="195" t="s">
        <v>132</v>
      </c>
      <c r="B108" s="284" t="s">
        <v>638</v>
      </c>
      <c r="C108" s="118" t="s">
        <v>120</v>
      </c>
      <c r="D108" s="4">
        <v>32</v>
      </c>
      <c r="E108" s="119"/>
      <c r="F108" s="4">
        <f t="shared" ref="F108:F113" si="0">D108*E108</f>
        <v>0</v>
      </c>
      <c r="H108" s="119"/>
      <c r="I108" s="118"/>
      <c r="J108" s="118"/>
    </row>
    <row r="109" spans="1:10" s="1" customFormat="1">
      <c r="A109" s="195" t="s">
        <v>133</v>
      </c>
      <c r="B109" s="284" t="s">
        <v>433</v>
      </c>
      <c r="C109" s="118" t="s">
        <v>122</v>
      </c>
      <c r="D109" s="4">
        <v>6400</v>
      </c>
      <c r="E109" s="119"/>
      <c r="F109" s="4">
        <f t="shared" si="0"/>
        <v>0</v>
      </c>
      <c r="H109" s="119"/>
      <c r="I109" s="118"/>
      <c r="J109" s="118"/>
    </row>
    <row r="110" spans="1:10" s="1" customFormat="1" ht="16">
      <c r="A110" s="195" t="s">
        <v>134</v>
      </c>
      <c r="B110" s="284" t="s">
        <v>792</v>
      </c>
      <c r="C110" s="118" t="s">
        <v>108</v>
      </c>
      <c r="D110" s="4">
        <v>64</v>
      </c>
      <c r="E110" s="119"/>
      <c r="F110" s="4">
        <f t="shared" si="0"/>
        <v>0</v>
      </c>
      <c r="H110" s="119"/>
      <c r="I110" s="118"/>
      <c r="J110" s="118"/>
    </row>
    <row r="111" spans="1:10" s="1" customFormat="1">
      <c r="A111" s="195" t="s">
        <v>135</v>
      </c>
      <c r="B111" s="284" t="s">
        <v>1007</v>
      </c>
      <c r="C111" s="118" t="s">
        <v>1</v>
      </c>
      <c r="D111" s="4">
        <v>80</v>
      </c>
      <c r="E111" s="119"/>
      <c r="F111" s="4">
        <f t="shared" si="0"/>
        <v>0</v>
      </c>
      <c r="H111" s="119"/>
      <c r="I111" s="118"/>
      <c r="J111" s="118"/>
    </row>
    <row r="112" spans="1:10" s="1" customFormat="1">
      <c r="A112" s="195" t="s">
        <v>136</v>
      </c>
      <c r="B112" s="284" t="s">
        <v>994</v>
      </c>
      <c r="C112" s="118" t="s">
        <v>1</v>
      </c>
      <c r="D112" s="4">
        <v>80</v>
      </c>
      <c r="E112" s="119"/>
      <c r="F112" s="4">
        <f t="shared" si="0"/>
        <v>0</v>
      </c>
      <c r="H112" s="119"/>
      <c r="I112" s="118"/>
      <c r="J112" s="118"/>
    </row>
    <row r="113" spans="1:10" s="1" customFormat="1">
      <c r="A113" s="195" t="s">
        <v>432</v>
      </c>
      <c r="B113" s="284" t="s">
        <v>907</v>
      </c>
      <c r="C113" s="118" t="s">
        <v>1</v>
      </c>
      <c r="D113" s="4">
        <v>40</v>
      </c>
      <c r="E113" s="119"/>
      <c r="F113" s="4">
        <f t="shared" si="0"/>
        <v>0</v>
      </c>
      <c r="H113" s="119"/>
      <c r="I113" s="118"/>
      <c r="J113" s="118"/>
    </row>
    <row r="114" spans="1:10" s="1" customFormat="1">
      <c r="A114" s="195"/>
      <c r="B114" s="284"/>
      <c r="C114" s="118"/>
      <c r="D114" s="4"/>
      <c r="E114" s="119"/>
      <c r="F114" s="4"/>
      <c r="H114" s="119"/>
      <c r="I114" s="118"/>
      <c r="J114" s="118"/>
    </row>
    <row r="115" spans="1:10" s="1" customFormat="1" ht="28.5" customHeight="1">
      <c r="A115" s="281">
        <f>COUNT($A$1:A113)+1</f>
        <v>3</v>
      </c>
      <c r="B115" s="240" t="s">
        <v>787</v>
      </c>
      <c r="C115" s="5"/>
      <c r="D115" s="2"/>
      <c r="E115" s="273"/>
      <c r="F115" s="9"/>
    </row>
    <row r="116" spans="1:10" s="1" customFormat="1">
      <c r="B116" s="103" t="s">
        <v>788</v>
      </c>
      <c r="C116" s="5"/>
      <c r="D116" s="2"/>
      <c r="E116" s="273"/>
      <c r="F116" s="9"/>
    </row>
    <row r="117" spans="1:10" s="1" customFormat="1" ht="57.75" customHeight="1">
      <c r="B117" s="103" t="s">
        <v>789</v>
      </c>
      <c r="C117" s="5"/>
      <c r="D117" s="2"/>
      <c r="E117" s="273"/>
      <c r="F117" s="9"/>
    </row>
    <row r="118" spans="1:10" s="1" customFormat="1" ht="24">
      <c r="B118" s="103" t="s">
        <v>348</v>
      </c>
      <c r="C118" s="5"/>
      <c r="D118" s="2"/>
      <c r="E118" s="273"/>
      <c r="F118" s="9"/>
    </row>
    <row r="119" spans="1:10" s="1" customFormat="1" ht="48">
      <c r="B119" s="103" t="s">
        <v>349</v>
      </c>
      <c r="C119" s="5"/>
      <c r="D119" s="2"/>
      <c r="E119" s="273"/>
      <c r="F119" s="9"/>
    </row>
    <row r="120" spans="1:10" s="1" customFormat="1" ht="93" customHeight="1">
      <c r="B120" s="237" t="s">
        <v>790</v>
      </c>
      <c r="C120" s="282"/>
      <c r="D120" s="283"/>
      <c r="E120" s="117"/>
      <c r="F120" s="275"/>
    </row>
    <row r="121" spans="1:10" s="1" customFormat="1" ht="24">
      <c r="B121" s="103" t="s">
        <v>637</v>
      </c>
      <c r="C121" s="5"/>
      <c r="D121" s="2"/>
      <c r="E121" s="273"/>
      <c r="F121" s="9"/>
    </row>
    <row r="122" spans="1:10" s="1" customFormat="1" ht="48">
      <c r="B122" s="237" t="s">
        <v>633</v>
      </c>
      <c r="C122" s="5"/>
      <c r="D122" s="2"/>
      <c r="E122" s="273"/>
      <c r="F122" s="9"/>
    </row>
    <row r="123" spans="1:10" s="1" customFormat="1" ht="24">
      <c r="B123" s="237" t="s">
        <v>954</v>
      </c>
      <c r="C123" s="5"/>
      <c r="D123" s="2"/>
      <c r="E123" s="273"/>
      <c r="F123" s="9"/>
    </row>
    <row r="124" spans="1:10" s="1" customFormat="1" ht="24">
      <c r="B124" s="249" t="s">
        <v>804</v>
      </c>
      <c r="C124" s="5"/>
      <c r="D124" s="2"/>
      <c r="E124" s="273"/>
      <c r="F124" s="9"/>
    </row>
    <row r="125" spans="1:10" s="1" customFormat="1" ht="16">
      <c r="A125" s="195" t="s">
        <v>132</v>
      </c>
      <c r="B125" s="284" t="s">
        <v>638</v>
      </c>
      <c r="C125" s="118" t="s">
        <v>120</v>
      </c>
      <c r="D125" s="4">
        <v>4</v>
      </c>
      <c r="E125" s="119"/>
      <c r="F125" s="4">
        <f>D125*E125</f>
        <v>0</v>
      </c>
      <c r="H125" s="119"/>
      <c r="I125" s="118"/>
      <c r="J125" s="118"/>
    </row>
    <row r="126" spans="1:10" s="1" customFormat="1">
      <c r="A126" s="195" t="s">
        <v>133</v>
      </c>
      <c r="B126" s="284" t="s">
        <v>433</v>
      </c>
      <c r="C126" s="118" t="s">
        <v>122</v>
      </c>
      <c r="D126" s="4">
        <v>800</v>
      </c>
      <c r="E126" s="119"/>
      <c r="F126" s="4">
        <f>D126*E126</f>
        <v>0</v>
      </c>
      <c r="H126" s="119"/>
      <c r="I126" s="118"/>
      <c r="J126" s="118"/>
    </row>
    <row r="127" spans="1:10" s="1" customFormat="1" ht="16">
      <c r="A127" s="195" t="s">
        <v>134</v>
      </c>
      <c r="B127" s="284" t="s">
        <v>791</v>
      </c>
      <c r="C127" s="118" t="s">
        <v>108</v>
      </c>
      <c r="D127" s="4">
        <v>12.5</v>
      </c>
      <c r="E127" s="119"/>
      <c r="F127" s="4">
        <f>D127*E127</f>
        <v>0</v>
      </c>
      <c r="H127" s="119"/>
      <c r="I127" s="118"/>
      <c r="J127" s="118"/>
    </row>
    <row r="128" spans="1:10" s="1" customFormat="1">
      <c r="A128" s="195" t="s">
        <v>135</v>
      </c>
      <c r="B128" s="284" t="s">
        <v>907</v>
      </c>
      <c r="C128" s="118" t="s">
        <v>1</v>
      </c>
      <c r="D128" s="4">
        <v>22</v>
      </c>
      <c r="E128" s="119"/>
      <c r="F128" s="4">
        <f>D128*E128</f>
        <v>0</v>
      </c>
      <c r="H128" s="119"/>
      <c r="I128" s="118"/>
      <c r="J128" s="118"/>
    </row>
    <row r="130" spans="1:10" s="1" customFormat="1" ht="28.5" customHeight="1">
      <c r="A130" s="281">
        <f>COUNT($A$1:A128)+1</f>
        <v>4</v>
      </c>
      <c r="B130" s="240" t="s">
        <v>793</v>
      </c>
      <c r="C130" s="5"/>
      <c r="D130" s="2"/>
      <c r="E130" s="273"/>
      <c r="F130" s="9"/>
    </row>
    <row r="131" spans="1:10" s="1" customFormat="1">
      <c r="B131" s="103" t="s">
        <v>788</v>
      </c>
      <c r="C131" s="5"/>
      <c r="D131" s="2"/>
      <c r="E131" s="273"/>
      <c r="F131" s="9"/>
    </row>
    <row r="132" spans="1:10" s="1" customFormat="1" ht="57.75" customHeight="1">
      <c r="B132" s="103" t="s">
        <v>794</v>
      </c>
      <c r="C132" s="5"/>
      <c r="D132" s="2"/>
      <c r="E132" s="273"/>
      <c r="F132" s="9"/>
    </row>
    <row r="133" spans="1:10" s="1" customFormat="1" ht="24">
      <c r="B133" s="103" t="s">
        <v>348</v>
      </c>
      <c r="C133" s="5"/>
      <c r="D133" s="2"/>
      <c r="E133" s="273"/>
      <c r="F133" s="9"/>
    </row>
    <row r="134" spans="1:10" s="1" customFormat="1" ht="48">
      <c r="B134" s="103" t="s">
        <v>349</v>
      </c>
      <c r="C134" s="5"/>
      <c r="D134" s="2"/>
      <c r="E134" s="273"/>
      <c r="F134" s="9"/>
    </row>
    <row r="135" spans="1:10" s="1" customFormat="1" ht="93" customHeight="1">
      <c r="B135" s="237" t="s">
        <v>795</v>
      </c>
      <c r="C135" s="282"/>
      <c r="D135" s="283"/>
      <c r="E135" s="117"/>
      <c r="F135" s="275"/>
    </row>
    <row r="136" spans="1:10" s="1" customFormat="1" ht="24">
      <c r="B136" s="103" t="s">
        <v>637</v>
      </c>
      <c r="C136" s="5"/>
      <c r="D136" s="2"/>
      <c r="E136" s="273"/>
      <c r="F136" s="9"/>
    </row>
    <row r="137" spans="1:10" s="1" customFormat="1" ht="48">
      <c r="B137" s="237" t="s">
        <v>633</v>
      </c>
      <c r="C137" s="5"/>
      <c r="D137" s="2"/>
      <c r="E137" s="273"/>
      <c r="F137" s="9"/>
    </row>
    <row r="138" spans="1:10" s="1" customFormat="1" ht="24">
      <c r="B138" s="237" t="s">
        <v>954</v>
      </c>
      <c r="C138" s="5"/>
      <c r="D138" s="2"/>
      <c r="E138" s="273"/>
      <c r="F138" s="9"/>
    </row>
    <row r="139" spans="1:10" s="1" customFormat="1" ht="24">
      <c r="B139" s="249" t="s">
        <v>804</v>
      </c>
      <c r="C139" s="5"/>
      <c r="D139" s="2"/>
      <c r="E139" s="273"/>
      <c r="F139" s="9"/>
    </row>
    <row r="140" spans="1:10" s="1" customFormat="1" ht="16">
      <c r="A140" s="195" t="s">
        <v>132</v>
      </c>
      <c r="B140" s="284" t="s">
        <v>638</v>
      </c>
      <c r="C140" s="118" t="s">
        <v>120</v>
      </c>
      <c r="D140" s="4">
        <v>4</v>
      </c>
      <c r="E140" s="119"/>
      <c r="F140" s="4">
        <f>D140*E140</f>
        <v>0</v>
      </c>
      <c r="H140" s="119"/>
      <c r="I140" s="118"/>
      <c r="J140" s="118"/>
    </row>
    <row r="141" spans="1:10" s="1" customFormat="1">
      <c r="A141" s="195" t="s">
        <v>133</v>
      </c>
      <c r="B141" s="284" t="s">
        <v>433</v>
      </c>
      <c r="C141" s="118" t="s">
        <v>122</v>
      </c>
      <c r="D141" s="4">
        <v>800</v>
      </c>
      <c r="E141" s="119"/>
      <c r="F141" s="4">
        <f>D141*E141</f>
        <v>0</v>
      </c>
      <c r="H141" s="119"/>
      <c r="I141" s="118"/>
      <c r="J141" s="118"/>
    </row>
    <row r="142" spans="1:10" s="1" customFormat="1" ht="16">
      <c r="A142" s="195" t="s">
        <v>134</v>
      </c>
      <c r="B142" s="284" t="s">
        <v>791</v>
      </c>
      <c r="C142" s="118" t="s">
        <v>108</v>
      </c>
      <c r="D142" s="4">
        <v>10</v>
      </c>
      <c r="E142" s="119"/>
      <c r="F142" s="4">
        <f>D142*E142</f>
        <v>0</v>
      </c>
      <c r="H142" s="119"/>
      <c r="I142" s="118"/>
      <c r="J142" s="118"/>
    </row>
    <row r="143" spans="1:10" s="1" customFormat="1">
      <c r="A143" s="195" t="s">
        <v>135</v>
      </c>
      <c r="B143" s="284" t="s">
        <v>907</v>
      </c>
      <c r="C143" s="118" t="s">
        <v>1</v>
      </c>
      <c r="D143" s="4">
        <v>20</v>
      </c>
      <c r="E143" s="119"/>
      <c r="F143" s="4">
        <f>D143*E143</f>
        <v>0</v>
      </c>
      <c r="H143" s="119"/>
      <c r="I143" s="118"/>
      <c r="J143" s="118"/>
    </row>
    <row r="144" spans="1:10" s="1" customFormat="1">
      <c r="A144" s="195"/>
      <c r="B144" s="284"/>
      <c r="C144" s="118"/>
      <c r="D144" s="4"/>
      <c r="E144" s="119"/>
      <c r="F144" s="4"/>
      <c r="H144" s="119"/>
      <c r="I144" s="118"/>
      <c r="J144" s="118"/>
    </row>
    <row r="145" spans="1:10" s="1" customFormat="1" ht="28.5" customHeight="1">
      <c r="A145" s="281">
        <f>COUNT($A$1:A144)+1</f>
        <v>5</v>
      </c>
      <c r="B145" s="240" t="s">
        <v>800</v>
      </c>
      <c r="C145" s="5"/>
      <c r="D145" s="2"/>
      <c r="E145" s="273"/>
      <c r="F145" s="9"/>
    </row>
    <row r="146" spans="1:10" s="1" customFormat="1" ht="24">
      <c r="B146" s="103" t="s">
        <v>801</v>
      </c>
      <c r="C146" s="5"/>
      <c r="D146" s="2"/>
      <c r="E146" s="273"/>
      <c r="F146" s="9"/>
    </row>
    <row r="147" spans="1:10" s="1" customFormat="1" ht="48.75" customHeight="1">
      <c r="B147" s="103" t="s">
        <v>802</v>
      </c>
      <c r="C147" s="5"/>
      <c r="D147" s="2"/>
      <c r="E147" s="273"/>
      <c r="F147" s="9"/>
    </row>
    <row r="148" spans="1:10" s="1" customFormat="1" ht="24">
      <c r="B148" s="103" t="s">
        <v>348</v>
      </c>
      <c r="C148" s="5"/>
      <c r="D148" s="2"/>
      <c r="E148" s="273"/>
      <c r="F148" s="9"/>
    </row>
    <row r="149" spans="1:10" s="1" customFormat="1" ht="48">
      <c r="B149" s="103" t="s">
        <v>349</v>
      </c>
      <c r="C149" s="5"/>
      <c r="D149" s="2"/>
      <c r="E149" s="273"/>
      <c r="F149" s="9"/>
    </row>
    <row r="150" spans="1:10" s="1" customFormat="1" ht="35.25" customHeight="1">
      <c r="B150" s="237" t="s">
        <v>805</v>
      </c>
      <c r="C150" s="282"/>
      <c r="D150" s="283"/>
      <c r="E150" s="117"/>
      <c r="F150" s="275"/>
    </row>
    <row r="151" spans="1:10" s="1" customFormat="1" ht="48" customHeight="1">
      <c r="B151" s="103" t="s">
        <v>806</v>
      </c>
      <c r="C151" s="5"/>
      <c r="D151" s="2"/>
      <c r="E151" s="273"/>
      <c r="F151" s="9"/>
    </row>
    <row r="152" spans="1:10" s="1" customFormat="1" ht="48">
      <c r="B152" s="237" t="s">
        <v>803</v>
      </c>
      <c r="C152" s="5"/>
      <c r="D152" s="2"/>
      <c r="E152" s="273"/>
      <c r="F152" s="9"/>
    </row>
    <row r="153" spans="1:10" s="1" customFormat="1" ht="24">
      <c r="B153" s="237" t="s">
        <v>954</v>
      </c>
      <c r="C153" s="5"/>
      <c r="D153" s="2"/>
      <c r="E153" s="273"/>
      <c r="F153" s="9"/>
    </row>
    <row r="154" spans="1:10" s="1" customFormat="1" ht="24">
      <c r="B154" s="249" t="s">
        <v>804</v>
      </c>
      <c r="C154" s="5"/>
      <c r="D154" s="2"/>
      <c r="E154" s="273"/>
      <c r="F154" s="9"/>
    </row>
    <row r="155" spans="1:10" s="1" customFormat="1" ht="16">
      <c r="A155" s="195" t="s">
        <v>132</v>
      </c>
      <c r="B155" s="284" t="s">
        <v>638</v>
      </c>
      <c r="C155" s="118" t="s">
        <v>120</v>
      </c>
      <c r="D155" s="4">
        <v>0.2</v>
      </c>
      <c r="E155" s="119"/>
      <c r="F155" s="4">
        <f>D155*E155</f>
        <v>0</v>
      </c>
      <c r="H155" s="119"/>
      <c r="I155" s="118"/>
      <c r="J155" s="118"/>
    </row>
    <row r="156" spans="1:10" s="1" customFormat="1">
      <c r="A156" s="195" t="s">
        <v>133</v>
      </c>
      <c r="B156" s="284" t="s">
        <v>433</v>
      </c>
      <c r="C156" s="118" t="s">
        <v>122</v>
      </c>
      <c r="D156" s="4">
        <v>50</v>
      </c>
      <c r="E156" s="119"/>
      <c r="F156" s="4">
        <f>D156*E156</f>
        <v>0</v>
      </c>
      <c r="H156" s="119"/>
      <c r="I156" s="118"/>
      <c r="J156" s="118"/>
    </row>
    <row r="157" spans="1:10" s="1" customFormat="1" ht="16">
      <c r="A157" s="195" t="s">
        <v>134</v>
      </c>
      <c r="B157" s="284" t="s">
        <v>791</v>
      </c>
      <c r="C157" s="118" t="s">
        <v>108</v>
      </c>
      <c r="D157" s="4">
        <v>0.5</v>
      </c>
      <c r="E157" s="119"/>
      <c r="F157" s="4">
        <f>D157*E157</f>
        <v>0</v>
      </c>
      <c r="H157" s="119"/>
      <c r="I157" s="118"/>
      <c r="J157" s="118"/>
    </row>
    <row r="158" spans="1:10" s="57" customFormat="1" ht="12.25" customHeight="1" thickBot="1">
      <c r="A158" s="195"/>
      <c r="B158" s="155"/>
      <c r="C158" s="196"/>
      <c r="D158" s="197"/>
      <c r="E158" s="168"/>
      <c r="F158" s="179" t="str">
        <f t="shared" ref="F158" si="1">IF(OR(OR(E158=0,E158=""),OR(D158=0,D158="")),"",D158*E158)</f>
        <v/>
      </c>
    </row>
    <row r="159" spans="1:10" s="74" customFormat="1" ht="20" customHeight="1" thickBot="1">
      <c r="A159" s="228" t="str">
        <f>A11</f>
        <v>4.</v>
      </c>
      <c r="B159" s="229" t="str">
        <f>B11</f>
        <v>BETONSKI I ARMIRANOBETONSKI RADOVI</v>
      </c>
      <c r="C159" s="230"/>
      <c r="D159" s="230"/>
      <c r="E159" s="173"/>
      <c r="F159" s="396">
        <f>SUM(F2:F158)</f>
        <v>0</v>
      </c>
    </row>
    <row r="160" spans="1:10" ht="3.25" customHeight="1"/>
    <row r="162" spans="2:4">
      <c r="B162" s="239"/>
    </row>
    <row r="163" spans="2:4">
      <c r="B163" s="239"/>
    </row>
    <row r="164" spans="2:4">
      <c r="B164" s="259"/>
    </row>
    <row r="165" spans="2:4">
      <c r="B165" s="239"/>
    </row>
    <row r="167" spans="2:4">
      <c r="B167" s="192"/>
    </row>
    <row r="168" spans="2:4">
      <c r="B168" s="48"/>
      <c r="C168" s="104"/>
      <c r="D168" s="189"/>
    </row>
  </sheetData>
  <pageMargins left="0.94488188976377996" right="0.31496062992126" top="0.31496062992126" bottom="0.8" header="0.43307086614173201" footer="0.43307086614173201"/>
  <pageSetup paperSize="9" scale="90"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3" manualBreakCount="3">
    <brk id="63" max="5" man="1"/>
    <brk id="87" max="5" man="1"/>
    <brk id="114"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10EA3-00EE-4698-9B83-D6D3B8B090BD}">
  <sheetPr>
    <tabColor rgb="FF92D050"/>
    <pageSetUpPr fitToPage="1"/>
  </sheetPr>
  <dimension ref="A1:J242"/>
  <sheetViews>
    <sheetView showZeros="0" view="pageBreakPreview" zoomScale="165" zoomScaleNormal="100" zoomScaleSheetLayoutView="100" workbookViewId="0">
      <pane ySplit="11" topLeftCell="A224" activePane="bottomLeft" state="frozen"/>
      <selection pane="bottomLeft" activeCell="F233" sqref="F233"/>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8.83203125" style="172" customWidth="1"/>
    <col min="6" max="6" width="15.16406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41</v>
      </c>
      <c r="B11" s="185" t="s">
        <v>109</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ht="36">
      <c r="B14" s="18" t="s">
        <v>253</v>
      </c>
    </row>
    <row r="15" spans="1:6" ht="24">
      <c r="B15" s="150" t="s">
        <v>155</v>
      </c>
      <c r="C15" s="104"/>
      <c r="D15" s="189"/>
    </row>
    <row r="16" spans="1:6" ht="36">
      <c r="B16" s="18" t="s">
        <v>239</v>
      </c>
    </row>
    <row r="17" spans="2:2" ht="36">
      <c r="B17" s="235" t="s">
        <v>493</v>
      </c>
    </row>
    <row r="18" spans="2:2" ht="59.75" customHeight="1">
      <c r="B18" s="237" t="s">
        <v>494</v>
      </c>
    </row>
    <row r="19" spans="2:2">
      <c r="B19" s="103"/>
    </row>
    <row r="20" spans="2:2">
      <c r="B20" s="210" t="s">
        <v>241</v>
      </c>
    </row>
    <row r="21" spans="2:2" ht="24">
      <c r="B21" s="103" t="s">
        <v>254</v>
      </c>
    </row>
    <row r="22" spans="2:2">
      <c r="B22" s="235" t="s">
        <v>242</v>
      </c>
    </row>
    <row r="23" spans="2:2">
      <c r="B23" s="235" t="s">
        <v>243</v>
      </c>
    </row>
    <row r="24" spans="2:2">
      <c r="B24" s="235" t="s">
        <v>244</v>
      </c>
    </row>
    <row r="25" spans="2:2">
      <c r="B25" s="235" t="s">
        <v>245</v>
      </c>
    </row>
    <row r="26" spans="2:2">
      <c r="B26" s="235" t="s">
        <v>246</v>
      </c>
    </row>
    <row r="27" spans="2:2">
      <c r="B27" s="235" t="s">
        <v>247</v>
      </c>
    </row>
    <row r="28" spans="2:2">
      <c r="B28" s="235" t="s">
        <v>248</v>
      </c>
    </row>
    <row r="29" spans="2:2">
      <c r="B29" s="235" t="s">
        <v>249</v>
      </c>
    </row>
    <row r="30" spans="2:2" ht="36">
      <c r="B30" s="235" t="s">
        <v>250</v>
      </c>
    </row>
    <row r="31" spans="2:2" ht="24">
      <c r="B31" s="235" t="s">
        <v>251</v>
      </c>
    </row>
    <row r="32" spans="2:2">
      <c r="B32" s="235"/>
    </row>
    <row r="33" spans="1:10" ht="24">
      <c r="B33" s="103" t="s">
        <v>252</v>
      </c>
    </row>
    <row r="34" spans="1:10">
      <c r="B34" s="103"/>
    </row>
    <row r="35" spans="1:10" ht="36">
      <c r="B35" s="216" t="s">
        <v>160</v>
      </c>
    </row>
    <row r="36" spans="1:10" s="57" customFormat="1" ht="11">
      <c r="A36" s="195"/>
      <c r="B36" s="237"/>
      <c r="C36" s="196"/>
      <c r="D36" s="197"/>
      <c r="E36" s="168"/>
      <c r="F36" s="179"/>
    </row>
    <row r="37" spans="1:10" s="108" customFormat="1" ht="24">
      <c r="B37" s="190" t="s">
        <v>485</v>
      </c>
      <c r="C37" s="266"/>
      <c r="D37" s="267"/>
      <c r="E37" s="260"/>
      <c r="F37" s="261"/>
    </row>
    <row r="38" spans="1:10" s="34" customFormat="1" ht="26.5" customHeight="1">
      <c r="A38" s="191"/>
      <c r="B38" s="192" t="s">
        <v>557</v>
      </c>
      <c r="C38" s="193"/>
      <c r="D38" s="194"/>
      <c r="E38" s="167"/>
      <c r="F38" s="178"/>
      <c r="H38" s="104"/>
      <c r="I38" s="104"/>
      <c r="J38" s="104"/>
    </row>
    <row r="39" spans="1:10" s="57" customFormat="1" ht="11">
      <c r="B39" s="192"/>
      <c r="C39" s="181"/>
      <c r="D39" s="58"/>
      <c r="E39" s="164"/>
      <c r="F39" s="174"/>
    </row>
    <row r="41" spans="1:10" s="18" customFormat="1" ht="11">
      <c r="A41" s="187"/>
      <c r="B41" s="16" t="s">
        <v>166</v>
      </c>
      <c r="C41" s="16"/>
      <c r="D41" s="16"/>
      <c r="E41" s="107"/>
    </row>
    <row r="42" spans="1:10" s="57" customFormat="1" ht="11.25" customHeight="1">
      <c r="A42" s="195"/>
      <c r="B42" s="155"/>
      <c r="C42" s="196"/>
      <c r="D42" s="197"/>
      <c r="E42" s="168"/>
      <c r="F42" s="179"/>
    </row>
    <row r="43" spans="1:10" s="73" customFormat="1" ht="27" customHeight="1">
      <c r="A43" s="288">
        <f>COUNT($A$1:A42)+1</f>
        <v>1</v>
      </c>
      <c r="B43" s="289" t="s">
        <v>495</v>
      </c>
      <c r="C43" s="271"/>
      <c r="D43" s="272"/>
      <c r="E43" s="116"/>
      <c r="F43" s="274">
        <f t="shared" ref="F43:F53" si="0">D43*E43</f>
        <v>0</v>
      </c>
    </row>
    <row r="44" spans="1:10" s="18" customFormat="1" ht="12">
      <c r="A44" s="268"/>
      <c r="B44" s="249" t="s">
        <v>501</v>
      </c>
      <c r="C44" s="104"/>
      <c r="D44" s="58"/>
      <c r="E44" s="106"/>
      <c r="F44" s="58"/>
      <c r="G44" s="111"/>
    </row>
    <row r="45" spans="1:10" s="18" customFormat="1" ht="92.25" customHeight="1">
      <c r="A45" s="268" t="s">
        <v>18</v>
      </c>
      <c r="B45" s="249" t="s">
        <v>498</v>
      </c>
      <c r="C45" s="104"/>
      <c r="D45" s="58"/>
      <c r="E45" s="106"/>
      <c r="F45" s="58"/>
      <c r="G45" s="111"/>
    </row>
    <row r="46" spans="1:10" s="18" customFormat="1" ht="36">
      <c r="A46" s="268" t="s">
        <v>18</v>
      </c>
      <c r="B46" s="249" t="s">
        <v>499</v>
      </c>
      <c r="C46" s="104"/>
      <c r="D46" s="58"/>
      <c r="E46" s="106"/>
      <c r="F46" s="58"/>
      <c r="G46" s="111"/>
    </row>
    <row r="47" spans="1:10" s="18" customFormat="1" ht="36">
      <c r="A47" s="268" t="s">
        <v>18</v>
      </c>
      <c r="B47" s="249" t="s">
        <v>500</v>
      </c>
      <c r="C47" s="104"/>
      <c r="D47" s="58"/>
      <c r="E47" s="106"/>
      <c r="F47" s="58"/>
      <c r="G47" s="111"/>
    </row>
    <row r="48" spans="1:10" s="18" customFormat="1" ht="12">
      <c r="A48" s="268"/>
      <c r="B48" s="249" t="s">
        <v>512</v>
      </c>
      <c r="C48" s="104"/>
      <c r="D48" s="58"/>
      <c r="E48" s="106"/>
      <c r="F48" s="58"/>
      <c r="G48" s="111"/>
    </row>
    <row r="49" spans="1:10" s="18" customFormat="1" ht="48.25" customHeight="1">
      <c r="A49" s="187"/>
      <c r="B49" s="249" t="s">
        <v>502</v>
      </c>
      <c r="C49" s="271"/>
      <c r="D49" s="272"/>
      <c r="E49" s="116"/>
      <c r="F49" s="274">
        <f t="shared" si="0"/>
        <v>0</v>
      </c>
      <c r="G49" s="111"/>
    </row>
    <row r="50" spans="1:10" s="18" customFormat="1" ht="78.5" customHeight="1">
      <c r="A50" s="187"/>
      <c r="B50" s="249" t="s">
        <v>110</v>
      </c>
      <c r="C50" s="271"/>
      <c r="D50" s="272"/>
      <c r="E50" s="116"/>
      <c r="F50" s="274">
        <f t="shared" si="0"/>
        <v>0</v>
      </c>
      <c r="G50" s="111"/>
    </row>
    <row r="51" spans="1:10" s="18" customFormat="1" ht="93.75" customHeight="1">
      <c r="A51" s="268"/>
      <c r="B51" s="249" t="s">
        <v>111</v>
      </c>
      <c r="C51" s="271"/>
      <c r="D51" s="272"/>
      <c r="E51" s="116"/>
      <c r="F51" s="274">
        <f t="shared" si="0"/>
        <v>0</v>
      </c>
      <c r="G51" s="111"/>
    </row>
    <row r="52" spans="1:10" s="18" customFormat="1" ht="105" customHeight="1">
      <c r="A52" s="195"/>
      <c r="B52" s="249" t="s">
        <v>955</v>
      </c>
      <c r="C52" s="271"/>
      <c r="D52" s="272"/>
      <c r="E52" s="116"/>
      <c r="F52" s="274">
        <f t="shared" si="0"/>
        <v>0</v>
      </c>
      <c r="G52" s="111"/>
    </row>
    <row r="53" spans="1:10" s="18" customFormat="1" ht="12">
      <c r="A53" s="195" t="s">
        <v>132</v>
      </c>
      <c r="B53" s="280" t="s">
        <v>639</v>
      </c>
      <c r="C53" s="104" t="s">
        <v>106</v>
      </c>
      <c r="D53" s="58">
        <v>100</v>
      </c>
      <c r="E53" s="106"/>
      <c r="F53" s="58">
        <f t="shared" si="0"/>
        <v>0</v>
      </c>
      <c r="G53" s="34"/>
      <c r="H53" s="104"/>
      <c r="I53" s="104"/>
      <c r="J53" s="104"/>
    </row>
    <row r="54" spans="1:10" s="18" customFormat="1" ht="12">
      <c r="A54" s="268"/>
      <c r="B54" s="249"/>
      <c r="C54" s="104"/>
      <c r="D54" s="58"/>
      <c r="E54" s="106"/>
      <c r="F54" s="58"/>
      <c r="G54" s="111"/>
    </row>
    <row r="55" spans="1:10" s="18" customFormat="1" ht="17" customHeight="1">
      <c r="A55" s="288">
        <f>COUNT($A$1:A54)+1</f>
        <v>2</v>
      </c>
      <c r="B55" s="289" t="s">
        <v>255</v>
      </c>
      <c r="C55" s="271"/>
      <c r="D55" s="272"/>
      <c r="E55" s="116"/>
      <c r="F55" s="274">
        <f>D55*E55</f>
        <v>0</v>
      </c>
      <c r="G55" s="111"/>
    </row>
    <row r="56" spans="1:10" s="18" customFormat="1" ht="96">
      <c r="A56" s="268"/>
      <c r="B56" s="249" t="s">
        <v>258</v>
      </c>
      <c r="C56" s="104"/>
      <c r="D56" s="58"/>
      <c r="E56" s="106"/>
      <c r="F56" s="58"/>
      <c r="G56" s="111"/>
    </row>
    <row r="57" spans="1:10" ht="36">
      <c r="B57" s="249" t="s">
        <v>1018</v>
      </c>
    </row>
    <row r="58" spans="1:10" ht="48">
      <c r="B58" s="103" t="s">
        <v>259</v>
      </c>
    </row>
    <row r="59" spans="1:10">
      <c r="B59" s="103" t="s">
        <v>503</v>
      </c>
    </row>
    <row r="60" spans="1:10">
      <c r="B60" s="103" t="s">
        <v>261</v>
      </c>
    </row>
    <row r="61" spans="1:10" ht="36">
      <c r="B61" s="249" t="s">
        <v>257</v>
      </c>
    </row>
    <row r="62" spans="1:10" s="18" customFormat="1" ht="16">
      <c r="A62" s="195" t="s">
        <v>132</v>
      </c>
      <c r="B62" s="280" t="s">
        <v>639</v>
      </c>
      <c r="C62" s="181" t="s">
        <v>112</v>
      </c>
      <c r="D62" s="58">
        <v>100</v>
      </c>
      <c r="E62" s="106"/>
      <c r="F62" s="58">
        <f>D62*E62</f>
        <v>0</v>
      </c>
      <c r="G62" s="34"/>
      <c r="H62" s="104"/>
      <c r="I62" s="104"/>
      <c r="J62" s="104"/>
    </row>
    <row r="64" spans="1:10" ht="28.25" customHeight="1">
      <c r="A64" s="288">
        <f>COUNT($A$1:A63)+1</f>
        <v>3</v>
      </c>
      <c r="B64" s="289" t="s">
        <v>796</v>
      </c>
    </row>
    <row r="65" spans="1:10" ht="103.75" customHeight="1">
      <c r="B65" s="103" t="s">
        <v>797</v>
      </c>
    </row>
    <row r="66" spans="1:10" ht="81.75" customHeight="1">
      <c r="B66" s="103" t="s">
        <v>452</v>
      </c>
    </row>
    <row r="67" spans="1:10" ht="129.25" customHeight="1">
      <c r="B67" s="247" t="s">
        <v>453</v>
      </c>
    </row>
    <row r="68" spans="1:10" ht="72">
      <c r="B68" s="103" t="s">
        <v>956</v>
      </c>
    </row>
    <row r="70" spans="1:10" s="18" customFormat="1" ht="12">
      <c r="A70" s="268"/>
      <c r="B70" s="290" t="s">
        <v>501</v>
      </c>
      <c r="C70" s="104"/>
      <c r="D70" s="58"/>
      <c r="E70" s="106"/>
      <c r="F70" s="58"/>
      <c r="G70" s="111"/>
    </row>
    <row r="71" spans="1:10" s="18" customFormat="1" ht="91.5" customHeight="1">
      <c r="A71" s="268" t="s">
        <v>18</v>
      </c>
      <c r="B71" s="249" t="s">
        <v>498</v>
      </c>
      <c r="C71" s="104"/>
      <c r="D71" s="58"/>
      <c r="E71" s="106"/>
      <c r="F71" s="58"/>
      <c r="G71" s="111"/>
    </row>
    <row r="72" spans="1:10" s="18" customFormat="1" ht="36">
      <c r="A72" s="268" t="s">
        <v>18</v>
      </c>
      <c r="B72" s="249" t="s">
        <v>500</v>
      </c>
      <c r="C72" s="104"/>
      <c r="D72" s="58"/>
      <c r="E72" s="106"/>
      <c r="F72" s="58"/>
      <c r="G72" s="111"/>
    </row>
    <row r="74" spans="1:10" ht="24">
      <c r="B74" s="103" t="s">
        <v>504</v>
      </c>
    </row>
    <row r="75" spans="1:10">
      <c r="A75" s="195" t="s">
        <v>132</v>
      </c>
      <c r="B75" s="280" t="s">
        <v>640</v>
      </c>
      <c r="C75" s="181" t="s">
        <v>106</v>
      </c>
      <c r="D75" s="58">
        <v>960</v>
      </c>
      <c r="E75" s="106"/>
      <c r="F75" s="58">
        <f>D75*E75</f>
        <v>0</v>
      </c>
      <c r="G75" s="34"/>
      <c r="H75" s="104"/>
      <c r="I75" s="104"/>
      <c r="J75" s="104"/>
    </row>
    <row r="76" spans="1:10">
      <c r="A76" s="195" t="s">
        <v>133</v>
      </c>
      <c r="B76" s="280" t="s">
        <v>641</v>
      </c>
      <c r="C76" s="181" t="s">
        <v>106</v>
      </c>
      <c r="D76" s="58">
        <v>300</v>
      </c>
      <c r="E76" s="106"/>
      <c r="F76" s="58">
        <f>D76*E76</f>
        <v>0</v>
      </c>
      <c r="G76" s="34"/>
      <c r="H76" s="104"/>
      <c r="I76" s="104"/>
      <c r="J76" s="104"/>
    </row>
    <row r="78" spans="1:10" ht="26">
      <c r="A78" s="288">
        <f>COUNT($A$1:A77)+1</f>
        <v>4</v>
      </c>
      <c r="B78" s="289" t="s">
        <v>600</v>
      </c>
      <c r="C78" s="291"/>
      <c r="D78" s="292"/>
    </row>
    <row r="79" spans="1:10" ht="48">
      <c r="B79" s="103" t="s">
        <v>1019</v>
      </c>
      <c r="C79" s="211"/>
      <c r="D79" s="4"/>
    </row>
    <row r="80" spans="1:10">
      <c r="B80" s="248"/>
      <c r="C80" s="211" t="s">
        <v>1</v>
      </c>
      <c r="D80" s="4">
        <v>20</v>
      </c>
      <c r="E80" s="106"/>
      <c r="F80" s="58">
        <f>D80*E80</f>
        <v>0</v>
      </c>
      <c r="G80" s="34"/>
      <c r="H80" s="104"/>
      <c r="I80" s="104"/>
      <c r="J80" s="104"/>
    </row>
    <row r="82" spans="1:10">
      <c r="A82" s="288">
        <f>COUNT($A$1:A81)+1</f>
        <v>5</v>
      </c>
      <c r="B82" s="293" t="s">
        <v>602</v>
      </c>
    </row>
    <row r="83" spans="1:10" ht="24">
      <c r="B83" s="103" t="s">
        <v>603</v>
      </c>
    </row>
    <row r="84" spans="1:10">
      <c r="B84" s="103" t="s">
        <v>604</v>
      </c>
      <c r="C84" s="211"/>
      <c r="D84" s="4"/>
      <c r="E84" s="106"/>
      <c r="F84" s="58"/>
      <c r="G84" s="34"/>
      <c r="H84" s="104"/>
      <c r="I84" s="104"/>
      <c r="J84" s="104"/>
    </row>
    <row r="85" spans="1:10" ht="16.25" customHeight="1">
      <c r="B85" s="103" t="s">
        <v>605</v>
      </c>
      <c r="C85" s="211" t="s">
        <v>1</v>
      </c>
      <c r="D85" s="4">
        <v>10</v>
      </c>
      <c r="E85" s="106"/>
      <c r="F85" s="58">
        <f>D85*E85</f>
        <v>0</v>
      </c>
      <c r="G85" s="34"/>
      <c r="H85" s="104"/>
      <c r="I85" s="104"/>
      <c r="J85" s="104"/>
    </row>
    <row r="87" spans="1:10" ht="26">
      <c r="A87" s="288">
        <f>COUNT($A$1:A86)+1</f>
        <v>6</v>
      </c>
      <c r="B87" s="289" t="s">
        <v>265</v>
      </c>
      <c r="C87" s="291"/>
      <c r="D87" s="292"/>
    </row>
    <row r="88" spans="1:10" ht="36">
      <c r="B88" s="103" t="s">
        <v>266</v>
      </c>
      <c r="C88" s="211"/>
      <c r="D88" s="4"/>
    </row>
    <row r="89" spans="1:10">
      <c r="B89" s="103" t="s">
        <v>267</v>
      </c>
      <c r="C89" s="211"/>
      <c r="D89" s="4"/>
    </row>
    <row r="90" spans="1:10">
      <c r="B90" s="248"/>
      <c r="C90" s="211" t="s">
        <v>130</v>
      </c>
      <c r="D90" s="4">
        <v>1</v>
      </c>
      <c r="E90" s="106"/>
      <c r="F90" s="58">
        <f>D90*E90</f>
        <v>0</v>
      </c>
      <c r="G90" s="34"/>
      <c r="H90" s="104"/>
      <c r="I90" s="104"/>
      <c r="J90" s="104"/>
    </row>
    <row r="92" spans="1:10">
      <c r="A92" s="288">
        <f>COUNT($A$1:A91)+1</f>
        <v>7</v>
      </c>
      <c r="B92" s="289" t="s">
        <v>268</v>
      </c>
      <c r="C92" s="291"/>
    </row>
    <row r="93" spans="1:10" ht="69.75" customHeight="1">
      <c r="B93" s="103" t="s">
        <v>506</v>
      </c>
      <c r="C93" s="211"/>
    </row>
    <row r="94" spans="1:10" ht="24">
      <c r="B94" s="103" t="s">
        <v>505</v>
      </c>
      <c r="C94" s="211"/>
    </row>
    <row r="95" spans="1:10" ht="36">
      <c r="B95" s="103" t="s">
        <v>269</v>
      </c>
      <c r="C95" s="211"/>
    </row>
    <row r="96" spans="1:10">
      <c r="B96" s="103" t="s">
        <v>518</v>
      </c>
    </row>
    <row r="97" spans="1:10" ht="24">
      <c r="B97" s="103" t="s">
        <v>270</v>
      </c>
      <c r="C97" s="211"/>
    </row>
    <row r="98" spans="1:10">
      <c r="A98" s="195" t="s">
        <v>132</v>
      </c>
      <c r="B98" s="280" t="s">
        <v>798</v>
      </c>
      <c r="C98" s="181" t="s">
        <v>106</v>
      </c>
      <c r="D98" s="58">
        <v>96</v>
      </c>
      <c r="E98" s="106"/>
      <c r="F98" s="58">
        <f>D98*E98</f>
        <v>0</v>
      </c>
      <c r="G98" s="34"/>
      <c r="H98" s="104"/>
      <c r="I98" s="104"/>
      <c r="J98" s="104"/>
    </row>
    <row r="99" spans="1:10">
      <c r="A99" s="195" t="s">
        <v>133</v>
      </c>
      <c r="B99" s="280" t="s">
        <v>799</v>
      </c>
      <c r="C99" s="181" t="s">
        <v>106</v>
      </c>
      <c r="D99" s="58">
        <v>13.5</v>
      </c>
      <c r="E99" s="106"/>
      <c r="F99" s="58">
        <f>D99*E99</f>
        <v>0</v>
      </c>
      <c r="G99" s="34"/>
      <c r="H99" s="104"/>
      <c r="I99" s="104"/>
      <c r="J99" s="104"/>
    </row>
    <row r="101" spans="1:10">
      <c r="A101" s="288">
        <f>COUNT($A$1:A100)+1</f>
        <v>8</v>
      </c>
      <c r="B101" s="289" t="s">
        <v>716</v>
      </c>
      <c r="C101" s="291"/>
    </row>
    <row r="102" spans="1:10" ht="36">
      <c r="B102" s="103" t="s">
        <v>807</v>
      </c>
      <c r="C102" s="211"/>
    </row>
    <row r="103" spans="1:10" ht="24">
      <c r="B103" s="103" t="s">
        <v>505</v>
      </c>
      <c r="C103" s="211"/>
    </row>
    <row r="104" spans="1:10" ht="36">
      <c r="B104" s="103" t="s">
        <v>269</v>
      </c>
      <c r="C104" s="211"/>
    </row>
    <row r="105" spans="1:10">
      <c r="B105" s="103" t="s">
        <v>518</v>
      </c>
    </row>
    <row r="106" spans="1:10" ht="24">
      <c r="B106" s="103" t="s">
        <v>270</v>
      </c>
      <c r="C106" s="211"/>
    </row>
    <row r="107" spans="1:10">
      <c r="A107" s="195" t="s">
        <v>132</v>
      </c>
      <c r="B107" s="280" t="s">
        <v>643</v>
      </c>
      <c r="C107" s="181" t="s">
        <v>106</v>
      </c>
      <c r="D107" s="58">
        <v>15</v>
      </c>
      <c r="E107" s="106"/>
      <c r="F107" s="58">
        <f>D107*E107</f>
        <v>0</v>
      </c>
      <c r="G107" s="34"/>
      <c r="H107" s="104"/>
      <c r="I107" s="104"/>
      <c r="J107" s="104"/>
    </row>
    <row r="108" spans="1:10">
      <c r="A108" s="195"/>
      <c r="B108" s="280"/>
      <c r="C108" s="181"/>
      <c r="D108" s="58"/>
      <c r="E108" s="106"/>
      <c r="F108" s="58"/>
      <c r="G108" s="34"/>
      <c r="H108" s="104"/>
      <c r="I108" s="104"/>
      <c r="J108" s="104"/>
    </row>
    <row r="109" spans="1:10">
      <c r="A109" s="288">
        <f>COUNT($A$1:A108)+1</f>
        <v>9</v>
      </c>
      <c r="B109" s="289" t="s">
        <v>271</v>
      </c>
      <c r="C109" s="291"/>
    </row>
    <row r="110" spans="1:10" ht="103.75" customHeight="1">
      <c r="A110" s="268"/>
      <c r="B110" s="103" t="s">
        <v>116</v>
      </c>
      <c r="C110" s="291"/>
    </row>
    <row r="111" spans="1:10">
      <c r="B111" s="103" t="s">
        <v>286</v>
      </c>
      <c r="C111" s="211"/>
    </row>
    <row r="112" spans="1:10" ht="24">
      <c r="B112" s="103" t="s">
        <v>272</v>
      </c>
      <c r="C112" s="211"/>
    </row>
    <row r="113" spans="1:10" ht="36">
      <c r="B113" s="103" t="s">
        <v>273</v>
      </c>
      <c r="C113" s="211"/>
    </row>
    <row r="114" spans="1:10">
      <c r="B114" s="103" t="s">
        <v>274</v>
      </c>
      <c r="C114" s="211"/>
    </row>
    <row r="115" spans="1:10" ht="24">
      <c r="B115" s="103" t="s">
        <v>270</v>
      </c>
      <c r="C115" s="211"/>
    </row>
    <row r="116" spans="1:10">
      <c r="A116" s="195" t="s">
        <v>132</v>
      </c>
      <c r="B116" s="280" t="s">
        <v>642</v>
      </c>
      <c r="C116" s="181" t="s">
        <v>106</v>
      </c>
      <c r="D116" s="58">
        <v>960</v>
      </c>
      <c r="E116" s="106"/>
      <c r="F116" s="58">
        <f>D116*E116</f>
        <v>0</v>
      </c>
      <c r="G116" s="34"/>
      <c r="H116" s="104"/>
      <c r="I116" s="104"/>
      <c r="J116" s="104"/>
    </row>
    <row r="117" spans="1:10">
      <c r="A117" s="195" t="s">
        <v>133</v>
      </c>
      <c r="B117" s="280" t="s">
        <v>643</v>
      </c>
      <c r="C117" s="181" t="s">
        <v>106</v>
      </c>
      <c r="D117" s="58">
        <v>300</v>
      </c>
      <c r="E117" s="106"/>
      <c r="F117" s="58">
        <f>D117*E117</f>
        <v>0</v>
      </c>
      <c r="G117" s="34"/>
      <c r="H117" s="104"/>
      <c r="I117" s="104"/>
      <c r="J117" s="104"/>
    </row>
    <row r="118" spans="1:10">
      <c r="A118" s="212"/>
      <c r="B118" s="248"/>
      <c r="C118" s="211"/>
    </row>
    <row r="119" spans="1:10">
      <c r="A119" s="288">
        <f>COUNT($A$1:A118)+1</f>
        <v>10</v>
      </c>
      <c r="B119" s="289" t="s">
        <v>275</v>
      </c>
      <c r="C119" s="291"/>
    </row>
    <row r="120" spans="1:10" ht="36">
      <c r="B120" s="103" t="s">
        <v>808</v>
      </c>
      <c r="C120" s="211"/>
    </row>
    <row r="121" spans="1:10" ht="24">
      <c r="B121" s="103" t="s">
        <v>451</v>
      </c>
      <c r="C121" s="211"/>
    </row>
    <row r="122" spans="1:10" ht="60">
      <c r="B122" s="103" t="s">
        <v>1020</v>
      </c>
      <c r="C122" s="104"/>
    </row>
    <row r="123" spans="1:10" ht="27" customHeight="1">
      <c r="B123" s="103" t="s">
        <v>276</v>
      </c>
      <c r="C123" s="104"/>
    </row>
    <row r="124" spans="1:10" ht="72">
      <c r="B124" s="103" t="s">
        <v>646</v>
      </c>
      <c r="C124" s="104"/>
    </row>
    <row r="125" spans="1:10" ht="24">
      <c r="B125" s="103" t="s">
        <v>277</v>
      </c>
      <c r="C125" s="104"/>
    </row>
    <row r="126" spans="1:10" ht="24">
      <c r="B126" s="103" t="s">
        <v>278</v>
      </c>
      <c r="C126" s="104"/>
    </row>
    <row r="127" spans="1:10" ht="24">
      <c r="B127" s="103" t="s">
        <v>279</v>
      </c>
      <c r="C127" s="211"/>
    </row>
    <row r="128" spans="1:10" ht="24">
      <c r="B128" s="103" t="s">
        <v>180</v>
      </c>
      <c r="C128" s="211"/>
    </row>
    <row r="129" spans="1:10">
      <c r="B129" s="103" t="s">
        <v>260</v>
      </c>
      <c r="C129" s="104"/>
    </row>
    <row r="130" spans="1:10" ht="17.5" customHeight="1">
      <c r="A130" s="195" t="s">
        <v>132</v>
      </c>
      <c r="B130" s="280" t="s">
        <v>1010</v>
      </c>
      <c r="C130" s="104" t="s">
        <v>108</v>
      </c>
      <c r="D130" s="58">
        <v>1260</v>
      </c>
      <c r="E130" s="106"/>
      <c r="F130" s="58">
        <f>D130*E130</f>
        <v>0</v>
      </c>
      <c r="H130" s="106"/>
      <c r="I130" s="104"/>
      <c r="J130" s="104"/>
    </row>
    <row r="131" spans="1:10" ht="17.5" customHeight="1">
      <c r="A131" s="195" t="s">
        <v>133</v>
      </c>
      <c r="B131" s="280" t="s">
        <v>644</v>
      </c>
      <c r="C131" s="104" t="s">
        <v>108</v>
      </c>
      <c r="D131" s="58">
        <v>1260</v>
      </c>
      <c r="E131" s="106"/>
      <c r="F131" s="58">
        <f>D131*E131</f>
        <v>0</v>
      </c>
      <c r="H131" s="106"/>
      <c r="I131" s="104"/>
      <c r="J131" s="104"/>
    </row>
    <row r="132" spans="1:10" ht="17.5" customHeight="1">
      <c r="A132" s="195" t="s">
        <v>134</v>
      </c>
      <c r="B132" s="280" t="s">
        <v>645</v>
      </c>
      <c r="C132" s="104" t="s">
        <v>108</v>
      </c>
      <c r="D132" s="58">
        <v>1260</v>
      </c>
      <c r="E132" s="106"/>
      <c r="F132" s="58">
        <f>D132*E132</f>
        <v>0</v>
      </c>
      <c r="H132" s="106"/>
      <c r="I132" s="104"/>
      <c r="J132" s="104"/>
    </row>
    <row r="134" spans="1:10" ht="17.25" customHeight="1">
      <c r="A134" s="288">
        <f>COUNT($A$1:A133)+1</f>
        <v>11</v>
      </c>
      <c r="B134" s="289" t="s">
        <v>721</v>
      </c>
    </row>
    <row r="135" spans="1:10" ht="36">
      <c r="B135" s="103" t="s">
        <v>465</v>
      </c>
    </row>
    <row r="136" spans="1:10" ht="24">
      <c r="B136" s="103" t="s">
        <v>280</v>
      </c>
    </row>
    <row r="137" spans="1:10" ht="58.75" customHeight="1">
      <c r="B137" s="103" t="s">
        <v>722</v>
      </c>
    </row>
    <row r="138" spans="1:10" ht="24">
      <c r="B138" s="103" t="s">
        <v>282</v>
      </c>
    </row>
    <row r="139" spans="1:10" ht="24">
      <c r="B139" s="103" t="s">
        <v>283</v>
      </c>
    </row>
    <row r="140" spans="1:10">
      <c r="B140" s="103" t="s">
        <v>284</v>
      </c>
    </row>
    <row r="141" spans="1:10">
      <c r="B141" s="103" t="s">
        <v>260</v>
      </c>
    </row>
    <row r="142" spans="1:10">
      <c r="B142" s="103" t="s">
        <v>285</v>
      </c>
    </row>
    <row r="143" spans="1:10" ht="14.25" customHeight="1">
      <c r="B143" s="280" t="s">
        <v>117</v>
      </c>
      <c r="C143" s="104" t="s">
        <v>112</v>
      </c>
      <c r="D143" s="58">
        <v>1260</v>
      </c>
      <c r="E143" s="106"/>
      <c r="F143" s="58">
        <f>D143*E143</f>
        <v>0</v>
      </c>
      <c r="H143" s="106"/>
      <c r="I143" s="104"/>
      <c r="J143" s="104"/>
    </row>
    <row r="145" spans="1:10" ht="27.75" customHeight="1">
      <c r="A145" s="288">
        <f>COUNT($A$1:A144)+1</f>
        <v>12</v>
      </c>
      <c r="B145" s="289" t="s">
        <v>256</v>
      </c>
      <c r="C145" s="294"/>
      <c r="D145" s="222"/>
      <c r="E145" s="120"/>
      <c r="F145" s="222"/>
      <c r="G145" s="121"/>
      <c r="H145" s="110"/>
      <c r="I145" s="110"/>
      <c r="J145" s="110"/>
    </row>
    <row r="146" spans="1:10" ht="96">
      <c r="B146" s="105" t="s">
        <v>809</v>
      </c>
      <c r="C146" s="295"/>
      <c r="D146" s="296"/>
      <c r="E146" s="122"/>
      <c r="F146" s="287"/>
      <c r="G146" s="121"/>
      <c r="H146" s="110"/>
      <c r="I146" s="110"/>
      <c r="J146" s="110"/>
    </row>
    <row r="147" spans="1:10" ht="72">
      <c r="B147" s="105" t="s">
        <v>507</v>
      </c>
      <c r="C147" s="295"/>
      <c r="D147" s="296"/>
      <c r="E147" s="122"/>
      <c r="F147" s="287"/>
      <c r="G147" s="121"/>
      <c r="H147" s="110"/>
      <c r="I147" s="110"/>
      <c r="J147" s="110"/>
    </row>
    <row r="148" spans="1:10" ht="50.25" customHeight="1">
      <c r="B148" s="105" t="s">
        <v>351</v>
      </c>
    </row>
    <row r="149" spans="1:10" ht="24">
      <c r="B149" s="103" t="s">
        <v>264</v>
      </c>
      <c r="C149" s="211"/>
    </row>
    <row r="150" spans="1:10" ht="36">
      <c r="B150" s="103" t="s">
        <v>350</v>
      </c>
      <c r="C150" s="211"/>
    </row>
    <row r="151" spans="1:10" ht="36">
      <c r="B151" s="105" t="s">
        <v>113</v>
      </c>
      <c r="C151" s="295"/>
      <c r="D151" s="296"/>
      <c r="E151" s="122"/>
      <c r="F151" s="287"/>
      <c r="G151" s="121"/>
      <c r="H151" s="110"/>
      <c r="I151" s="110"/>
      <c r="J151" s="110"/>
    </row>
    <row r="152" spans="1:10" ht="16">
      <c r="B152" s="190" t="s">
        <v>114</v>
      </c>
      <c r="C152" s="104" t="s">
        <v>112</v>
      </c>
      <c r="D152" s="58">
        <v>50</v>
      </c>
      <c r="E152" s="106"/>
      <c r="F152" s="58">
        <f>D152*E152</f>
        <v>0</v>
      </c>
      <c r="G152" s="34"/>
      <c r="H152" s="104"/>
      <c r="I152" s="104"/>
      <c r="J152" s="104"/>
    </row>
    <row r="154" spans="1:10">
      <c r="A154" s="288">
        <f>COUNT($A$1:A153)+1</f>
        <v>13</v>
      </c>
      <c r="B154" s="289" t="s">
        <v>294</v>
      </c>
    </row>
    <row r="155" spans="1:10" ht="45.75" customHeight="1">
      <c r="B155" s="103" t="s">
        <v>810</v>
      </c>
    </row>
    <row r="156" spans="1:10" ht="36" customHeight="1">
      <c r="B156" s="103" t="s">
        <v>295</v>
      </c>
    </row>
    <row r="157" spans="1:10" ht="48">
      <c r="B157" s="103" t="s">
        <v>596</v>
      </c>
    </row>
    <row r="158" spans="1:10" ht="36">
      <c r="B158" s="103" t="s">
        <v>296</v>
      </c>
    </row>
    <row r="159" spans="1:10" ht="60">
      <c r="B159" s="103" t="s">
        <v>900</v>
      </c>
    </row>
    <row r="160" spans="1:10" ht="270.75" customHeight="1">
      <c r="B160" s="103" t="s">
        <v>899</v>
      </c>
    </row>
    <row r="161" spans="1:10" ht="48">
      <c r="B161" s="103" t="s">
        <v>115</v>
      </c>
    </row>
    <row r="162" spans="1:10" ht="96">
      <c r="B162" s="103" t="s">
        <v>299</v>
      </c>
    </row>
    <row r="163" spans="1:10" ht="36">
      <c r="B163" s="103" t="s">
        <v>297</v>
      </c>
    </row>
    <row r="164" spans="1:10">
      <c r="A164" s="195" t="s">
        <v>132</v>
      </c>
      <c r="B164" s="190" t="s">
        <v>647</v>
      </c>
      <c r="C164" s="104" t="s">
        <v>1</v>
      </c>
      <c r="D164" s="58">
        <v>1</v>
      </c>
      <c r="E164" s="106"/>
      <c r="F164" s="58">
        <f t="shared" ref="F164:F174" si="1">D164*E164</f>
        <v>0</v>
      </c>
      <c r="H164" s="106"/>
      <c r="I164" s="104"/>
      <c r="J164" s="104"/>
    </row>
    <row r="165" spans="1:10">
      <c r="A165" s="195" t="s">
        <v>133</v>
      </c>
      <c r="B165" s="190" t="s">
        <v>648</v>
      </c>
      <c r="C165" s="104" t="s">
        <v>1</v>
      </c>
      <c r="D165" s="58">
        <v>22</v>
      </c>
      <c r="E165" s="106"/>
      <c r="F165" s="58">
        <f t="shared" si="1"/>
        <v>0</v>
      </c>
      <c r="H165" s="106"/>
      <c r="I165" s="104"/>
      <c r="J165" s="104"/>
    </row>
    <row r="166" spans="1:10">
      <c r="A166" s="195" t="s">
        <v>134</v>
      </c>
      <c r="B166" s="190" t="s">
        <v>649</v>
      </c>
      <c r="C166" s="104" t="s">
        <v>1</v>
      </c>
      <c r="D166" s="58">
        <v>3</v>
      </c>
      <c r="E166" s="106"/>
      <c r="F166" s="58">
        <f t="shared" si="1"/>
        <v>0</v>
      </c>
      <c r="H166" s="106"/>
      <c r="I166" s="104"/>
      <c r="J166" s="104"/>
    </row>
    <row r="167" spans="1:10">
      <c r="A167" s="195" t="s">
        <v>135</v>
      </c>
      <c r="B167" s="190" t="s">
        <v>650</v>
      </c>
      <c r="C167" s="104" t="s">
        <v>1</v>
      </c>
      <c r="D167" s="58">
        <v>15</v>
      </c>
      <c r="E167" s="106"/>
      <c r="F167" s="58">
        <f t="shared" si="1"/>
        <v>0</v>
      </c>
      <c r="H167" s="106"/>
      <c r="I167" s="104"/>
      <c r="J167" s="104"/>
    </row>
    <row r="168" spans="1:10">
      <c r="A168" s="195" t="s">
        <v>136</v>
      </c>
      <c r="B168" s="190" t="s">
        <v>902</v>
      </c>
      <c r="C168" s="104" t="s">
        <v>1</v>
      </c>
      <c r="D168" s="58">
        <v>4</v>
      </c>
      <c r="E168" s="106"/>
      <c r="F168" s="58">
        <f t="shared" ref="F168" si="2">D168*E168</f>
        <v>0</v>
      </c>
      <c r="H168" s="106"/>
      <c r="I168" s="104"/>
      <c r="J168" s="104"/>
    </row>
    <row r="169" spans="1:10">
      <c r="A169" s="195" t="s">
        <v>432</v>
      </c>
      <c r="B169" s="190" t="s">
        <v>653</v>
      </c>
      <c r="C169" s="104" t="s">
        <v>1</v>
      </c>
      <c r="D169" s="58">
        <v>12</v>
      </c>
      <c r="E169" s="106"/>
      <c r="F169" s="58">
        <f t="shared" ref="F169" si="3">D169*E169</f>
        <v>0</v>
      </c>
      <c r="H169" s="106"/>
      <c r="I169" s="104"/>
      <c r="J169" s="104"/>
    </row>
    <row r="170" spans="1:10">
      <c r="A170" s="195" t="s">
        <v>464</v>
      </c>
      <c r="B170" s="190" t="s">
        <v>651</v>
      </c>
      <c r="C170" s="104" t="s">
        <v>1</v>
      </c>
      <c r="D170" s="58">
        <v>31</v>
      </c>
      <c r="E170" s="106"/>
      <c r="F170" s="58">
        <f t="shared" si="1"/>
        <v>0</v>
      </c>
      <c r="H170" s="106"/>
      <c r="I170" s="104"/>
      <c r="J170" s="104"/>
    </row>
    <row r="171" spans="1:10">
      <c r="A171" s="195" t="s">
        <v>449</v>
      </c>
      <c r="B171" s="190" t="s">
        <v>811</v>
      </c>
      <c r="C171" s="104" t="s">
        <v>1</v>
      </c>
      <c r="D171" s="58">
        <v>6</v>
      </c>
      <c r="E171" s="106"/>
      <c r="F171" s="58">
        <f t="shared" si="1"/>
        <v>0</v>
      </c>
      <c r="H171" s="106"/>
      <c r="I171" s="104"/>
      <c r="J171" s="104"/>
    </row>
    <row r="172" spans="1:10">
      <c r="A172" s="195" t="s">
        <v>610</v>
      </c>
      <c r="B172" s="190" t="s">
        <v>652</v>
      </c>
      <c r="C172" s="104" t="s">
        <v>1</v>
      </c>
      <c r="D172" s="58">
        <v>10</v>
      </c>
      <c r="E172" s="106"/>
      <c r="F172" s="58">
        <f t="shared" ref="F172:F173" si="4">D172*E172</f>
        <v>0</v>
      </c>
      <c r="H172" s="106"/>
      <c r="I172" s="104"/>
      <c r="J172" s="104"/>
    </row>
    <row r="173" spans="1:10">
      <c r="A173" s="195" t="s">
        <v>657</v>
      </c>
      <c r="B173" s="190" t="s">
        <v>654</v>
      </c>
      <c r="C173" s="104" t="s">
        <v>1</v>
      </c>
      <c r="D173" s="58">
        <v>7</v>
      </c>
      <c r="E173" s="106"/>
      <c r="F173" s="58">
        <f t="shared" si="4"/>
        <v>0</v>
      </c>
      <c r="H173" s="106"/>
      <c r="I173" s="104"/>
      <c r="J173" s="104"/>
    </row>
    <row r="174" spans="1:10">
      <c r="A174" s="195" t="s">
        <v>658</v>
      </c>
      <c r="B174" s="190" t="s">
        <v>812</v>
      </c>
      <c r="C174" s="104" t="s">
        <v>1</v>
      </c>
      <c r="D174" s="58">
        <v>7</v>
      </c>
      <c r="E174" s="106"/>
      <c r="F174" s="58">
        <f t="shared" si="1"/>
        <v>0</v>
      </c>
      <c r="H174" s="106"/>
      <c r="I174" s="104"/>
      <c r="J174" s="104"/>
    </row>
    <row r="175" spans="1:10">
      <c r="A175" s="195" t="s">
        <v>659</v>
      </c>
      <c r="B175" s="190" t="s">
        <v>655</v>
      </c>
      <c r="C175" s="104" t="s">
        <v>1</v>
      </c>
      <c r="D175" s="58">
        <v>3</v>
      </c>
      <c r="E175" s="106"/>
      <c r="F175" s="58">
        <f t="shared" ref="F175" si="5">D175*E175</f>
        <v>0</v>
      </c>
      <c r="H175" s="106"/>
      <c r="I175" s="104"/>
      <c r="J175" s="104"/>
    </row>
    <row r="176" spans="1:10">
      <c r="A176" s="195" t="s">
        <v>901</v>
      </c>
      <c r="B176" s="190" t="s">
        <v>813</v>
      </c>
      <c r="C176" s="104" t="s">
        <v>1</v>
      </c>
      <c r="D176" s="58">
        <v>8</v>
      </c>
      <c r="E176" s="106"/>
      <c r="F176" s="58">
        <f t="shared" ref="F176" si="6">D176*E176</f>
        <v>0</v>
      </c>
      <c r="H176" s="106"/>
      <c r="I176" s="104"/>
      <c r="J176" s="104"/>
    </row>
    <row r="178" spans="1:10">
      <c r="A178" s="288">
        <f>COUNT($A$1:A177)+1</f>
        <v>14</v>
      </c>
      <c r="B178" s="289" t="s">
        <v>298</v>
      </c>
    </row>
    <row r="179" spans="1:10" ht="36">
      <c r="B179" s="103" t="s">
        <v>656</v>
      </c>
    </row>
    <row r="180" spans="1:10" ht="48">
      <c r="B180" s="103" t="s">
        <v>596</v>
      </c>
    </row>
    <row r="181" spans="1:10" ht="36">
      <c r="B181" s="103" t="s">
        <v>296</v>
      </c>
    </row>
    <row r="182" spans="1:10" ht="36">
      <c r="B182" s="103" t="s">
        <v>903</v>
      </c>
    </row>
    <row r="183" spans="1:10" ht="238.5" customHeight="1">
      <c r="B183" s="103" t="s">
        <v>904</v>
      </c>
    </row>
    <row r="184" spans="1:10" ht="48">
      <c r="B184" s="103" t="s">
        <v>115</v>
      </c>
    </row>
    <row r="185" spans="1:10" ht="96">
      <c r="B185" s="103" t="s">
        <v>293</v>
      </c>
    </row>
    <row r="186" spans="1:10" ht="48">
      <c r="B186" s="103" t="s">
        <v>118</v>
      </c>
    </row>
    <row r="187" spans="1:10" ht="60">
      <c r="B187" s="103" t="s">
        <v>119</v>
      </c>
    </row>
    <row r="188" spans="1:10" ht="36">
      <c r="B188" s="103" t="s">
        <v>297</v>
      </c>
    </row>
    <row r="189" spans="1:10">
      <c r="A189" s="195" t="s">
        <v>132</v>
      </c>
      <c r="B189" s="190" t="s">
        <v>905</v>
      </c>
      <c r="C189" s="104" t="s">
        <v>1</v>
      </c>
      <c r="D189" s="58">
        <v>6</v>
      </c>
      <c r="E189" s="106"/>
      <c r="F189" s="58">
        <f t="shared" ref="F189" si="7">D189*E189</f>
        <v>0</v>
      </c>
      <c r="H189" s="106"/>
      <c r="I189" s="104"/>
      <c r="J189" s="104"/>
    </row>
    <row r="191" spans="1:10" ht="14">
      <c r="A191" s="288">
        <f>COUNT($A$1:A190)+1</f>
        <v>15</v>
      </c>
      <c r="B191" s="240" t="s">
        <v>817</v>
      </c>
      <c r="C191" s="271"/>
      <c r="D191" s="272"/>
      <c r="E191" s="116"/>
      <c r="F191" s="274"/>
    </row>
    <row r="192" spans="1:10" ht="48">
      <c r="B192" s="297" t="s">
        <v>906</v>
      </c>
    </row>
    <row r="193" spans="1:10" ht="102.75" customHeight="1">
      <c r="B193" s="297" t="s">
        <v>814</v>
      </c>
    </row>
    <row r="194" spans="1:10" ht="24">
      <c r="B194" s="103" t="s">
        <v>180</v>
      </c>
      <c r="C194" s="211"/>
      <c r="D194" s="4"/>
    </row>
    <row r="195" spans="1:10">
      <c r="B195" s="227" t="s">
        <v>538</v>
      </c>
      <c r="C195" s="150"/>
      <c r="D195" s="200"/>
    </row>
    <row r="196" spans="1:10" ht="16">
      <c r="A196" s="212" t="s">
        <v>132</v>
      </c>
      <c r="B196" s="280" t="s">
        <v>816</v>
      </c>
      <c r="C196" s="104" t="s">
        <v>120</v>
      </c>
      <c r="D196" s="58">
        <v>2.5</v>
      </c>
      <c r="E196" s="106"/>
      <c r="F196" s="58">
        <f>D196*E196</f>
        <v>0</v>
      </c>
      <c r="H196" s="106"/>
      <c r="I196" s="104"/>
      <c r="J196" s="104"/>
    </row>
    <row r="197" spans="1:10" s="1" customFormat="1" ht="16">
      <c r="A197" s="195" t="s">
        <v>133</v>
      </c>
      <c r="B197" s="284" t="s">
        <v>638</v>
      </c>
      <c r="C197" s="118" t="s">
        <v>120</v>
      </c>
      <c r="D197" s="4">
        <v>2</v>
      </c>
      <c r="E197" s="119"/>
      <c r="F197" s="4">
        <f>D197*E197</f>
        <v>0</v>
      </c>
      <c r="H197" s="119"/>
      <c r="I197" s="118"/>
      <c r="J197" s="118"/>
    </row>
    <row r="198" spans="1:10" s="1" customFormat="1">
      <c r="A198" s="195" t="s">
        <v>134</v>
      </c>
      <c r="B198" s="284" t="s">
        <v>433</v>
      </c>
      <c r="C198" s="118" t="s">
        <v>122</v>
      </c>
      <c r="D198" s="4">
        <v>600</v>
      </c>
      <c r="E198" s="119"/>
      <c r="F198" s="4">
        <f>D198*E198</f>
        <v>0</v>
      </c>
      <c r="H198" s="119"/>
      <c r="I198" s="118"/>
      <c r="J198" s="118"/>
    </row>
    <row r="199" spans="1:10" s="1" customFormat="1" ht="16">
      <c r="A199" s="195" t="s">
        <v>135</v>
      </c>
      <c r="B199" s="284" t="s">
        <v>815</v>
      </c>
      <c r="C199" s="118" t="s">
        <v>108</v>
      </c>
      <c r="D199" s="4">
        <v>10</v>
      </c>
      <c r="E199" s="119"/>
      <c r="F199" s="4">
        <f>D199*E199</f>
        <v>0</v>
      </c>
      <c r="H199" s="119"/>
      <c r="I199" s="118"/>
      <c r="J199" s="118"/>
    </row>
    <row r="200" spans="1:10" s="1" customFormat="1" ht="24">
      <c r="A200" s="195" t="s">
        <v>136</v>
      </c>
      <c r="B200" s="284" t="s">
        <v>786</v>
      </c>
      <c r="C200" s="118" t="s">
        <v>1</v>
      </c>
      <c r="D200" s="4">
        <v>50</v>
      </c>
      <c r="E200" s="119"/>
      <c r="F200" s="4">
        <f>D200*E200</f>
        <v>0</v>
      </c>
      <c r="H200" s="119"/>
      <c r="I200" s="118"/>
      <c r="J200" s="118"/>
    </row>
    <row r="202" spans="1:10" s="123" customFormat="1" ht="26">
      <c r="A202" s="288">
        <f>COUNT($A$1:A201)+1</f>
        <v>16</v>
      </c>
      <c r="B202" s="240" t="s">
        <v>626</v>
      </c>
      <c r="C202" s="217"/>
      <c r="D202" s="217"/>
      <c r="E202" s="285"/>
      <c r="F202" s="179" t="str">
        <f t="shared" ref="F202:F204" si="8">IF(OR(OR(E202=0,E202=""),OR(D202=0,D202="")),"",D202*E202)</f>
        <v/>
      </c>
    </row>
    <row r="203" spans="1:10" s="3" customFormat="1" ht="34.5" customHeight="1">
      <c r="A203" s="298"/>
      <c r="B203" s="103" t="s">
        <v>627</v>
      </c>
      <c r="C203" s="211"/>
      <c r="D203" s="4"/>
      <c r="E203" s="286"/>
      <c r="F203" s="179" t="str">
        <f t="shared" si="8"/>
        <v/>
      </c>
    </row>
    <row r="204" spans="1:10" s="3" customFormat="1" ht="46.5" customHeight="1">
      <c r="A204" s="298"/>
      <c r="B204" s="103" t="s">
        <v>660</v>
      </c>
      <c r="C204" s="211"/>
      <c r="D204" s="4"/>
      <c r="E204" s="286"/>
      <c r="F204" s="179" t="str">
        <f t="shared" si="8"/>
        <v/>
      </c>
    </row>
    <row r="205" spans="1:10" s="3" customFormat="1" ht="11.25" customHeight="1">
      <c r="A205" s="212" t="s">
        <v>132</v>
      </c>
      <c r="B205" s="216" t="s">
        <v>628</v>
      </c>
      <c r="C205" s="214" t="s">
        <v>130</v>
      </c>
      <c r="D205" s="215">
        <v>1</v>
      </c>
      <c r="E205" s="106"/>
      <c r="F205" s="58">
        <f t="shared" ref="F205:F206" si="9">D205*E205</f>
        <v>0</v>
      </c>
      <c r="G205" s="52"/>
      <c r="H205" s="106"/>
      <c r="I205" s="104"/>
      <c r="J205" s="104"/>
    </row>
    <row r="206" spans="1:10" s="3" customFormat="1" ht="11.25" customHeight="1">
      <c r="A206" s="212" t="s">
        <v>133</v>
      </c>
      <c r="B206" s="216" t="s">
        <v>629</v>
      </c>
      <c r="C206" s="214" t="s">
        <v>1</v>
      </c>
      <c r="D206" s="215">
        <v>15</v>
      </c>
      <c r="E206" s="106"/>
      <c r="F206" s="58">
        <f t="shared" si="9"/>
        <v>0</v>
      </c>
      <c r="G206" s="52"/>
      <c r="H206" s="106"/>
      <c r="I206" s="104"/>
      <c r="J206" s="104"/>
    </row>
    <row r="207" spans="1:10" s="3" customFormat="1" ht="11.25" customHeight="1">
      <c r="A207" s="212"/>
      <c r="B207" s="216"/>
      <c r="C207" s="214"/>
      <c r="D207" s="215"/>
      <c r="E207" s="106"/>
      <c r="F207" s="58"/>
      <c r="G207" s="52"/>
      <c r="H207" s="106"/>
      <c r="I207" s="104"/>
      <c r="J207" s="104"/>
    </row>
    <row r="208" spans="1:10" ht="14">
      <c r="A208" s="288">
        <f>COUNT($A$1:A206)+1</f>
        <v>17</v>
      </c>
      <c r="B208" s="299" t="s">
        <v>421</v>
      </c>
      <c r="C208" s="211"/>
      <c r="D208" s="4"/>
    </row>
    <row r="209" spans="1:10" ht="36">
      <c r="B209" s="103" t="s">
        <v>422</v>
      </c>
      <c r="C209" s="211"/>
      <c r="D209" s="4"/>
    </row>
    <row r="210" spans="1:10">
      <c r="B210" s="103" t="s">
        <v>138</v>
      </c>
      <c r="C210" s="211"/>
      <c r="D210" s="4"/>
    </row>
    <row r="211" spans="1:10">
      <c r="A211" s="212" t="s">
        <v>132</v>
      </c>
      <c r="B211" s="300" t="s">
        <v>423</v>
      </c>
      <c r="C211" s="211" t="s">
        <v>424</v>
      </c>
      <c r="D211" s="4">
        <v>300</v>
      </c>
      <c r="E211" s="106"/>
      <c r="F211" s="58">
        <f>D211*E211</f>
        <v>0</v>
      </c>
      <c r="H211" s="106"/>
      <c r="I211" s="104"/>
      <c r="J211" s="104"/>
    </row>
    <row r="212" spans="1:10">
      <c r="A212" s="212" t="s">
        <v>133</v>
      </c>
      <c r="B212" s="300" t="s">
        <v>425</v>
      </c>
      <c r="C212" s="211" t="s">
        <v>424</v>
      </c>
      <c r="D212" s="4">
        <v>300</v>
      </c>
      <c r="E212" s="106"/>
      <c r="F212" s="58">
        <f>D212*E212</f>
        <v>0</v>
      </c>
      <c r="H212" s="106"/>
      <c r="I212" s="104"/>
      <c r="J212" s="104"/>
    </row>
    <row r="213" spans="1:10">
      <c r="A213" s="212" t="s">
        <v>134</v>
      </c>
      <c r="B213" s="300" t="s">
        <v>426</v>
      </c>
      <c r="C213" s="211" t="s">
        <v>424</v>
      </c>
      <c r="D213" s="4">
        <v>300</v>
      </c>
      <c r="E213" s="106"/>
      <c r="F213" s="58">
        <f>D213*E213</f>
        <v>0</v>
      </c>
      <c r="H213" s="106"/>
      <c r="I213" s="104"/>
      <c r="J213" s="104"/>
    </row>
    <row r="215" spans="1:10" s="123" customFormat="1">
      <c r="A215" s="288">
        <f>COUNT($A$1:A214)+1</f>
        <v>18</v>
      </c>
      <c r="B215" s="293" t="s">
        <v>821</v>
      </c>
      <c r="C215" s="217"/>
      <c r="D215" s="217"/>
      <c r="E215" s="285"/>
      <c r="F215" s="179" t="str">
        <f t="shared" ref="F215:F216" si="10">IF(OR(OR(E215=0,E215=""),OR(D215=0,D215="")),"",D215*E215)</f>
        <v/>
      </c>
    </row>
    <row r="216" spans="1:10" s="3" customFormat="1" ht="24">
      <c r="A216" s="298"/>
      <c r="B216" s="18" t="s">
        <v>818</v>
      </c>
      <c r="C216" s="211"/>
      <c r="D216" s="4"/>
      <c r="E216" s="286"/>
      <c r="F216" s="179" t="str">
        <f t="shared" si="10"/>
        <v/>
      </c>
    </row>
    <row r="217" spans="1:10" ht="24">
      <c r="B217" s="18" t="s">
        <v>505</v>
      </c>
      <c r="C217" s="200"/>
    </row>
    <row r="218" spans="1:10" ht="36">
      <c r="B218" s="18" t="s">
        <v>269</v>
      </c>
      <c r="C218" s="200"/>
    </row>
    <row r="219" spans="1:10" ht="14.25" customHeight="1">
      <c r="B219" s="18" t="s">
        <v>518</v>
      </c>
    </row>
    <row r="220" spans="1:10">
      <c r="B220" s="18" t="s">
        <v>819</v>
      </c>
      <c r="C220" s="200"/>
    </row>
    <row r="221" spans="1:10">
      <c r="A221" s="195" t="s">
        <v>132</v>
      </c>
      <c r="B221" s="190" t="s">
        <v>820</v>
      </c>
      <c r="C221" s="181" t="s">
        <v>1</v>
      </c>
      <c r="D221" s="58">
        <v>100</v>
      </c>
      <c r="E221" s="106"/>
      <c r="F221" s="58">
        <f>D221*E221</f>
        <v>0</v>
      </c>
      <c r="G221" s="34"/>
      <c r="H221" s="104"/>
      <c r="I221" s="104"/>
      <c r="J221" s="104"/>
    </row>
    <row r="223" spans="1:10" s="123" customFormat="1">
      <c r="A223" s="288">
        <f>COUNT($A$1:A222)+1</f>
        <v>19</v>
      </c>
      <c r="B223" s="293" t="s">
        <v>891</v>
      </c>
      <c r="C223" s="217"/>
      <c r="D223" s="217"/>
      <c r="E223" s="285"/>
      <c r="F223" s="179" t="str">
        <f t="shared" ref="F223:F224" si="11">IF(OR(OR(E223=0,E223=""),OR(D223=0,D223="")),"",D223*E223)</f>
        <v/>
      </c>
    </row>
    <row r="224" spans="1:10" s="3" customFormat="1" ht="72">
      <c r="A224" s="298"/>
      <c r="B224" s="18" t="s">
        <v>892</v>
      </c>
      <c r="C224" s="211"/>
      <c r="D224" s="4"/>
      <c r="E224" s="286"/>
      <c r="F224" s="179" t="str">
        <f t="shared" si="11"/>
        <v/>
      </c>
    </row>
    <row r="225" spans="1:10" ht="58.5" customHeight="1">
      <c r="B225" s="18" t="s">
        <v>896</v>
      </c>
      <c r="C225" s="200"/>
      <c r="D225" s="58"/>
    </row>
    <row r="226" spans="1:10" ht="24">
      <c r="B226" s="18" t="s">
        <v>893</v>
      </c>
      <c r="C226" s="200"/>
      <c r="D226" s="58"/>
    </row>
    <row r="227" spans="1:10" ht="36">
      <c r="B227" s="105" t="s">
        <v>894</v>
      </c>
    </row>
    <row r="228" spans="1:10" ht="24">
      <c r="B228" s="18" t="s">
        <v>270</v>
      </c>
      <c r="C228" s="200"/>
      <c r="D228" s="58"/>
    </row>
    <row r="229" spans="1:10">
      <c r="A229" s="195" t="s">
        <v>132</v>
      </c>
      <c r="B229" s="301" t="s">
        <v>895</v>
      </c>
      <c r="C229" s="200" t="s">
        <v>621</v>
      </c>
      <c r="D229" s="58">
        <v>1</v>
      </c>
      <c r="E229" s="106"/>
      <c r="F229" s="58">
        <f>D229*E229</f>
        <v>0</v>
      </c>
      <c r="H229" s="106"/>
      <c r="I229" s="104"/>
      <c r="J229" s="104"/>
    </row>
    <row r="230" spans="1:10" ht="24">
      <c r="A230" s="195" t="s">
        <v>133</v>
      </c>
      <c r="B230" s="284" t="s">
        <v>897</v>
      </c>
      <c r="C230" s="200" t="s">
        <v>1</v>
      </c>
      <c r="D230" s="58">
        <v>10</v>
      </c>
      <c r="E230" s="106"/>
      <c r="F230" s="58">
        <f>D230*E230</f>
        <v>0</v>
      </c>
      <c r="H230" s="106"/>
      <c r="I230" s="104"/>
      <c r="J230" s="104"/>
    </row>
    <row r="231" spans="1:10">
      <c r="A231" s="195"/>
      <c r="B231" s="190"/>
      <c r="C231" s="181"/>
      <c r="D231" s="58"/>
      <c r="E231" s="106"/>
      <c r="F231" s="58"/>
      <c r="G231" s="34"/>
      <c r="H231" s="104"/>
      <c r="I231" s="104"/>
      <c r="J231" s="104"/>
    </row>
    <row r="232" spans="1:10" s="57" customFormat="1" ht="12.25" customHeight="1" thickBot="1">
      <c r="A232" s="195"/>
      <c r="B232" s="155"/>
      <c r="C232" s="196"/>
      <c r="D232" s="197"/>
      <c r="E232" s="168"/>
      <c r="F232" s="179" t="str">
        <f t="shared" ref="F232" si="12">IF(OR(OR(E232=0,E232=""),OR(D232=0,D232="")),"",D232*E232)</f>
        <v/>
      </c>
    </row>
    <row r="233" spans="1:10" s="74" customFormat="1" ht="20" customHeight="1" thickBot="1">
      <c r="A233" s="228" t="str">
        <f>A11</f>
        <v>5.</v>
      </c>
      <c r="B233" s="229" t="str">
        <f>B11</f>
        <v>OJAČANJE ZIDOVA I LUKOVA</v>
      </c>
      <c r="C233" s="230"/>
      <c r="D233" s="230"/>
      <c r="E233" s="173"/>
      <c r="F233" s="395">
        <f>SUM(F43:F232)</f>
        <v>0</v>
      </c>
    </row>
    <row r="234" spans="1:10" ht="3.25" customHeight="1"/>
    <row r="236" spans="1:10">
      <c r="B236" s="239"/>
    </row>
    <row r="237" spans="1:10">
      <c r="B237" s="239"/>
    </row>
    <row r="238" spans="1:10">
      <c r="B238" s="259"/>
    </row>
    <row r="239" spans="1:10">
      <c r="B239" s="239"/>
    </row>
    <row r="241" spans="2:4">
      <c r="B241" s="192"/>
    </row>
    <row r="242" spans="2:4">
      <c r="B242" s="48"/>
      <c r="C242" s="104"/>
      <c r="D242" s="189"/>
    </row>
  </sheetData>
  <protectedRanges>
    <protectedRange password="C758" sqref="B58" name="Range1_2_1"/>
    <protectedRange password="C758" sqref="B59" name="Range1_2_1_1"/>
    <protectedRange password="C758" sqref="B60" name="Range1_2_1_2"/>
    <protectedRange password="C758" sqref="B129:C129 B125:C126 C124" name="Range1_1"/>
    <protectedRange password="C758" sqref="B134:B142" name="Range1_2"/>
    <protectedRange password="C758" sqref="B124" name="Range1_1_1"/>
  </protectedRanges>
  <pageMargins left="0.94488188976377996" right="0.31496062992126" top="0.31496062992126" bottom="0.8" header="0.43307086614173201" footer="0.43307086614173201"/>
  <pageSetup paperSize="9" scale="89"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1" manualBreakCount="1">
    <brk id="214"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0E781-60DE-4790-B64F-0B2BD3B8CBD5}">
  <sheetPr>
    <tabColor rgb="FF92D050"/>
    <pageSetUpPr fitToPage="1"/>
  </sheetPr>
  <dimension ref="A1:J123"/>
  <sheetViews>
    <sheetView showZeros="0" view="pageBreakPreview" zoomScale="139" zoomScaleNormal="100" zoomScaleSheetLayoutView="100" workbookViewId="0">
      <pane ySplit="11" topLeftCell="A107" activePane="bottomLeft" state="frozen"/>
      <selection pane="bottomLeft" activeCell="F114" sqref="F114"/>
    </sheetView>
  </sheetViews>
  <sheetFormatPr baseColWidth="10" defaultColWidth="9.1640625" defaultRowHeight="13"/>
  <cols>
    <col min="1" max="1" width="7.33203125" style="52" customWidth="1"/>
    <col min="2" max="2" width="44.6640625" style="52" customWidth="1"/>
    <col min="3" max="3" width="8.5" style="53" customWidth="1"/>
    <col min="4" max="4" width="9.5" style="54" customWidth="1"/>
    <col min="5" max="5" width="9.33203125" style="172" customWidth="1"/>
    <col min="6" max="6" width="13.6640625" style="55" customWidth="1"/>
    <col min="7" max="16384" width="9.1640625" style="52"/>
  </cols>
  <sheetData>
    <row r="1" spans="1:6" ht="5.25" customHeight="1"/>
    <row r="2" spans="1:6" ht="14.25" customHeight="1">
      <c r="A2" s="56"/>
      <c r="B2" s="56"/>
      <c r="C2" s="56"/>
      <c r="D2" s="57"/>
      <c r="E2" s="106"/>
      <c r="F2" s="59"/>
    </row>
    <row r="3" spans="1:6" ht="14.25" customHeight="1">
      <c r="A3" s="56"/>
      <c r="B3" s="56"/>
      <c r="C3" s="56"/>
      <c r="D3" s="57"/>
      <c r="E3" s="106"/>
      <c r="F3" s="60"/>
    </row>
    <row r="4" spans="1:6" ht="14.25" customHeight="1">
      <c r="A4" s="56"/>
      <c r="B4" s="56"/>
      <c r="C4" s="56"/>
      <c r="D4" s="57"/>
      <c r="E4" s="106"/>
      <c r="F4" s="59"/>
    </row>
    <row r="5" spans="1:6" ht="14.25" customHeight="1">
      <c r="A5" s="56"/>
      <c r="B5" s="56"/>
      <c r="C5" s="56"/>
      <c r="D5" s="57"/>
      <c r="E5" s="106"/>
      <c r="F5" s="61"/>
    </row>
    <row r="6" spans="1:6" ht="4.75" customHeight="1">
      <c r="A6" s="56"/>
      <c r="B6" s="56"/>
      <c r="C6" s="56"/>
      <c r="D6" s="57"/>
      <c r="E6" s="106"/>
      <c r="F6" s="61"/>
    </row>
    <row r="7" spans="1:6" ht="5.25" customHeight="1">
      <c r="A7" s="56"/>
      <c r="B7" s="56"/>
      <c r="C7" s="56"/>
      <c r="D7" s="57"/>
      <c r="E7" s="106"/>
      <c r="F7" s="58"/>
    </row>
    <row r="8" spans="1:6" ht="4.75" customHeight="1">
      <c r="A8" s="56"/>
      <c r="B8" s="56"/>
      <c r="C8" s="56"/>
      <c r="D8" s="57"/>
      <c r="E8" s="106"/>
      <c r="F8" s="58"/>
    </row>
    <row r="9" spans="1:6" s="99" customFormat="1" ht="24">
      <c r="A9" s="182" t="s">
        <v>82</v>
      </c>
      <c r="B9" s="135" t="s">
        <v>12</v>
      </c>
      <c r="C9" s="234" t="s">
        <v>80</v>
      </c>
      <c r="D9" s="183" t="s">
        <v>10</v>
      </c>
      <c r="E9" s="165" t="s">
        <v>83</v>
      </c>
      <c r="F9" s="176" t="s">
        <v>11</v>
      </c>
    </row>
    <row r="10" spans="1:6" ht="4.75" customHeight="1">
      <c r="A10" s="56"/>
      <c r="B10" s="56"/>
      <c r="C10" s="56"/>
      <c r="D10" s="57"/>
      <c r="E10" s="106"/>
      <c r="F10" s="58"/>
    </row>
    <row r="11" spans="1:6" s="100" customFormat="1" ht="18">
      <c r="A11" s="184" t="s">
        <v>44</v>
      </c>
      <c r="B11" s="185" t="s">
        <v>125</v>
      </c>
      <c r="C11" s="143"/>
      <c r="D11" s="144"/>
      <c r="E11" s="231"/>
      <c r="F11" s="145"/>
    </row>
    <row r="12" spans="1:6" ht="4.75" customHeight="1">
      <c r="A12" s="56"/>
      <c r="B12" s="56"/>
      <c r="C12" s="56"/>
      <c r="D12" s="57"/>
      <c r="E12" s="106"/>
      <c r="F12" s="58"/>
    </row>
    <row r="13" spans="1:6" s="18" customFormat="1" ht="11">
      <c r="A13" s="187"/>
      <c r="B13" s="16" t="s">
        <v>0</v>
      </c>
      <c r="C13" s="16"/>
      <c r="D13" s="16"/>
      <c r="E13" s="107"/>
    </row>
    <row r="14" spans="1:6" ht="24">
      <c r="B14" s="150" t="s">
        <v>155</v>
      </c>
    </row>
    <row r="15" spans="1:6" ht="36">
      <c r="B15" s="18" t="s">
        <v>239</v>
      </c>
    </row>
    <row r="16" spans="1:6" ht="24">
      <c r="B16" s="235" t="s">
        <v>240</v>
      </c>
    </row>
    <row r="17" spans="1:10">
      <c r="B17" s="239"/>
    </row>
    <row r="18" spans="1:10" ht="24">
      <c r="B18" s="103" t="s">
        <v>252</v>
      </c>
    </row>
    <row r="19" spans="1:10">
      <c r="B19" s="103"/>
    </row>
    <row r="20" spans="1:10" ht="36">
      <c r="B20" s="216" t="s">
        <v>160</v>
      </c>
      <c r="C20" s="104"/>
      <c r="D20" s="189"/>
    </row>
    <row r="21" spans="1:10" s="57" customFormat="1" ht="11">
      <c r="A21" s="195"/>
      <c r="B21" s="237"/>
      <c r="C21" s="196"/>
      <c r="D21" s="197"/>
      <c r="E21" s="168"/>
      <c r="F21" s="179"/>
    </row>
    <row r="22" spans="1:10" s="108" customFormat="1" ht="24">
      <c r="B22" s="190" t="s">
        <v>485</v>
      </c>
      <c r="C22" s="266"/>
      <c r="D22" s="267"/>
      <c r="E22" s="260"/>
      <c r="F22" s="261"/>
    </row>
    <row r="23" spans="1:10" s="34" customFormat="1" ht="26.5" customHeight="1">
      <c r="A23" s="191"/>
      <c r="B23" s="192" t="s">
        <v>557</v>
      </c>
      <c r="C23" s="193"/>
      <c r="D23" s="194"/>
      <c r="E23" s="167"/>
      <c r="F23" s="178"/>
      <c r="H23" s="104"/>
      <c r="I23" s="104"/>
      <c r="J23" s="104"/>
    </row>
    <row r="24" spans="1:10" s="57" customFormat="1" ht="11">
      <c r="B24" s="192"/>
      <c r="C24" s="181"/>
      <c r="D24" s="58"/>
      <c r="E24" s="164"/>
      <c r="F24" s="174"/>
    </row>
    <row r="27" spans="1:10">
      <c r="B27" s="16" t="s">
        <v>166</v>
      </c>
    </row>
    <row r="29" spans="1:10">
      <c r="A29" s="302">
        <f>COUNT($A$1:A28)+1</f>
        <v>1</v>
      </c>
      <c r="B29" s="289" t="s">
        <v>601</v>
      </c>
    </row>
    <row r="30" spans="1:10" s="73" customFormat="1" ht="217.5" customHeight="1">
      <c r="A30" s="288"/>
      <c r="B30" s="18" t="s">
        <v>664</v>
      </c>
      <c r="C30" s="271"/>
      <c r="D30" s="272"/>
      <c r="E30" s="116"/>
      <c r="F30" s="274">
        <f>D30*E30</f>
        <v>0</v>
      </c>
    </row>
    <row r="31" spans="1:10" s="73" customFormat="1" ht="63.25" customHeight="1">
      <c r="A31" s="288"/>
      <c r="B31" s="237" t="s">
        <v>519</v>
      </c>
      <c r="C31" s="271"/>
      <c r="D31" s="272"/>
      <c r="E31" s="116"/>
      <c r="F31" s="274"/>
    </row>
    <row r="32" spans="1:10" ht="37.25" customHeight="1">
      <c r="B32" s="237" t="s">
        <v>508</v>
      </c>
      <c r="C32" s="104"/>
      <c r="D32" s="58"/>
      <c r="E32" s="106"/>
      <c r="F32" s="58"/>
    </row>
    <row r="33" spans="1:10" s="18" customFormat="1" ht="18" customHeight="1">
      <c r="A33" s="195" t="s">
        <v>132</v>
      </c>
      <c r="B33" s="190" t="s">
        <v>662</v>
      </c>
      <c r="C33" s="104" t="s">
        <v>141</v>
      </c>
      <c r="D33" s="58">
        <v>0.5</v>
      </c>
      <c r="E33" s="106"/>
      <c r="F33" s="58">
        <f>D33*E33</f>
        <v>0</v>
      </c>
      <c r="G33" s="111"/>
      <c r="H33" s="106"/>
      <c r="I33" s="104"/>
      <c r="J33" s="104"/>
    </row>
    <row r="34" spans="1:10" s="18" customFormat="1" ht="15.75" customHeight="1">
      <c r="A34" s="195" t="s">
        <v>133</v>
      </c>
      <c r="B34" s="280" t="s">
        <v>661</v>
      </c>
      <c r="C34" s="104" t="s">
        <v>145</v>
      </c>
      <c r="D34" s="58">
        <v>30</v>
      </c>
      <c r="E34" s="106"/>
      <c r="F34" s="58">
        <f>D34*E34</f>
        <v>0</v>
      </c>
      <c r="G34" s="111"/>
      <c r="H34" s="106"/>
      <c r="I34" s="104"/>
      <c r="J34" s="104"/>
    </row>
    <row r="35" spans="1:10" s="18" customFormat="1" ht="15.75" customHeight="1">
      <c r="A35" s="195" t="s">
        <v>134</v>
      </c>
      <c r="B35" s="190" t="s">
        <v>663</v>
      </c>
      <c r="C35" s="104" t="s">
        <v>1</v>
      </c>
      <c r="D35" s="58">
        <v>24</v>
      </c>
      <c r="E35" s="106"/>
      <c r="F35" s="58">
        <f>D35*E35</f>
        <v>0</v>
      </c>
      <c r="G35" s="111"/>
      <c r="H35" s="106"/>
      <c r="I35" s="104"/>
      <c r="J35" s="104"/>
    </row>
    <row r="36" spans="1:10">
      <c r="B36" s="239"/>
    </row>
    <row r="37" spans="1:10">
      <c r="A37" s="302">
        <f>COUNT($A$1:A36)+1</f>
        <v>2</v>
      </c>
      <c r="B37" s="289" t="s">
        <v>354</v>
      </c>
    </row>
    <row r="38" spans="1:10" ht="96">
      <c r="B38" s="146" t="s">
        <v>1011</v>
      </c>
    </row>
    <row r="39" spans="1:10" ht="24">
      <c r="B39" s="103" t="s">
        <v>451</v>
      </c>
      <c r="C39" s="211"/>
    </row>
    <row r="40" spans="1:10" ht="84">
      <c r="B40" s="18" t="s">
        <v>440</v>
      </c>
    </row>
    <row r="41" spans="1:10" ht="60">
      <c r="B41" s="237" t="s">
        <v>1021</v>
      </c>
    </row>
    <row r="42" spans="1:10" ht="25.5" customHeight="1">
      <c r="B42" s="103" t="s">
        <v>276</v>
      </c>
      <c r="C42" s="104"/>
    </row>
    <row r="43" spans="1:10" ht="60">
      <c r="B43" s="103" t="s">
        <v>450</v>
      </c>
      <c r="C43" s="104"/>
    </row>
    <row r="44" spans="1:10" ht="24">
      <c r="B44" s="103" t="s">
        <v>277</v>
      </c>
      <c r="C44" s="104"/>
    </row>
    <row r="45" spans="1:10" ht="24">
      <c r="B45" s="103" t="s">
        <v>278</v>
      </c>
      <c r="C45" s="104"/>
    </row>
    <row r="46" spans="1:10" ht="24">
      <c r="B46" s="103" t="s">
        <v>279</v>
      </c>
      <c r="C46" s="211"/>
    </row>
    <row r="47" spans="1:10" ht="24">
      <c r="B47" s="103" t="s">
        <v>180</v>
      </c>
      <c r="C47" s="211"/>
    </row>
    <row r="48" spans="1:10">
      <c r="B48" s="103" t="s">
        <v>260</v>
      </c>
      <c r="C48" s="104"/>
    </row>
    <row r="49" spans="1:10" ht="16">
      <c r="A49" s="195" t="s">
        <v>132</v>
      </c>
      <c r="B49" s="190" t="s">
        <v>665</v>
      </c>
      <c r="C49" s="104" t="s">
        <v>108</v>
      </c>
      <c r="D49" s="58">
        <v>240</v>
      </c>
      <c r="E49" s="106"/>
      <c r="F49" s="58">
        <f>D49*E49</f>
        <v>0</v>
      </c>
      <c r="H49" s="106"/>
      <c r="I49" s="104"/>
      <c r="J49" s="104"/>
    </row>
    <row r="50" spans="1:10" ht="16">
      <c r="A50" s="195" t="s">
        <v>133</v>
      </c>
      <c r="B50" s="190" t="s">
        <v>666</v>
      </c>
      <c r="C50" s="104" t="s">
        <v>112</v>
      </c>
      <c r="D50" s="58">
        <v>120</v>
      </c>
      <c r="E50" s="106"/>
      <c r="F50" s="58">
        <f>D50*E50</f>
        <v>0</v>
      </c>
      <c r="H50" s="106"/>
      <c r="I50" s="104"/>
      <c r="J50" s="104"/>
    </row>
    <row r="51" spans="1:10" ht="16">
      <c r="A51" s="195" t="s">
        <v>134</v>
      </c>
      <c r="B51" s="190" t="s">
        <v>644</v>
      </c>
      <c r="C51" s="104" t="s">
        <v>108</v>
      </c>
      <c r="D51" s="58">
        <v>240</v>
      </c>
      <c r="E51" s="106"/>
      <c r="F51" s="58">
        <f>D51*E51</f>
        <v>0</v>
      </c>
      <c r="H51" s="106"/>
      <c r="I51" s="104"/>
      <c r="J51" s="104"/>
    </row>
    <row r="53" spans="1:10" ht="15" customHeight="1">
      <c r="A53" s="302">
        <f>COUNT($A$1:A52)+1</f>
        <v>3</v>
      </c>
      <c r="B53" s="289" t="s">
        <v>575</v>
      </c>
    </row>
    <row r="54" spans="1:10" ht="36">
      <c r="B54" s="103" t="s">
        <v>465</v>
      </c>
    </row>
    <row r="55" spans="1:10" ht="24">
      <c r="B55" s="103" t="s">
        <v>280</v>
      </c>
    </row>
    <row r="56" spans="1:10" ht="48">
      <c r="B56" s="103" t="s">
        <v>281</v>
      </c>
    </row>
    <row r="57" spans="1:10" ht="24">
      <c r="B57" s="103" t="s">
        <v>282</v>
      </c>
    </row>
    <row r="58" spans="1:10" ht="24">
      <c r="B58" s="103" t="s">
        <v>283</v>
      </c>
    </row>
    <row r="59" spans="1:10">
      <c r="B59" s="103" t="s">
        <v>284</v>
      </c>
    </row>
    <row r="60" spans="1:10">
      <c r="B60" s="103" t="s">
        <v>260</v>
      </c>
    </row>
    <row r="61" spans="1:10">
      <c r="B61" s="103" t="s">
        <v>599</v>
      </c>
    </row>
    <row r="62" spans="1:10" ht="16">
      <c r="A62" s="195" t="s">
        <v>132</v>
      </c>
      <c r="B62" s="280" t="s">
        <v>668</v>
      </c>
      <c r="C62" s="104" t="s">
        <v>112</v>
      </c>
      <c r="D62" s="58">
        <v>240</v>
      </c>
      <c r="E62" s="106"/>
      <c r="F62" s="58">
        <f>D62*E62</f>
        <v>0</v>
      </c>
      <c r="H62" s="106"/>
      <c r="I62" s="104"/>
      <c r="J62" s="104"/>
    </row>
    <row r="64" spans="1:10">
      <c r="A64" s="302">
        <f>COUNT($A$1:A63)+1</f>
        <v>4</v>
      </c>
      <c r="B64" s="289" t="s">
        <v>441</v>
      </c>
    </row>
    <row r="65" spans="1:10" ht="120">
      <c r="B65" s="237" t="s">
        <v>496</v>
      </c>
      <c r="C65" s="271"/>
      <c r="D65" s="272"/>
      <c r="E65" s="116"/>
      <c r="F65" s="274"/>
    </row>
    <row r="66" spans="1:10">
      <c r="A66" s="195" t="s">
        <v>132</v>
      </c>
      <c r="B66" s="190" t="s">
        <v>667</v>
      </c>
      <c r="C66" s="104" t="s">
        <v>1</v>
      </c>
      <c r="D66" s="58">
        <v>40</v>
      </c>
      <c r="E66" s="106"/>
      <c r="F66" s="58">
        <f>D66*E66</f>
        <v>0</v>
      </c>
      <c r="H66" s="106"/>
      <c r="I66" s="104"/>
      <c r="J66" s="104"/>
    </row>
    <row r="68" spans="1:10">
      <c r="A68" s="302">
        <f>COUNT($A$1:A67)+1</f>
        <v>5</v>
      </c>
      <c r="B68" s="289" t="s">
        <v>822</v>
      </c>
    </row>
    <row r="69" spans="1:10" ht="36">
      <c r="B69" s="237" t="s">
        <v>823</v>
      </c>
      <c r="C69" s="271"/>
      <c r="D69" s="272"/>
      <c r="E69" s="116"/>
      <c r="F69" s="274"/>
    </row>
    <row r="70" spans="1:10" ht="16">
      <c r="A70" s="195" t="s">
        <v>132</v>
      </c>
      <c r="B70" s="190" t="s">
        <v>669</v>
      </c>
      <c r="C70" s="104" t="s">
        <v>108</v>
      </c>
      <c r="D70" s="58">
        <v>72</v>
      </c>
      <c r="E70" s="106"/>
      <c r="F70" s="58">
        <f>D70*E70</f>
        <v>0</v>
      </c>
      <c r="H70" s="106"/>
      <c r="I70" s="104"/>
      <c r="J70" s="104"/>
    </row>
    <row r="72" spans="1:10">
      <c r="A72" s="302">
        <f>COUNT($A$1:A71)+1</f>
        <v>6</v>
      </c>
      <c r="B72" s="289" t="s">
        <v>442</v>
      </c>
    </row>
    <row r="73" spans="1:10" ht="84">
      <c r="B73" s="237" t="s">
        <v>497</v>
      </c>
      <c r="C73" s="271"/>
      <c r="D73" s="272"/>
      <c r="E73" s="116"/>
      <c r="F73" s="274"/>
    </row>
    <row r="74" spans="1:10">
      <c r="A74" s="195" t="s">
        <v>132</v>
      </c>
      <c r="B74" s="190" t="s">
        <v>670</v>
      </c>
      <c r="C74" s="104" t="s">
        <v>1</v>
      </c>
      <c r="D74" s="58">
        <v>280</v>
      </c>
      <c r="E74" s="106"/>
      <c r="F74" s="58">
        <f>D74*E74</f>
        <v>0</v>
      </c>
      <c r="H74" s="106"/>
      <c r="I74" s="104"/>
      <c r="J74" s="104"/>
    </row>
    <row r="75" spans="1:10">
      <c r="B75" s="239"/>
    </row>
    <row r="76" spans="1:10">
      <c r="A76" s="302">
        <f>COUNT($A$1:A75)+1</f>
        <v>7</v>
      </c>
      <c r="B76" s="289" t="s">
        <v>443</v>
      </c>
    </row>
    <row r="77" spans="1:10" ht="104.25" customHeight="1">
      <c r="B77" s="237" t="s">
        <v>824</v>
      </c>
      <c r="C77" s="271"/>
      <c r="D77" s="272"/>
      <c r="E77" s="116"/>
      <c r="F77" s="274"/>
    </row>
    <row r="78" spans="1:10" s="34" customFormat="1" ht="46.5" customHeight="1">
      <c r="A78" s="191"/>
      <c r="B78" s="105" t="s">
        <v>825</v>
      </c>
      <c r="C78" s="255"/>
      <c r="D78" s="256"/>
      <c r="E78" s="232"/>
      <c r="F78" s="233"/>
      <c r="H78" s="104"/>
      <c r="I78" s="104"/>
      <c r="J78" s="104"/>
    </row>
    <row r="79" spans="1:10">
      <c r="B79" s="227" t="s">
        <v>538</v>
      </c>
      <c r="C79" s="150"/>
      <c r="D79" s="200"/>
    </row>
    <row r="80" spans="1:10">
      <c r="A80" s="195" t="s">
        <v>132</v>
      </c>
      <c r="B80" s="280" t="s">
        <v>827</v>
      </c>
      <c r="C80" s="104" t="s">
        <v>145</v>
      </c>
      <c r="D80" s="58">
        <v>45</v>
      </c>
      <c r="E80" s="106"/>
      <c r="F80" s="58">
        <f>D80*E80</f>
        <v>0</v>
      </c>
      <c r="H80" s="106"/>
      <c r="I80" s="104"/>
      <c r="J80" s="104"/>
    </row>
    <row r="81" spans="1:10">
      <c r="A81" s="195" t="s">
        <v>133</v>
      </c>
      <c r="B81" s="280" t="s">
        <v>638</v>
      </c>
      <c r="C81" s="104" t="s">
        <v>141</v>
      </c>
      <c r="D81" s="58">
        <v>3.5</v>
      </c>
      <c r="E81" s="106"/>
      <c r="F81" s="58">
        <f>D81*E81</f>
        <v>0</v>
      </c>
      <c r="H81" s="106"/>
      <c r="I81" s="104"/>
      <c r="J81" s="104"/>
    </row>
    <row r="82" spans="1:10">
      <c r="A82" s="195" t="s">
        <v>134</v>
      </c>
      <c r="B82" s="190" t="s">
        <v>433</v>
      </c>
      <c r="C82" s="104" t="s">
        <v>122</v>
      </c>
      <c r="D82" s="58">
        <v>350</v>
      </c>
      <c r="E82" s="106"/>
      <c r="F82" s="58">
        <f>D82*E82</f>
        <v>0</v>
      </c>
      <c r="H82" s="106"/>
      <c r="I82" s="104"/>
      <c r="J82" s="104"/>
    </row>
    <row r="83" spans="1:10">
      <c r="A83" s="195" t="s">
        <v>135</v>
      </c>
      <c r="B83" s="190" t="s">
        <v>671</v>
      </c>
      <c r="C83" s="104" t="s">
        <v>141</v>
      </c>
      <c r="D83" s="58">
        <v>5</v>
      </c>
      <c r="E83" s="106"/>
      <c r="F83" s="58">
        <f>D83*E83</f>
        <v>0</v>
      </c>
      <c r="H83" s="106"/>
      <c r="I83" s="104"/>
      <c r="J83" s="104"/>
    </row>
    <row r="85" spans="1:10">
      <c r="A85" s="302">
        <f>COUNT($A$1:A84)+1</f>
        <v>8</v>
      </c>
      <c r="B85" s="289" t="s">
        <v>880</v>
      </c>
    </row>
    <row r="86" spans="1:10" s="1" customFormat="1" ht="47.25" customHeight="1">
      <c r="B86" s="103" t="s">
        <v>887</v>
      </c>
      <c r="C86" s="5"/>
      <c r="D86" s="2"/>
      <c r="E86" s="273"/>
      <c r="F86" s="9"/>
    </row>
    <row r="87" spans="1:10" s="1" customFormat="1" ht="92.25" customHeight="1">
      <c r="B87" s="103" t="s">
        <v>882</v>
      </c>
      <c r="C87" s="5"/>
      <c r="D87" s="2"/>
      <c r="E87" s="273"/>
      <c r="F87" s="9"/>
    </row>
    <row r="88" spans="1:10" s="1" customFormat="1" ht="69" customHeight="1">
      <c r="B88" s="237" t="s">
        <v>908</v>
      </c>
      <c r="C88" s="282"/>
      <c r="D88" s="283"/>
      <c r="E88" s="117"/>
      <c r="F88" s="275"/>
    </row>
    <row r="89" spans="1:10" s="1" customFormat="1" ht="69" customHeight="1">
      <c r="B89" s="237" t="s">
        <v>881</v>
      </c>
      <c r="C89" s="282"/>
      <c r="D89" s="283"/>
      <c r="E89" s="117"/>
      <c r="F89" s="275"/>
    </row>
    <row r="90" spans="1:10" s="1" customFormat="1" ht="24">
      <c r="B90" s="103" t="s">
        <v>348</v>
      </c>
      <c r="C90" s="5"/>
      <c r="D90" s="2"/>
      <c r="E90" s="273"/>
      <c r="F90" s="9"/>
    </row>
    <row r="91" spans="1:10" s="1" customFormat="1" ht="48">
      <c r="B91" s="103" t="s">
        <v>349</v>
      </c>
      <c r="C91" s="5"/>
      <c r="D91" s="2"/>
      <c r="E91" s="273"/>
      <c r="F91" s="9"/>
    </row>
    <row r="92" spans="1:10" ht="35.25" customHeight="1">
      <c r="B92" s="237" t="s">
        <v>884</v>
      </c>
      <c r="C92" s="271"/>
      <c r="D92" s="272"/>
      <c r="E92" s="116"/>
      <c r="F92" s="274"/>
    </row>
    <row r="93" spans="1:10" s="1" customFormat="1" ht="36" customHeight="1">
      <c r="B93" s="237" t="s">
        <v>883</v>
      </c>
      <c r="C93" s="282"/>
      <c r="D93" s="283"/>
      <c r="E93" s="117"/>
      <c r="F93" s="275"/>
    </row>
    <row r="94" spans="1:10" s="1" customFormat="1" ht="24">
      <c r="B94" s="103" t="s">
        <v>637</v>
      </c>
      <c r="C94" s="5"/>
      <c r="D94" s="2"/>
      <c r="E94" s="273"/>
      <c r="F94" s="9"/>
    </row>
    <row r="95" spans="1:10" s="1" customFormat="1" ht="37.5" customHeight="1">
      <c r="B95" s="237" t="s">
        <v>885</v>
      </c>
      <c r="C95" s="5"/>
      <c r="D95" s="2"/>
      <c r="E95" s="273"/>
      <c r="F95" s="9"/>
    </row>
    <row r="96" spans="1:10" s="1" customFormat="1" ht="24">
      <c r="B96" s="249" t="s">
        <v>804</v>
      </c>
      <c r="C96" s="5"/>
      <c r="D96" s="2"/>
      <c r="E96" s="273"/>
      <c r="F96" s="9"/>
    </row>
    <row r="97" spans="1:10" s="34" customFormat="1" ht="27" customHeight="1">
      <c r="A97" s="191"/>
      <c r="B97" s="105" t="s">
        <v>886</v>
      </c>
      <c r="C97" s="255"/>
      <c r="D97" s="256"/>
      <c r="E97" s="232"/>
      <c r="F97" s="233"/>
      <c r="H97" s="104"/>
      <c r="I97" s="104"/>
      <c r="J97" s="104"/>
    </row>
    <row r="98" spans="1:10">
      <c r="A98" s="195" t="s">
        <v>132</v>
      </c>
      <c r="B98" s="280" t="s">
        <v>826</v>
      </c>
      <c r="C98" s="104" t="s">
        <v>145</v>
      </c>
      <c r="D98" s="58">
        <v>27</v>
      </c>
      <c r="E98" s="106"/>
      <c r="F98" s="58">
        <f>D98*E98</f>
        <v>0</v>
      </c>
      <c r="H98" s="106"/>
      <c r="I98" s="104"/>
      <c r="J98" s="104"/>
    </row>
    <row r="99" spans="1:10">
      <c r="A99" s="195" t="s">
        <v>133</v>
      </c>
      <c r="B99" s="280" t="s">
        <v>888</v>
      </c>
      <c r="C99" s="104" t="s">
        <v>141</v>
      </c>
      <c r="D99" s="58">
        <v>7.5</v>
      </c>
      <c r="E99" s="106"/>
      <c r="F99" s="58">
        <f>D99*E99</f>
        <v>0</v>
      </c>
      <c r="H99" s="106"/>
      <c r="I99" s="104"/>
      <c r="J99" s="104"/>
    </row>
    <row r="100" spans="1:10">
      <c r="A100" s="195" t="s">
        <v>134</v>
      </c>
      <c r="B100" s="280" t="s">
        <v>889</v>
      </c>
      <c r="C100" s="104" t="s">
        <v>141</v>
      </c>
      <c r="D100" s="58">
        <v>13</v>
      </c>
      <c r="E100" s="106"/>
      <c r="F100" s="58">
        <f>D100*E100</f>
        <v>0</v>
      </c>
      <c r="H100" s="106"/>
      <c r="I100" s="104"/>
      <c r="J100" s="104"/>
    </row>
    <row r="101" spans="1:10">
      <c r="A101" s="195" t="s">
        <v>135</v>
      </c>
      <c r="B101" s="190" t="s">
        <v>433</v>
      </c>
      <c r="C101" s="104" t="s">
        <v>122</v>
      </c>
      <c r="D101" s="58">
        <v>4500</v>
      </c>
      <c r="E101" s="106"/>
      <c r="F101" s="58">
        <f>D101*E101</f>
        <v>0</v>
      </c>
      <c r="H101" s="106"/>
      <c r="I101" s="104"/>
      <c r="J101" s="104"/>
    </row>
    <row r="102" spans="1:10" s="1" customFormat="1">
      <c r="A102" s="195" t="s">
        <v>136</v>
      </c>
      <c r="B102" s="284" t="s">
        <v>909</v>
      </c>
      <c r="C102" s="104" t="s">
        <v>145</v>
      </c>
      <c r="D102" s="4">
        <v>21</v>
      </c>
      <c r="E102" s="119"/>
      <c r="F102" s="4">
        <f>D102*E102</f>
        <v>0</v>
      </c>
      <c r="H102" s="119"/>
      <c r="I102" s="118"/>
      <c r="J102" s="118"/>
    </row>
    <row r="103" spans="1:10">
      <c r="A103" s="212" t="s">
        <v>432</v>
      </c>
      <c r="B103" s="190" t="s">
        <v>910</v>
      </c>
      <c r="C103" s="104" t="s">
        <v>1</v>
      </c>
      <c r="D103" s="58">
        <v>70</v>
      </c>
      <c r="E103" s="106"/>
      <c r="F103" s="58">
        <f t="shared" ref="F103" si="0">D103*E103</f>
        <v>0</v>
      </c>
      <c r="H103" s="106"/>
      <c r="I103" s="104"/>
      <c r="J103" s="104"/>
    </row>
    <row r="104" spans="1:10">
      <c r="A104" s="212" t="s">
        <v>464</v>
      </c>
      <c r="B104" s="190" t="s">
        <v>890</v>
      </c>
      <c r="C104" s="104" t="s">
        <v>1</v>
      </c>
      <c r="D104" s="58">
        <v>20</v>
      </c>
      <c r="E104" s="106"/>
      <c r="F104" s="58">
        <f t="shared" ref="F104" si="1">D104*E104</f>
        <v>0</v>
      </c>
      <c r="H104" s="106"/>
      <c r="I104" s="104"/>
      <c r="J104" s="104"/>
    </row>
    <row r="105" spans="1:10">
      <c r="A105" s="212"/>
      <c r="B105" s="190"/>
      <c r="C105" s="181"/>
      <c r="D105" s="58"/>
      <c r="E105" s="106"/>
      <c r="F105" s="58"/>
      <c r="H105" s="106"/>
      <c r="I105" s="104"/>
      <c r="J105" s="104"/>
    </row>
    <row r="106" spans="1:10">
      <c r="A106" s="302">
        <f>COUNT($A$1:A105)+1</f>
        <v>9</v>
      </c>
      <c r="B106" s="289" t="s">
        <v>1012</v>
      </c>
    </row>
    <row r="107" spans="1:10" s="73" customFormat="1" ht="207" customHeight="1">
      <c r="A107" s="288"/>
      <c r="B107" s="18" t="s">
        <v>1013</v>
      </c>
      <c r="C107" s="271"/>
      <c r="D107" s="272"/>
      <c r="E107" s="116"/>
      <c r="F107" s="274">
        <f>D107*E107</f>
        <v>0</v>
      </c>
    </row>
    <row r="108" spans="1:10" s="73" customFormat="1" ht="63.25" customHeight="1">
      <c r="A108" s="288"/>
      <c r="B108" s="237" t="s">
        <v>519</v>
      </c>
      <c r="C108" s="271"/>
      <c r="D108" s="272"/>
      <c r="E108" s="116"/>
      <c r="F108" s="274"/>
    </row>
    <row r="109" spans="1:10" ht="37.25" customHeight="1">
      <c r="B109" s="237" t="s">
        <v>508</v>
      </c>
      <c r="C109" s="104"/>
      <c r="D109" s="58"/>
      <c r="E109" s="106"/>
      <c r="F109" s="58"/>
    </row>
    <row r="110" spans="1:10" s="18" customFormat="1" ht="18" customHeight="1">
      <c r="A110" s="195" t="s">
        <v>132</v>
      </c>
      <c r="B110" s="190" t="s">
        <v>662</v>
      </c>
      <c r="C110" s="104" t="s">
        <v>141</v>
      </c>
      <c r="D110" s="58">
        <v>0.5</v>
      </c>
      <c r="E110" s="106"/>
      <c r="F110" s="58">
        <f>D110*E110</f>
        <v>0</v>
      </c>
      <c r="G110" s="111"/>
      <c r="H110" s="106"/>
      <c r="I110" s="104"/>
      <c r="J110" s="104"/>
    </row>
    <row r="111" spans="1:10" s="18" customFormat="1" ht="15.75" customHeight="1">
      <c r="A111" s="195" t="s">
        <v>133</v>
      </c>
      <c r="B111" s="280" t="s">
        <v>661</v>
      </c>
      <c r="C111" s="104" t="s">
        <v>145</v>
      </c>
      <c r="D111" s="58">
        <v>40</v>
      </c>
      <c r="E111" s="106"/>
      <c r="F111" s="58">
        <f>D111*E111</f>
        <v>0</v>
      </c>
      <c r="G111" s="111"/>
      <c r="H111" s="106"/>
      <c r="I111" s="104"/>
      <c r="J111" s="104"/>
    </row>
    <row r="112" spans="1:10" s="18" customFormat="1" ht="15.75" customHeight="1">
      <c r="A112" s="195" t="s">
        <v>134</v>
      </c>
      <c r="B112" s="190" t="s">
        <v>1014</v>
      </c>
      <c r="C112" s="104" t="s">
        <v>1</v>
      </c>
      <c r="D112" s="58">
        <v>4</v>
      </c>
      <c r="E112" s="106"/>
      <c r="F112" s="58">
        <f>D112*E112</f>
        <v>0</v>
      </c>
      <c r="G112" s="111"/>
      <c r="H112" s="106"/>
      <c r="I112" s="104"/>
      <c r="J112" s="104"/>
    </row>
    <row r="113" spans="1:6" s="57" customFormat="1" ht="13.75" customHeight="1" thickBot="1">
      <c r="A113" s="195"/>
      <c r="B113" s="155"/>
      <c r="C113" s="196"/>
      <c r="D113" s="197"/>
      <c r="E113" s="168"/>
      <c r="F113" s="179" t="str">
        <f t="shared" ref="F113" si="2">IF(OR(OR(E113=0,E113=""),OR(D113=0,D113="")),"",D113*E113)</f>
        <v/>
      </c>
    </row>
    <row r="114" spans="1:6" s="74" customFormat="1" ht="20" customHeight="1" thickBot="1">
      <c r="A114" s="228" t="str">
        <f>A11</f>
        <v>6.</v>
      </c>
      <c r="B114" s="229" t="str">
        <f>B11</f>
        <v>RADOVI NA OJAČANJU STROPA</v>
      </c>
      <c r="C114" s="230"/>
      <c r="D114" s="230"/>
      <c r="E114" s="173"/>
      <c r="F114" s="395">
        <f>SUM(F30:F113)</f>
        <v>0</v>
      </c>
    </row>
    <row r="115" spans="1:6" ht="3.25" customHeight="1"/>
    <row r="117" spans="1:6">
      <c r="B117" s="239"/>
    </row>
    <row r="118" spans="1:6">
      <c r="B118" s="239"/>
    </row>
    <row r="119" spans="1:6">
      <c r="B119" s="259"/>
    </row>
    <row r="120" spans="1:6">
      <c r="B120" s="239"/>
    </row>
    <row r="122" spans="1:6">
      <c r="B122" s="192"/>
    </row>
    <row r="123" spans="1:6">
      <c r="B123" s="48"/>
      <c r="C123" s="104"/>
      <c r="D123" s="189"/>
    </row>
  </sheetData>
  <protectedRanges>
    <protectedRange password="C758" sqref="B48:C48 B43:C45" name="Range1_1"/>
    <protectedRange password="C758" sqref="B53 B64 B68 B55:B61" name="Range1_2"/>
    <protectedRange password="C758" sqref="B54" name="Range1_2_2"/>
  </protectedRanges>
  <pageMargins left="0.94488188976377996" right="0.31496062992126" top="0.31496062992126" bottom="0.8" header="0.43307086614173201" footer="0.43307086614173201"/>
  <pageSetup paperSize="9" scale="90" fitToHeight="0" orientation="portrait" r:id="rId1"/>
  <headerFooter>
    <oddHeader>&amp;L&amp;"Arial,Bold"  CITY PROJEKT d.o.o. 
&amp;"Arial,Regular"  za građenje, projektiranje i 
  nadzor, OIB: 70506504843
  Ulica Grabrovec 79, 49210 Zabok</oddHeader>
    <oddFooter xml:space="preserve">&amp;CStranica:                 
&amp;P         &amp;RDatum:                   
listopad 2022       </oddFooter>
  </headerFooter>
  <rowBreaks count="2" manualBreakCount="2">
    <brk id="67" max="5" man="1"/>
    <brk id="83" max="5"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NASLOVNICA</vt:lpstr>
      <vt:lpstr>REK UKUPNO</vt:lpstr>
      <vt:lpstr>POSEBNE NAPOMENE</vt:lpstr>
      <vt:lpstr>1. PRIPREMNI</vt:lpstr>
      <vt:lpstr>2. RUŠENJA I RAZGRADNJE</vt:lpstr>
      <vt:lpstr>3. ZEMLJANI</vt:lpstr>
      <vt:lpstr>4. ARM. BETON</vt:lpstr>
      <vt:lpstr>5. OJAČANJE ZIDOVA I LUKOVA</vt:lpstr>
      <vt:lpstr>6. OJAČANJE STROPA</vt:lpstr>
      <vt:lpstr>7. TESARSKI RADOVI</vt:lpstr>
      <vt:lpstr>8. OJAČANJE TEMELJA</vt:lpstr>
      <vt:lpstr>9. KROV</vt:lpstr>
      <vt:lpstr>10. ČELIČNA KONSTRUKCIJA</vt:lpstr>
      <vt:lpstr>11. SKELA</vt:lpstr>
      <vt:lpstr>'1. PRIPREMNI'!Print_Area</vt:lpstr>
      <vt:lpstr>'10. ČELIČNA KONSTRUKCIJA'!Print_Area</vt:lpstr>
      <vt:lpstr>'11. SKELA'!Print_Area</vt:lpstr>
      <vt:lpstr>'2. RUŠENJA I RAZGRADNJE'!Print_Area</vt:lpstr>
      <vt:lpstr>'3. ZEMLJANI'!Print_Area</vt:lpstr>
      <vt:lpstr>'4. ARM. BETON'!Print_Area</vt:lpstr>
      <vt:lpstr>'5. OJAČANJE ZIDOVA I LUKOVA'!Print_Area</vt:lpstr>
      <vt:lpstr>'6. OJAČANJE STROPA'!Print_Area</vt:lpstr>
      <vt:lpstr>'7. TESARSKI RADOVI'!Print_Area</vt:lpstr>
      <vt:lpstr>'8. OJAČANJE TEMELJA'!Print_Area</vt:lpstr>
      <vt:lpstr>'9. KROV'!Print_Area</vt:lpstr>
      <vt:lpstr>NASLOVNICA!Print_Area</vt:lpstr>
      <vt:lpstr>'POSEBNE NAPOMENE'!Print_Area</vt:lpstr>
      <vt:lpstr>'REK UKUPNO'!Print_Area</vt:lpstr>
      <vt:lpstr>'1. PRIPREMNI'!Print_Titles</vt:lpstr>
      <vt:lpstr>'10. ČELIČNA KONSTRUKCIJA'!Print_Titles</vt:lpstr>
      <vt:lpstr>'11. SKELA'!Print_Titles</vt:lpstr>
      <vt:lpstr>'2. RUŠENJA I RAZGRADNJE'!Print_Titles</vt:lpstr>
      <vt:lpstr>'3. ZEMLJANI'!Print_Titles</vt:lpstr>
      <vt:lpstr>'4. ARM. BETON'!Print_Titles</vt:lpstr>
      <vt:lpstr>'5. OJAČANJE ZIDOVA I LUKOVA'!Print_Titles</vt:lpstr>
      <vt:lpstr>'6. OJAČANJE STROPA'!Print_Titles</vt:lpstr>
      <vt:lpstr>'7. TESARSKI RADOVI'!Print_Titles</vt:lpstr>
      <vt:lpstr>'8. OJAČANJE TEMELJA'!Print_Titles</vt:lpstr>
      <vt:lpstr>'9. KROV'!Print_Titles</vt:lpstr>
      <vt:lpstr>NASLOVNICA!Print_Titles</vt:lpstr>
      <vt:lpstr>'POSEBNE NAPOMENE'!Print_Titles</vt:lpstr>
      <vt:lpstr>'REK UKUPNO'!Print_Titles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 GRAĐEVINSKO-OBRNIČKIH RADOVA</dc:title>
  <dc:creator>Tomislav Pecak</dc:creator>
  <cp:keywords>TROSKOVNIK;TROŠKOVNIK;DOLAC;GALIĆ;PECAK</cp:keywords>
  <cp:lastModifiedBy>Microsoft Office User</cp:lastModifiedBy>
  <cp:lastPrinted>2022-10-28T05:09:50Z</cp:lastPrinted>
  <dcterms:created xsi:type="dcterms:W3CDTF">2004-12-06T11:13:08Z</dcterms:created>
  <dcterms:modified xsi:type="dcterms:W3CDTF">2023-01-11T19:32:25Z</dcterms:modified>
</cp:coreProperties>
</file>