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 defaultThemeVersion="124226"/>
  <xr:revisionPtr revIDLastSave="0" documentId="13_ncr:1_{D0F4D130-6044-41AE-9C74-2A316C29187F}" xr6:coauthVersionLast="47" xr6:coauthVersionMax="47" xr10:uidLastSave="{00000000-0000-0000-0000-000000000000}"/>
  <bookViews>
    <workbookView xWindow="-120" yWindow="-120" windowWidth="29040" windowHeight="15720" tabRatio="692" xr2:uid="{00000000-000D-0000-FFFF-FFFF00000000}"/>
  </bookViews>
  <sheets>
    <sheet name="Troskovnik" sheetId="4" r:id="rId1"/>
  </sheets>
  <definedNames>
    <definedName name="_xlnm._FilterDatabase" localSheetId="0" hidden="1">Troskovnik!#REF!</definedName>
    <definedName name="_xlnm.Print_Titles" localSheetId="0">Troskovnik!#REF!</definedName>
    <definedName name="_xlnm.Print_Area" localSheetId="0">Troskovnik!$A$3:$H$119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9" i="4" l="1"/>
  <c r="G111" i="4" s="1"/>
  <c r="G97" i="4"/>
  <c r="G95" i="4"/>
  <c r="G93" i="4"/>
  <c r="G91" i="4"/>
  <c r="G89" i="4"/>
  <c r="G87" i="4"/>
  <c r="G85" i="4"/>
  <c r="G81" i="4"/>
  <c r="G79" i="4"/>
  <c r="G77" i="4"/>
  <c r="G75" i="4"/>
  <c r="G110" i="4" s="1"/>
  <c r="G70" i="4"/>
  <c r="G68" i="4"/>
  <c r="G66" i="4"/>
  <c r="G64" i="4"/>
  <c r="G62" i="4"/>
  <c r="G60" i="4"/>
  <c r="G56" i="4"/>
  <c r="G54" i="4"/>
  <c r="G52" i="4"/>
  <c r="G50" i="4"/>
  <c r="G48" i="4"/>
  <c r="G46" i="4"/>
  <c r="G44" i="4"/>
  <c r="G109" i="4" s="1"/>
  <c r="G37" i="4"/>
  <c r="G35" i="4"/>
  <c r="G108" i="4" s="1"/>
  <c r="G31" i="4"/>
  <c r="G29" i="4"/>
  <c r="G27" i="4"/>
  <c r="G25" i="4"/>
  <c r="G23" i="4"/>
  <c r="G21" i="4"/>
  <c r="G107" i="4" s="1"/>
  <c r="G101" i="4" l="1"/>
  <c r="G113" i="4"/>
  <c r="G114" i="4" s="1"/>
  <c r="G115" i="4" s="1"/>
  <c r="G102" i="4" l="1"/>
  <c r="G103" i="4" s="1"/>
</calcChain>
</file>

<file path=xl/sharedStrings.xml><?xml version="1.0" encoding="utf-8"?>
<sst xmlns="http://schemas.openxmlformats.org/spreadsheetml/2006/main" count="119" uniqueCount="86">
  <si>
    <t>Opis stavke</t>
  </si>
  <si>
    <t>kom</t>
  </si>
  <si>
    <t>m</t>
  </si>
  <si>
    <t>KABELI, CIJEVI, POLICE</t>
  </si>
  <si>
    <t>ELEKTRO RAZDJELNICE</t>
  </si>
  <si>
    <t>Izrada spoja potkonstrukcije panela (linije panela) na postojeću LPS hvataljku. Koristiti originalne dvometalne stezaljke.</t>
  </si>
  <si>
    <t>komplet</t>
  </si>
  <si>
    <t>Vezice UV otporne 30cm</t>
  </si>
  <si>
    <t>LPS hvataljka od Al legure, fi=8mm dobava sa polaganjem</t>
  </si>
  <si>
    <t>UZEMLJENJE I EKVIPOTENCIJALIZACIJA, OSTALO</t>
  </si>
  <si>
    <t>TROŠKOVNIK</t>
  </si>
  <si>
    <t>Jed.mj.</t>
  </si>
  <si>
    <t>- izrada i usuglašavanje plana i programa ispitivanja (PPI)</t>
  </si>
  <si>
    <t>- funkcionalno ispitivanje elektrane</t>
  </si>
  <si>
    <t>- puštanje u probni rad i ispitivanje u probnom radu</t>
  </si>
  <si>
    <t>- mjerenje i izvještaj kvalitete električne energije (7+7 dana)</t>
  </si>
  <si>
    <t>- izrada izvještaja s probnog rada</t>
  </si>
  <si>
    <t>- ishođenje ugovora o korištenju mreže</t>
  </si>
  <si>
    <t>Kol.</t>
  </si>
  <si>
    <t>UKUPNO:</t>
  </si>
  <si>
    <t>SVEUKUPNO</t>
  </si>
  <si>
    <t>Dobava cijevi, PK polica s montažom u zemlju i nadžbukno na zid
(uključujući poklopce, nosače i sav potrebni montažni i spojni pribor):</t>
  </si>
  <si>
    <t>- ishođenje potvrde za trajni pogon</t>
  </si>
  <si>
    <t>set</t>
  </si>
  <si>
    <t>RB</t>
  </si>
  <si>
    <t>NAPOMENE</t>
  </si>
  <si>
    <t>- izrada i usuglašavanje elaborata utjecaja elektrane na mrežu (EUEM)</t>
  </si>
  <si>
    <t>Transport materijala i opreme na gradilište</t>
  </si>
  <si>
    <t>1) Svaka stavka troškovnika podrazumijeva dobavu, montažu odnosno ugradnju i spajanje te dovođenje u stanje pune pogonske funkcionalnosti osim ako u stavci nije posebno opisan obuhvat posla.</t>
  </si>
  <si>
    <t>Fotonaponski DC kabel, 1000V, za vanjsku montažu, dvostruka izolacija, 4mm2</t>
  </si>
  <si>
    <t>PDV: (25%)</t>
  </si>
  <si>
    <t>UKUPNO (HRK)</t>
  </si>
  <si>
    <t>PDV  25% (HRK)</t>
  </si>
  <si>
    <t>SVEUKUPNO (HRK)</t>
  </si>
  <si>
    <t xml:space="preserve">TROŠKOVNIK: </t>
  </si>
  <si>
    <t>INVESTITOR:</t>
  </si>
  <si>
    <t xml:space="preserve">LOKACIJA: </t>
  </si>
  <si>
    <t xml:space="preserve">BROJ PROJEKTA: </t>
  </si>
  <si>
    <t>OPREMA I MONTAŽA OPREME ELEKTRANE</t>
  </si>
  <si>
    <t>Komunikacijski uređaj za nadzor rada elektrane
- s mogućnošću daljinskog nadzora elektrane preko interneta</t>
  </si>
  <si>
    <t>Dobava vodova i kabela s polaganjem po unaprijed pripremljenim trasama (u instalacijske cijevi / PK police) i spajanjem:</t>
  </si>
  <si>
    <t>Energetski kabel FG16OR16 5x16mm2</t>
  </si>
  <si>
    <t>REKAPITULACIJA TROŠKOVA FOTONAPONSKE ELEKTRANE</t>
  </si>
  <si>
    <t>Vruće cinčani kabelski kanal PK 300 sa poklopcem</t>
  </si>
  <si>
    <t>Vruće cinčani kabelski kanal PK 100 sa poklopcem</t>
  </si>
  <si>
    <t>Vruće cinčani kabelski kanal PK 50 sa poklopcem</t>
  </si>
  <si>
    <t>Komunikacijski S-FTP kabel, cat 6</t>
  </si>
  <si>
    <t>FOTONAPONSKA ELEKTRANA FRASSINOX BOŽIĆ</t>
  </si>
  <si>
    <t>Frassinox Božić d.o.o.</t>
  </si>
  <si>
    <t>k.č.br. 74 k.o. Donja Stubica</t>
  </si>
  <si>
    <t>Energetski kabel NAYY 4x120mm2</t>
  </si>
  <si>
    <t>Energetski kabel NAYY 1x70mm</t>
  </si>
  <si>
    <t>Vruće cinčani kabelski kanal PK 100x110 sa poklopcem</t>
  </si>
  <si>
    <t>UV otporna plastična instalacijska cijev, d=20mm, s polaganjem</t>
  </si>
  <si>
    <t>Montaža i spajanje opreme iz stavki 01. - 04. do pune pogonske funkcionalnosti.</t>
  </si>
  <si>
    <t>Priključak glavnog kabela elektrane od ormara GRFNE na postojeću elektroenergetsku instalaciju. Priključak na postojeći glavni razvodni ormar objekta (GRO) u instalaciji Korisnika mreže. Sadrži elemente upravljanja i zaštite za pripadne strujne krugove.
- prekidač 200A, 3p - 1kom
- ostali potrebni montažni i spojni pribor
Komplet dobava, montaža i spajanje do pune pogonske funkcionalnosti.</t>
  </si>
  <si>
    <t>Dobava, prijevoz i montaža pločice s natpisom: "OPREZ: fotonaponska elektrana na objektu, visoki istosmjerni napon 1000V kod danjeg svjetla."</t>
  </si>
  <si>
    <t>25.</t>
  </si>
  <si>
    <t>26.</t>
  </si>
  <si>
    <t>27.</t>
  </si>
  <si>
    <t>28.</t>
  </si>
  <si>
    <t>29.</t>
  </si>
  <si>
    <t>30.</t>
  </si>
  <si>
    <t>31.</t>
  </si>
  <si>
    <t>32.</t>
  </si>
  <si>
    <t>20-74-GP-FNE</t>
  </si>
  <si>
    <t xml:space="preserve">PUŠTANJE U TRAJNI POGON: </t>
  </si>
  <si>
    <t>Fotonaponski modul, sljedećih karakteristika:
- vršna snaga: Pmpp=385 Wp
- 120 (6x20) mono-Si 6" ćelija po modulu
- dimenzije (VxŠxD): 1769 x 1052 x 35mm
- certifikati IEC 61701, IEC 61215, IEC 61730, IEC 60068-2-68, IEC 62804 ili jednakovrijedni
-ili jednakovrijedan</t>
  </si>
  <si>
    <t>MC4 konektor, set muško-ženski (+ i -) za priključak stringova panela.</t>
  </si>
  <si>
    <t>MC4 DC osigurač 15A</t>
  </si>
  <si>
    <t>Sustav aluminijske podkonstrukcije za prihvat 276 panela, polijeganje na lim.
Vrsta krova: kosi krov, lim.</t>
  </si>
  <si>
    <t>Fotonaponski DC/AC inverter: 
- nazivna AC snaga 36.000 W
- maksimalna AC snaga: 40.000 VA
- broj MPPT (Maximal Power Point Tracking) jedinica: 4
- broj DC ulaza po MPPT-u: 2
- maksimalni ulazni DC napon: 1.100 V
- ugrađena DC i AC prenaponska zaštita klase II
- minimalna maks. učinkovitost 98,8 %
- zaštita min. IP 66</t>
  </si>
  <si>
    <t>Glavna razdjelnica fotonaponske elektrane (GRFNE) sadrži glavni prekidač sunčane elektrane, priključak 3 invertera pojedinačne snage 36kW - ukupno 108kW AC.
Sadrži elemente upravljanja i zaštite za pripadne struje krugove:
- glavni prekidač podrazdjelnice: 200A, 4p termička i nadstrujna zaštita - 1kom
- relej sa zaštitnim funkcijama (U,f) - 1kom
- pričuvno (UPS) napajanje - 1kom
- automatski prekidač (MCB): B80A, 3p - 3kom 
- zaštitni uređaj diferencijalne struje (RCD):  80/0,3A, 4p - 3kom
- odvodnik prenapona 1+2 za TN-S sustav
- dodatna šuko utičnica i kombinirana zaštitna sklopka (KZS) 10/0,03A
- vanjsko tipkalo za isključenje glavnog prekidača elektrane
- brojilo
- SMT
- ventilator s filterom
- grijač 
- termostat
- ostali potrebni montažni i spojni pribor
Komplet dobava, montaža i spajanje do pune pogonske funkcionalnosti.</t>
  </si>
  <si>
    <t>13.2</t>
  </si>
  <si>
    <t>13.1</t>
  </si>
  <si>
    <t>11.1</t>
  </si>
  <si>
    <t>07.</t>
  </si>
  <si>
    <t>03.</t>
  </si>
  <si>
    <t>02.</t>
  </si>
  <si>
    <t>01.</t>
  </si>
  <si>
    <r>
      <t>PUŠTANJE U TRAJNI POGON</t>
    </r>
    <r>
      <rPr>
        <b/>
        <u/>
        <sz val="11"/>
        <rFont val="Arial"/>
        <family val="2"/>
      </rPr>
      <t xml:space="preserve">: </t>
    </r>
  </si>
  <si>
    <t>Jedinična cijena (HRK)</t>
  </si>
  <si>
    <t>Iznos (HRK)</t>
  </si>
  <si>
    <t>Kontrola i verifikacija svojstava i karakteristika kvalitete električnih instalacija (provjeravanje prema normi HD 60364-6 ili jednakovrijedno), provjera funkcionalnosti i probno puštanje u pogon ukupne opreme i svih elektrotehničkih instalacija u građevini, pribavljanje potrebnih atesta, ispitnih protokola, garantnih listova i tehničke dokumentacije izvedenog stanja, pisane upute za rukovanje i održavanje pogona, izobrazba tehničkog osoblja održavanja, čišćenje prostora od otpadaka prilikom ugradnje i spajanja</t>
  </si>
  <si>
    <t xml:space="preserve">2) U cijenu je uključen sav potreban spojni, montažni i ostali materijal. Primijenjeni su važeći propisi i hrvatske ili jednakovrijedne norme za pojedine vrste instalacije. </t>
  </si>
  <si>
    <t>3) Opisi stavaka predstavljaju minimalne tražene specifikacije, potrebno je nuditi jednakovrijedne ili bolje specifikacije.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</si>
</sst>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0&quot;. &quot;"/>
    <numFmt numFmtId="165" formatCode="#,##0.00\ _k_n"/>
    <numFmt numFmtId="166" formatCode="&quot;E01.&quot;\ 00&quot;. &quot;"/>
    <numFmt numFmtId="167" formatCode="00&quot;.&quot;"/>
    <numFmt numFmtId="168" formatCode="[$HRK]\ #,##0.00"/>
    <numFmt numFmtId="169" formatCode="_([$HRK]\ * #,##0.00_);_([$HRK]\ * \(#,##0.00\);_([$HRK]\ * &quot;-&quot;??_);_(@_)"/>
    <numFmt numFmtId="170" formatCode="#,##0.00\ [$HRK]"/>
    <numFmt numFmtId="171" formatCode="_-* #,##0\ _k_n_-;\-* #,##0\ _k_n_-;_-* &quot;-&quot;??\ _k_n_-;_-@_-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Helv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2"/>
      <color rgb="FF7030A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  <charset val="238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1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14" fillId="0" borderId="0" xfId="1" applyNumberFormat="1" applyFont="1" applyAlignment="1">
      <alignment horizontal="right" vertical="center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4" xfId="0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justify" vertical="center" wrapText="1"/>
      <protection hidden="1"/>
    </xf>
    <xf numFmtId="165" fontId="6" fillId="0" borderId="0" xfId="0" applyNumberFormat="1" applyFont="1" applyAlignment="1">
      <alignment horizontal="right" vertical="center"/>
    </xf>
    <xf numFmtId="167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166" fontId="5" fillId="0" borderId="1" xfId="1" applyNumberFormat="1" applyFont="1" applyBorder="1" applyAlignment="1">
      <alignment horizontal="left" vertical="center"/>
    </xf>
    <xf numFmtId="164" fontId="11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 applyProtection="1">
      <alignment vertical="center"/>
      <protection hidden="1"/>
    </xf>
    <xf numFmtId="167" fontId="5" fillId="0" borderId="0" xfId="1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66" fontId="5" fillId="0" borderId="6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164" fontId="15" fillId="0" borderId="6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7" fillId="2" borderId="6" xfId="0" applyNumberFormat="1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right" vertical="center"/>
    </xf>
    <xf numFmtId="0" fontId="5" fillId="0" borderId="0" xfId="1" quotePrefix="1" applyFont="1" applyAlignment="1">
      <alignment horizontal="justify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4" xfId="0" applyFont="1" applyBorder="1" applyAlignment="1" applyProtection="1">
      <alignment horizontal="left"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18" fillId="0" borderId="4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5" fillId="0" borderId="10" xfId="0" applyFont="1" applyBorder="1" applyAlignment="1">
      <alignment horizontal="center" vertical="center"/>
    </xf>
    <xf numFmtId="0" fontId="5" fillId="0" borderId="8" xfId="0" quotePrefix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quotePrefix="1" applyFont="1" applyAlignment="1">
      <alignment horizontal="righ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5" fillId="0" borderId="0" xfId="1" applyFont="1" applyAlignment="1">
      <alignment horizontal="justify" vertical="center" wrapText="1"/>
    </xf>
    <xf numFmtId="16" fontId="5" fillId="0" borderId="0" xfId="0" applyNumberFormat="1" applyFont="1" applyAlignment="1">
      <alignment vertical="center"/>
    </xf>
    <xf numFmtId="170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70" fontId="21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1" fontId="8" fillId="0" borderId="0" xfId="0" applyNumberFormat="1" applyFont="1" applyAlignment="1" applyProtection="1">
      <alignment horizontal="center" vertical="center"/>
      <protection hidden="1"/>
    </xf>
    <xf numFmtId="171" fontId="3" fillId="0" borderId="0" xfId="0" applyNumberFormat="1" applyFont="1" applyAlignment="1">
      <alignment horizontal="center" vertical="center"/>
    </xf>
    <xf numFmtId="171" fontId="5" fillId="0" borderId="0" xfId="0" applyNumberFormat="1" applyFont="1" applyAlignment="1">
      <alignment vertical="center"/>
    </xf>
    <xf numFmtId="171" fontId="5" fillId="0" borderId="0" xfId="0" applyNumberFormat="1" applyFont="1" applyAlignment="1" applyProtection="1">
      <alignment vertical="center"/>
      <protection hidden="1"/>
    </xf>
    <xf numFmtId="171" fontId="5" fillId="0" borderId="0" xfId="0" applyNumberFormat="1" applyFont="1" applyAlignment="1">
      <alignment horizontal="center" vertical="center"/>
    </xf>
    <xf numFmtId="171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 applyProtection="1">
      <alignment vertical="center" wrapText="1"/>
      <protection hidden="1"/>
    </xf>
    <xf numFmtId="165" fontId="5" fillId="0" borderId="5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168" fontId="5" fillId="0" borderId="8" xfId="0" applyNumberFormat="1" applyFont="1" applyBorder="1" applyAlignment="1">
      <alignment horizontal="right" vertical="center"/>
    </xf>
    <xf numFmtId="168" fontId="5" fillId="0" borderId="9" xfId="0" applyNumberFormat="1" applyFont="1" applyBorder="1" applyAlignment="1">
      <alignment vertical="center"/>
    </xf>
    <xf numFmtId="0" fontId="5" fillId="0" borderId="14" xfId="0" applyFont="1" applyBorder="1" applyAlignment="1" applyProtection="1">
      <alignment vertical="center"/>
      <protection locked="0"/>
    </xf>
    <xf numFmtId="169" fontId="5" fillId="0" borderId="14" xfId="0" applyNumberFormat="1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locked="0"/>
    </xf>
    <xf numFmtId="169" fontId="3" fillId="0" borderId="4" xfId="0" applyNumberFormat="1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locked="0"/>
    </xf>
    <xf numFmtId="169" fontId="5" fillId="0" borderId="4" xfId="0" applyNumberFormat="1" applyFont="1" applyBorder="1" applyAlignment="1" applyProtection="1">
      <alignment vertical="center"/>
      <protection hidden="1"/>
    </xf>
    <xf numFmtId="4" fontId="17" fillId="4" borderId="1" xfId="0" applyNumberFormat="1" applyFont="1" applyFill="1" applyBorder="1" applyAlignment="1">
      <alignment horizontal="center" vertical="center" wrapText="1"/>
    </xf>
    <xf numFmtId="4" fontId="17" fillId="4" borderId="5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7" fontId="22" fillId="0" borderId="1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4" fontId="17" fillId="4" borderId="9" xfId="0" applyNumberFormat="1" applyFont="1" applyFill="1" applyBorder="1" applyAlignment="1">
      <alignment horizontal="right" vertical="center"/>
    </xf>
    <xf numFmtId="4" fontId="17" fillId="4" borderId="11" xfId="0" applyNumberFormat="1" applyFont="1" applyFill="1" applyBorder="1" applyAlignment="1">
      <alignment horizontal="right" vertical="center"/>
    </xf>
    <xf numFmtId="4" fontId="16" fillId="4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14" fontId="5" fillId="0" borderId="0" xfId="0" applyNumberFormat="1" applyFont="1" applyAlignment="1">
      <alignment horizontal="justify" vertical="center" wrapText="1"/>
    </xf>
    <xf numFmtId="164" fontId="16" fillId="2" borderId="12" xfId="1" applyNumberFormat="1" applyFont="1" applyFill="1" applyBorder="1" applyAlignment="1">
      <alignment horizontal="left" vertical="center"/>
    </xf>
    <xf numFmtId="164" fontId="16" fillId="2" borderId="2" xfId="1" applyNumberFormat="1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164" fontId="17" fillId="2" borderId="7" xfId="0" applyNumberFormat="1" applyFont="1" applyFill="1" applyBorder="1" applyAlignment="1">
      <alignment horizontal="left" vertical="center"/>
    </xf>
    <xf numFmtId="164" fontId="17" fillId="2" borderId="8" xfId="0" applyNumberFormat="1" applyFont="1" applyFill="1" applyBorder="1" applyAlignment="1">
      <alignment horizontal="left" vertical="center"/>
    </xf>
    <xf numFmtId="164" fontId="17" fillId="2" borderId="10" xfId="1" applyNumberFormat="1" applyFont="1" applyFill="1" applyBorder="1" applyAlignment="1">
      <alignment horizontal="left" vertical="center" wrapText="1"/>
    </xf>
    <xf numFmtId="164" fontId="17" fillId="2" borderId="0" xfId="1" applyNumberFormat="1" applyFont="1" applyFill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vertical="center"/>
    </xf>
  </cellXfs>
  <cellStyles count="4">
    <cellStyle name="Normal 2" xfId="1" xr:uid="{00000000-0005-0000-0000-000001000000}"/>
    <cellStyle name="Normalno" xfId="0" builtinId="0"/>
    <cellStyle name="Obično_TROSKOVNIK - trakoscan - tomek 04.05.2007." xfId="2" xr:uid="{00000000-0005-0000-0000-000002000000}"/>
    <cellStyle name="Style 1" xfId="3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1C0A"/>
      <color rgb="FF006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GS115"/>
  <sheetViews>
    <sheetView tabSelected="1" view="pageBreakPreview" zoomScale="80" zoomScaleNormal="200" zoomScaleSheetLayoutView="80" zoomScalePageLayoutView="50" workbookViewId="0">
      <selection activeCell="C23" sqref="C23"/>
    </sheetView>
  </sheetViews>
  <sheetFormatPr defaultColWidth="9.140625" defaultRowHeight="12.75" x14ac:dyDescent="0.2"/>
  <cols>
    <col min="1" max="1" width="0.85546875" style="12" customWidth="1"/>
    <col min="2" max="2" width="11.7109375" style="7" customWidth="1"/>
    <col min="3" max="3" width="84.5703125" style="12" customWidth="1"/>
    <col min="4" max="4" width="8.28515625" style="1" customWidth="1"/>
    <col min="5" max="5" width="7.5703125" style="33" customWidth="1"/>
    <col min="6" max="6" width="15.28515625" style="14" customWidth="1"/>
    <col min="7" max="7" width="21.28515625" style="15" bestFit="1" customWidth="1"/>
    <col min="8" max="8" width="0.85546875" style="16" customWidth="1"/>
    <col min="9" max="9" width="16.5703125" style="16" customWidth="1"/>
    <col min="10" max="10" width="15.28515625" style="82" bestFit="1" customWidth="1"/>
    <col min="11" max="11" width="13.28515625" style="12" bestFit="1" customWidth="1"/>
    <col min="12" max="12" width="9.140625" style="12"/>
    <col min="13" max="13" width="15.28515625" style="12" bestFit="1" customWidth="1"/>
    <col min="14" max="14" width="11.7109375" style="12" bestFit="1" customWidth="1"/>
    <col min="15" max="16" width="9.140625" style="12"/>
    <col min="17" max="17" width="13" style="12" bestFit="1" customWidth="1"/>
    <col min="18" max="18" width="15.28515625" style="12" bestFit="1" customWidth="1"/>
    <col min="19" max="16384" width="9.140625" style="12"/>
  </cols>
  <sheetData>
    <row r="3" spans="2:10" s="2" customFormat="1" ht="12.75" customHeight="1" x14ac:dyDescent="0.2">
      <c r="B3" s="121" t="s">
        <v>10</v>
      </c>
      <c r="C3" s="121"/>
      <c r="D3" s="121"/>
      <c r="E3" s="121"/>
      <c r="F3" s="121"/>
      <c r="G3" s="121"/>
      <c r="H3" s="10"/>
      <c r="I3" s="10"/>
      <c r="J3" s="79"/>
    </row>
    <row r="4" spans="2:10" s="2" customFormat="1" ht="13.5" customHeight="1" x14ac:dyDescent="0.2">
      <c r="B4" s="122"/>
      <c r="C4" s="122"/>
      <c r="D4" s="122"/>
      <c r="E4" s="122"/>
      <c r="F4" s="122"/>
      <c r="G4" s="122"/>
      <c r="H4" s="11"/>
      <c r="I4" s="11"/>
      <c r="J4" s="80"/>
    </row>
    <row r="5" spans="2:10" s="2" customFormat="1" x14ac:dyDescent="0.2">
      <c r="B5" s="122"/>
      <c r="C5" s="122"/>
      <c r="D5" s="122"/>
      <c r="E5" s="122"/>
      <c r="F5" s="122"/>
      <c r="G5" s="122"/>
      <c r="H5" s="11"/>
      <c r="I5" s="11"/>
      <c r="J5" s="81"/>
    </row>
    <row r="6" spans="2:10" s="2" customFormat="1" ht="12.75" customHeight="1" x14ac:dyDescent="0.2">
      <c r="B6" s="72"/>
      <c r="C6" s="69" t="s">
        <v>34</v>
      </c>
      <c r="D6" s="123" t="s">
        <v>47</v>
      </c>
      <c r="E6" s="123"/>
      <c r="F6" s="123"/>
      <c r="G6" s="123"/>
      <c r="H6" s="11"/>
      <c r="I6" s="11"/>
      <c r="J6" s="81"/>
    </row>
    <row r="7" spans="2:10" s="2" customFormat="1" ht="12.75" customHeight="1" x14ac:dyDescent="0.2">
      <c r="B7" s="51"/>
      <c r="C7" s="70" t="s">
        <v>35</v>
      </c>
      <c r="D7" s="111" t="s">
        <v>48</v>
      </c>
      <c r="E7" s="111"/>
      <c r="F7" s="111"/>
      <c r="G7" s="111"/>
      <c r="H7" s="11"/>
      <c r="I7" s="11"/>
      <c r="J7" s="81"/>
    </row>
    <row r="8" spans="2:10" s="2" customFormat="1" ht="12.75" customHeight="1" x14ac:dyDescent="0.2">
      <c r="B8" s="51"/>
      <c r="C8" s="70" t="s">
        <v>36</v>
      </c>
      <c r="D8" s="111" t="s">
        <v>49</v>
      </c>
      <c r="E8" s="111"/>
      <c r="F8" s="111"/>
      <c r="G8" s="111"/>
      <c r="H8" s="11"/>
      <c r="I8" s="11"/>
      <c r="J8" s="81"/>
    </row>
    <row r="9" spans="2:10" s="2" customFormat="1" ht="12.75" customHeight="1" x14ac:dyDescent="0.2">
      <c r="B9" s="51"/>
      <c r="C9" s="70" t="s">
        <v>37</v>
      </c>
      <c r="D9" s="111" t="s">
        <v>65</v>
      </c>
      <c r="E9" s="111"/>
      <c r="F9" s="111"/>
      <c r="G9" s="111"/>
      <c r="H9" s="11"/>
      <c r="I9" s="11"/>
      <c r="J9" s="81"/>
    </row>
    <row r="10" spans="2:10" s="2" customFormat="1" x14ac:dyDescent="0.2">
      <c r="B10" s="51"/>
      <c r="C10" s="68"/>
      <c r="D10" s="112"/>
      <c r="E10" s="112"/>
      <c r="F10" s="112"/>
      <c r="G10" s="112"/>
      <c r="H10" s="11"/>
      <c r="I10" s="11"/>
      <c r="J10" s="81"/>
    </row>
    <row r="11" spans="2:10" x14ac:dyDescent="0.2">
      <c r="E11" s="12"/>
    </row>
    <row r="12" spans="2:10" x14ac:dyDescent="0.2">
      <c r="B12" s="115" t="s">
        <v>25</v>
      </c>
      <c r="C12" s="115"/>
      <c r="D12" s="115"/>
      <c r="E12" s="115"/>
      <c r="F12" s="115"/>
      <c r="G12" s="115"/>
    </row>
    <row r="13" spans="2:10" ht="26.1" customHeight="1" x14ac:dyDescent="0.2">
      <c r="B13" s="116" t="s">
        <v>28</v>
      </c>
      <c r="C13" s="116"/>
      <c r="D13" s="116"/>
      <c r="E13" s="116"/>
      <c r="F13" s="116"/>
      <c r="G13" s="116"/>
    </row>
    <row r="14" spans="2:10" ht="26.1" customHeight="1" x14ac:dyDescent="0.2">
      <c r="B14" s="116" t="s">
        <v>84</v>
      </c>
      <c r="C14" s="116"/>
      <c r="D14" s="116"/>
      <c r="E14" s="116"/>
      <c r="F14" s="116"/>
      <c r="G14" s="116"/>
    </row>
    <row r="15" spans="2:10" ht="26.1" customHeight="1" x14ac:dyDescent="0.2">
      <c r="B15" s="116" t="s">
        <v>85</v>
      </c>
      <c r="C15" s="116"/>
      <c r="D15" s="116"/>
      <c r="E15" s="116"/>
      <c r="F15" s="116"/>
      <c r="G15" s="116"/>
    </row>
    <row r="16" spans="2:10" x14ac:dyDescent="0.2">
      <c r="C16" s="18"/>
      <c r="D16" s="8"/>
      <c r="E16" s="18"/>
      <c r="F16" s="18"/>
      <c r="G16" s="85"/>
      <c r="H16" s="17"/>
      <c r="I16" s="17"/>
    </row>
    <row r="17" spans="2:18" s="2" customFormat="1" ht="39.6" customHeight="1" x14ac:dyDescent="0.2">
      <c r="B17" s="45" t="s">
        <v>24</v>
      </c>
      <c r="C17" s="46" t="s">
        <v>0</v>
      </c>
      <c r="D17" s="47" t="s">
        <v>11</v>
      </c>
      <c r="E17" s="48" t="s">
        <v>18</v>
      </c>
      <c r="F17" s="96" t="s">
        <v>81</v>
      </c>
      <c r="G17" s="97" t="s">
        <v>82</v>
      </c>
      <c r="H17" s="34"/>
      <c r="I17" s="34"/>
      <c r="J17" s="81"/>
    </row>
    <row r="18" spans="2:18" s="2" customFormat="1" ht="26.45" customHeight="1" x14ac:dyDescent="0.2">
      <c r="B18" s="40"/>
      <c r="C18" s="41"/>
      <c r="D18" s="44"/>
      <c r="E18" s="42"/>
      <c r="F18" s="43"/>
      <c r="G18" s="43"/>
      <c r="H18" s="34"/>
      <c r="I18" s="34"/>
      <c r="J18" s="81"/>
    </row>
    <row r="19" spans="2:18" s="2" customFormat="1" ht="26.45" customHeight="1" x14ac:dyDescent="0.2">
      <c r="B19" s="38"/>
      <c r="C19" s="71" t="s">
        <v>38</v>
      </c>
      <c r="D19" s="9"/>
      <c r="E19" s="31"/>
      <c r="F19" s="86"/>
      <c r="G19" s="87"/>
      <c r="H19" s="19"/>
      <c r="I19" s="19"/>
      <c r="J19" s="81"/>
    </row>
    <row r="20" spans="2:18" s="2" customFormat="1" x14ac:dyDescent="0.2">
      <c r="B20" s="38"/>
      <c r="C20" s="39"/>
      <c r="D20" s="9"/>
      <c r="E20" s="31"/>
      <c r="F20" s="86"/>
      <c r="G20" s="87"/>
      <c r="H20" s="19"/>
      <c r="I20" s="19"/>
      <c r="J20" s="81"/>
    </row>
    <row r="21" spans="2:18" s="24" customFormat="1" ht="76.5" x14ac:dyDescent="0.2">
      <c r="B21" s="98" t="s">
        <v>79</v>
      </c>
      <c r="C21" s="21" t="s">
        <v>67</v>
      </c>
      <c r="D21" s="35" t="s">
        <v>1</v>
      </c>
      <c r="E21" s="22">
        <v>276</v>
      </c>
      <c r="F21" s="105"/>
      <c r="G21" s="105">
        <f>E21*F21</f>
        <v>0</v>
      </c>
      <c r="H21" s="23"/>
      <c r="I21" s="23"/>
      <c r="J21" s="81"/>
      <c r="K21" s="74"/>
      <c r="L21" s="2"/>
      <c r="Q21" s="78"/>
      <c r="R21" s="78"/>
    </row>
    <row r="22" spans="2:18" s="24" customFormat="1" x14ac:dyDescent="0.2">
      <c r="B22" s="98"/>
      <c r="C22" s="21"/>
      <c r="D22" s="35"/>
      <c r="E22" s="22"/>
      <c r="F22" s="105"/>
      <c r="G22" s="106"/>
      <c r="H22" s="23"/>
      <c r="I22" s="23"/>
      <c r="J22" s="81"/>
      <c r="K22" s="2"/>
      <c r="L22" s="2"/>
      <c r="Q22" s="78"/>
      <c r="R22" s="78"/>
    </row>
    <row r="23" spans="2:18" s="24" customFormat="1" ht="118.5" customHeight="1" x14ac:dyDescent="0.2">
      <c r="B23" s="98" t="s">
        <v>78</v>
      </c>
      <c r="C23" s="21" t="s">
        <v>71</v>
      </c>
      <c r="D23" s="35" t="s">
        <v>1</v>
      </c>
      <c r="E23" s="22">
        <v>3</v>
      </c>
      <c r="F23" s="105"/>
      <c r="G23" s="105">
        <f>E23*F23</f>
        <v>0</v>
      </c>
      <c r="H23" s="23"/>
      <c r="I23" s="23"/>
      <c r="J23" s="81"/>
      <c r="K23" s="2"/>
      <c r="L23" s="2"/>
      <c r="Q23" s="78"/>
      <c r="R23" s="78"/>
    </row>
    <row r="24" spans="2:18" s="24" customFormat="1" x14ac:dyDescent="0.2">
      <c r="B24" s="25"/>
      <c r="C24" s="26"/>
      <c r="D24" s="36"/>
      <c r="E24" s="22"/>
      <c r="F24" s="105"/>
      <c r="G24" s="106"/>
      <c r="H24" s="23"/>
      <c r="I24" s="23"/>
      <c r="J24" s="81"/>
      <c r="K24" s="2"/>
      <c r="L24" s="2"/>
      <c r="Q24" s="78"/>
      <c r="R24" s="78"/>
    </row>
    <row r="25" spans="2:18" s="24" customFormat="1" ht="25.5" x14ac:dyDescent="0.2">
      <c r="B25" s="98" t="s">
        <v>77</v>
      </c>
      <c r="C25" s="21" t="s">
        <v>70</v>
      </c>
      <c r="D25" s="35" t="s">
        <v>6</v>
      </c>
      <c r="E25" s="22">
        <v>1</v>
      </c>
      <c r="F25" s="105"/>
      <c r="G25" s="105">
        <f>E25*F25</f>
        <v>0</v>
      </c>
      <c r="H25" s="23"/>
      <c r="I25" s="23"/>
      <c r="J25" s="81"/>
      <c r="K25" s="2"/>
      <c r="L25" s="2"/>
      <c r="Q25" s="78"/>
      <c r="R25" s="78"/>
    </row>
    <row r="26" spans="2:18" s="24" customFormat="1" x14ac:dyDescent="0.2">
      <c r="B26" s="20"/>
      <c r="C26" s="21"/>
      <c r="D26" s="35"/>
      <c r="E26" s="22"/>
      <c r="F26" s="105"/>
      <c r="G26" s="106"/>
      <c r="H26" s="23"/>
      <c r="I26" s="23"/>
      <c r="J26" s="81"/>
      <c r="K26" s="2"/>
      <c r="L26" s="2"/>
      <c r="Q26" s="78"/>
      <c r="R26" s="78"/>
    </row>
    <row r="27" spans="2:18" s="2" customFormat="1" ht="25.5" x14ac:dyDescent="0.2">
      <c r="B27" s="20">
        <v>4</v>
      </c>
      <c r="C27" s="21" t="s">
        <v>39</v>
      </c>
      <c r="D27" s="35" t="s">
        <v>6</v>
      </c>
      <c r="E27" s="22">
        <v>1</v>
      </c>
      <c r="F27" s="105"/>
      <c r="G27" s="105">
        <f>E27*F27</f>
        <v>0</v>
      </c>
      <c r="H27" s="23"/>
      <c r="I27" s="23"/>
      <c r="J27" s="81"/>
      <c r="M27" s="24"/>
      <c r="Q27" s="78"/>
      <c r="R27" s="78"/>
    </row>
    <row r="28" spans="2:18" s="24" customFormat="1" x14ac:dyDescent="0.2">
      <c r="B28" s="25"/>
      <c r="C28" s="26"/>
      <c r="D28" s="36"/>
      <c r="E28" s="22"/>
      <c r="F28" s="105"/>
      <c r="G28" s="106"/>
      <c r="H28" s="23"/>
      <c r="I28" s="23"/>
      <c r="J28" s="81"/>
      <c r="K28" s="2"/>
      <c r="L28" s="2"/>
      <c r="Q28" s="78"/>
      <c r="R28" s="78"/>
    </row>
    <row r="29" spans="2:18" s="2" customFormat="1" x14ac:dyDescent="0.2">
      <c r="B29" s="20">
        <v>5</v>
      </c>
      <c r="C29" s="21" t="s">
        <v>54</v>
      </c>
      <c r="D29" s="35" t="s">
        <v>6</v>
      </c>
      <c r="E29" s="22">
        <v>1</v>
      </c>
      <c r="F29" s="105"/>
      <c r="G29" s="105">
        <f>E29*F29</f>
        <v>0</v>
      </c>
      <c r="H29" s="23"/>
      <c r="I29" s="23"/>
      <c r="J29" s="81"/>
      <c r="M29" s="24"/>
      <c r="Q29" s="78"/>
      <c r="R29" s="78"/>
    </row>
    <row r="30" spans="2:18" s="2" customFormat="1" x14ac:dyDescent="0.2">
      <c r="B30" s="20"/>
      <c r="C30" s="21"/>
      <c r="D30" s="35"/>
      <c r="E30" s="22"/>
      <c r="F30" s="105"/>
      <c r="G30" s="106"/>
      <c r="H30" s="23"/>
      <c r="I30" s="23"/>
      <c r="J30" s="81"/>
      <c r="M30" s="24"/>
      <c r="Q30" s="78"/>
      <c r="R30" s="78"/>
    </row>
    <row r="31" spans="2:18" s="2" customFormat="1" x14ac:dyDescent="0.2">
      <c r="B31" s="20">
        <v>6</v>
      </c>
      <c r="C31" s="21" t="s">
        <v>27</v>
      </c>
      <c r="D31" s="35" t="s">
        <v>1</v>
      </c>
      <c r="E31" s="22">
        <v>1</v>
      </c>
      <c r="F31" s="105"/>
      <c r="G31" s="105">
        <f>E31*F31</f>
        <v>0</v>
      </c>
      <c r="H31" s="23"/>
      <c r="I31" s="23"/>
      <c r="J31" s="81"/>
      <c r="M31" s="24"/>
      <c r="Q31" s="78"/>
      <c r="R31" s="78"/>
    </row>
    <row r="32" spans="2:18" s="2" customFormat="1" x14ac:dyDescent="0.2">
      <c r="B32" s="20"/>
      <c r="C32" s="21"/>
      <c r="D32" s="35"/>
      <c r="E32" s="22"/>
      <c r="F32" s="105"/>
      <c r="G32" s="106"/>
      <c r="H32" s="23"/>
      <c r="I32" s="23"/>
      <c r="J32" s="81"/>
      <c r="Q32" s="78"/>
      <c r="R32" s="78"/>
    </row>
    <row r="33" spans="2:201" s="2" customFormat="1" x14ac:dyDescent="0.2">
      <c r="B33" s="25"/>
      <c r="C33" s="27" t="s">
        <v>4</v>
      </c>
      <c r="D33" s="35"/>
      <c r="E33" s="22"/>
      <c r="F33" s="105"/>
      <c r="G33" s="106"/>
      <c r="H33" s="23"/>
      <c r="I33" s="23"/>
      <c r="J33" s="81"/>
      <c r="Q33" s="78"/>
      <c r="R33" s="78"/>
    </row>
    <row r="34" spans="2:201" s="2" customFormat="1" x14ac:dyDescent="0.2">
      <c r="B34" s="25"/>
      <c r="C34" s="21"/>
      <c r="D34" s="35"/>
      <c r="E34" s="22"/>
      <c r="F34" s="105"/>
      <c r="G34" s="106"/>
      <c r="H34" s="23"/>
      <c r="I34" s="23"/>
      <c r="J34" s="81"/>
      <c r="Q34" s="78"/>
      <c r="R34" s="78"/>
    </row>
    <row r="35" spans="2:201" s="2" customFormat="1" ht="240" customHeight="1" x14ac:dyDescent="0.2">
      <c r="B35" s="98" t="s">
        <v>76</v>
      </c>
      <c r="C35" s="21" t="s">
        <v>72</v>
      </c>
      <c r="D35" s="35" t="s">
        <v>6</v>
      </c>
      <c r="E35" s="22">
        <v>1</v>
      </c>
      <c r="F35" s="105"/>
      <c r="G35" s="105">
        <f>E35*F35</f>
        <v>0</v>
      </c>
      <c r="H35" s="23"/>
      <c r="I35" s="23"/>
      <c r="J35" s="81"/>
      <c r="M35" s="24"/>
      <c r="Q35" s="78"/>
      <c r="R35" s="78"/>
    </row>
    <row r="36" spans="2:201" s="2" customFormat="1" x14ac:dyDescent="0.2">
      <c r="B36" s="20"/>
      <c r="C36" s="21"/>
      <c r="D36" s="35"/>
      <c r="E36" s="22"/>
      <c r="F36" s="105"/>
      <c r="G36" s="106"/>
      <c r="H36" s="23"/>
      <c r="I36" s="23"/>
      <c r="J36" s="81"/>
      <c r="Q36" s="78"/>
      <c r="R36" s="78"/>
    </row>
    <row r="37" spans="2:201" s="2" customFormat="1" ht="76.5" x14ac:dyDescent="0.2">
      <c r="B37" s="20">
        <v>8</v>
      </c>
      <c r="C37" s="28" t="s">
        <v>55</v>
      </c>
      <c r="D37" s="35" t="s">
        <v>6</v>
      </c>
      <c r="E37" s="22">
        <v>1</v>
      </c>
      <c r="F37" s="105"/>
      <c r="G37" s="105">
        <f>E37*F37</f>
        <v>0</v>
      </c>
      <c r="H37" s="23"/>
      <c r="I37" s="23"/>
      <c r="J37" s="81"/>
      <c r="M37" s="24"/>
      <c r="Q37" s="78"/>
      <c r="R37" s="78"/>
    </row>
    <row r="38" spans="2:201" s="2" customFormat="1" x14ac:dyDescent="0.2">
      <c r="B38" s="20"/>
      <c r="C38" s="21"/>
      <c r="D38" s="35"/>
      <c r="E38" s="22"/>
      <c r="F38" s="105"/>
      <c r="G38" s="106"/>
      <c r="H38" s="23"/>
      <c r="I38" s="23"/>
      <c r="J38" s="81"/>
      <c r="Q38" s="78"/>
      <c r="R38" s="78"/>
    </row>
    <row r="39" spans="2:201" s="2" customFormat="1" x14ac:dyDescent="0.2">
      <c r="B39" s="20"/>
      <c r="C39" s="28"/>
      <c r="D39" s="35"/>
      <c r="E39" s="22"/>
      <c r="F39" s="105"/>
      <c r="G39" s="106"/>
      <c r="H39" s="23"/>
      <c r="I39" s="23"/>
      <c r="J39" s="81"/>
      <c r="Q39" s="78"/>
      <c r="R39" s="78"/>
    </row>
    <row r="40" spans="2:201" s="2" customFormat="1" x14ac:dyDescent="0.2">
      <c r="B40" s="20"/>
      <c r="C40" s="99" t="s">
        <v>3</v>
      </c>
      <c r="D40" s="35"/>
      <c r="E40" s="22"/>
      <c r="F40" s="105"/>
      <c r="G40" s="106"/>
      <c r="H40" s="23"/>
      <c r="I40" s="23"/>
      <c r="J40" s="81"/>
      <c r="Q40" s="78"/>
      <c r="R40" s="78"/>
    </row>
    <row r="41" spans="2:201" s="2" customFormat="1" x14ac:dyDescent="0.2">
      <c r="B41" s="20"/>
      <c r="C41" s="21"/>
      <c r="D41" s="35"/>
      <c r="E41" s="22"/>
      <c r="F41" s="105"/>
      <c r="G41" s="106"/>
      <c r="H41" s="23"/>
      <c r="I41" s="23"/>
      <c r="J41" s="81"/>
      <c r="K41" s="12"/>
      <c r="L41" s="12"/>
      <c r="M41" s="12"/>
      <c r="N41" s="12"/>
      <c r="O41" s="12"/>
      <c r="P41" s="12"/>
      <c r="Q41" s="78"/>
      <c r="R41" s="78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</row>
    <row r="42" spans="2:201" s="2" customFormat="1" ht="25.5" x14ac:dyDescent="0.2">
      <c r="B42" s="20"/>
      <c r="C42" s="29" t="s">
        <v>40</v>
      </c>
      <c r="D42" s="35"/>
      <c r="E42" s="22"/>
      <c r="F42" s="105"/>
      <c r="G42" s="106"/>
      <c r="H42" s="23"/>
      <c r="I42" s="23"/>
      <c r="J42" s="81"/>
      <c r="K42" s="12"/>
      <c r="L42" s="12"/>
      <c r="M42" s="12"/>
      <c r="N42" s="12"/>
      <c r="O42" s="12"/>
      <c r="P42" s="12"/>
      <c r="Q42" s="78"/>
      <c r="R42" s="78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</row>
    <row r="43" spans="2:201" s="2" customFormat="1" x14ac:dyDescent="0.2">
      <c r="B43" s="20"/>
      <c r="C43" s="21"/>
      <c r="D43" s="35"/>
      <c r="E43" s="22"/>
      <c r="F43" s="105"/>
      <c r="G43" s="106"/>
      <c r="H43" s="23"/>
      <c r="I43" s="23"/>
      <c r="J43" s="81"/>
      <c r="Q43" s="78"/>
      <c r="R43" s="78"/>
    </row>
    <row r="44" spans="2:201" s="2" customFormat="1" x14ac:dyDescent="0.2">
      <c r="B44" s="20">
        <v>9</v>
      </c>
      <c r="C44" s="21" t="s">
        <v>50</v>
      </c>
      <c r="D44" s="35" t="s">
        <v>2</v>
      </c>
      <c r="E44" s="22">
        <v>25</v>
      </c>
      <c r="F44" s="105"/>
      <c r="G44" s="105">
        <f>E44*F44</f>
        <v>0</v>
      </c>
      <c r="H44" s="23"/>
      <c r="I44" s="23"/>
      <c r="J44" s="81"/>
      <c r="L44" s="24"/>
      <c r="M44" s="24"/>
      <c r="Q44" s="78"/>
      <c r="R44" s="78"/>
    </row>
    <row r="45" spans="2:201" s="2" customFormat="1" x14ac:dyDescent="0.2">
      <c r="B45" s="20"/>
      <c r="C45" s="21"/>
      <c r="D45" s="35"/>
      <c r="E45" s="22"/>
      <c r="F45" s="105"/>
      <c r="G45" s="106"/>
      <c r="H45" s="23"/>
      <c r="I45" s="23"/>
      <c r="J45" s="81"/>
      <c r="L45" s="24"/>
      <c r="M45" s="24"/>
      <c r="Q45" s="78"/>
      <c r="R45" s="78"/>
    </row>
    <row r="46" spans="2:201" s="2" customFormat="1" x14ac:dyDescent="0.2">
      <c r="B46" s="20">
        <v>10</v>
      </c>
      <c r="C46" s="21" t="s">
        <v>51</v>
      </c>
      <c r="D46" s="35" t="s">
        <v>2</v>
      </c>
      <c r="E46" s="22">
        <v>25</v>
      </c>
      <c r="F46" s="105"/>
      <c r="G46" s="105">
        <f>E46*F46</f>
        <v>0</v>
      </c>
      <c r="H46" s="23"/>
      <c r="I46" s="23"/>
      <c r="J46" s="81"/>
      <c r="L46" s="24"/>
      <c r="M46" s="24"/>
      <c r="Q46" s="78"/>
      <c r="R46" s="78"/>
    </row>
    <row r="47" spans="2:201" s="2" customFormat="1" x14ac:dyDescent="0.2">
      <c r="B47" s="100"/>
      <c r="C47" s="101"/>
      <c r="D47" s="102"/>
      <c r="E47" s="103"/>
      <c r="F47" s="105"/>
      <c r="G47" s="106"/>
      <c r="H47" s="23"/>
      <c r="I47" s="23"/>
      <c r="J47" s="81"/>
      <c r="Q47" s="78"/>
      <c r="R47" s="78"/>
    </row>
    <row r="48" spans="2:201" s="2" customFormat="1" x14ac:dyDescent="0.2">
      <c r="B48" s="98" t="s">
        <v>75</v>
      </c>
      <c r="C48" s="21" t="s">
        <v>41</v>
      </c>
      <c r="D48" s="104" t="s">
        <v>2</v>
      </c>
      <c r="E48" s="22">
        <v>30</v>
      </c>
      <c r="F48" s="105"/>
      <c r="G48" s="105">
        <f>E48*F48</f>
        <v>0</v>
      </c>
      <c r="H48" s="23"/>
      <c r="I48" s="23"/>
      <c r="J48" s="81"/>
      <c r="L48" s="24"/>
      <c r="M48" s="24"/>
      <c r="Q48" s="78"/>
      <c r="R48" s="78"/>
    </row>
    <row r="49" spans="1:18" s="2" customFormat="1" x14ac:dyDescent="0.2">
      <c r="B49" s="20"/>
      <c r="C49" s="21"/>
      <c r="D49" s="104"/>
      <c r="E49" s="22"/>
      <c r="F49" s="105"/>
      <c r="G49" s="106"/>
      <c r="H49" s="23"/>
      <c r="I49" s="23"/>
      <c r="J49" s="81"/>
      <c r="L49" s="24"/>
      <c r="Q49" s="78"/>
      <c r="R49" s="78"/>
    </row>
    <row r="50" spans="1:18" s="2" customFormat="1" ht="13.9" customHeight="1" x14ac:dyDescent="0.2">
      <c r="B50" s="20">
        <v>12</v>
      </c>
      <c r="C50" s="21" t="s">
        <v>29</v>
      </c>
      <c r="D50" s="35" t="s">
        <v>2</v>
      </c>
      <c r="E50" s="22">
        <v>2500</v>
      </c>
      <c r="F50" s="105"/>
      <c r="G50" s="105">
        <f>E50*F50</f>
        <v>0</v>
      </c>
      <c r="H50" s="23"/>
      <c r="I50" s="23"/>
      <c r="J50" s="81"/>
      <c r="M50" s="24"/>
      <c r="Q50" s="78"/>
      <c r="R50" s="78"/>
    </row>
    <row r="51" spans="1:18" s="2" customFormat="1" x14ac:dyDescent="0.2">
      <c r="B51" s="20"/>
      <c r="C51" s="21"/>
      <c r="D51" s="35"/>
      <c r="E51" s="22"/>
      <c r="F51" s="105"/>
      <c r="G51" s="106"/>
      <c r="H51" s="23"/>
      <c r="I51" s="23"/>
      <c r="J51" s="81"/>
      <c r="Q51" s="78"/>
      <c r="R51" s="78"/>
    </row>
    <row r="52" spans="1:18" s="2" customFormat="1" x14ac:dyDescent="0.2">
      <c r="A52" s="73"/>
      <c r="B52" s="98" t="s">
        <v>74</v>
      </c>
      <c r="C52" s="21" t="s">
        <v>68</v>
      </c>
      <c r="D52" s="35" t="s">
        <v>23</v>
      </c>
      <c r="E52" s="22">
        <v>14</v>
      </c>
      <c r="F52" s="105"/>
      <c r="G52" s="105">
        <f>E52*F52</f>
        <v>0</v>
      </c>
      <c r="H52" s="23"/>
      <c r="I52" s="23"/>
      <c r="J52" s="81"/>
      <c r="M52" s="24"/>
      <c r="Q52" s="78"/>
      <c r="R52" s="78"/>
    </row>
    <row r="53" spans="1:18" s="2" customFormat="1" x14ac:dyDescent="0.2">
      <c r="B53" s="20"/>
      <c r="C53" s="21"/>
      <c r="D53" s="35"/>
      <c r="E53" s="22"/>
      <c r="F53" s="105"/>
      <c r="G53" s="106"/>
      <c r="H53" s="23"/>
      <c r="I53" s="23"/>
      <c r="J53" s="81"/>
      <c r="Q53" s="78"/>
      <c r="R53" s="78"/>
    </row>
    <row r="54" spans="1:18" s="2" customFormat="1" x14ac:dyDescent="0.2">
      <c r="A54" s="73">
        <v>44212</v>
      </c>
      <c r="B54" s="98" t="s">
        <v>73</v>
      </c>
      <c r="C54" s="21" t="s">
        <v>69</v>
      </c>
      <c r="D54" s="35" t="s">
        <v>23</v>
      </c>
      <c r="E54" s="22">
        <v>28</v>
      </c>
      <c r="F54" s="105"/>
      <c r="G54" s="105">
        <f>E54*F54</f>
        <v>0</v>
      </c>
      <c r="H54" s="23"/>
      <c r="I54" s="23"/>
      <c r="J54" s="81"/>
      <c r="M54" s="24"/>
      <c r="Q54" s="78"/>
      <c r="R54" s="78"/>
    </row>
    <row r="55" spans="1:18" s="2" customFormat="1" x14ac:dyDescent="0.2">
      <c r="B55" s="20"/>
      <c r="C55" s="21"/>
      <c r="D55" s="35"/>
      <c r="E55" s="22"/>
      <c r="F55" s="105"/>
      <c r="G55" s="106"/>
      <c r="H55" s="23"/>
      <c r="I55" s="23"/>
      <c r="J55" s="81"/>
      <c r="Q55" s="78"/>
      <c r="R55" s="78"/>
    </row>
    <row r="56" spans="1:18" s="2" customFormat="1" x14ac:dyDescent="0.2">
      <c r="B56" s="20">
        <v>14</v>
      </c>
      <c r="C56" s="21" t="s">
        <v>46</v>
      </c>
      <c r="D56" s="35" t="s">
        <v>2</v>
      </c>
      <c r="E56" s="22">
        <v>100</v>
      </c>
      <c r="F56" s="105"/>
      <c r="G56" s="105">
        <f>E56*F56</f>
        <v>0</v>
      </c>
      <c r="H56" s="23"/>
      <c r="I56" s="23"/>
      <c r="J56" s="81"/>
      <c r="Q56" s="78"/>
      <c r="R56" s="78"/>
    </row>
    <row r="57" spans="1:18" s="2" customFormat="1" x14ac:dyDescent="0.2">
      <c r="B57" s="20"/>
      <c r="C57" s="21"/>
      <c r="D57" s="35"/>
      <c r="E57" s="22"/>
      <c r="F57" s="105"/>
      <c r="G57" s="106"/>
      <c r="H57" s="23"/>
      <c r="I57" s="23"/>
      <c r="J57" s="81"/>
      <c r="Q57" s="78"/>
      <c r="R57" s="78"/>
    </row>
    <row r="58" spans="1:18" s="2" customFormat="1" ht="31.9" customHeight="1" x14ac:dyDescent="0.2">
      <c r="B58" s="20"/>
      <c r="C58" s="29" t="s">
        <v>21</v>
      </c>
      <c r="D58" s="35"/>
      <c r="E58" s="22"/>
      <c r="F58" s="105"/>
      <c r="G58" s="106"/>
      <c r="H58" s="23"/>
      <c r="I58" s="23"/>
      <c r="J58" s="81"/>
      <c r="Q58" s="78"/>
      <c r="R58" s="78"/>
    </row>
    <row r="59" spans="1:18" s="2" customFormat="1" x14ac:dyDescent="0.2">
      <c r="B59" s="20"/>
      <c r="C59" s="21"/>
      <c r="D59" s="35"/>
      <c r="E59" s="22"/>
      <c r="F59" s="105"/>
      <c r="G59" s="106"/>
      <c r="H59" s="23"/>
      <c r="I59" s="23"/>
      <c r="J59" s="81"/>
      <c r="Q59" s="78"/>
      <c r="R59" s="78"/>
    </row>
    <row r="60" spans="1:18" s="2" customFormat="1" x14ac:dyDescent="0.2">
      <c r="B60" s="20">
        <v>15</v>
      </c>
      <c r="C60" s="21" t="s">
        <v>43</v>
      </c>
      <c r="D60" s="35" t="s">
        <v>2</v>
      </c>
      <c r="E60" s="22">
        <v>6</v>
      </c>
      <c r="F60" s="105"/>
      <c r="G60" s="105">
        <f>E60*F60</f>
        <v>0</v>
      </c>
      <c r="H60" s="23"/>
      <c r="I60" s="23"/>
      <c r="J60" s="81"/>
      <c r="L60" s="24"/>
      <c r="M60" s="24"/>
      <c r="Q60" s="78"/>
      <c r="R60" s="78"/>
    </row>
    <row r="61" spans="1:18" s="2" customFormat="1" x14ac:dyDescent="0.2">
      <c r="B61" s="20"/>
      <c r="C61" s="21"/>
      <c r="D61" s="35"/>
      <c r="E61" s="22"/>
      <c r="F61" s="105"/>
      <c r="G61" s="106"/>
      <c r="H61" s="23"/>
      <c r="I61" s="23"/>
      <c r="J61" s="81"/>
      <c r="L61" s="24"/>
      <c r="Q61" s="78"/>
      <c r="R61" s="78"/>
    </row>
    <row r="62" spans="1:18" s="2" customFormat="1" x14ac:dyDescent="0.2">
      <c r="B62" s="20">
        <v>16</v>
      </c>
      <c r="C62" s="21" t="s">
        <v>44</v>
      </c>
      <c r="D62" s="35" t="s">
        <v>2</v>
      </c>
      <c r="E62" s="22">
        <v>26</v>
      </c>
      <c r="F62" s="105"/>
      <c r="G62" s="105">
        <f>E62*F62</f>
        <v>0</v>
      </c>
      <c r="H62" s="23"/>
      <c r="I62" s="23"/>
      <c r="J62" s="81"/>
      <c r="L62" s="24"/>
      <c r="M62" s="24"/>
      <c r="Q62" s="78"/>
      <c r="R62" s="78"/>
    </row>
    <row r="63" spans="1:18" s="2" customFormat="1" x14ac:dyDescent="0.2">
      <c r="B63" s="20"/>
      <c r="C63" s="21"/>
      <c r="D63" s="35"/>
      <c r="E63" s="22"/>
      <c r="F63" s="105"/>
      <c r="G63" s="106"/>
      <c r="H63" s="23"/>
      <c r="I63" s="23"/>
      <c r="J63" s="81"/>
      <c r="L63" s="24"/>
      <c r="M63" s="24"/>
      <c r="Q63" s="78"/>
      <c r="R63" s="78"/>
    </row>
    <row r="64" spans="1:18" s="2" customFormat="1" x14ac:dyDescent="0.2">
      <c r="B64" s="20">
        <v>17</v>
      </c>
      <c r="C64" s="21" t="s">
        <v>45</v>
      </c>
      <c r="D64" s="35" t="s">
        <v>2</v>
      </c>
      <c r="E64" s="22">
        <v>99</v>
      </c>
      <c r="F64" s="105"/>
      <c r="G64" s="105">
        <f>E64*F64</f>
        <v>0</v>
      </c>
      <c r="H64" s="23"/>
      <c r="I64" s="23"/>
      <c r="J64" s="81"/>
      <c r="L64" s="24"/>
      <c r="M64" s="24"/>
      <c r="Q64" s="78"/>
      <c r="R64" s="78"/>
    </row>
    <row r="65" spans="2:201" s="2" customFormat="1" x14ac:dyDescent="0.2">
      <c r="B65" s="20"/>
      <c r="C65" s="21"/>
      <c r="D65" s="35"/>
      <c r="E65" s="22"/>
      <c r="F65" s="105"/>
      <c r="G65" s="106"/>
      <c r="H65" s="23"/>
      <c r="I65" s="23"/>
      <c r="J65" s="81"/>
      <c r="L65" s="24"/>
      <c r="M65" s="24"/>
      <c r="Q65" s="78"/>
      <c r="R65" s="78"/>
    </row>
    <row r="66" spans="2:201" s="2" customFormat="1" x14ac:dyDescent="0.2">
      <c r="B66" s="20">
        <v>18</v>
      </c>
      <c r="C66" s="21" t="s">
        <v>52</v>
      </c>
      <c r="D66" s="35" t="s">
        <v>2</v>
      </c>
      <c r="E66" s="22">
        <v>20</v>
      </c>
      <c r="F66" s="105"/>
      <c r="G66" s="105">
        <f>E66*F66</f>
        <v>0</v>
      </c>
      <c r="H66" s="23"/>
      <c r="I66" s="23"/>
      <c r="J66" s="81"/>
      <c r="L66" s="24"/>
      <c r="M66" s="24"/>
      <c r="Q66" s="78"/>
      <c r="R66" s="78"/>
    </row>
    <row r="67" spans="2:201" s="2" customFormat="1" x14ac:dyDescent="0.2">
      <c r="B67" s="20"/>
      <c r="C67" s="21"/>
      <c r="D67" s="35"/>
      <c r="E67" s="22"/>
      <c r="F67" s="105"/>
      <c r="G67" s="106"/>
      <c r="H67" s="23"/>
      <c r="I67" s="23"/>
      <c r="J67" s="81"/>
      <c r="Q67" s="78"/>
      <c r="R67" s="78"/>
    </row>
    <row r="68" spans="2:201" s="2" customFormat="1" x14ac:dyDescent="0.2">
      <c r="B68" s="20">
        <v>19</v>
      </c>
      <c r="C68" s="21" t="s">
        <v>53</v>
      </c>
      <c r="D68" s="35" t="s">
        <v>2</v>
      </c>
      <c r="E68" s="22">
        <v>50</v>
      </c>
      <c r="F68" s="105"/>
      <c r="G68" s="105">
        <f>E68*F68</f>
        <v>0</v>
      </c>
      <c r="H68" s="23"/>
      <c r="I68" s="23"/>
      <c r="J68" s="81"/>
      <c r="Q68" s="78"/>
      <c r="R68" s="78"/>
    </row>
    <row r="69" spans="2:201" s="2" customFormat="1" x14ac:dyDescent="0.2">
      <c r="B69" s="20"/>
      <c r="C69" s="21"/>
      <c r="D69" s="35"/>
      <c r="E69" s="22"/>
      <c r="F69" s="105"/>
      <c r="G69" s="106"/>
      <c r="H69" s="23"/>
      <c r="I69" s="23"/>
      <c r="J69" s="81"/>
      <c r="Q69" s="78"/>
      <c r="R69" s="78"/>
    </row>
    <row r="70" spans="2:201" s="2" customFormat="1" x14ac:dyDescent="0.2">
      <c r="B70" s="20">
        <v>20</v>
      </c>
      <c r="C70" s="21" t="s">
        <v>7</v>
      </c>
      <c r="D70" s="35" t="s">
        <v>1</v>
      </c>
      <c r="E70" s="22">
        <v>800</v>
      </c>
      <c r="F70" s="105"/>
      <c r="G70" s="105">
        <f>E70*F70</f>
        <v>0</v>
      </c>
      <c r="H70" s="23"/>
      <c r="I70" s="23"/>
      <c r="J70" s="81"/>
      <c r="Q70" s="78"/>
      <c r="R70" s="78"/>
    </row>
    <row r="71" spans="2:201" s="2" customFormat="1" x14ac:dyDescent="0.2">
      <c r="B71" s="20"/>
      <c r="C71" s="21"/>
      <c r="D71" s="35"/>
      <c r="E71" s="22"/>
      <c r="F71" s="105"/>
      <c r="G71" s="106"/>
      <c r="H71" s="23"/>
      <c r="I71" s="23"/>
      <c r="J71" s="81"/>
      <c r="Q71" s="78"/>
      <c r="R71" s="78"/>
    </row>
    <row r="72" spans="2:201" s="2" customFormat="1" x14ac:dyDescent="0.2">
      <c r="B72" s="20"/>
      <c r="C72" s="28"/>
      <c r="D72" s="35"/>
      <c r="E72" s="22"/>
      <c r="F72" s="105"/>
      <c r="G72" s="106"/>
      <c r="H72" s="23"/>
      <c r="I72" s="23"/>
      <c r="J72" s="81"/>
      <c r="Q72" s="78"/>
      <c r="R72" s="78"/>
    </row>
    <row r="73" spans="2:201" s="2" customFormat="1" x14ac:dyDescent="0.2">
      <c r="B73" s="20"/>
      <c r="C73" s="99" t="s">
        <v>9</v>
      </c>
      <c r="D73" s="35"/>
      <c r="E73" s="22"/>
      <c r="F73" s="105"/>
      <c r="G73" s="106"/>
      <c r="H73" s="23"/>
      <c r="I73" s="23"/>
      <c r="J73" s="81"/>
      <c r="Q73" s="78"/>
      <c r="R73" s="78"/>
    </row>
    <row r="74" spans="2:201" s="2" customFormat="1" x14ac:dyDescent="0.2">
      <c r="B74" s="20"/>
      <c r="C74" s="21"/>
      <c r="D74" s="35"/>
      <c r="E74" s="22"/>
      <c r="F74" s="105"/>
      <c r="G74" s="106"/>
      <c r="H74" s="23"/>
      <c r="I74" s="23"/>
      <c r="J74" s="81"/>
      <c r="K74" s="12"/>
      <c r="L74" s="12"/>
      <c r="M74" s="12"/>
      <c r="N74" s="12"/>
      <c r="O74" s="12"/>
      <c r="P74" s="12"/>
      <c r="Q74" s="78"/>
      <c r="R74" s="78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</row>
    <row r="75" spans="2:201" s="30" customFormat="1" ht="25.5" x14ac:dyDescent="0.2">
      <c r="B75" s="20">
        <v>21</v>
      </c>
      <c r="C75" s="21" t="s">
        <v>5</v>
      </c>
      <c r="D75" s="35" t="s">
        <v>1</v>
      </c>
      <c r="E75" s="22">
        <v>80</v>
      </c>
      <c r="F75" s="105"/>
      <c r="G75" s="105">
        <f>E75*F75</f>
        <v>0</v>
      </c>
      <c r="H75" s="23"/>
      <c r="I75" s="23"/>
      <c r="J75" s="81"/>
      <c r="M75" s="76"/>
      <c r="Q75" s="78"/>
      <c r="R75" s="78"/>
    </row>
    <row r="76" spans="2:201" s="2" customFormat="1" x14ac:dyDescent="0.2">
      <c r="B76" s="20"/>
      <c r="C76" s="21"/>
      <c r="D76" s="35"/>
      <c r="E76" s="22"/>
      <c r="F76" s="105"/>
      <c r="G76" s="106"/>
      <c r="H76" s="23"/>
      <c r="I76" s="23"/>
      <c r="J76" s="81"/>
      <c r="Q76" s="78"/>
      <c r="R76" s="78"/>
    </row>
    <row r="77" spans="2:201" s="30" customFormat="1" x14ac:dyDescent="0.2">
      <c r="B77" s="20">
        <v>22</v>
      </c>
      <c r="C77" s="21" t="s">
        <v>8</v>
      </c>
      <c r="D77" s="35" t="s">
        <v>2</v>
      </c>
      <c r="E77" s="22">
        <v>200</v>
      </c>
      <c r="F77" s="105"/>
      <c r="G77" s="105">
        <f>E77*F77</f>
        <v>0</v>
      </c>
      <c r="H77" s="23"/>
      <c r="I77" s="23"/>
      <c r="J77" s="81"/>
      <c r="M77" s="76"/>
      <c r="Q77" s="78"/>
      <c r="R77" s="78"/>
    </row>
    <row r="78" spans="2:201" s="2" customFormat="1" x14ac:dyDescent="0.2">
      <c r="B78" s="20"/>
      <c r="C78" s="21"/>
      <c r="D78" s="35"/>
      <c r="E78" s="22"/>
      <c r="F78" s="105"/>
      <c r="G78" s="106"/>
      <c r="H78" s="23"/>
      <c r="I78" s="23"/>
      <c r="J78" s="81"/>
      <c r="Q78" s="78"/>
      <c r="R78" s="78"/>
    </row>
    <row r="79" spans="2:201" s="30" customFormat="1" ht="25.5" x14ac:dyDescent="0.2">
      <c r="B79" s="20">
        <v>23</v>
      </c>
      <c r="C79" s="21" t="s">
        <v>56</v>
      </c>
      <c r="D79" s="35" t="s">
        <v>2</v>
      </c>
      <c r="E79" s="22">
        <v>2</v>
      </c>
      <c r="F79" s="105"/>
      <c r="G79" s="105">
        <f>E79*F79</f>
        <v>0</v>
      </c>
      <c r="H79" s="23"/>
      <c r="I79" s="23"/>
      <c r="J79" s="81"/>
      <c r="M79" s="76"/>
      <c r="Q79" s="78"/>
      <c r="R79" s="78"/>
    </row>
    <row r="80" spans="2:201" s="2" customFormat="1" x14ac:dyDescent="0.2">
      <c r="B80" s="20"/>
      <c r="C80" s="21"/>
      <c r="D80" s="35"/>
      <c r="E80" s="22"/>
      <c r="F80" s="105"/>
      <c r="G80" s="106"/>
      <c r="H80" s="23"/>
      <c r="I80" s="23"/>
      <c r="J80" s="81"/>
      <c r="Q80" s="78"/>
      <c r="R80" s="78"/>
    </row>
    <row r="81" spans="2:18" s="2" customFormat="1" ht="77.25" customHeight="1" x14ac:dyDescent="0.2">
      <c r="B81" s="20">
        <v>24</v>
      </c>
      <c r="C81" s="21" t="s">
        <v>83</v>
      </c>
      <c r="D81" s="35" t="s">
        <v>1</v>
      </c>
      <c r="E81" s="22">
        <v>1</v>
      </c>
      <c r="F81" s="105"/>
      <c r="G81" s="105">
        <f>E81*F81</f>
        <v>0</v>
      </c>
      <c r="H81" s="23"/>
      <c r="I81" s="23"/>
      <c r="J81" s="81"/>
      <c r="M81" s="24"/>
      <c r="Q81" s="78"/>
      <c r="R81" s="78"/>
    </row>
    <row r="82" spans="2:18" s="2" customFormat="1" x14ac:dyDescent="0.2">
      <c r="B82" s="20"/>
      <c r="C82" s="21"/>
      <c r="D82" s="35"/>
      <c r="E82" s="22"/>
      <c r="F82" s="105"/>
      <c r="G82" s="106"/>
      <c r="H82" s="23"/>
      <c r="I82" s="23"/>
      <c r="J82" s="81"/>
      <c r="Q82" s="78"/>
      <c r="R82" s="78"/>
    </row>
    <row r="83" spans="2:18" s="24" customFormat="1" ht="15" x14ac:dyDescent="0.2">
      <c r="B83" s="20"/>
      <c r="C83" s="37" t="s">
        <v>80</v>
      </c>
      <c r="D83" s="49"/>
      <c r="E83" s="50"/>
      <c r="F83" s="107"/>
      <c r="G83" s="106"/>
      <c r="H83" s="23"/>
      <c r="I83" s="23"/>
      <c r="J83" s="81"/>
      <c r="K83" s="3"/>
      <c r="L83" s="2"/>
      <c r="M83" s="2"/>
      <c r="N83" s="2"/>
      <c r="O83" s="2"/>
      <c r="P83" s="2"/>
      <c r="Q83" s="78"/>
      <c r="R83" s="78"/>
    </row>
    <row r="84" spans="2:18" s="24" customFormat="1" x14ac:dyDescent="0.2">
      <c r="B84" s="20"/>
      <c r="C84" s="37"/>
      <c r="D84" s="49"/>
      <c r="E84" s="50"/>
      <c r="F84" s="107"/>
      <c r="G84" s="106"/>
      <c r="H84" s="23"/>
      <c r="I84" s="23"/>
      <c r="J84" s="81"/>
      <c r="K84" s="3"/>
      <c r="L84" s="2"/>
      <c r="M84" s="2"/>
      <c r="N84" s="2"/>
      <c r="O84" s="2"/>
      <c r="P84" s="2"/>
      <c r="Q84" s="78"/>
      <c r="R84" s="78"/>
    </row>
    <row r="85" spans="2:18" s="24" customFormat="1" x14ac:dyDescent="0.2">
      <c r="B85" s="35" t="s">
        <v>57</v>
      </c>
      <c r="C85" s="52" t="s">
        <v>26</v>
      </c>
      <c r="D85" s="35" t="s">
        <v>1</v>
      </c>
      <c r="E85" s="31">
        <v>1</v>
      </c>
      <c r="F85" s="105"/>
      <c r="G85" s="105">
        <f>E85*F85</f>
        <v>0</v>
      </c>
      <c r="H85" s="32"/>
      <c r="I85" s="32"/>
      <c r="J85" s="81"/>
      <c r="K85" s="3"/>
      <c r="L85" s="2"/>
      <c r="N85" s="2"/>
      <c r="O85" s="2"/>
      <c r="P85" s="2"/>
      <c r="Q85" s="78"/>
      <c r="R85" s="78"/>
    </row>
    <row r="86" spans="2:18" s="24" customFormat="1" x14ac:dyDescent="0.2">
      <c r="B86" s="35"/>
      <c r="C86" s="52"/>
      <c r="D86" s="35"/>
      <c r="E86" s="31"/>
      <c r="F86" s="105"/>
      <c r="G86" s="106"/>
      <c r="H86" s="32"/>
      <c r="I86" s="32"/>
      <c r="J86" s="81"/>
      <c r="K86" s="3"/>
      <c r="L86" s="2"/>
      <c r="M86" s="2"/>
      <c r="N86" s="2"/>
      <c r="O86" s="2"/>
      <c r="P86" s="2"/>
      <c r="Q86" s="78"/>
      <c r="R86" s="78"/>
    </row>
    <row r="87" spans="2:18" s="24" customFormat="1" x14ac:dyDescent="0.2">
      <c r="B87" s="35" t="s">
        <v>58</v>
      </c>
      <c r="C87" s="52" t="s">
        <v>12</v>
      </c>
      <c r="D87" s="35" t="s">
        <v>1</v>
      </c>
      <c r="E87" s="31">
        <v>1</v>
      </c>
      <c r="F87" s="105"/>
      <c r="G87" s="105">
        <f>E87*F87</f>
        <v>0</v>
      </c>
      <c r="H87" s="32"/>
      <c r="I87" s="32"/>
      <c r="J87" s="81"/>
      <c r="K87" s="3"/>
      <c r="L87" s="2"/>
      <c r="M87" s="2"/>
      <c r="N87" s="75"/>
      <c r="O87" s="2"/>
      <c r="P87" s="2"/>
      <c r="Q87" s="78"/>
      <c r="R87" s="78"/>
    </row>
    <row r="88" spans="2:18" s="24" customFormat="1" x14ac:dyDescent="0.2">
      <c r="B88" s="35"/>
      <c r="C88" s="52"/>
      <c r="D88" s="35"/>
      <c r="E88" s="31"/>
      <c r="F88" s="105"/>
      <c r="G88" s="106"/>
      <c r="H88" s="32"/>
      <c r="I88" s="32"/>
      <c r="J88" s="81"/>
      <c r="K88" s="3"/>
      <c r="L88" s="2"/>
      <c r="M88" s="2"/>
      <c r="N88" s="2"/>
      <c r="O88" s="2"/>
      <c r="P88" s="2"/>
      <c r="Q88" s="78"/>
      <c r="R88" s="78"/>
    </row>
    <row r="89" spans="2:18" s="24" customFormat="1" x14ac:dyDescent="0.2">
      <c r="B89" s="35" t="s">
        <v>59</v>
      </c>
      <c r="C89" s="52" t="s">
        <v>13</v>
      </c>
      <c r="D89" s="35" t="s">
        <v>1</v>
      </c>
      <c r="E89" s="31">
        <v>1</v>
      </c>
      <c r="F89" s="105"/>
      <c r="G89" s="105">
        <f>E89*F89</f>
        <v>0</v>
      </c>
      <c r="H89" s="32"/>
      <c r="I89" s="32"/>
      <c r="J89" s="81"/>
      <c r="K89" s="3"/>
      <c r="L89" s="2"/>
      <c r="M89" s="2"/>
      <c r="N89" s="2"/>
      <c r="O89" s="2"/>
      <c r="P89" s="2"/>
      <c r="Q89" s="78"/>
      <c r="R89" s="78"/>
    </row>
    <row r="90" spans="2:18" s="24" customFormat="1" x14ac:dyDescent="0.2">
      <c r="B90" s="35"/>
      <c r="C90" s="52"/>
      <c r="D90" s="35"/>
      <c r="E90" s="31"/>
      <c r="F90" s="105"/>
      <c r="G90" s="106"/>
      <c r="H90" s="32"/>
      <c r="I90" s="32"/>
      <c r="J90" s="81"/>
      <c r="K90" s="3"/>
      <c r="L90" s="2"/>
      <c r="M90" s="2"/>
      <c r="N90" s="2"/>
      <c r="O90" s="2"/>
      <c r="P90" s="2"/>
      <c r="Q90" s="78"/>
      <c r="R90" s="78"/>
    </row>
    <row r="91" spans="2:18" s="24" customFormat="1" x14ac:dyDescent="0.2">
      <c r="B91" s="35" t="s">
        <v>60</v>
      </c>
      <c r="C91" s="52" t="s">
        <v>14</v>
      </c>
      <c r="D91" s="35" t="s">
        <v>1</v>
      </c>
      <c r="E91" s="31">
        <v>1</v>
      </c>
      <c r="F91" s="105"/>
      <c r="G91" s="105">
        <f>E91*F91</f>
        <v>0</v>
      </c>
      <c r="H91" s="32"/>
      <c r="I91" s="32"/>
      <c r="J91" s="81"/>
      <c r="K91" s="3"/>
      <c r="L91" s="2"/>
      <c r="N91" s="2"/>
      <c r="O91" s="2"/>
      <c r="P91" s="2"/>
      <c r="Q91" s="78"/>
      <c r="R91" s="78"/>
    </row>
    <row r="92" spans="2:18" s="24" customFormat="1" x14ac:dyDescent="0.2">
      <c r="B92" s="35"/>
      <c r="C92" s="52"/>
      <c r="D92" s="35"/>
      <c r="E92" s="31"/>
      <c r="F92" s="105"/>
      <c r="G92" s="106"/>
      <c r="H92" s="32"/>
      <c r="I92" s="32"/>
      <c r="J92" s="81"/>
      <c r="K92" s="3"/>
      <c r="L92" s="2"/>
      <c r="M92" s="2"/>
      <c r="N92" s="2"/>
      <c r="O92" s="2"/>
      <c r="P92" s="2"/>
      <c r="Q92" s="78"/>
      <c r="R92" s="78"/>
    </row>
    <row r="93" spans="2:18" s="24" customFormat="1" x14ac:dyDescent="0.2">
      <c r="B93" s="35" t="s">
        <v>61</v>
      </c>
      <c r="C93" s="52" t="s">
        <v>15</v>
      </c>
      <c r="D93" s="35" t="s">
        <v>1</v>
      </c>
      <c r="E93" s="31">
        <v>1</v>
      </c>
      <c r="F93" s="105"/>
      <c r="G93" s="105">
        <f>E93*F93</f>
        <v>0</v>
      </c>
      <c r="H93" s="32"/>
      <c r="I93" s="32"/>
      <c r="J93" s="81"/>
      <c r="K93" s="3"/>
      <c r="L93" s="2"/>
      <c r="N93" s="2"/>
      <c r="O93" s="2"/>
      <c r="P93" s="2"/>
      <c r="Q93" s="78"/>
      <c r="R93" s="78"/>
    </row>
    <row r="94" spans="2:18" s="24" customFormat="1" x14ac:dyDescent="0.2">
      <c r="B94" s="35"/>
      <c r="C94" s="52"/>
      <c r="D94" s="35"/>
      <c r="E94" s="31"/>
      <c r="F94" s="105"/>
      <c r="G94" s="106"/>
      <c r="H94" s="32"/>
      <c r="I94" s="32"/>
      <c r="J94" s="81"/>
      <c r="K94" s="3"/>
      <c r="L94" s="2"/>
      <c r="M94" s="2"/>
      <c r="N94" s="2"/>
      <c r="O94" s="2"/>
      <c r="P94" s="2"/>
      <c r="Q94" s="78"/>
      <c r="R94" s="78"/>
    </row>
    <row r="95" spans="2:18" s="24" customFormat="1" x14ac:dyDescent="0.2">
      <c r="B95" s="35" t="s">
        <v>62</v>
      </c>
      <c r="C95" s="52" t="s">
        <v>16</v>
      </c>
      <c r="D95" s="35" t="s">
        <v>1</v>
      </c>
      <c r="E95" s="31">
        <v>1</v>
      </c>
      <c r="F95" s="105"/>
      <c r="G95" s="105">
        <f>E95*F95</f>
        <v>0</v>
      </c>
      <c r="H95" s="32"/>
      <c r="I95" s="32"/>
      <c r="J95" s="81"/>
      <c r="K95" s="3"/>
      <c r="L95" s="2"/>
      <c r="M95" s="2"/>
      <c r="N95" s="2"/>
      <c r="O95" s="2"/>
      <c r="P95" s="2"/>
      <c r="Q95" s="78"/>
      <c r="R95" s="78"/>
    </row>
    <row r="96" spans="2:18" s="24" customFormat="1" x14ac:dyDescent="0.2">
      <c r="B96" s="35"/>
      <c r="C96" s="52"/>
      <c r="D96" s="35"/>
      <c r="E96" s="31"/>
      <c r="F96" s="105"/>
      <c r="G96" s="106"/>
      <c r="H96" s="32"/>
      <c r="I96" s="32"/>
      <c r="J96" s="81"/>
      <c r="K96" s="3"/>
      <c r="L96" s="2"/>
      <c r="M96" s="2"/>
      <c r="N96" s="2"/>
      <c r="O96" s="2"/>
      <c r="P96" s="2"/>
      <c r="Q96" s="78"/>
      <c r="R96" s="78"/>
    </row>
    <row r="97" spans="2:201" s="24" customFormat="1" x14ac:dyDescent="0.2">
      <c r="B97" s="35" t="s">
        <v>63</v>
      </c>
      <c r="C97" s="52" t="s">
        <v>17</v>
      </c>
      <c r="D97" s="35" t="s">
        <v>1</v>
      </c>
      <c r="E97" s="31">
        <v>1</v>
      </c>
      <c r="F97" s="105"/>
      <c r="G97" s="105">
        <f>E97*F97</f>
        <v>0</v>
      </c>
      <c r="H97" s="32"/>
      <c r="I97" s="32"/>
      <c r="J97" s="81"/>
      <c r="K97" s="3"/>
      <c r="L97" s="2"/>
      <c r="M97" s="2"/>
      <c r="N97" s="2"/>
      <c r="O97" s="2"/>
      <c r="P97" s="2"/>
      <c r="Q97" s="78"/>
      <c r="R97" s="78"/>
    </row>
    <row r="98" spans="2:201" s="24" customFormat="1" x14ac:dyDescent="0.2">
      <c r="B98" s="35"/>
      <c r="C98" s="52"/>
      <c r="D98" s="35"/>
      <c r="E98" s="31"/>
      <c r="F98" s="105"/>
      <c r="G98" s="106"/>
      <c r="H98" s="32"/>
      <c r="I98" s="32"/>
      <c r="J98" s="81"/>
      <c r="K98" s="3"/>
      <c r="L98" s="2"/>
      <c r="M98" s="2"/>
      <c r="N98" s="2"/>
      <c r="O98" s="2"/>
      <c r="P98" s="2"/>
      <c r="Q98" s="78"/>
      <c r="R98" s="78"/>
    </row>
    <row r="99" spans="2:201" s="24" customFormat="1" x14ac:dyDescent="0.2">
      <c r="B99" s="35" t="s">
        <v>64</v>
      </c>
      <c r="C99" s="52" t="s">
        <v>22</v>
      </c>
      <c r="D99" s="35" t="s">
        <v>1</v>
      </c>
      <c r="E99" s="31">
        <v>1</v>
      </c>
      <c r="F99" s="105"/>
      <c r="G99" s="105">
        <f>E99*F99</f>
        <v>0</v>
      </c>
      <c r="H99" s="32"/>
      <c r="I99" s="32"/>
      <c r="J99" s="81"/>
      <c r="K99" s="3"/>
      <c r="L99" s="2"/>
      <c r="M99" s="2"/>
      <c r="N99" s="2"/>
      <c r="O99" s="2"/>
      <c r="P99" s="2"/>
      <c r="Q99" s="78"/>
      <c r="R99" s="78"/>
    </row>
    <row r="100" spans="2:201" s="24" customFormat="1" x14ac:dyDescent="0.2">
      <c r="B100" s="64"/>
      <c r="C100" s="65"/>
      <c r="D100" s="66"/>
      <c r="E100" s="67"/>
      <c r="F100" s="88"/>
      <c r="G100" s="89"/>
      <c r="H100" s="32"/>
      <c r="I100" s="32"/>
      <c r="J100" s="83"/>
      <c r="K100" s="3"/>
      <c r="L100" s="2"/>
      <c r="M100" s="2"/>
      <c r="N100" s="2"/>
      <c r="O100" s="2"/>
      <c r="P100" s="2"/>
      <c r="Q100" s="78"/>
      <c r="R100" s="78"/>
    </row>
    <row r="101" spans="2:201" s="2" customFormat="1" ht="30" customHeight="1" x14ac:dyDescent="0.2">
      <c r="B101" s="117" t="s">
        <v>19</v>
      </c>
      <c r="C101" s="118"/>
      <c r="D101" s="118"/>
      <c r="E101" s="118"/>
      <c r="F101" s="118"/>
      <c r="G101" s="108">
        <f>SUM(G21:G100)</f>
        <v>0</v>
      </c>
      <c r="H101" s="4"/>
      <c r="I101" s="5"/>
      <c r="J101" s="81"/>
      <c r="K101" s="74"/>
      <c r="M101" s="77"/>
      <c r="N101" s="74"/>
      <c r="Q101" s="78"/>
    </row>
    <row r="102" spans="2:201" ht="30" customHeight="1" x14ac:dyDescent="0.2">
      <c r="B102" s="119" t="s">
        <v>30</v>
      </c>
      <c r="C102" s="120"/>
      <c r="D102" s="120"/>
      <c r="E102" s="120"/>
      <c r="F102" s="120"/>
      <c r="G102" s="109">
        <f>G101*0.25</f>
        <v>0</v>
      </c>
      <c r="H102" s="5"/>
      <c r="I102" s="5"/>
      <c r="J102" s="84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</row>
    <row r="103" spans="2:201" ht="30" customHeight="1" x14ac:dyDescent="0.2">
      <c r="B103" s="113" t="s">
        <v>20</v>
      </c>
      <c r="C103" s="114"/>
      <c r="D103" s="114"/>
      <c r="E103" s="114"/>
      <c r="F103" s="114"/>
      <c r="G103" s="110">
        <f>G101+G102</f>
        <v>0</v>
      </c>
      <c r="H103" s="6"/>
      <c r="I103" s="6"/>
    </row>
    <row r="104" spans="2:201" ht="4.9000000000000004" customHeight="1" x14ac:dyDescent="0.2"/>
    <row r="106" spans="2:201" ht="13.5" thickBot="1" x14ac:dyDescent="0.25">
      <c r="B106" s="53"/>
      <c r="C106" s="54" t="s">
        <v>42</v>
      </c>
      <c r="D106" s="55"/>
      <c r="E106" s="56"/>
      <c r="F106" s="90"/>
      <c r="G106" s="91"/>
    </row>
    <row r="107" spans="2:201" x14ac:dyDescent="0.2">
      <c r="B107" s="57">
        <v>1</v>
      </c>
      <c r="C107" s="12" t="s">
        <v>38</v>
      </c>
      <c r="G107" s="75">
        <f>SUM(G21:G31)</f>
        <v>0</v>
      </c>
    </row>
    <row r="108" spans="2:201" x14ac:dyDescent="0.2">
      <c r="B108" s="57">
        <v>2</v>
      </c>
      <c r="C108" s="12" t="s">
        <v>4</v>
      </c>
      <c r="G108" s="75">
        <f>SUM(G35:G37)</f>
        <v>0</v>
      </c>
    </row>
    <row r="109" spans="2:201" x14ac:dyDescent="0.2">
      <c r="B109" s="57">
        <v>3</v>
      </c>
      <c r="C109" s="12" t="s">
        <v>3</v>
      </c>
      <c r="G109" s="75">
        <f>SUM(G44:G70)</f>
        <v>0</v>
      </c>
    </row>
    <row r="110" spans="2:201" x14ac:dyDescent="0.2">
      <c r="B110" s="57">
        <v>4</v>
      </c>
      <c r="C110" s="12" t="s">
        <v>9</v>
      </c>
      <c r="G110" s="75">
        <f>SUM(G75:G81)</f>
        <v>0</v>
      </c>
    </row>
    <row r="111" spans="2:201" x14ac:dyDescent="0.2">
      <c r="B111" s="57">
        <v>5</v>
      </c>
      <c r="C111" s="12" t="s">
        <v>66</v>
      </c>
      <c r="G111" s="75">
        <f>SUM(G85:G99)</f>
        <v>0</v>
      </c>
    </row>
    <row r="112" spans="2:201" x14ac:dyDescent="0.2">
      <c r="B112" s="12"/>
      <c r="D112" s="12"/>
      <c r="E112" s="12"/>
      <c r="F112" s="12"/>
      <c r="G112" s="14"/>
    </row>
    <row r="113" spans="3:7" x14ac:dyDescent="0.2">
      <c r="C113" s="58" t="s">
        <v>31</v>
      </c>
      <c r="D113" s="59"/>
      <c r="E113" s="60"/>
      <c r="F113" s="92"/>
      <c r="G113" s="93">
        <f>SUM(G107:G111)</f>
        <v>0</v>
      </c>
    </row>
    <row r="114" spans="3:7" x14ac:dyDescent="0.2">
      <c r="C114" s="61" t="s">
        <v>32</v>
      </c>
      <c r="D114" s="62"/>
      <c r="E114" s="63"/>
      <c r="F114" s="94"/>
      <c r="G114" s="95">
        <f>G113*0.25</f>
        <v>0</v>
      </c>
    </row>
    <row r="115" spans="3:7" x14ac:dyDescent="0.2">
      <c r="C115" s="58" t="s">
        <v>33</v>
      </c>
      <c r="D115" s="59"/>
      <c r="E115" s="60"/>
      <c r="F115" s="92"/>
      <c r="G115" s="93">
        <f>G113+G114</f>
        <v>0</v>
      </c>
    </row>
  </sheetData>
  <mergeCells count="15">
    <mergeCell ref="B3:G3"/>
    <mergeCell ref="B4:G4"/>
    <mergeCell ref="B5:G5"/>
    <mergeCell ref="D6:G6"/>
    <mergeCell ref="D7:G7"/>
    <mergeCell ref="D8:G8"/>
    <mergeCell ref="D9:G9"/>
    <mergeCell ref="D10:G10"/>
    <mergeCell ref="B103:F103"/>
    <mergeCell ref="B12:G12"/>
    <mergeCell ref="B13:G13"/>
    <mergeCell ref="B101:F101"/>
    <mergeCell ref="B102:F102"/>
    <mergeCell ref="B14:G14"/>
    <mergeCell ref="B15:G15"/>
  </mergeCells>
  <conditionalFormatting sqref="G22">
    <cfRule type="cellIs" dxfId="1" priority="15" operator="greaterThan">
      <formula>0</formula>
    </cfRule>
  </conditionalFormatting>
  <conditionalFormatting sqref="G49">
    <cfRule type="cellIs" dxfId="0" priority="7" operator="greaterThan">
      <formula>0</formula>
    </cfRule>
  </conditionalFormatting>
  <pageMargins left="0.7" right="0.7" top="1.3440000000000001" bottom="0.6825" header="0.3" footer="0.3"/>
  <pageSetup paperSize="9" scale="59" fitToHeight="4" orientation="portrait" r:id="rId1"/>
  <headerFooter alignWithMargins="0">
    <oddHeader>&amp;R&amp;G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</vt:lpstr>
      <vt:lpstr>Troskovnik!Podrucje_ispisa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2014-09-25T07:55:44Z</dcterms:created>
  <dcterms:modified xsi:type="dcterms:W3CDTF">2022-11-17T16:25:31Z</dcterms:modified>
</cp:coreProperties>
</file>