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G DISK_novo\1_BRANKA\5b_NORD-ING_2022\LESKO TROSKOVNIK\"/>
    </mc:Choice>
  </mc:AlternateContent>
  <xr:revisionPtr revIDLastSave="0" documentId="13_ncr:1_{70C92F40-1BA8-4D8D-A57F-6F958808FD16}" xr6:coauthVersionLast="47" xr6:coauthVersionMax="47" xr10:uidLastSave="{00000000-0000-0000-0000-000000000000}"/>
  <bookViews>
    <workbookView xWindow="-120" yWindow="-120" windowWidth="29040" windowHeight="15840" tabRatio="955" activeTab="3" xr2:uid="{00000000-000D-0000-FFFF-FFFF00000000}"/>
  </bookViews>
  <sheets>
    <sheet name="Naslovnica" sheetId="5" r:id="rId1"/>
    <sheet name="popis projektanti" sheetId="14" r:id="rId2"/>
    <sheet name="OPĆI UVJETI" sheetId="12" r:id="rId3"/>
    <sheet name="građevinsko obrtnički" sheetId="2" r:id="rId4"/>
    <sheet name="Rekapitulacija Strojarske inst." sheetId="6" r:id="rId5"/>
    <sheet name="Plin nemjereni" sheetId="7" r:id="rId6"/>
    <sheet name="Plin mjereni" sheetId="8" r:id="rId7"/>
    <sheet name="Instalacija grijanja" sheetId="9" r:id="rId8"/>
    <sheet name="ISEG" sheetId="15" r:id="rId9"/>
    <sheet name="Ostali radovi" sheetId="10" r:id="rId10"/>
    <sheet name="elektroinstalacije" sheetId="13" r:id="rId11"/>
  </sheets>
  <externalReferences>
    <externalReference r:id="rId12"/>
    <externalReference r:id="rId13"/>
  </externalReferences>
  <definedNames>
    <definedName name="_Toc322533491" localSheetId="7">'Instalacija grijanja'!#REF!</definedName>
    <definedName name="_Toc322533491" localSheetId="6">'Plin mjereni'!#REF!</definedName>
    <definedName name="_Toc322533491" localSheetId="5">'Plin nemjereni'!#REF!</definedName>
    <definedName name="_Toc322533491" localSheetId="4">'Rekapitulacija Strojarske inst.'!#REF!</definedName>
    <definedName name="_xlnm_Print_Area" localSheetId="3">'građevinsko obrtnički'!$A$1:$F$368</definedName>
    <definedName name="_xlnm_Print_Area_0" localSheetId="3">'građevinsko obrtnički'!$A$1:$F$368</definedName>
    <definedName name="Excel_BuiltIn_Print_Area" localSheetId="3">'građevinsko obrtnički'!$A$1:$F$370</definedName>
    <definedName name="Excel_BuiltIn_Print_Titles" localSheetId="3">'građevinsko obrtnički'!$58:$58</definedName>
    <definedName name="_xlnm.Print_Titles" localSheetId="3">'građevinsko obrtnički'!$58:$58</definedName>
    <definedName name="kk_1">[1]POMOĆNI!$B$76</definedName>
    <definedName name="kk1i">[1]POMOĆNI!$B$64</definedName>
    <definedName name="kk1p">[1]POMOĆNI!$B$58</definedName>
    <definedName name="kk1v">[1]POMOĆNI!$L$57</definedName>
    <definedName name="kk2i">[1]POMOĆNI!$B$65</definedName>
    <definedName name="kk2p">[1]POMOĆNI!$B$59</definedName>
    <definedName name="kk2v">[1]POMOĆNI!$L$58</definedName>
    <definedName name="kk3i">[1]POMOĆNI!$B$66</definedName>
    <definedName name="kk3p">[1]POMOĆNI!$B$60</definedName>
    <definedName name="kk3v">[1]POMOĆNI!$L$59</definedName>
    <definedName name="kk4i">[1]POMOĆNI!$B$67</definedName>
    <definedName name="kk4p">[1]POMOĆNI!$B$61</definedName>
    <definedName name="kk4v">[1]POMOĆNI!$L$60</definedName>
    <definedName name="kk5i">[1]POMOĆNI!$B$68</definedName>
    <definedName name="kk5p">[1]POMOĆNI!$B$62</definedName>
    <definedName name="kk5v">[1]POMOĆNI!$L$61</definedName>
    <definedName name="kk6i">[1]POMOĆNI!$B$69</definedName>
    <definedName name="kk6p">[1]POMOĆNI!$B$63</definedName>
    <definedName name="kk6v">[1]POMOĆNI!$L$62</definedName>
    <definedName name="krov">[1]POMOĆNI!$B$56:$B$69</definedName>
    <definedName name="krov_1">[1]POMOĆNI!$L$56:$L$62</definedName>
    <definedName name="krov_2">[1]POMOĆNI!$B$76:$B$77</definedName>
    <definedName name="_xlnm.Print_Area" localSheetId="10">elektroinstalacije!$A$1:$F$206</definedName>
    <definedName name="_xlnm.Print_Area" localSheetId="3">'građevinsko obrtnički'!$A$1:$F$364</definedName>
    <definedName name="_xlnm.Print_Area" localSheetId="7">'Instalacija grijanja'!$A$1:$F$128</definedName>
    <definedName name="_xlnm.Print_Area" localSheetId="2">'OPĆI UVJETI'!$A$1:$B$246</definedName>
    <definedName name="Print_Area_0" localSheetId="3">'građevinsko obrtnički'!$A$1:$F$368</definedName>
    <definedName name="Print_Area_0_0" localSheetId="3">'građevinsko obrtnički'!$A$1:$F$368</definedName>
    <definedName name="Print_Area_0_0_0" localSheetId="3">'građevinsko obrtnički'!$A$1:$F$368</definedName>
    <definedName name="Print_Area_0_0_0_0" localSheetId="3">'građevinsko obrtnički'!$A$1:$F$368</definedName>
    <definedName name="Print_Area_0_0_0_0_0" localSheetId="3">'građevinsko obrtnički'!$A$1:$F$368</definedName>
    <definedName name="Print_Area_0_0_0_0_0_0" localSheetId="3">'građevinsko obrtnički'!$A$1:$F$368</definedName>
    <definedName name="Print_Area_0_0_0_0_0_0_0" localSheetId="3">'građevinsko obrtnički'!$A$1:$F$368</definedName>
    <definedName name="Print_Area_0_0_0_0_0_0_0_0" localSheetId="3">'građevinsko obrtnički'!$A$1:$F$368</definedName>
    <definedName name="Print_Area_0_0_0_0_0_0_0_0_0" localSheetId="3">'građevinsko obrtnički'!$A$1:$F$368</definedName>
    <definedName name="Print_Area_0_0_0_0_0_0_0_0_0_0" localSheetId="3">'građevinsko obrtnički'!$A$1:$F$368</definedName>
    <definedName name="Print_Area_0_0_0_0_0_0_0_0_0_0_0" localSheetId="3">'građevinsko obrtnički'!$A$1:$F$368</definedName>
    <definedName name="Print_Area_0_0_0_0_0_0_0_0_0_0_0_0" localSheetId="3">'građevinsko obrtnički'!$A$1:$F$368</definedName>
    <definedName name="Print_Area_0_0_0_0_0_0_0_0_0_0_0_0_0" localSheetId="3">'građevinsko obrtnički'!$A$1:$F$368</definedName>
    <definedName name="Print_Area_0_0_0_0_0_0_0_0_0_0_0_0_0_0" localSheetId="3">'građevinsko obrtnički'!$A$1:$F$368</definedName>
    <definedName name="Print_Area_0_0_0_0_0_0_0_0_0_0_0_0_0_0_0" localSheetId="3">'građevinsko obrtnički'!$A$1:$F$368</definedName>
    <definedName name="Print_Area_0_0_0_0_0_0_0_0_0_0_0_0_0_0_0_0" localSheetId="3">'građevinsko obrtnički'!$A$1:$F$368</definedName>
    <definedName name="Print_Area_0_0_0_0_0_0_0_0_0_0_0_0_0_0_0_0_0" localSheetId="3">'građevinsko obrtnički'!$A$1:$F$368</definedName>
    <definedName name="Print_Area_0_0_0_0_0_0_0_0_0_0_0_0_0_0_0_0_0_0" localSheetId="3">'građevinsko obrtnički'!$A$1:$F$368</definedName>
    <definedName name="Print_Area_0_0_0_0_0_0_0_0_0_0_0_0_0_0_0_0_0_0_0" localSheetId="3">'građevinsko obrtnički'!$A$1:$F$368</definedName>
    <definedName name="Print_Area_0_0_0_0_0_0_0_0_0_0_0_0_0_0_0_0_0_0_0_0" localSheetId="3">'građevinsko obrtnički'!$A$1:$F$368</definedName>
    <definedName name="Print_Area_0_0_0_0_0_0_0_0_0_0_0_0_0_0_0_0_0_0_0_0_0" localSheetId="3">'građevinsko obrtnički'!$A$1:$F$368</definedName>
    <definedName name="Print_Area_0_0_0_0_0_0_0_0_0_0_0_0_0_0_0_0_0_0_0_0_0_0" localSheetId="3">'građevinsko obrtnički'!$A$1:$F$368</definedName>
    <definedName name="Print_Area_0_0_0_0_0_0_0_0_0_0_0_0_0_0_0_0_0_0_0_0_0_0_0" localSheetId="3">'građevinsko obrtnički'!$A$1:$F$368</definedName>
    <definedName name="Print_Area_0_0_0_0_0_0_0_0_0_0_0_0_0_0_0_0_0_0_0_0_0_0_0_0" localSheetId="3">'građevinsko obrtnički'!$A$1:$F$368</definedName>
    <definedName name="Print_Area_0_0_0_0_0_0_0_0_0_0_0_0_0_0_0_0_0_0_0_0_0_0_0_0_0" localSheetId="3">'građevinsko obrtnički'!$A$1:$F$368</definedName>
    <definedName name="Print_Area_0_0_0_0_0_0_0_0_0_0_0_0_0_0_0_0_0_0_0_0_0_0_0_0_0_0" localSheetId="3">'građevinsko obrtnički'!$A$1:$F$368</definedName>
    <definedName name="Print_Area_0_0_0_0_0_0_0_0_0_0_0_0_0_0_0_0_0_0_0_0_0_0_0_0_0_0_0" localSheetId="3">'građevinsko obrtnički'!$A$1:$F$368</definedName>
    <definedName name="Print_Area_0_0_0_0_0_0_0_0_0_0_0_0_0_0_0_0_0_0_0_0_0_0_0_0_0_0_0_0" localSheetId="3">'građevinsko obrtnički'!$A$1:$F$368</definedName>
    <definedName name="Print_Area_0_0_0_0_0_0_0_0_0_0_0_0_0_0_0_0_0_0_0_0_0_0_0_0_0_0_0_0_0" localSheetId="3">'građevinsko obrtnički'!$A$1:$F$368</definedName>
    <definedName name="Print_Area_0_0_0_0_0_0_0_0_0_0_0_0_0_0_0_0_0_0_0_0_0_0_0_0_0_0_0_0_0_0" localSheetId="3">'građevinsko obrtnički'!$A$1:$F$368</definedName>
    <definedName name="Print_Area_0_0_0_0_0_0_0_0_0_0_0_0_0_0_0_0_0_0_0_0_0_0_0_0_0_0_0_0_0_0_0" localSheetId="3">'građevinsko obrtnički'!$A$1:$F$368</definedName>
    <definedName name="Print_Area_0_0_0_0_0_0_0_0_0_0_0_0_0_0_0_0_0_0_0_0_0_0_0_0_0_0_0_0_0_0_0_0" localSheetId="3">'građevinsko obrtnički'!$A$1:$F$368</definedName>
    <definedName name="Print_Area_0_0_0_0_0_0_0_0_0_0_0_0_0_0_0_0_0_0_0_0_0_0_0_0_0_0_0_0_0_0_0_0_0" localSheetId="3">'građevinsko obrtnički'!$A$1:$F$368</definedName>
    <definedName name="Print_Area_0_0_0_0_0_0_0_0_0_0_0_0_0_0_0_0_0_0_0_0_0_0_0_0_0_0_0_0_0_0_0_0_0_0" localSheetId="3">'građevinsko obrtnički'!$A$1:$F$368</definedName>
    <definedName name="Print_Area_0_0_0_0_0_0_0_0_0_0_0_0_0_0_0_0_0_0_0_0_0_0_0_0_0_0_0_0_0_0_0_0_0_0_0" localSheetId="3">'građevinsko obrtnički'!$A$1:$F$368</definedName>
    <definedName name="Print_Area_0_0_0_0_0_0_0_0_0_0_0_0_0_0_0_0_0_0_0_0_0_0_0_0_0_0_0_0_0_0_0_0_0_0_0_0" localSheetId="3">'građevinsko obrtnički'!$A$1:$F$368</definedName>
    <definedName name="Print_Area_0_0_0_0_0_0_0_0_0_0_0_0_0_0_0_0_0_0_0_0_0_0_0_0_0_0_0_0_0_0_0_0_0_0_0_0_0" localSheetId="3">'građevinsko obrtnički'!$A$1:$F$368</definedName>
    <definedName name="Print_Area_0_0_0_0_0_0_0_0_0_0_0_0_0_0_0_0_0_0_0_0_0_0_0_0_0_0_0_0_0_0_0_0_0_0_0_0_0_0" localSheetId="3">'građevinsko obrtnički'!$A$21:$F$55</definedName>
    <definedName name="Print_Titles_0" localSheetId="3">'građevinsko obrtnički'!$58:$58</definedName>
    <definedName name="rk_1">[1]POMOĆNI!$B$77</definedName>
    <definedName name="rk1v">[1]POMOĆNI!$L$56</definedName>
    <definedName name="rkh">[1]POMOĆNI!$B$56</definedName>
    <definedName name="rkv">[1]POMOĆNI!$B$57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190" i="13" l="1"/>
  <c r="F23" i="13"/>
  <c r="F17" i="7"/>
  <c r="F20" i="7"/>
  <c r="F11" i="7"/>
  <c r="F14" i="8"/>
  <c r="F17" i="8"/>
  <c r="F20" i="8"/>
  <c r="F23" i="8"/>
  <c r="F26" i="8"/>
  <c r="F29" i="8"/>
  <c r="F32" i="8"/>
  <c r="F11" i="8"/>
  <c r="F11" i="9"/>
  <c r="F14" i="9"/>
  <c r="F17" i="9"/>
  <c r="F20" i="9"/>
  <c r="F23" i="9"/>
  <c r="F26" i="9"/>
  <c r="F29" i="9"/>
  <c r="F32" i="9"/>
  <c r="F35" i="9"/>
  <c r="F38" i="9"/>
  <c r="F41" i="9"/>
  <c r="F44" i="9"/>
  <c r="F47" i="9"/>
  <c r="F50" i="9"/>
  <c r="F53" i="9"/>
  <c r="F54" i="9"/>
  <c r="F55" i="9"/>
  <c r="F56" i="9"/>
  <c r="F57" i="9"/>
  <c r="F58" i="9"/>
  <c r="F59" i="9"/>
  <c r="F60" i="9"/>
  <c r="F61" i="9"/>
  <c r="F62" i="9"/>
  <c r="F63" i="9"/>
  <c r="F66" i="9"/>
  <c r="F69" i="9"/>
  <c r="F70" i="9"/>
  <c r="F73" i="9"/>
  <c r="F76" i="9"/>
  <c r="F79" i="9"/>
  <c r="F80" i="9"/>
  <c r="F81" i="9"/>
  <c r="F84" i="9"/>
  <c r="F87" i="9"/>
  <c r="F90" i="9"/>
  <c r="F93" i="9"/>
  <c r="F96" i="9"/>
  <c r="F99" i="9"/>
  <c r="F102" i="9"/>
  <c r="F105" i="9"/>
  <c r="F108" i="9"/>
  <c r="F111" i="9"/>
  <c r="F114" i="9"/>
  <c r="F117" i="9"/>
  <c r="F120" i="9"/>
  <c r="F123" i="9"/>
  <c r="F126" i="9"/>
  <c r="F8" i="9"/>
  <c r="F8" i="15"/>
  <c r="F12" i="10"/>
  <c r="F14" i="10"/>
  <c r="F16" i="10"/>
  <c r="F9" i="10"/>
  <c r="F82" i="2" l="1"/>
  <c r="F87" i="2"/>
  <c r="F90" i="2"/>
  <c r="F93" i="2"/>
  <c r="F97" i="2"/>
  <c r="F102" i="2"/>
  <c r="F103" i="2"/>
  <c r="F108" i="2"/>
  <c r="F109" i="2"/>
  <c r="F111" i="2"/>
  <c r="F114" i="2"/>
  <c r="F125" i="2"/>
  <c r="F131" i="2" s="1"/>
  <c r="F129" i="2"/>
  <c r="F139" i="2"/>
  <c r="F157" i="2"/>
  <c r="F181" i="2"/>
  <c r="F281" i="2" s="1"/>
  <c r="F193" i="2"/>
  <c r="F205" i="2"/>
  <c r="F218" i="2"/>
  <c r="F230" i="2"/>
  <c r="F243" i="2"/>
  <c r="F253" i="2"/>
  <c r="F265" i="2"/>
  <c r="F279" i="2"/>
  <c r="F293" i="2"/>
  <c r="F302" i="2"/>
  <c r="F311" i="2"/>
  <c r="F330" i="2"/>
  <c r="F333" i="2"/>
  <c r="F337" i="2"/>
  <c r="F340" i="2"/>
  <c r="F343" i="2"/>
  <c r="F346" i="2"/>
  <c r="F349" i="2"/>
  <c r="F352" i="2"/>
  <c r="F353" i="2"/>
  <c r="F354" i="2"/>
  <c r="F355" i="2"/>
  <c r="F356" i="2"/>
  <c r="F357" i="2"/>
  <c r="F358" i="2"/>
  <c r="F361" i="2"/>
  <c r="F78" i="2"/>
  <c r="F28" i="2" l="1"/>
  <c r="F116" i="2"/>
  <c r="F313" i="2"/>
  <c r="F363" i="2"/>
  <c r="F77" i="13"/>
  <c r="F10" i="15" l="1"/>
  <c r="C8" i="6" s="1"/>
  <c r="C13" i="6" s="1"/>
  <c r="B8" i="6"/>
  <c r="F189" i="13"/>
  <c r="F188" i="13"/>
  <c r="F177" i="13"/>
  <c r="F176" i="13"/>
  <c r="F175" i="13"/>
  <c r="F174" i="13"/>
  <c r="F173" i="13"/>
  <c r="F167" i="13"/>
  <c r="F166" i="13"/>
  <c r="F161" i="13"/>
  <c r="F160" i="13"/>
  <c r="F159" i="13"/>
  <c r="F147" i="13"/>
  <c r="F146" i="13"/>
  <c r="F145" i="13"/>
  <c r="F144" i="13"/>
  <c r="F143" i="13"/>
  <c r="F142" i="13"/>
  <c r="F141" i="13"/>
  <c r="F140" i="13"/>
  <c r="F139" i="13"/>
  <c r="F132" i="13"/>
  <c r="F131" i="13"/>
  <c r="F130" i="13"/>
  <c r="F129" i="13"/>
  <c r="F128" i="13"/>
  <c r="F126" i="13"/>
  <c r="F125" i="13"/>
  <c r="F120" i="13"/>
  <c r="F119" i="13"/>
  <c r="F118" i="13"/>
  <c r="F117" i="13"/>
  <c r="F105" i="13"/>
  <c r="F104" i="13"/>
  <c r="F103" i="13"/>
  <c r="F102" i="13"/>
  <c r="F101" i="13"/>
  <c r="F100" i="13"/>
  <c r="F99" i="13"/>
  <c r="F98" i="13"/>
  <c r="F97" i="13"/>
  <c r="F90" i="13"/>
  <c r="F89" i="13"/>
  <c r="F88" i="13"/>
  <c r="F87" i="13"/>
  <c r="F86" i="13"/>
  <c r="F85" i="13"/>
  <c r="F80" i="13"/>
  <c r="F79" i="13"/>
  <c r="F78" i="13"/>
  <c r="F64" i="13"/>
  <c r="F63" i="13"/>
  <c r="F62" i="13"/>
  <c r="F61" i="13"/>
  <c r="F60" i="13"/>
  <c r="F59" i="13"/>
  <c r="F58" i="13"/>
  <c r="F57" i="13"/>
  <c r="F56" i="13"/>
  <c r="F55" i="13"/>
  <c r="F54" i="13"/>
  <c r="F53" i="13"/>
  <c r="F52" i="13"/>
  <c r="F51" i="13"/>
  <c r="F50" i="13"/>
  <c r="F49" i="13"/>
  <c r="F45" i="13"/>
  <c r="F44" i="13"/>
  <c r="F43" i="13"/>
  <c r="F42" i="13"/>
  <c r="F41" i="13"/>
  <c r="F40" i="13"/>
  <c r="F39" i="13"/>
  <c r="F38" i="13"/>
  <c r="F37" i="13"/>
  <c r="F36" i="13"/>
  <c r="F35" i="13"/>
  <c r="F34" i="13"/>
  <c r="F33" i="13"/>
  <c r="F29" i="13"/>
  <c r="F28" i="13"/>
  <c r="F27" i="13"/>
  <c r="F26" i="13"/>
  <c r="F22" i="13"/>
  <c r="D21" i="13"/>
  <c r="F21" i="13" s="1"/>
  <c r="D20" i="13"/>
  <c r="F20" i="13" s="1"/>
  <c r="D19" i="13"/>
  <c r="F19" i="13" s="1"/>
  <c r="F18" i="13"/>
  <c r="F168" i="13" l="1"/>
  <c r="F182" i="13" s="1"/>
  <c r="F68" i="13"/>
  <c r="F46" i="13"/>
  <c r="F70" i="13" s="1"/>
  <c r="F65" i="13"/>
  <c r="F71" i="13" s="1"/>
  <c r="F81" i="13"/>
  <c r="F109" i="13" s="1"/>
  <c r="F162" i="13"/>
  <c r="F181" i="13" s="1"/>
  <c r="F178" i="13"/>
  <c r="F183" i="13" s="1"/>
  <c r="F91" i="13"/>
  <c r="F110" i="13" s="1"/>
  <c r="F106" i="13"/>
  <c r="F111" i="13" s="1"/>
  <c r="F148" i="13"/>
  <c r="F154" i="13" s="1"/>
  <c r="F30" i="13"/>
  <c r="F69" i="13" s="1"/>
  <c r="F121" i="13"/>
  <c r="F152" i="13" s="1"/>
  <c r="F133" i="13"/>
  <c r="F153" i="13" s="1"/>
  <c r="F198" i="13"/>
  <c r="F112" i="13" l="1"/>
  <c r="F195" i="13" s="1"/>
  <c r="F184" i="13"/>
  <c r="F197" i="13" s="1"/>
  <c r="F72" i="13"/>
  <c r="F194" i="13" s="1"/>
  <c r="F201" i="13" s="1"/>
  <c r="F155" i="13"/>
  <c r="F196" i="13" s="1"/>
  <c r="F202" i="13" l="1"/>
  <c r="F203" i="13" s="1"/>
  <c r="A14" i="10"/>
  <c r="F11" i="2" l="1"/>
  <c r="F19" i="10"/>
  <c r="C9" i="6" s="1"/>
  <c r="F23" i="7"/>
  <c r="C5" i="6" s="1"/>
  <c r="F128" i="9"/>
  <c r="C7" i="6" s="1"/>
  <c r="F37" i="8"/>
  <c r="C6" i="6" s="1"/>
  <c r="C11" i="6" l="1"/>
  <c r="D322" i="2"/>
  <c r="F322" i="2" s="1"/>
  <c r="F324" i="2" s="1"/>
  <c r="D143" i="2"/>
  <c r="F143" i="2" s="1"/>
  <c r="F145" i="2" s="1"/>
  <c r="D161" i="2"/>
  <c r="F161" i="2" s="1"/>
  <c r="F163" i="2" s="1"/>
  <c r="A84" i="2"/>
  <c r="A89" i="2" s="1"/>
  <c r="A92" i="2" s="1"/>
  <c r="A95" i="2" s="1"/>
  <c r="A99" i="2" s="1"/>
  <c r="C15" i="6" l="1"/>
  <c r="F9" i="2" s="1"/>
  <c r="A105" i="2"/>
  <c r="A111" i="2" s="1"/>
  <c r="A113" i="2" s="1"/>
  <c r="F38" i="2" l="1"/>
  <c r="C16" i="6"/>
  <c r="C17" i="6" s="1"/>
  <c r="F44" i="2"/>
  <c r="F30" i="2"/>
  <c r="F42" i="2"/>
  <c r="F36" i="2"/>
  <c r="F34" i="2"/>
  <c r="F40" i="2" l="1"/>
  <c r="F49" i="2" l="1"/>
  <c r="F51" i="2" s="1"/>
  <c r="F53" i="2" s="1"/>
  <c r="F7" i="2" l="1"/>
  <c r="F13" i="2" s="1"/>
  <c r="F15" i="2" s="1"/>
  <c r="F17" i="2" s="1"/>
</calcChain>
</file>

<file path=xl/sharedStrings.xml><?xml version="1.0" encoding="utf-8"?>
<sst xmlns="http://schemas.openxmlformats.org/spreadsheetml/2006/main" count="1383" uniqueCount="809">
  <si>
    <t>Naručitelj:</t>
  </si>
  <si>
    <t xml:space="preserve">NORD-ING d.o.o. </t>
  </si>
  <si>
    <t>Putjane 15</t>
  </si>
  <si>
    <t>40000 Čakovec</t>
  </si>
  <si>
    <t>Naziv građevine:</t>
  </si>
  <si>
    <t>Lokacija</t>
  </si>
  <si>
    <t>Oznaka projekta:</t>
  </si>
  <si>
    <t>Zajednička oznaka projekta:</t>
  </si>
  <si>
    <t>Glavni projektant:</t>
  </si>
  <si>
    <t>Eleonora Bedeković, dipl.ing.arh.</t>
  </si>
  <si>
    <t>Projektant arhitektonskog projekta:</t>
  </si>
  <si>
    <t>VRSTA PROJEKTA:</t>
  </si>
  <si>
    <t>GLAVNI PROJEKT</t>
  </si>
  <si>
    <t>TROŠKOVNIK GRAĐEVINSKO-OBRTNIČKIH RADOVA</t>
  </si>
  <si>
    <t>Mjesto i datum:</t>
  </si>
  <si>
    <t>Direktor:</t>
  </si>
  <si>
    <t>Božica Magdalenić, ing.građ.</t>
  </si>
  <si>
    <t>A.</t>
  </si>
  <si>
    <t>GRAĐEVINSKO-OBRTNIČKI RADOVI</t>
  </si>
  <si>
    <t>GRAĐEVINSKI RADOVI</t>
  </si>
  <si>
    <t>Radove treba uskladiti s izvedbom radova na izolaciji ispod i između elemenata konstrukcije.</t>
  </si>
  <si>
    <t>skele</t>
  </si>
  <si>
    <t>Skele treba redovito pregledavati i kontrolirati, a naročito nakon vremenskih nepogoda (kiša, vjetar i sl.), te po potrebi popravljati.</t>
  </si>
  <si>
    <t>U svemu se pridržavati važećih zakonskih propisa.</t>
  </si>
  <si>
    <t>- sve unutarnje pretovare, transporte i manipulacije;</t>
  </si>
  <si>
    <t>- primjena mjera zaštite na radu i drugih važećih propisa;</t>
  </si>
  <si>
    <t>ZIDARSKI RADOVI</t>
  </si>
  <si>
    <t>Sve vertikalne i horizontalne plohe moraju biti izvedene ravne i očišćene po završetku radova.</t>
  </si>
  <si>
    <t>Glede zaštite susjednih postojećih ili već izvedenih radova i ploha, horizontalnih ili vertikalnih, potrebno je iste na odgovarajući način zaštititi, plastičnim (PVC ili PE) folijama, ljepenkom, daskama i sl., tako da ne dođe do oštećenja radova ili ploha. Sve navedeno treba uračunati u jediničnu cijenu radova.</t>
  </si>
  <si>
    <t>Razne pomoćne konstrukcije i skele potrebne tijekom radova treba obvezno uračunati u jediničnu cijenu, osim gdje je to posebno predviđeno troškovnikom.</t>
  </si>
  <si>
    <t>Izvoditelj je dužan pratiti kvalitetu svih materijala koji se ugrađuju, također i pomoćnih materijala koji se neće ugraditi ali se koriste u tijekom radova, te u svezi sa odgovarajućom normom dokazati da uporabljeni materijali odgovarajuću normu zadovoljavaju. Isto vrijedi i za dokazivanje stručnosti radnika, gdje se to normom traži. Sve troškove oko dobivanja certifikata (atesta), uključivo i utrošak svih potrebnih materijala za uzorke, treba izvoditelj uračunati u jediničnoj cijeni. Radove oko certificiranja treba povjeriti za to ovlaštenom poduzeću.</t>
  </si>
  <si>
    <t>Jediničnom cijenom treba također obuhvatiti i sve horizontalne i vertikalne transporte i prijenose osnovnog i pomoćnog materijala, do i na gradilištu, sve utovare, istovare i pretovare, te sva uskladištenja, sve do konačne ugradbe.</t>
  </si>
  <si>
    <t>Čišćenje podova za vrijeme gradnje i nakon završetka kompletnih obrtničkih i građevinskih radova je obaveza izvođača (uključivo odvoz šute i smeća na gradilišnu deponiju).</t>
  </si>
  <si>
    <t>Zidati treba u potpuno horizontalnim redovima, a ležajne i sudarne reške moraju biti širine 10-15 mm. Pri zidanju ih treba dobro zapuniti odgovarajućom vrstom morta, a kod ploha koje će se ožbukati treba ostaviti prazninu u reškama do dubine od cca 2 cm od plohe zida, da bi se žbuka bolje uhvatila, ako troškovnikom nije drugačije određeno.</t>
  </si>
  <si>
    <t>Zidovi od opeke moraju imati slojeve potpuno horizontalne, s vertikalnim reškama koje se međusobno poklapaju.</t>
  </si>
  <si>
    <t>Mort naveden kao produžni, ustvari je produžni vapneni mort, a opeke i blok opeke izvedene su od pečene gline.</t>
  </si>
  <si>
    <t>Prije nego se počne žbukati, potrebno je izvršiti predradnje čišćenja ploha i čišćenja i ispuhivanja fuga, kvašenje zidne površine vodom, te špricanje cem. mortom 1:1. Ako je zbog kiše ploha zida isuviše mokra, žbukanje treba odgoditi sve dok ploha zida ne bude dovoljno suha. Žbukanje se ne smije vršiti dok je temperatura prostora previsoka ili preniska, da žbuka ne bi ispucala.</t>
  </si>
  <si>
    <t>Pri izvedbi radova treba se strogo pridržavati važećih normativa, teh. uvjeta i pravilnika za izvedbu zidarskih radova, a u kvaliteti po nacrtima, detaljima i opisu iz odgovarajuće stavke troškovnika.</t>
  </si>
  <si>
    <t>Jedinična cijena zidarskih radova sadrži:</t>
  </si>
  <si>
    <t>- sav rad, uključivo pomoćni;</t>
  </si>
  <si>
    <t>- sav materijal, osnovni i pomoćni;</t>
  </si>
  <si>
    <t>- sva manja potrebna štemanja, šlicanja i prilagođenja ploha;</t>
  </si>
  <si>
    <t>- sva manja potrebna zatvaranja i zapune šliceva i prodora te izravnanje neravnina;</t>
  </si>
  <si>
    <t>- zaštitu zidova od utjecaja vrućine, hladnoće i atmosferskih nepogoda;</t>
  </si>
  <si>
    <t>- sve potrebne pomoćne konstrukcije i skele;</t>
  </si>
  <si>
    <t>- čišćenje prostorija i zidnih površina po završetku zidanja, te uklanjanje otpadaka.</t>
  </si>
  <si>
    <t>OBRTNIČKI RADOVI</t>
  </si>
  <si>
    <t>GIPSKARTONSKI RADOVI</t>
  </si>
  <si>
    <t>pregradne stijene</t>
  </si>
  <si>
    <t>Sve radove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 Sve eventualne nejasnoće i nedoumice izvoditelj je dužan dogovoriti i uskladiti s projektantom prije davanja ponude. Nikakvi naknadni zahtjevi neće se moći uvažiti.</t>
  </si>
  <si>
    <t>Izvoditelj je obvezan dobaviti: uputu za izvođenje radova, ugradbu i/ili montažu i/ili postavljanje; uvjete pripreme i stanja podloge; uputu za uporabu i rad; način održavanja u uporabi.</t>
  </si>
  <si>
    <t>Jediničnom cijenom izvedbe treba obuhvatiti dobavu i ugradbu elemenata stijene, slaganje elemenata u cjelinu, kompletnu nosivu konstrukciju, sve pripadne sidrene elemente i detalje, brtvljenja i kitanja rubova i spojeva, izvedbu rubnih detalja uz bočne vertikalne i horizontalne plohe, kao i obradu oko eventualno ugrađenih elemenata instalacija. Sve navedeno treba izvesti isključivo u skladu s tehnologijom proizvoditelja stijene, rabeći samo materijale i alate koji su tehnologijom predviđeni.</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</si>
  <si>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sve potrebne zaštitne konstrukcije i skele, kao i sve drugo predviđeno mjerama zaštite na radu i pravilima struke.</t>
  </si>
  <si>
    <t>U području spojeva pregradnih zidova sa bočnim građevnim elementima na profile treba nanijeti brtveni kit (u 2 reda) ili PE brtvenu traku.</t>
  </si>
  <si>
    <t>ovješeni stropovi</t>
  </si>
  <si>
    <t>Sve radove u svezi izvedbe horizontalnih i vertikalnih oblaganja i detalja sa njima povezanim koji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izolacija koji su opisani ovim troškovnikom, te s tehnologijom i specifičnostima izvođenja radova odabranog proizvođača.</t>
  </si>
  <si>
    <t>Izvoditelj stropa mora biti u toku izrade radioničke dokumentacije kao i montažer kod montaže u uskom kontaktu s isporučiteljima i izvoditeljima elektroinstalacija jake i slabe struje, instalacije klime i ostalih sistema koji se ugrađuju iznad i u sklopu stropa, jer svi ti elementi čine sastavni dio čija rješenja koordinira i kontrolira montažer stropa, a što je sve uključeno u jediničnu cijenu izvedbe stropa.</t>
  </si>
  <si>
    <t>Kod ugradbe u potresno aktivnim područjima treba konstrukciju ovješenog stropa prilagoditi odgovarajućim propisima.</t>
  </si>
  <si>
    <t>Jediničnom cijenom izvedbe treba obuhvatiti dobavu i ugradbu elemenata stropa (sa završnom obradom ploha), slaganje elemenata u cjelinu, nultu montažu, kompletnu nosivu konstrukciju i sve pripadne sidrene elemente i detalje, izvedbu rubnih detalja uz zidove, stupove, pregrade ili prodore kroz plohu stropa, kao i obradu stropa oko ugrađenih elemenata instalacija. Sve navedeno treba izvesti isključivo u skladu s tehnologijom proizvoditelja stropa, rabeći samo materijale i alate koji su tehnologijom predviđeni.</t>
  </si>
  <si>
    <t>Cijenom treba također obuhvatiti sve osnovne i pomoćne materijale za izvedbu i ugradbu, sve osnovne i pomoćne radnje, sve transporte, uskladištenja i pretovare do i na gradilištu, potrebne radne skele.</t>
  </si>
  <si>
    <t>Izvedeni strop se obračunava po m2 tlorisne projekcije izvedenog stropa.</t>
  </si>
  <si>
    <t>FASADERSKI RADOVI</t>
  </si>
  <si>
    <t>Prije početka izvedbe izvoditelj je dužan dostaviti projektantu na pregled i izbor uzorke materijala i tek po izboru i odobrenju projektanta može otpočeti s radovima. Ukoliko se ugrade materijali koje projektant nije odobrio ili u neodgovarajućoj kvaliteti radovi će se morati ponoviti u traženoj kvaliteti i izboru uz prethodno uklanjanje neispravnih radova. Izrada detalja neće se posebno platiti već predstavlja trošak i obvezu izvoditelja.</t>
  </si>
  <si>
    <t>Prilikom izvođenja radova mora se izvoditelj striktno pridržavati usvojenih i od strane projektanta prihvaćenih materijala i ovjerenih detalja.</t>
  </si>
  <si>
    <t>Bez obzira na vrstu obloga, izvoditelj je obvezan dobaviti: uputu za postavljanje; uvjete pripreme i stanja podloge; uputu za uporabu i rad; način održavanja obloge u uporabi.</t>
  </si>
  <si>
    <t>Izvedenu potkonstrukciju i izolaciju u sklopu obloge treba obvezno pregledati nadzorni inženjer, i tek po njegovom odobrenju mogu se radovi nastaviti na izvedbi završnog sloja obloge. Isto treba konstatirati upisom u građevinski dnevnik.</t>
  </si>
  <si>
    <t>Cijenom pojedine stavke treba obuhvatiti sve što je potrebnu za izvedbu funkcionalne i kvalitetne zidne i stropne obloge, uključivo sve posebice nespecificirane elemente, materijale i detalje koji su tehnologijom i detaljima proizvođača nužni za punu funkcionalnost i traženu kvalitetu, iako to stavkom troškovnika nije posebno navedeno.</t>
  </si>
  <si>
    <t>Cijenom izvedbe radova treba obvezno uključiti sve materijale koji se ugrađuju i koriste (osnovne i pomoćne materijale); sav potrebna rad (osnovni i pomoćni) na izvedbi radova do potpune gotovosti i funkcionalnosti istih; sve transporte i prijenose do i na gradilištu sve do mjesta ugradbe; sva potrebna uskladištenja i zaštite; sva osiguranja radova i materijala; sva eventualna otežanja rada, kao i sve ostalo posebno specificirano u opisu stavke troškovnika; sve potrebne zaštitne konstrukcije, kao i sve drugo predviđeno mjerama zaštite na radu i pravilima struke.</t>
  </si>
  <si>
    <t>Za sve stavke oblaganja treba predvidjeti i odgovarajuću nosivu konstrukciju ili potkonstrukciju, kako u sklopu oblaganja, a kod većih raspona i dodatnu potkonstrukciju. Dimenzije elemenata i razmak konstrukcije (potkonstrukcije) ovisi o odabranom proizvođaču i nosivosti odabranih elemenata. Konstrukcija se izvodi od obavezno nerđajućih materijala, kako osnovni profili i limovi tako i spojna sredstva. Projektiranje i izvedbu konstrukcije (potkonstrukcije) treba uključiti u cijeni izvedbe m2.</t>
  </si>
  <si>
    <t>LIMARSKI RADOVI</t>
  </si>
  <si>
    <t>Prije početka izvedbe radova, izvoditelj je obvezan predočiti projektantu detalje izvedbe i savijanja limova, i tek po odobrenju i nakon ovjere istih od strane projektanta radovi može pristupitit izvedbi radova. Izrada rješenje neće se posebno platiti već predstavlja trošak i obvezu izvoditelja.</t>
  </si>
  <si>
    <t>Prilikom izvođenja limarije mora se izvoditelj striktno pridržavati usvojenih i od strane projektanta ovjerenih detalja.</t>
  </si>
  <si>
    <t>Sve radove u svezi izvedbe limarije koje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limarije koji su opisani ovim troškovnikom, te s tehnologijom i specifičnostima izvođenja radova odabranog proizvođača. Sve eventualne nejasnoće i nedoumice izvoditelj je dužan dogovoriti i uskladiti s projektantom prije davanja ponude. Nikakvi naknadni zahtjevi neće se moći uvažiti.</t>
  </si>
  <si>
    <t>Bez obzira na vrstu lima, izvoditelj je obvezan dobaviti: uputu za postavljanje; uvjete pripreme i stanja podloge; uputu za uporabu i rad; način održavanja u uporabi.</t>
  </si>
  <si>
    <t>U cijeni treba također uključiti izvedbu i obradu raznih detalja limarije kod spojeva, prijelaza, lomova i sudara ploha, završetaka limarije i drugo, sve obvezno usklađeno sa drugim različitim materijalima i radovima uz limariju, do potpune gotovosti i funkcionalnosti.</t>
  </si>
  <si>
    <t>Na spoju lima i podloge (beton, žbuka, drvo i dr.) treba obvezno postaviti sloj krovne ljepenke po cijeloj površini spoja, i uračunati u jediničnu cijenu. Sve vidljive spojeve lima i betonskih ili ožbukanih fasadnih ploha treba obvezno brtviti po cijeloj dužini spoja trajno elastičnim (plastičnim) bezbojnim kitom, i uračunati u jediničnu cijenu. Sve spojeve lima treba obvezno izvesti nepropusno. Plohe izvedene limom moraju biti izvedene pravilno i u ravnini, po nagibima odvodnje i kosinama definiranim u projektu.</t>
  </si>
  <si>
    <t>Sve spojeve lima ili nosača lima od plosnog željeza i fasadnih ploha treba izvesti vrlo pažljivo da se ne ošteti fasadna ploha. Ukoliko do toga ipak dođe oštećenje treba popraviti izvoditelj na svoj trošak.</t>
  </si>
  <si>
    <t>U cijeni izvedbe treba obavezno uzeti i sva manja potrebna štemanja šliceva nužna za ugradbu i savijanje lima i izvedbu detalja, kao i sva sitnija štemanja ploha te potrebne popravke i zapunjavanja nastalih međuprostora i pukotina cem. mortom. Sve potrebne radne skele u cijeni.</t>
  </si>
  <si>
    <t>Stavke uključuju i metalne slijepe dovratnike, doprozornike, te čelične pričvrsne elemente prema detalju proizvođača. Sve stavke sidre se preko čeličnih profila ili prema detalju koji su uključeni u cijenu.</t>
  </si>
  <si>
    <t>* Tip stolarije :</t>
  </si>
  <si>
    <t>stijene i prozore valja nuditi prema razrađenim sustavima specijaliziranih proizvođača poštujući u svemu pozitivne tehničke propise, uputstva proizvođača, zahtjeve ovog opisa i opise stavaka troškovnika.</t>
  </si>
  <si>
    <t>Sav ugrađeni materijal mora odgovarati zahtjevima ove tehničke dokumentacije i mora biti pravovaljano atestiran.</t>
  </si>
  <si>
    <t>Na izabrani tip i proizvođača vrata, prozora i stijena treba obvezno dobiti suglasnost projektanta.</t>
  </si>
  <si>
    <t>Opisi stavaka daju  minimalnu razinu zahtjevane kvalitete.</t>
  </si>
  <si>
    <t>U ponudu obvezno uključiti što dulju garanciju na izvedene radove i ugrađeni materijal.</t>
  </si>
  <si>
    <t>* Opis stavaka:</t>
  </si>
  <si>
    <t>Slijepi doprozornici su iz vruče pocinčane četverokutne cijevi.</t>
  </si>
  <si>
    <t>Stavke se ugrađuju naknadno u priređene otvore.</t>
  </si>
  <si>
    <t>Kvake, poluolive i ručice za žaluzine postaviti na dohvatnu visinu da bude primjerena i za osobe s invaliditetom, tj. 95 cm za kvake na vratima, a 120 cm za prozore.</t>
  </si>
  <si>
    <t>Prozore sa zaokretno – otklopnim krilima snabdjeti okovom, kojim se upravlja "jednoručno" tj. jednim zaokretom, prema načinu otvaranja i zatvaranja.</t>
  </si>
  <si>
    <t>* Ostakljenje:</t>
  </si>
  <si>
    <t>Staklo može biti prozirno, satinirano ili reflektirajuće, prema opisu u pojedinoj stavki.</t>
  </si>
  <si>
    <t>Staklo je kaljeno ili lamistal na vanjskoj strani prozora, ili prema opisu u pojedinoj stavki.</t>
  </si>
  <si>
    <t>* Prozorske klupčice:</t>
  </si>
  <si>
    <t>Tamo gdje nema unutarnjih klupčica izvodi se samo opšav kutnim letvicama i kitanje na spoju sa zidom.</t>
  </si>
  <si>
    <t>* Cijena ukupne stavke uključuje :</t>
  </si>
  <si>
    <t>~ dobavu, izradu i ugradnju kompletne stavke, uključivo vanjsku klupčicu</t>
  </si>
  <si>
    <t>~ sva ostakljenja</t>
  </si>
  <si>
    <t>~ sav osnovni, pomoćni, spojni, brtveni, izolacijski i pričvrsni materijal </t>
  </si>
  <si>
    <t>~ svi opšavi i pokrovne limene letvice</t>
  </si>
  <si>
    <t>~ sve potrebne pokretne skele i platforme</t>
  </si>
  <si>
    <t>~ sav transport</t>
  </si>
  <si>
    <t>~ automatiku</t>
  </si>
  <si>
    <t>* Općenito :</t>
  </si>
  <si>
    <t>Prije izrade stavaka izvoditelj mora, prema shemama iz tehničke dokumentacije, izraditi radioničke nacrte i detalje, te na njih dobiti suglasnost projektanta.</t>
  </si>
  <si>
    <t>Prije izrade stavaka, kao i ostakljenja, obvezno provjeriti sve mjere i količine u naravi</t>
  </si>
  <si>
    <t>Izvoditelj treba kvalitetu ugrađenih materijala i stručnost radnika dokazati odgovarajućim certifikatima izdanim od strane za to ovlaštene institucije. Za materijale koji nisu standardni treba izvoditelj osigurati uzorke i dati ih na ispitivanje.</t>
  </si>
  <si>
    <t>Za svaku navedenu normu navedenu pod dotičnom  normizacijskom sustavu dozvoljeno je nuditi jednakovrijednu normu, tehničko odobrenje odnosno uputu iz odgovarajuće hrvatske, europske ili međunarodne nomenklature.</t>
  </si>
  <si>
    <t>Prilikom izvođenja radova mora se izvoditelj striktno pridržavati i od strane projektanta prihvaćenih materijala i detalja.</t>
  </si>
  <si>
    <t>Prije izvedbe mjere svih stavki treba obvezno kontrolirati na licu mjesta.</t>
  </si>
  <si>
    <t>Prije početka izvedbe radova izvoditelj je dužan projektantu predočiti uzorke boja odgovarajuće za određen tip obrade i izvesti probna bojanja s uzorcima na plohama koje se obrađuju, i to u više nijansi boja, na osnovu čega će projektant odabrati boju i način nanošenja odnosno tip valjka. Tek po izboru i odobrenju projektanta može se otpočeti sa radovima na tako odabran način. Gore navedeno neće se posebno platiti već predstavlja trošak i obvezu izvoditelja i ulazi u jediničnu cijenu izvedbe radova.</t>
  </si>
  <si>
    <t>Ukoliko se izvedu radovi koje projektant nije odobrio i (ili) u neodgovarajućoj boji, tonu ili kvaliteti i (ili) različito s obzirom na odobreni projekt oblaganja i detalje, radovi će se morati ponoviti u traženoj kvaliteti, izboru i po projektu uz prethodno uklanjanje neispravnih radova.</t>
  </si>
  <si>
    <t>Izvoditelj je obvezan dobaviti: uputu za rad; uvjete pripreme i stanja podloge; način održavanja u uporabi.</t>
  </si>
  <si>
    <t>Sva bojanja i ličenja treba izvesti samo na suhim, čistim, ravnim ili ravnomjerno zakrivljenim (po projektu) i odmašćenim plohama. Podlogu treba prije početka radova pregledati i kod većih oštećenja ili zaprljanja i zamašćenja na isto upozoriti nadzornog inženjera i radove prekinuti dok se podloga odgovarajuće ne pripremi. Kod manjih oštećenja treba izvoditelj podlogu dovesti u potrebno stanje za kvalitetan rad brušenjem manjih neravnina, kitanjem i zapunjavanjem pukotina i manjih udubina kitom za zapunjavanje i izravnanje. Nakon toga treba obavezno izvesti gletanje odgovarajućom glet masom za određeni tip podloge do potrebne glatkoće, ako nije u stavci troškovnika drugačije navedeno. Sve gore navedeno treba uračunati u jediničnu cijenu.</t>
  </si>
  <si>
    <t>Pri radu treba se striktno pridržavati pravila zaštite na radu, uz primjenu odgovarajućih zaštitnih sredstava. Sve prostorije po završetku radova treba dobro prozračiti ili ventilirati.</t>
  </si>
  <si>
    <t>Prilikom izvođenja radova izvoditelj treba zaštititi sve susjedne plohe i dijelove konstrukcije na takav način da ne dođe do njihovog prljanja i oštećenja i isto uračunati u cijeni. Ukoliko do prljanja i oštećenja ipak dođe isto će izvoditelj očistiti i popraviti na svoj trošak.</t>
  </si>
  <si>
    <t>Sav prostor koji je izvoditelj koristio treba nakon završetka radova dovesti u prijašnje stanje i počistiti sav prostor od svojeg smeća, šute i otpada.</t>
  </si>
  <si>
    <t>Svi ličilački radovi vezani uz stolariju i bravariju uključeni su u jediničnoj cijeni izvedbe odgovarajuće stavke stolarskih i bravarskih radova.</t>
  </si>
  <si>
    <t>BRAVARSKI RADOVI</t>
  </si>
  <si>
    <t>Prije davanja ponude izvoditelj treba obvezno sve nedoumice i nejasnoće razjasniti s projektantom, jer se nikakve naknadne primjedbe neće uvažiti.</t>
  </si>
  <si>
    <t>Prije izvedbe radova izvoditelj je dužan izraditi i projektantu predočiti detalje izvedbe i radioničke nacrte kao i materijale za izvedbu. Tek nakon izbora i odobrenja projektanta može se otpočeti rad u odabranoj kvaliteti.</t>
  </si>
  <si>
    <t>vatrootporna bravarija</t>
  </si>
  <si>
    <t>nosive čelične konstrukcije</t>
  </si>
  <si>
    <t>Za čelične konstrukcije vrijedi da u jediničnoj cijeni treba obuhvatiti:</t>
  </si>
  <si>
    <t>- projektiranje;</t>
  </si>
  <si>
    <t>- sve materijale koji se ugrađuju i koriste (osnovne i pomoćne materijale);</t>
  </si>
  <si>
    <t>- sav potrebna rad (osnovni i pomoćni) na izvedbi radova do potpune gotovosti i funkcionalnosti istih;</t>
  </si>
  <si>
    <t>- sve transporte i prijenose do i na gradilištu sve do mjesta ugradbe;</t>
  </si>
  <si>
    <t>- sve potrebne radne skele za podupiranje i montažu;</t>
  </si>
  <si>
    <t>- sva potrebna uskladištenja i zaštite, sve potrebne zaštitne konstrukcije i skele, kao i sve drugo predviđeno mjerama zaštite na radu i pravilima struke;</t>
  </si>
  <si>
    <t>- ugradbu i montažu;</t>
  </si>
  <si>
    <t>- završnu obradu vidljivih ploha po opisu iz troškovnika;</t>
  </si>
  <si>
    <t>- sva spojna i vezna sredstva i profili;</t>
  </si>
  <si>
    <t>- sve ležajne i sidrene detalje;</t>
  </si>
  <si>
    <t>- sve potrebne manje radnje oko podešavanja, prilagođenja i priprema ležaja, kao štemanje i bušenje rupa u zidovima od opeke ili betona, izravnanje podloga, zapuni rupa i neravnina, podlijevanje ležaja;</t>
  </si>
  <si>
    <t>Izvođač čeličnih konstrukcija je dužan izraditi radioničku dokumentaciju sa svim detaljima ugradbe, te ju predati na pregled ovjeru projektantu konstrukcije. Samo po usaglašenim shemama i detaljima moguće je pristupiti izradi radioničke dokumentacije na osnovu koje se izrađuje i ugrađuje nosiva čelična konstrukcija.</t>
  </si>
  <si>
    <t>Svi vidljivi dijelovi bravarije moraju biti završno bojani alkidnim naličem za bolju obradu, što uključuje: čišćenje od rđe, po potrebi; ličenje očišćenih mjesta antikorozivnim naličem u 2 premaza; kitanje pukotina i rupica odgovarajućim kitom; ličenje alkidnom bojom u 2 premaza; ličenje alkidnom lak bojom.</t>
  </si>
  <si>
    <t>STROJARSKE INSTALACIJE</t>
  </si>
  <si>
    <t>ELEKTROTEHNIČKE INSTALACIJE</t>
  </si>
  <si>
    <t>UKUPNO bez  PDV-a:</t>
  </si>
  <si>
    <t>SVEUKUPNO -   s PDV-om</t>
  </si>
  <si>
    <t>SVEUKUPNA REKAPITUALCIJA</t>
  </si>
  <si>
    <t>GRAĐEVINSKO-OBRTNIČKI RADOVI:</t>
  </si>
  <si>
    <t>A1.</t>
  </si>
  <si>
    <t>0.00</t>
  </si>
  <si>
    <t>RUŠENJA I RAZGRAĐIVANJA</t>
  </si>
  <si>
    <t>1.00</t>
  </si>
  <si>
    <t>2.00</t>
  </si>
  <si>
    <t>ZIDARSKI RADOVI UKUPNO</t>
  </si>
  <si>
    <t>3.00</t>
  </si>
  <si>
    <t>A2.</t>
  </si>
  <si>
    <t>FASADERSKI RADOVI UKUPNO</t>
  </si>
  <si>
    <t>GIPSKARTONSKI RADOVI UKUPNO</t>
  </si>
  <si>
    <t>VANJSKA STOLARIJA UKUPNO</t>
  </si>
  <si>
    <t>5.00</t>
  </si>
  <si>
    <t>6.00</t>
  </si>
  <si>
    <t>BRAVARSKI RADOVI UKUPNO</t>
  </si>
  <si>
    <t>SOBOSLIKARSKO-LIČILAČKI RADOVI UKUPNO</t>
  </si>
  <si>
    <t>LIMARSKI RADOVI UKUPNO</t>
  </si>
  <si>
    <t>TROŠKOVNIK GRAĐEVINSKO - OBRTNIČKIH RADOVA</t>
  </si>
  <si>
    <t>Re.br.</t>
  </si>
  <si>
    <t>Tehnički opis</t>
  </si>
  <si>
    <t>Količina</t>
  </si>
  <si>
    <t>Ukupno</t>
  </si>
  <si>
    <t>GRAĐEVINSKO - OBRTNIČKI RADOVI</t>
  </si>
  <si>
    <t>NAPOMENA:</t>
  </si>
  <si>
    <t>Sva rušenja i razgradnje pojedinih dijelova građevine izvoditi pažljivo, isključivo ručno, sa što manje buke i prašine. Tokom rušenja potrebno je polijevati dijelove koji se ruše.</t>
  </si>
  <si>
    <t>Zabranjena je upotreba teških alata, kompresora ili sličnih uređaja koji mogu posredno prouzročiti štetu na konstruktivnim dijelovima građevine.</t>
  </si>
  <si>
    <t>Rušenja izvoditi tek kada su izvršena sva potrebna rasterećenja, podupiranja i osiguranja.</t>
  </si>
  <si>
    <t>Prilikom rušenja potrebno je razvrstavati otpad te ga sukcesivno odvoziti na za to predviđene gradske deponije, a elemente koji će se ponovno ugrađivati, demontirati što pažljivije, te ih skladištiti na gradilišnoj deponiji odnosno na suho i sigurno mjesto za popravak i ponovnu ugradnju.</t>
  </si>
  <si>
    <t>Ako se prilikom rušenja i razgrađivanja naiđe na nepredviđene detalje ili se uoče opasnosti od zarušavanja ili ugrožavanja okolnih elemenata građevine, izvođač je dužan o tome odmah obavijestiti projektanta.</t>
  </si>
  <si>
    <t>Prije početka rušenja i demontaža kvalificirana, stručna osoba mora odpojiti sve instalacije i osigurati gradilište.</t>
  </si>
  <si>
    <t>U jedinične cijene svake pojedine stavke uključiti radnu skelu te zaštitnu ogradu.</t>
  </si>
  <si>
    <t xml:space="preserve">Uklanjanje vršiti pažljivo i postepeno uz poduzimanje svih mjera zaštite na radu. </t>
  </si>
  <si>
    <t>Cijena uključuje utovar u kamion, odvoz i zbrinjavanje ostalog razgrađenog materijala na reciklažnom dvorištu, zajedno sa svim pristojbama, udaljenosti do 10 km, radnu skelu i zaštitnu ogradu.</t>
  </si>
  <si>
    <t>Pažljiva demontaža horizontalnog žlijeba krova, s nosačima i svim ostalim pričvrsnim materijalom.</t>
  </si>
  <si>
    <t xml:space="preserve">Uklanjanje vršiti pažljivo i postepeno uz poduzimanje svih mjera zaštite na radu. Sve komplet s demontažama, uklanjanjem nastalog otpada, utovar i odvoz na odlagalište, zajedno sa svim pristojbama. </t>
  </si>
  <si>
    <t>Obračun po m'  žlijeba.</t>
  </si>
  <si>
    <t>m'</t>
  </si>
  <si>
    <t xml:space="preserve">Pažljiva demontaža krovnih vertikala, s nosačima i svim ostalim pričvrsnim materijalom. </t>
  </si>
  <si>
    <t>Obračun po m1 krovne vertikale.</t>
  </si>
  <si>
    <t>kom</t>
  </si>
  <si>
    <t>Pažljiva demontaža zidnog lima, s nosačima i svim ostalim pričvrsnim materijalom. Uklanjanje vršiti pažljivo i postepeno uz poduzimanje svih mjera zaštite na radu.</t>
  </si>
  <si>
    <t>RUŠENJA I RAZGRAĐIVANJA UKUPNO</t>
  </si>
  <si>
    <t>2.01.</t>
  </si>
  <si>
    <t xml:space="preserve">Obradu špaleta izvesti izradom grube i fine unutarnje žbuke zidova. </t>
  </si>
  <si>
    <t xml:space="preserve">Špalete prije žbukanja špricati rijetkim cementnim mortom. Grubu žbuku izvesti produžnim mortom M-2,5, a finu vapnenim mortom M-0,5. </t>
  </si>
  <si>
    <t xml:space="preserve">Na spojevima dva različita materijala ugraditi pocinčano rabitz pletivo. Ožbukane površine trebaju biti potpuno ravne sa oštrim sudarima ploha. </t>
  </si>
  <si>
    <t>Jedinična cijena uključuje pokretnu skelu, sav potreban rad i materijal.</t>
  </si>
  <si>
    <t>3.01.</t>
  </si>
  <si>
    <t>FASADERSKI RADOVI UKUPNO:</t>
  </si>
  <si>
    <t>3.03.</t>
  </si>
  <si>
    <t>m²</t>
  </si>
  <si>
    <t>3.04.</t>
  </si>
  <si>
    <t>GIPSKARTONSKI RADOVI UKUPNO:</t>
  </si>
  <si>
    <t>4.00</t>
  </si>
  <si>
    <t>VANJSKA STOLARIJA</t>
  </si>
  <si>
    <t>OKOV: okov srednje kvalitete ugraditi prema strani otvaranja krila</t>
  </si>
  <si>
    <t>BRTVLJENJE: tri brtve po obodu</t>
  </si>
  <si>
    <t>U cijenu uključiti sve gore navedene elemente, sav materijal, navedeno ustakljenje, rad, okov, pribor za učvršćivanje i kompletnu montažu svih navedenih dijelova do potpune gotovosti i funkcionalnosti. Prije izvedbe obavezno kontrolirati mjere na licu mjesta.</t>
  </si>
  <si>
    <t>BRAVARSKI RADOVI UKUPNO:</t>
  </si>
  <si>
    <t>SOBOSLIKARSKO-LIČILAČKI RADOVI</t>
  </si>
  <si>
    <t>Bojanje paropropusnom  bojom u  3 sloja svih površina od gipskartona.</t>
  </si>
  <si>
    <t>Obrada po m2 obrađene površine.</t>
  </si>
  <si>
    <t xml:space="preserve">LIMARSKI RADOVI </t>
  </si>
  <si>
    <t>Horizontalni žlijeb</t>
  </si>
  <si>
    <t>Obračun prema stvarno izvedenim količinama.</t>
  </si>
  <si>
    <t>Lijevano željezne cijevi</t>
  </si>
  <si>
    <t>Vertikalne cijevi</t>
  </si>
  <si>
    <t>Zidni lim</t>
  </si>
  <si>
    <t>Izrada i montaža zidnog lima, R.Š. 50 cm. Uvala se izvodi od plastificiranog pocinčanog lima  deb. 0.55 mm. Stavka uključuje sav brtveni, spojni i pričvrni materijal te platformu za rad na visini.</t>
  </si>
  <si>
    <t>Izrada i ugradnja krovnog rukavca u obliku "labuđeg vrata" za spoj žlijeba s vertikalnom cijevi. Rukavce izvesti promjera 12,0 cm od pocinčanog, plastificiranog lima debljine 0,6 mm. Obračun po 1 kom ugrađenih vodolovnih grla.</t>
  </si>
  <si>
    <t>LIMARSKI RADOVI UKUPNO:</t>
  </si>
  <si>
    <t>BRODEC 3, VRATIŠINEC</t>
  </si>
  <si>
    <t>40315 MURSKO SREDIŠĆE</t>
  </si>
  <si>
    <t>Naziv projektnog ureda:</t>
  </si>
  <si>
    <t>ENERGETSKA OBNOVA POSLOVNE ZGRADE</t>
  </si>
  <si>
    <t>Čakovec, 12/2020</t>
  </si>
  <si>
    <r>
      <t xml:space="preserve">SVEUKUPNO </t>
    </r>
    <r>
      <rPr>
        <sz val="9"/>
        <rFont val="Arial"/>
        <family val="2"/>
        <charset val="238"/>
      </rPr>
      <t>(s PDV-om)</t>
    </r>
    <r>
      <rPr>
        <b/>
        <sz val="9"/>
        <rFont val="Arial"/>
        <family val="2"/>
        <charset val="238"/>
      </rPr>
      <t>:</t>
    </r>
  </si>
  <si>
    <r>
      <t xml:space="preserve">UKUPNO </t>
    </r>
    <r>
      <rPr>
        <sz val="9"/>
        <rFont val="Arial"/>
        <family val="2"/>
        <charset val="238"/>
      </rPr>
      <t>(bez PDV-a)</t>
    </r>
    <r>
      <rPr>
        <b/>
        <sz val="9"/>
        <rFont val="Arial"/>
        <family val="2"/>
        <charset val="238"/>
      </rPr>
      <t>:</t>
    </r>
  </si>
  <si>
    <t>Pažljiva demontaža opšava atike, s nosačima i svim ostalim pričvrsnim materijalom. Uklanjanje vršiti pažljivo i postepeno uz poduzimanje svih mjera zaštite na radu.</t>
  </si>
  <si>
    <t>Demontaža i uklanjanje vanjske  stolarije.</t>
  </si>
  <si>
    <t>U svemu se pridržavati sheme, projekta, detalja i opisa. Nakon ugradnje obavezna je izvedba zaštite okova i svih dijelova pozicije od oštećenja, do završetka radova na gradilištu.</t>
  </si>
  <si>
    <t>u stavku uključena potkonstrukcija prozora</t>
  </si>
  <si>
    <t xml:space="preserve">USTAKLJENJE: izolirajućim ornament (pijesak) dvoslojnim staklom, punjeno argonom; jedno staklo s jednim LOW-E premazom: 4+16+4 mm
</t>
  </si>
  <si>
    <t>OKOV: okov srednje kvalitete ugraditi prema strani otvaranja krila s uključenom kvakom i bravom s 5 zaključavanja</t>
  </si>
  <si>
    <t>Opšav atike</t>
  </si>
  <si>
    <t>Izrada i montaža opšava atike koji se izvode od plastificiranog pocinčanog lima deb. 0.55 mm, RŠ cca 50 cm. Stavka uključuje sav brtveni, spojni i pričvrni materijal te skelu za rad na visini od 8m.</t>
  </si>
  <si>
    <t>omega profili</t>
  </si>
  <si>
    <t>opšavi oko prozora rš 30 cm</t>
  </si>
  <si>
    <t>Dobava i montaža novih lijevano željeznih zaštitnih cijevi kod oborinskih vertikala kompletno s lijevano željeznom revizijom. U stavci uključena zaštita minijem, obrada uljnim sistemima i završno lakiranje u tonu u skladu s bojom fasade . Visina iznad uređenog terena 0,5 m. Stavka uključuje sav rad s spojem na postojeće odvodne cijevi internog kanala odvodnje uključujući PVC fazonske komade i spojni materijal. U cijeni stavke osnovni i pomoćni materijal sve do potpune funkcionalnosti.</t>
  </si>
  <si>
    <t>OKOV:  L okov s niskim vođenjem, ugraditi s unutarnje strane, cilindar brava</t>
  </si>
  <si>
    <t>ISPUNA:  dvostjene čelične lamele od vatropocinčanog lima izvana plastificirana u boji RAL 9007, a iznutra bijela, ispunjene PU pjenom, s zaštitom od prignječenja prstiju izvana i iznutra, s čeličnim završnim kutnicima, s podnom, središnjim i nadvojnom brtvom</t>
  </si>
  <si>
    <t>OSTAKLJENJE: 5 ostakljenih otvora jednake veličine, pozicionirana na visini cca 180 cm, ispunjena plastičnim izo prozirnim staklom s premazom otpornim na ogrebotine</t>
  </si>
  <si>
    <t>UGRADNJA: obavezna RAL  ugradnja bez praga</t>
  </si>
  <si>
    <t>DODATNO: integrirano upravljanje s pritiskom na tipku - mikroprocesor-upravljanje s podesivim ograničenjem snage, automatsko zatvaranje(soft start i soft stop)</t>
  </si>
  <si>
    <t>4.01.</t>
  </si>
  <si>
    <t>1.01.</t>
  </si>
  <si>
    <t>2.02.</t>
  </si>
  <si>
    <t>3.00.</t>
  </si>
  <si>
    <t>3.02.</t>
  </si>
  <si>
    <t>3.07.</t>
  </si>
  <si>
    <t>3.08.</t>
  </si>
  <si>
    <t>4.02.</t>
  </si>
  <si>
    <t>4.03.</t>
  </si>
  <si>
    <t>5.01.</t>
  </si>
  <si>
    <t>6.01.</t>
  </si>
  <si>
    <t>6.02.</t>
  </si>
  <si>
    <t>6.03.</t>
  </si>
  <si>
    <t>6.04.</t>
  </si>
  <si>
    <t>6.05.</t>
  </si>
  <si>
    <t>6.06.</t>
  </si>
  <si>
    <t>6.07.</t>
  </si>
  <si>
    <t>6.08.</t>
  </si>
  <si>
    <t>LEŠKO d.o.o.</t>
  </si>
  <si>
    <t>k.č.567/1 k.o. Vratišinec</t>
  </si>
  <si>
    <t>NI-278/2020-E</t>
  </si>
  <si>
    <t>NI-278/2020</t>
  </si>
  <si>
    <t>Obrada špaleta otvora - priprema špaleta za RAL  ili jednakovrijedno  ugradnju.</t>
  </si>
  <si>
    <t>1.02.</t>
  </si>
  <si>
    <t>Sanacija podnožja fasade</t>
  </si>
  <si>
    <t>U cijeni kompletna izvedba obloga sa svim potrebnim materijalom za montažu, pričvrsnim elementima,  izvedbom spojeva s ostalim konstrukcijama, bandažiranjem spojeva ploča, gletanjem, razred obrade kvalitete spojeva i površine K3, (u soboslikarskim radovima), a sve prema uputama proizvođača, radna skela.</t>
  </si>
  <si>
    <t>PROFIL: petkomorni PVC profil s prekinutim toplinskim mostom,  s potrebnim ojačanjima.</t>
  </si>
  <si>
    <t xml:space="preserve">uz vanjski rub prozora ugraditi vanjsku klupčicu od plastificiranog pocinčanog lima širine do 20 cm </t>
  </si>
  <si>
    <t>PROFIL: petkomorni PVC profil s prekinutim toplinskim mostom s potrebnim ojačanjima.</t>
  </si>
  <si>
    <t>okapnica za panele rš 20 cm</t>
  </si>
  <si>
    <t>maska za okapnice  rš 20 cm</t>
  </si>
  <si>
    <t>opšavi na spoju s krovom rš 35 cm</t>
  </si>
  <si>
    <t>REKAPITULACIJA GRAĐEVINSKO - OBRTNIČKIH RADOVA</t>
  </si>
  <si>
    <t>6.08.01.</t>
  </si>
  <si>
    <t>6.08.02.</t>
  </si>
  <si>
    <t>6.08.03.</t>
  </si>
  <si>
    <t>6.08.04.</t>
  </si>
  <si>
    <t>6.08.05.</t>
  </si>
  <si>
    <t>6.08.06.</t>
  </si>
  <si>
    <t>kpl</t>
  </si>
  <si>
    <t>U cijenu uključiti sav potreban materijal sa finim zaribavanjem, dobavu i ugradnju pocinčanih rubnih profila, rabiiranje svih spojeva zidova od opeke i betona te instalacionih šliceva, rabitz mrežu i radnu skelu. Visina parapeta je do 320 cm.</t>
  </si>
  <si>
    <t>Obračun po m¹ kompletno završene površine. Širina špalete 30 cm</t>
  </si>
  <si>
    <t>U cijenu uključiti sav rad, materijal, spojni materijali, radna skela, silikoniziranje, sve do potpune gotovosti i funkiconalnosti.</t>
  </si>
  <si>
    <t>Izvedba vanjskih špaleta</t>
  </si>
  <si>
    <t xml:space="preserve">Sastoji se od </t>
  </si>
  <si>
    <t>Parapet prozora = 2,30 m</t>
  </si>
  <si>
    <t>Parapet prozora =1,17 m</t>
  </si>
  <si>
    <t>Parapet prozora =2,22 m</t>
  </si>
  <si>
    <t>Parapet prozora =2,05 m</t>
  </si>
  <si>
    <t>PROFIL: petkomorni PVC profil s prekinutim toplinskim mostom, s potrebnim ojačanjima.</t>
  </si>
  <si>
    <t>iznad vratnog krila fiksno nadsvjetlo visine 45 cm</t>
  </si>
  <si>
    <t xml:space="preserve">PVC klupčicu ugraditi s unutarnje strane prozora širine do 25 cm </t>
  </si>
  <si>
    <t>Parapet prozora =0,93 m</t>
  </si>
  <si>
    <t>VENTILACIJSKA REŠETKA: u podnožju vrata ugraditi ventilacijsku rešetku u širini vrata, visine do 40 cm.</t>
  </si>
  <si>
    <t>NADSVJETLO: ostakljeno, otvaranje na ventus.</t>
  </si>
  <si>
    <t>PVC STOLARIJA</t>
  </si>
  <si>
    <t>Izrada, dobava i montaža panelnih dvostjenih čeličnih podiznih vrata dimenzije 340x280 cm, sa svim navedenim pripadajućim elementima.
Vrata izvesti od čeličnih profila s prekinutim toplinskim mostom, boje RAL 9007.
Max dozvoljeni ukupni koeficijent prolaza topline, KOMPLET :Uw≤2,2 W/m2K.
U svemu se pridržavati sheme, projekta, detalja, opisa. akon ugradnje obavezna je izvedba zaštite okova i svih dijelova pozicije od oštećenja, do završetka radova.</t>
  </si>
  <si>
    <t>Izrada, dobava i montaža panelnih dvostjenih čeličnih podiznih vrata dimenzije  291x268 cm, sa svim navedenim pripadajućim elementima.
Vrata izvesti od čeličnih profila s prekinutim toplinskim mostom, boje RAL 9007.
Max dozvoljeni ukupni koeficijent prolaza topline, KOMPLET :Uw≤2,2 W/m2K. 
U svemu se pridržavati sheme, projekta, detalja, opisa i dogovora s investitorom. Nakon ugradnje obavezna je izvedba zaštite okova i svih dijelova pozicije od oštećenja, do završetka radova.</t>
  </si>
  <si>
    <t xml:space="preserve">Dobava i postava izolacijskih panela
debljine 150 mm, od ispune mineralnom vunom λ=0,035 (W/mK) u boji RAL 9007, sa skrivenim spojem. Paneli se postavljaju na postojeću AB nosivu konstrukciju, horizontalna postava. </t>
  </si>
  <si>
    <t>U cijenu uključiti  čeličnu potkonstrukciju za niveliranje fasade.  Obračun po m2 panela. Obračunavaju se cijeli paneli, a rezanje se dodatno ne naplaćuje.</t>
  </si>
  <si>
    <t>Dobava, izrada i montaža limenih elemenata (opšava) izvedenih iz  plastificiranog pocinčanog lima debljine 0.55 mm u boji RAL 9007 .</t>
  </si>
  <si>
    <t>1.</t>
  </si>
  <si>
    <t>2.</t>
  </si>
  <si>
    <t>3.</t>
  </si>
  <si>
    <t>GLETANJE I BOJANJE GIPSKARTONSKIH ŠPALETA</t>
  </si>
  <si>
    <t>Probijanje otvora u zidu od opeke, debljine 30 cm.</t>
  </si>
  <si>
    <t>m³</t>
  </si>
  <si>
    <t>Demontaža i uklanjanje vanjske  stolarije, zajedno s  unutarnjim i vanjskih limenim  klupčicama.</t>
  </si>
  <si>
    <t>dimenzija 391x410 cm</t>
  </si>
  <si>
    <t>dimenzija 340x280 cm</t>
  </si>
  <si>
    <r>
      <t>do 2 m</t>
    </r>
    <r>
      <rPr>
        <vertAlign val="superscript"/>
        <sz val="9"/>
        <color theme="1"/>
        <rFont val="Arial"/>
        <family val="2"/>
        <charset val="238"/>
      </rPr>
      <t>2</t>
    </r>
  </si>
  <si>
    <t>Pažljiva demontaža  s nosačima i svim ostalim pričvrsnim materijalom. Uklanjanje vršiti pažljivo i postepeno uz poduzimanje svih mjera zaštite na radu.</t>
  </si>
  <si>
    <t>Demontaža limenih klupčica na postojećoj aluminijskoj stolariji koja ostaje na građevini.</t>
  </si>
  <si>
    <t>klupčice rš cca 30 cm - postoj.alu.stolarija</t>
  </si>
  <si>
    <t>kutni opšavi rš 30 cm</t>
  </si>
  <si>
    <t>6.08.07.</t>
  </si>
  <si>
    <t xml:space="preserve">  ~ obloge gipskartonskom pločom  1,25 cm x 2</t>
  </si>
  <si>
    <t xml:space="preserve"> ~ potkonstrukcija od CW/UW profila 75mm</t>
  </si>
  <si>
    <t>~  parna brana od PE folije</t>
  </si>
  <si>
    <t>Uw max ≤1,40 W/m2K</t>
  </si>
  <si>
    <t>Uw max ≤ 1,40 W/m2K</t>
  </si>
  <si>
    <t>Uw max ≤ 2,20 W/m2K</t>
  </si>
  <si>
    <r>
      <t>Izrada i montaža krovne vertikalne cijevi okruglog profila Ø125 mm za odvod krovne vode, izvedene pocinčanog, plastificiranog lima d=0,7 mm.</t>
    </r>
    <r>
      <rPr>
        <i/>
        <sz val="9"/>
        <rFont val="Arial"/>
        <family val="2"/>
        <charset val="238"/>
      </rPr>
      <t xml:space="preserve"> </t>
    </r>
    <r>
      <rPr>
        <sz val="9"/>
        <rFont val="Arial"/>
        <family val="2"/>
        <charset val="238"/>
      </rPr>
      <t>Pri vrhu vertikalu spojiti s vodolovnim grlom.  U jediničnoj cijeni uračunati su kotlići, koljena, te sav materijal i pričvrsni pribor, obujmice, izradu i izradu završetka cijevi.  Cijevi pričvrstiti za zidove pročelja  pocinčanim  obujmicama  na svakih 2,0 m. Obračun po m¹ postavljenih cijevi. R.Š.do 80 cm Sve izvesti po detaljima i dogovoru s nadzorom.</t>
    </r>
  </si>
  <si>
    <r>
      <t>m</t>
    </r>
    <r>
      <rPr>
        <vertAlign val="superscript"/>
        <sz val="9"/>
        <rFont val="Arial"/>
        <family val="2"/>
        <charset val="238"/>
      </rPr>
      <t>2</t>
    </r>
  </si>
  <si>
    <t xml:space="preserve">Izmještanje odovodnje krovnih vertikala. </t>
  </si>
  <si>
    <t>Dobava, izrada i montaža horizontalnog žlijeba s okapnicom, promjera  Φ125 mm, koji se izvodi iz plastificiranog pocinčanog lima debljine 0.60 mm u boji fasade. Uključeno pričvršćenje hor. žlijeba. Obračun po m¹ postavljenih cijevi. R.Š. 60 cm</t>
  </si>
  <si>
    <t>Boja: smeđa - ton uskladiti s aluminijskom stolarijom koja se zadržava</t>
  </si>
  <si>
    <t>Dobava i izrada novih špaleta iz gipskartonskih ploča.</t>
  </si>
  <si>
    <t>U cijeni kompletna izvedba špalete sa svim potrebnim materijalom za montažu, pričvrsnim elementima,  izvedbom spojeva s ostalim konstrukcijama, bandažiranjem spojeva ploča, gletanjem, razred obrade kvalitete spojeva i površine K3, (u soboslikarskim radovima), a sve prema uputama proizvođača, radna skela.</t>
  </si>
  <si>
    <t>Sastoji se od   obloge gipskartonskom pločom  1x1,25 cm.</t>
  </si>
  <si>
    <t>Priprema površina vanjskih zidova (podnožje) čišćenjem podloge od nečistoća i gljivica,  otucanje postojeće nezdrave žbuke sve do zdrave površine,  te zidarska obrada žbukom za sanaciju. Visina sanacije zida do 100 cm.</t>
  </si>
  <si>
    <r>
      <t>m</t>
    </r>
    <r>
      <rPr>
        <vertAlign val="superscript"/>
        <sz val="9"/>
        <color theme="1"/>
        <rFont val="Arial"/>
        <family val="2"/>
        <charset val="238"/>
      </rPr>
      <t>2</t>
    </r>
  </si>
  <si>
    <t>U cijeni sav rad, materijal, radna skela, sve do potpune gotovosti.</t>
  </si>
  <si>
    <t>DODATNO: integrirano upravljanje s pritiskom na tipku - mikroprocesor-upravljanje s podesivim ograničenjem snage, automatsko zatvaranje(soft start i soft stop).</t>
  </si>
  <si>
    <t>Prije ličenja potrebno je prekontrolirati postavljenu suhu gradnju kako bi površine bile adekvatne za bojanje. 
Stavka obuhvaća obradu spojeva i zaglađivanje površine, impregnaciju, gletanje, a na spojeve se postavlja mrežica i zatvaraju fuge.
Gletanje se izvodi prema standardu Q2.
Stavka uključuje zaštitu rubnih elemenata ljepljivom trakom ili drugom primjerenom metodom.
U cijenu koštanja potrebno uračunati i potrebnu radnu skelu.Sve izvoditi po tehničkim uvjetima za soboslikarske radove i uputama proizvođača.</t>
  </si>
  <si>
    <t>Popravci i zapunjavanje elastičnim kitom raznih fuga na spojevima s različitim materijalima. Širina špalete do 25 cm.</t>
  </si>
  <si>
    <t>Unutar vrata ugraditi jedna vrata za pješake dimenzija 90x210cm.</t>
  </si>
  <si>
    <t>U cijenu uključiti rezanje asfalta, iskop zemljanog materijala,  spajanje nove krovne vertikale na postojeću odvodnju, krpanje asfalta, PVC cijev i fazonski komad. U cijenu uključiti sav rad, materijal, sve do potpune gotovosti i funkcionalnosti.</t>
  </si>
  <si>
    <t>PANIK KVAKA: s unutranje strane ugraditi panik kvaku</t>
  </si>
  <si>
    <t>PANIK KVAKA: s unutarnje strane ugraditi panik kvaku.</t>
  </si>
  <si>
    <t>Nemjereni dio plinske instalacije</t>
  </si>
  <si>
    <t>Mjereni dio plinske instalacije</t>
  </si>
  <si>
    <t>Instalacija grijanja</t>
  </si>
  <si>
    <t>Ostali radovi</t>
  </si>
  <si>
    <t>UKUPNO</t>
  </si>
  <si>
    <t>PDV (25%)</t>
  </si>
  <si>
    <t>SVEUKUPNO</t>
  </si>
  <si>
    <t>Opis stavke</t>
  </si>
  <si>
    <t>Jed.mj.</t>
  </si>
  <si>
    <t>Kol.</t>
  </si>
  <si>
    <t>Uk. cijena</t>
  </si>
  <si>
    <t>Demontaža postojećeg  plinomjera na mijeh te deponiranje prema uvjetima distributera plina.</t>
  </si>
  <si>
    <t/>
  </si>
  <si>
    <t>Dobava i montaža plinskog brojila na mijeh tip G-10 sa ugrađenim temperaturnim korektorom obujma plina i modulom za spoj na ISGE sustav daljinskog očitanja zajedno s potrebnim spojnim i montažnim materijalom, tehničkih karakteristika:</t>
  </si>
  <si>
    <r>
      <t>Q</t>
    </r>
    <r>
      <rPr>
        <vertAlign val="subscript"/>
        <sz val="9"/>
        <color theme="1"/>
        <rFont val="Arial"/>
        <family val="2"/>
        <charset val="238"/>
      </rPr>
      <t>naz</t>
    </r>
    <r>
      <rPr>
        <sz val="9"/>
        <color theme="1"/>
        <rFont val="Arial"/>
        <family val="2"/>
        <charset val="238"/>
      </rPr>
      <t>=10,0 m</t>
    </r>
    <r>
      <rPr>
        <vertAlign val="superscript"/>
        <sz val="9"/>
        <color theme="1"/>
        <rFont val="Arial"/>
        <family val="2"/>
        <charset val="238"/>
      </rPr>
      <t>3</t>
    </r>
    <r>
      <rPr>
        <sz val="9"/>
        <color theme="1"/>
        <rFont val="Arial"/>
        <family val="2"/>
        <charset val="238"/>
      </rPr>
      <t>/h</t>
    </r>
  </si>
  <si>
    <r>
      <t>Q</t>
    </r>
    <r>
      <rPr>
        <vertAlign val="subscript"/>
        <sz val="9"/>
        <color theme="1"/>
        <rFont val="Arial"/>
        <family val="2"/>
        <charset val="238"/>
      </rPr>
      <t>max</t>
    </r>
    <r>
      <rPr>
        <sz val="9"/>
        <color theme="1"/>
        <rFont val="Arial"/>
        <family val="2"/>
        <charset val="238"/>
      </rPr>
      <t>=16,0 m</t>
    </r>
    <r>
      <rPr>
        <vertAlign val="superscript"/>
        <sz val="9"/>
        <color theme="1"/>
        <rFont val="Arial"/>
        <family val="2"/>
        <charset val="238"/>
      </rPr>
      <t>3</t>
    </r>
    <r>
      <rPr>
        <sz val="9"/>
        <color theme="1"/>
        <rFont val="Arial"/>
        <family val="2"/>
        <charset val="238"/>
      </rPr>
      <t>/h</t>
    </r>
  </si>
  <si>
    <r>
      <t>Q</t>
    </r>
    <r>
      <rPr>
        <vertAlign val="subscript"/>
        <sz val="9"/>
        <color theme="1"/>
        <rFont val="Arial"/>
        <family val="2"/>
        <charset val="238"/>
      </rPr>
      <t>min</t>
    </r>
    <r>
      <rPr>
        <sz val="9"/>
        <color theme="1"/>
        <rFont val="Arial"/>
        <family val="2"/>
        <charset val="238"/>
      </rPr>
      <t>=0,10 m</t>
    </r>
    <r>
      <rPr>
        <vertAlign val="superscript"/>
        <sz val="9"/>
        <color theme="1"/>
        <rFont val="Arial"/>
        <family val="2"/>
        <charset val="238"/>
      </rPr>
      <t>3</t>
    </r>
    <r>
      <rPr>
        <sz val="9"/>
        <color theme="1"/>
        <rFont val="Arial"/>
        <family val="2"/>
        <charset val="238"/>
      </rPr>
      <t>/h</t>
    </r>
  </si>
  <si>
    <t>DN32, sa temperaturnim korektorm</t>
  </si>
  <si>
    <t>Kontrola plinske instalacije od strane distributera plina</t>
  </si>
  <si>
    <t>Demontaža, odvoz (na deponiju do 10 km) i zbrinjavanje postojeće plinske instalacije na mjesnu deponiju (u dogovoru sa investitorom).</t>
  </si>
  <si>
    <t>DN25</t>
  </si>
  <si>
    <t>m</t>
  </si>
  <si>
    <t>Ispiranje postojeće plinske instalacije inertnim plinom prije početka izvođenja radova te nakon demontaže plinomjera i zatvaranja ventila u mjernoj stanici.</t>
  </si>
  <si>
    <t>dužina:</t>
  </si>
  <si>
    <t>Dobava i montaža plinskih bešavnih čeličnih cijevi prema DIN 2448 s dodatkom na koljena, lukove, odreske, zavarivački materijal i ovjesni materijal dimenzija</t>
  </si>
  <si>
    <t>42,4 x 2,6 (DN 32)</t>
  </si>
  <si>
    <t>Dobava i montaža plinskog kuglastog ventila, zajedno sa spojnim i montažnim materijalom, dimenzije</t>
  </si>
  <si>
    <t>DN32 - navojni</t>
  </si>
  <si>
    <t>Uvarivanje novog plinovoda na postojeću plinsku instalaciju.</t>
  </si>
  <si>
    <t>Ličenje nadzemnog dijela plinovoda i armature jednim slojem temeljne boje, uz prethodno čišćenje do metalnog sjaja, ukupne površine</t>
  </si>
  <si>
    <t>Ispitivanje plinovoda (niskotlačna instalacija) inertnim plinom ili zrakom s trajanjem prema propisima</t>
  </si>
  <si>
    <t>Sanacija oštećenih površina nastalih prilikom izvođenja instalacije.</t>
  </si>
  <si>
    <t>Pražnjenje sustava grijanja  za potrebe rekonstrukcije postojeće kotlovnice.</t>
  </si>
  <si>
    <t>Demontaža, odvoz (na deponiju do 10 km) i zbrinjavanje postojećeg plinskog toplovodnog kotla snage 197 kW te ostale pripadajuće opreme i armature na mjesnu deponiju (u dogovoru sa investitorom).</t>
  </si>
  <si>
    <t>Demontaža, odvoz (na deponiju do 10 km) i zbrinjavanje postojeće dimnjače Ø200 na mjesnu deponiju (u dogovoru sa investitorom).</t>
  </si>
  <si>
    <t>Izrada otvora u postojećem dimnjaku radi mogućnosti ugradnje novog cjevovoda za odvod dimnih plinova. Postojeći dimnjak je dimenzija Ø250.</t>
  </si>
  <si>
    <t>Demontaža postojećeg cjevovoda grijanja unutar plinske kotlovnice komplet sa izolacijom te zbrinjavanje na mjesnu deponiju.</t>
  </si>
  <si>
    <t>Demontaža postojećih cirkulacijskih crpki unutar kotlovnice te deponiranje kod investitora.</t>
  </si>
  <si>
    <t>Čišćenje kompletne kotlovnice od svog zaostalog materijala te priprema za ugradnju nove opreme. Na zahtjev investitora izvršiti saniaciju te ličenje kotlovnice - isto dogovoriti na licu mjesta.</t>
  </si>
  <si>
    <t>Dobava i ugradnja plinskog kondenzacijskog zidnog uređaja snage 120 kW, visokoefikasni zidni kondenzacijski uređaj, elektronsko podešavanje djelomičnog opterećenja, modulacijsko područje (1:5), maksimalni radni tlak 6 bara, priključak za ekspanzijsku posudu na povratnom vodu, efikasnost 110 % i (40/30 °C), integrirani sigurnosni programi, izmjenjivači topline od plemenitog čelika (novi koncept), plamenik od plemenitog čelika, modulirajući ventilator, veliki osvijetljeni LC zaslon s novim infromacijsko-analitičkim sustavom "DIA"., mogućnost odabira visikoefikasnih cirkulacijskih crpki (klasa A) ili modulacijskih crpki (pribor), originalni pribor za kaskadno povezivanje dostupan (do 720 kW), elektronske dimovodne zaklopke kod kaskadnog dimovoda, kao pribor dostupna hidraulička skretnica s integriranim magnetnim filterom ili pločasti izmjenjivač.
- Područje nazivnog toplinskog učinka P pri 50/30 °C: 24,7 - 123,4 kW
- Područje nazivnog toplinskog učinka P pri 60/40 °C: 24,0 - 120,0 kW
- Nominalna korist (stacionrano) pri 50/30 °C: 108 %
- Nominalna korist (stacionrano) pri 60/40 °C: 105 %
- Maksimalna temperatura polaznog voda : 85 °C
- Približna količina kondenzata pri pogonu grijanja 40/30 °C: 19,2 l/h
- Plinski priključak na strani uređaja: R 1
- Priključci pol i povr voda na strani uređaja: G 1 1/4"
- Priključak za dovod zraka/odvod dimnih plinova: 110/160 mm
- Dimenzije uređaja (Š x V x D): max 480 x 960 x 610 mm
- Približna neto težina bez pumpne grupe:max  95 kg
- Električni priključak: 230 V / 50 Hz
- Maks. potrošnja el. struje: max 160 W
U cijenu uključiti puštanje u pogon</t>
  </si>
  <si>
    <t>Dobava i ugradnja priključnog seta za  servisnih ventila zajedno sa izolacijom, spojnim i montažnim materijalom</t>
  </si>
  <si>
    <t>Dobava i ugradnja sifona za plinski kondnezacijski uređaj</t>
  </si>
  <si>
    <t>Dobava i ugradnja sigurnosnog ventila za ugradnju kod plinskog uređaja</t>
  </si>
  <si>
    <t>R1"</t>
  </si>
  <si>
    <t>Dobava i ugradnja pločastog izmjenivača topline PHE 120-70 snage 120 kW sa 70 ploča
Priključak: DN 32 navojni
Duljina: max 300 mm
Širina: max 180 mm
Ukupna visina:  max 350 mm
komplet sa izolacijom te spojnim i montažnim materijalom</t>
  </si>
  <si>
    <t>Dobava i ugradnja seta za neutralizaciju sa crpkom za kondenzat
- za uređaje do 120 kW
- spremnik s granulatom za neutralizaciju 20 kg
- gumeno crijevo usisnog voda DN 20
- gumeno crijevo izljevnog voda DN 20
-dodatno pakiranje granulata za neutralizaciju, 5 kg
zajedno sa spojnim i montažnim materijalom</t>
  </si>
  <si>
    <t>Dobava i ugradnja multifunkcionalne automatike sa regulacijom u ovisnosti o vanjskoj temperaturi. Sve postavke neophodne za upravljanje sustavom nalaze se direktno na automatici.
Automatika upravlja radom kotla, direktnim krugom kaloriferskog grijanja, miješajućim krugom radijatorskog grijanja, direktnim krugom grijanja PTV te recirkulacijskom crpkom. Sve komplet sa ožičenjem do pune funkcionalnosti.</t>
  </si>
  <si>
    <t>Dobava i ugradnja cirkulacijske visokoefikasne crpke primarnog kruga (klasa A) sa priključnim cijevima za kondnezacijske uređaje od 100 do 120 kW zajedno sa spojnim i montažnim materijalom</t>
  </si>
  <si>
    <t xml:space="preserve"> - koncentrični priključak na okno</t>
  </si>
  <si>
    <t xml:space="preserve"> - produžetak - koncentrični 0,5 m</t>
  </si>
  <si>
    <t xml:space="preserve"> - produžetak - koncentrični 1,0 m</t>
  </si>
  <si>
    <t>potporno koljeno</t>
  </si>
  <si>
    <t xml:space="preserve"> - T-komad za čišćenje 87°</t>
  </si>
  <si>
    <t xml:space="preserve"> - koljeno 45°</t>
  </si>
  <si>
    <t xml:space="preserve"> - produžetak PP 110 - 0,5 m</t>
  </si>
  <si>
    <t xml:space="preserve"> - produžetak PP 110 - 1 m</t>
  </si>
  <si>
    <t xml:space="preserve"> - produžetak PP 110 - 2 m</t>
  </si>
  <si>
    <t xml:space="preserve"> - nastavak za okno od plastike</t>
  </si>
  <si>
    <t xml:space="preserve"> - poklopac okna</t>
  </si>
  <si>
    <t xml:space="preserve">Dobava i ugradnja sigurnosnog ventila tlaka do 3 bar,  zajedno sa potrebnim spojnim i montažnim materijalom </t>
  </si>
  <si>
    <t>DN32</t>
  </si>
  <si>
    <t xml:space="preserve">Dobava i ugradnja prolaznog zapornog ventila za grijanje, zajedno sa spojnim i montažnim materijalom </t>
  </si>
  <si>
    <t>DN20 - navojni</t>
  </si>
  <si>
    <t>DN50 - navojni</t>
  </si>
  <si>
    <t xml:space="preserve">Dobava i ugradnja hvatača nečistoća za ugradnju na cjevovod grijanja, zajedno sa spojnim i montažnim materijalom </t>
  </si>
  <si>
    <t>Dobava i ugradnja cirkulacijske crpke za potrošnu toplu vodu s mokrim rotorom za ugradnju u cjevovod, sa strujno blokiranim motorom, serijski s oblogama toplinske izolacije, mogućnost namještanja 3 stupnja broja okretaja, zajedno sa spojnim i montažnim materijalom. Tip crpke kao:</t>
  </si>
  <si>
    <t>recirkulacijska crpka za PTV
Q=1,0 m3/h
H=2,0 m
DN25; 230V; 10 W</t>
  </si>
  <si>
    <t>Dobava i ugradnja visokoučinkovite optočne crpka za grijanje s mokrim rotorom bez potrebe održavanja, sa navojnim ili prirubničkim spojem, sinkronim motorom prema ECM tehnologiji i integriranom elektronskom regulacijom snage za bezstepenu regulaciju diferencijalnog tlaka, sa visokim stupnjem iskoristivosti i visokim pokretnim momentom, uključujući automatsku funkciju deblokiranja, te sa svim spojnim i montažnim materijalom. Tip crpke kao:</t>
  </si>
  <si>
    <t>cirkulacijska crpka za grijanje spremnika  PTV
Q=1,5 m3/h
H=2,5 m
DN25; 230V; 20 W</t>
  </si>
  <si>
    <t>cirkulacijska crpka - radijatorsko grijanje
Q=3,2 m3/h
H=6,0 m
DN32; 230V; 70 W</t>
  </si>
  <si>
    <t>cirkulacijska crpka -Kalorifersko grijanje
Q=5,2 m3/h
H=6,5 m
DN40; 230V; 160 W</t>
  </si>
  <si>
    <t>Dobava i ugradnja ekspanzijske posude za grijanje zajedno sa, nosačima  te spojnim i montažnim materijalom. Volumen posude:</t>
  </si>
  <si>
    <t>24 litara</t>
  </si>
  <si>
    <t>Dobava i ugradnja automatskog odzračnog lončića zajedno sa spojnim i montažnim materijalom.</t>
  </si>
  <si>
    <t xml:space="preserve">Dobava i ugradnja PVC cijevi  za odvod kondenzata iz kondenzacijskog aparata do seta za neutralizaciju zajedno sa fitinzima, spojnim i montažnim materijalom.  Na licu mjesta odrediti spoj na kanalizaciju </t>
  </si>
  <si>
    <t>Izrada natpisa za označavanje opreme i instalacije.</t>
  </si>
  <si>
    <t>Izrada sheme kotlovnice. Shemu ostakliti i uokviriti te postaviti na vidljivo mjesto u kotlovnici</t>
  </si>
  <si>
    <t>Upoznavanje i obuka kvalificirane osobe odabrane od strane investitora za pogon i upotrebu kotlovnice, te izrada zapisnika o izvršenoj edukaciji uz potpis osposobljene osobe.</t>
  </si>
  <si>
    <t>h</t>
  </si>
  <si>
    <t>Ispitivanje dimnjaka od strane ovlaštenog dimnjačara, te izdavanje atesta za dimnjak.</t>
  </si>
  <si>
    <t>Dobava i ugradnja čeličnih cijevi za ugradnju na instalaciju grijanja, s dodatkom na lukove, koljena, odreske, zavarivački i ovjesni materijal, slijedećih dmenzija</t>
  </si>
  <si>
    <t>60,3 x 3,65 (DN 50)</t>
  </si>
  <si>
    <t>Izrada prespoja nove instalacije grijanja na postojeću instalaciju unutar kotlovnice.</t>
  </si>
  <si>
    <r>
      <t xml:space="preserve">Dobava i ugradnja toplinske izolacije cjevovoda </t>
    </r>
    <r>
      <rPr>
        <b/>
        <sz val="9"/>
        <color theme="1"/>
        <rFont val="Arial"/>
        <family val="2"/>
        <charset val="238"/>
      </rPr>
      <t>ogrjevnog</t>
    </r>
    <r>
      <rPr>
        <sz val="9"/>
        <color theme="1"/>
        <rFont val="Arial"/>
        <family val="2"/>
        <charset val="238"/>
      </rPr>
      <t xml:space="preserve"> medija, s fleksibilnim crijevima od spužvastog materijala na bazi sintetičkog kaučuka (elastomer), zatvorene ćelijaste strukture, s pokrovom od polietilenske folije, slijedećih svojstava
- koeficijent otpora difuziji vodene pare:  m = 3000
- vodljivost                                     l = 0,038 W/mK
- debljina                                       s=19 mm
za čeličnu cijev</t>
    </r>
  </si>
  <si>
    <t>Dobava i ugradnja fiksne protukišne rešetke za ugradnu u vanjska vrata kotlovnice</t>
  </si>
  <si>
    <t>60x25 cm</t>
  </si>
  <si>
    <t>Ličenje instalacije grijanja izrađene iz crnih čeličnih cijevi sa dva sloja temeljne boje i završnim slojem bijele boje otporne na temperaturu do 150°C, uz prethodno čišćenje do metalnog sjaja, ukupne površine</t>
  </si>
  <si>
    <t>Punjenje sustava grijanja vodom, odzračivanje, hladna tlačna proba vodom tlaka 4 bara mjereno na najnižem mjestu instalacije,  popravak eventualno propusnih mjesta, te izradu izvješća o izvršenoj tlačnoj probi</t>
  </si>
  <si>
    <t>Topla proba sustava grijanja</t>
  </si>
  <si>
    <t>E</t>
  </si>
  <si>
    <t>Radovi ovlaštenog inženjera strojarske struke pri izvedbi radova na građevini (uvođenje izvođača u posao, sudjelovanje kod usmjeravanja, nadzor nad izvođenjem radova, stručni savjeti, izrada završnog izvješća, sudjelovanje kod primopredaje)</t>
  </si>
  <si>
    <t>Ispitivanje izvedene instalacije te izdavanje potrebnih atesta o dokazu kvalitete i ispravnosti izvedene instalacije.</t>
  </si>
  <si>
    <t>Pripremno - završni radovi uključivo upoznavanje sa objektom, kontakti sa nadzornom službom, usklađivanje sa ostalim sudionicima u gradnji o položaju elemenata sistema, te vođenje dokumentacije gradilišta.</t>
  </si>
  <si>
    <t>Primopredaja izvedenih radova, izrada uputa za rad i održavanje, izrada shema izvedenog stanja, signalno obilježavanje vodova i opreme, te potrebni natpisi upozorenja i obavještenja.</t>
  </si>
  <si>
    <t>VRSTA PROJEKTA</t>
  </si>
  <si>
    <t>Glavni- elektrotehnički</t>
  </si>
  <si>
    <t>PROJEKTANT</t>
  </si>
  <si>
    <t>Dubravko Maček, dipl.ing.el.</t>
  </si>
  <si>
    <t>BROJ TEH. DNEVNIKA</t>
  </si>
  <si>
    <t>81/2020</t>
  </si>
  <si>
    <t>12.2020.</t>
  </si>
  <si>
    <t>DIREKTOR</t>
  </si>
  <si>
    <t>Goran Oreški, mag.ing.el.</t>
  </si>
  <si>
    <t>TROŠKOVNIK OPREME I RADOVA</t>
  </si>
  <si>
    <t>Jed. Mj.</t>
  </si>
  <si>
    <t>1.4.</t>
  </si>
  <si>
    <t>POSTAVLJANJE NOVIH SUSTAVA ZA PROIZVODNJU ELEKTRIČNE ENERGIJE IZ ENERGIJE SUNCA (Izgradnja integrirane sunčane elektrane)</t>
  </si>
  <si>
    <t>1</t>
  </si>
  <si>
    <t>MONTAŽNI MATERIJAL I OPREMA</t>
  </si>
  <si>
    <t>1.1</t>
  </si>
  <si>
    <t>Aluminijski nosač za montažu na trapeznI lim (l = 47 cm)</t>
  </si>
  <si>
    <t>1.2</t>
  </si>
  <si>
    <t xml:space="preserve">Vijak, 5,5x25, inox, samorezujući s gumenom brtvom za pritezanje aluminijskog nosača. </t>
  </si>
  <si>
    <t>1.3</t>
  </si>
  <si>
    <t>Izolacijska traka EPDM, 1m</t>
  </si>
  <si>
    <t>1.4</t>
  </si>
  <si>
    <t>Predmontirani element za prihvat FN modula (srednji)</t>
  </si>
  <si>
    <t>1.5</t>
  </si>
  <si>
    <t>Predmontirani element za prihvat FN modula (krajnji)</t>
  </si>
  <si>
    <t xml:space="preserve">UKUPNO: </t>
  </si>
  <si>
    <t>2</t>
  </si>
  <si>
    <t>MONTAŽNI RADOVI</t>
  </si>
  <si>
    <t>2.1</t>
  </si>
  <si>
    <t>Dopremanje i montaža podkonstrukcije iz točke 1</t>
  </si>
  <si>
    <t>2.2</t>
  </si>
  <si>
    <t>Dopremanje i montaža fotonaponskih modula na konstrukciju</t>
  </si>
  <si>
    <t>2.3</t>
  </si>
  <si>
    <t>Izrada prodora za kabelsku trasu
-izrada prodora kroz krovište (1 kom.)
- izrada prodora između prizemlja i kata
-sanacija prodora</t>
  </si>
  <si>
    <t>2.4</t>
  </si>
  <si>
    <t>Dopremanje i montaža okomitih fiksinh ljestvi s leđobranom (6m)</t>
  </si>
  <si>
    <t>3</t>
  </si>
  <si>
    <t>ELEKTRIČNA OPREMA</t>
  </si>
  <si>
    <t>3.1</t>
  </si>
  <si>
    <t>Fotonaponski modul, min. snage 280 Wp, min. efikasnost FN modula 17,1%, sa spojnom kutijom i pripadajućim izvodima i priključcima</t>
  </si>
  <si>
    <t>3.2</t>
  </si>
  <si>
    <r>
      <t>DC instalacijski kabel za fotonaponske sustave PV1-F , presjek 6 mm</t>
    </r>
    <r>
      <rPr>
        <vertAlign val="superscript"/>
        <sz val="9"/>
        <rFont val="Arial"/>
        <family val="2"/>
        <charset val="238"/>
      </rPr>
      <t>2</t>
    </r>
  </si>
  <si>
    <t>3.3</t>
  </si>
  <si>
    <t>Konektor za PV1-F kabel</t>
  </si>
  <si>
    <t>3.4</t>
  </si>
  <si>
    <t>Fotonaponski izmjenjivač
Karakteristike: 
-max. DC snaga  75 kW STC
-max. AC snaga  50 kW
-nominalna AC snaga min.: 50 kW
-prenaponska zaštita min. klase II
-maksimalna učinkovitost min. 98,1 %
-euro učinkovitost min. 97,8%
-zaštita min. IP 65
-broj MPPT min./broj DC ulaza min.: 6/12
-sučelja za komunikaciju-Ethernet, WLAN</t>
  </si>
  <si>
    <t>3.5</t>
  </si>
  <si>
    <t>AC odvodnici prenapona za izmjenjivač, tip I/II</t>
  </si>
  <si>
    <t>3.6</t>
  </si>
  <si>
    <t xml:space="preserve">DC odvodnici prenapona za izmjenjivač tip I/II   </t>
  </si>
  <si>
    <t>3.7</t>
  </si>
  <si>
    <t>Kabel FG16OR16 5x35 mm², za spajanje izmjenjivača I1 na  +GRO</t>
  </si>
  <si>
    <t>3.8</t>
  </si>
  <si>
    <t>Mrežni kabel S/FTP Cat 6</t>
  </si>
  <si>
    <t>3.9</t>
  </si>
  <si>
    <t>Oprema za prihvat kabela iz izmjenjivača I1,  mjerenje električne energije i akviziciju podataka te preseljenje položaja glavnog prekidača u razvodnom ormaru +GRO:
-četveropolni zaštitni uređaj diferencijalne struje RCD 80/0,3/4p,  tip A (1 kom) 
-tropolni automatski prekidač 80 A - B kar. (1 kom)
-jednopolni automatski prekidač C6/1 10kA - C karakteristika (4 kom)
-dvopolnim zaštitnim uređajem diferencijalne 
-odvodnici prenapona 3P+N, tip I+ II, 25kA (1 kom
- osigurač-rastavna sklopka NH00 160A s patronama 80A
-strujni mjerni transformator SMT 125/5 A, klase točnosti 0,5, sa priključnim kabelima (3 kom)
- uređaj za mjerenje električne energije kompatibilan s uređajem za komunikaciju s izmjenjivačima
-sitni spojni materijal kao što su kleme, tuljci, stopice uvodnice, P/F žica, bakar i dr.</t>
  </si>
  <si>
    <t>3.10</t>
  </si>
  <si>
    <t>Komplet opreme za komunikaciju (kompatibilna s izmjenjivačem) i akviziciju podataka preko interneta te napajanje komunikacijskog uređaja</t>
  </si>
  <si>
    <t>3.11</t>
  </si>
  <si>
    <t>Dobava i postava opreme za uzemljenje i izjednačavanje potencijala
-AH1 žica Al legura 8 mm za povezivanje metalne podkonstrukcije modula na odvode sustava za zaštitu od udara munje, sa spojnicama i nosačima žice</t>
  </si>
  <si>
    <t>3.12</t>
  </si>
  <si>
    <t>Dobava i postava opreme sustava zaštite od udara munje:
-štapne hvataljke izrađene od Al legure visine 1.5 m sa kompletom za pričvršćavanje (3 kom)
-štapne hvataljke izrađene od Al legure visine 2 m sa kompletom za pričvršćavanje (6 kom)
-AH1 žica Al legura 8 mm za povezivanje na uzemljivač objekta, sa spojnicama i nosačima žice</t>
  </si>
  <si>
    <t>3.13</t>
  </si>
  <si>
    <t>Sitni materijal, vijci, kabelske stopice, konektori</t>
  </si>
  <si>
    <t>4</t>
  </si>
  <si>
    <t>ELEKTROINSTALACIJSKI RADOVI</t>
  </si>
  <si>
    <t>4.1</t>
  </si>
  <si>
    <t>Izrada kabelskog spoja istosmjerne struje između fotonaponskih modula</t>
  </si>
  <si>
    <t>4.2</t>
  </si>
  <si>
    <t xml:space="preserve">Dobava i postava vruće cinčanog kabelskog kanala  visine 35 mm i širine 50 mm, mrežasti kabelski kanal za kabelsku trasu po krovu objekta </t>
  </si>
  <si>
    <t>4.3</t>
  </si>
  <si>
    <t xml:space="preserve">Dobava i postava vruće cinčanog kabelskog kanala  visine 35 mm i širine 100 mm, mrežasti kabelski kanal za kabelsku trasu po krovu objekta </t>
  </si>
  <si>
    <t>4.4</t>
  </si>
  <si>
    <t xml:space="preserve">Dobava i postava vruće cinčanog kabelskog kanala s poklopcem širine 100 mm </t>
  </si>
  <si>
    <t>4.5</t>
  </si>
  <si>
    <r>
      <t>Dobava i postava fleksibilne zaštitne cijevi promjera 41/50 mm</t>
    </r>
    <r>
      <rPr>
        <sz val="9"/>
        <color rgb="FFFF0000"/>
        <rFont val="Arial"/>
        <family val="2"/>
        <charset val="238"/>
      </rPr>
      <t xml:space="preserve">  </t>
    </r>
  </si>
  <si>
    <t>4.6</t>
  </si>
  <si>
    <t xml:space="preserve">Dobava i postava fleksibilne zaštitne cijevi promjera 24,3/32 mm   </t>
  </si>
  <si>
    <t>4.7</t>
  </si>
  <si>
    <t>Dobava i postava UV zaštitne cijevi promjera 18,3/25 mm</t>
  </si>
  <si>
    <t>4.8</t>
  </si>
  <si>
    <t>Dobava i postava plastične kanalice za mrežni kabel, 15x30 mm</t>
  </si>
  <si>
    <t>4.9</t>
  </si>
  <si>
    <t>Izrada kabelskog spoja istosmjerne struje između fotonaponskih modula i izmjenjivača</t>
  </si>
  <si>
    <t>4.10</t>
  </si>
  <si>
    <t>Dopremanje i montaža izmjenjivača</t>
  </si>
  <si>
    <t>4.11</t>
  </si>
  <si>
    <t>Postava kabela FG16OR16 5x35  mm² za kabelski spoj izmjenjične struje između izmjenjivača I1 i +GRO</t>
  </si>
  <si>
    <t>4.12</t>
  </si>
  <si>
    <t xml:space="preserve">Dobava i montaža nosive konstrukcije nosača izmjenjivača </t>
  </si>
  <si>
    <t>4.14</t>
  </si>
  <si>
    <t>Konfiguracija izmjenjivača</t>
  </si>
  <si>
    <t>4.15</t>
  </si>
  <si>
    <t>Konfiguracija uređaja za komunikaciju i akviziciju podataka preko interneta i mjerenje električne energije</t>
  </si>
  <si>
    <t>4.16</t>
  </si>
  <si>
    <t>Ispitivanje električnih instalacija sunčane elektrane, u skladu s tehničkim zahtjevima, izrada protokola, izdavanje atesta</t>
  </si>
  <si>
    <t xml:space="preserve">Izrada dokumentacije za provedbu pokusnog rada elektrane 
- plan i program ispitivanja u pokusnom radu
- puštanje u pogon 
- mjerenje kvalitete električne energije u pokusnom radu, izrada izvještaja 
- izvješće o provedenom pokusnom radu postrojenja </t>
  </si>
  <si>
    <t xml:space="preserve">POSTAVLJANJE NOVIH SUSTAVA ZA PROIZVODNJU ELEKTRIČNE ENERGIJE IZ ENERGIJE SUNCA 
(Izgradnja integrirane sunčane elektrane)
</t>
  </si>
  <si>
    <t xml:space="preserve">UKUPNO POSTAVLJANJE NOVIH SUSTAVA ZA PROIZVODNJU ELEKTRIČNE ENERGIJE IZ ENERGIJE SUNCA                (Izgradnja integrirane sunčane elektrane)   
</t>
  </si>
  <si>
    <t>OSTALI ELEKTROINSTALACIJSKI RADOVI</t>
  </si>
  <si>
    <t>Sitni spojni i montažni materijal (tipli , vijci, obujmice i sl.)</t>
  </si>
  <si>
    <t>1.2.</t>
  </si>
  <si>
    <t>REVITALIZACIJA ELEKTRIČNIH INSTALACIJA - UČINKOVITI SUSTAVI RASVJETE 
(Zamjena rasvjete u proizvodnji)</t>
  </si>
  <si>
    <t>11</t>
  </si>
  <si>
    <t>DEMONTAŽA POSTOJEĆE RASVJETE</t>
  </si>
  <si>
    <t>11.1</t>
  </si>
  <si>
    <t>Pažljiva demontaža postojeće rasvjete u svim zonama obuhvaćenim projektom energetske obnove. Spremanje rasvjete na palete i priprema za odvoz na zbrinjavanje</t>
  </si>
  <si>
    <t>11.2</t>
  </si>
  <si>
    <t>Odvoz i zbrinjavanje stare rasvjete</t>
  </si>
  <si>
    <t>11.3</t>
  </si>
  <si>
    <t>Najam i korištenje hidraulične električne teleskopske platforme za rad na visini do 6m</t>
  </si>
  <si>
    <t>11.4</t>
  </si>
  <si>
    <t>Dovoz i korištenje raznih aluminijskih skela i ljestvi za rad na visini do 4m</t>
  </si>
  <si>
    <t>12</t>
  </si>
  <si>
    <t>DOBAVA LED RASVJETE</t>
  </si>
  <si>
    <t>12.1</t>
  </si>
  <si>
    <t>12.2</t>
  </si>
  <si>
    <t>12.3</t>
  </si>
  <si>
    <t>12.4</t>
  </si>
  <si>
    <t>12.5</t>
  </si>
  <si>
    <t>12.6</t>
  </si>
  <si>
    <t>13</t>
  </si>
  <si>
    <t>Dobava i postava instalacijskog materijala za povezivanje rasvjetnih tijela na postojeću instalaciju:</t>
  </si>
  <si>
    <t>13.1</t>
  </si>
  <si>
    <t>-kabel PP-Y 3x1,5mm2</t>
  </si>
  <si>
    <t>13.2</t>
  </si>
  <si>
    <t>-kabel PP-Y 5x1,5mm2</t>
  </si>
  <si>
    <t>13.3</t>
  </si>
  <si>
    <t>-PNT cijev 20 mm sa nosačima</t>
  </si>
  <si>
    <t>13.4</t>
  </si>
  <si>
    <t>-pocinčani kanal PK 50mm</t>
  </si>
  <si>
    <t>13.5</t>
  </si>
  <si>
    <t>-zidni nosač kanala širine 50mm</t>
  </si>
  <si>
    <t>13.6</t>
  </si>
  <si>
    <t>-gumena zaštitna cijev SAPA 16-20mm</t>
  </si>
  <si>
    <t>13.7</t>
  </si>
  <si>
    <t>-OG razvodna kutija 80x80mm</t>
  </si>
  <si>
    <t>13.8</t>
  </si>
  <si>
    <t>Ispitivanje izvedene instalacije i izdavanje potrebnih ispitnih protokola</t>
  </si>
  <si>
    <t>13.9</t>
  </si>
  <si>
    <t>REVITALIZACIJA ELEKTRIČNIH INSTALACIJA - UČINKOVITI SUSTAVI RASVJETE  
(Zamjena rasvjete u proizvodnji)</t>
  </si>
  <si>
    <t>UKUPNO REVITALIZACIJA ELEKTRIČNIH INSTALACIJA - UČINKOVITI SUSTAVI RASVJETE  
(Zamjena rasvjete u proizvodnji)</t>
  </si>
  <si>
    <t>2.2.</t>
  </si>
  <si>
    <t>POBOLJŠANJE POSTOJEĆEG ILI UGRADNJA UČINKOVITIJEG SUSTAVA UNUTARNJE  RASVJETE</t>
  </si>
  <si>
    <t>14</t>
  </si>
  <si>
    <t>14.1</t>
  </si>
  <si>
    <t xml:space="preserve">Pažljiva demontaža postojeće rasvjete u svim zonama obuhvaćenim projektom energetske obnove. Spremanje rasvjete na palete i priprema za odvoz na zbrinjavanje. </t>
  </si>
  <si>
    <t>14.2</t>
  </si>
  <si>
    <t>14.3</t>
  </si>
  <si>
    <t>Najam i korištenje hidraulične električne teleskopske platforme za rad na visini do 6 m</t>
  </si>
  <si>
    <t>14.4</t>
  </si>
  <si>
    <t>Dovoz i korištenje raznih aluminijskih skela i ljestvi za rad na visini do 4 m</t>
  </si>
  <si>
    <t>15</t>
  </si>
  <si>
    <t>15.1</t>
  </si>
  <si>
    <t>15.2</t>
  </si>
  <si>
    <t>15.3</t>
  </si>
  <si>
    <t>15.4</t>
  </si>
  <si>
    <t>15.5</t>
  </si>
  <si>
    <t>15.6</t>
  </si>
  <si>
    <t>15.7</t>
  </si>
  <si>
    <t>16</t>
  </si>
  <si>
    <t>16.1</t>
  </si>
  <si>
    <t>16.2</t>
  </si>
  <si>
    <t>16.3</t>
  </si>
  <si>
    <t>16.4</t>
  </si>
  <si>
    <t>16.5</t>
  </si>
  <si>
    <t>16.6</t>
  </si>
  <si>
    <t>16.7</t>
  </si>
  <si>
    <t>16.8</t>
  </si>
  <si>
    <t>16.9</t>
  </si>
  <si>
    <t>POBOLJŠANJE POSTOJEĆEG ILI UGRADNJA UČINKOVITIJEG SUSTAVA UNUTARNJE I VANJSKE RASVJETE (Zamjena  unutarnje rasvjete)</t>
  </si>
  <si>
    <t>UKUPNO POBOLJŠANJE POSTOJEĆEG ILI UGRADNJA UČINKOVITIJEG SUSTAVA UNUTARNJE I VANJSKE RASVJETE (Zamjena unutarnje rasvjete)</t>
  </si>
  <si>
    <t>2.3.</t>
  </si>
  <si>
    <t>POBOLJŠANJE POSTOJEĆEG ILI UGRADNJA UČINKOVITIJEG SUSTAVA VANJSKE RASVJETE</t>
  </si>
  <si>
    <t>17</t>
  </si>
  <si>
    <t>17.1</t>
  </si>
  <si>
    <t>17.2</t>
  </si>
  <si>
    <t>17.3</t>
  </si>
  <si>
    <t xml:space="preserve">Najam i korištenje hidraulične električne teleskopske platforme za rad na visini do 6m . </t>
  </si>
  <si>
    <t>18</t>
  </si>
  <si>
    <t>18.1</t>
  </si>
  <si>
    <t>18.2</t>
  </si>
  <si>
    <t>19</t>
  </si>
  <si>
    <t>19.1</t>
  </si>
  <si>
    <t>19.2</t>
  </si>
  <si>
    <t>19.3</t>
  </si>
  <si>
    <t>19.4</t>
  </si>
  <si>
    <t>19.5</t>
  </si>
  <si>
    <t>POBOLJŠANJE POSTOJEĆEG ILI UGRADNJA UČINKOVITIJEG SUSTAVA UNUTARNJE I VANJSKE RASVJETE (Zamjena  vanjske rasvjete)</t>
  </si>
  <si>
    <t>UKUPNO POBOLJŠANJE POSTOJEĆEG ILI UGRADNJA UČINKOVITIJEG SUSTAVA UNUTARNJE I VANJSKE RASVJETE (Zamjena vanjske rasvjete)</t>
  </si>
  <si>
    <t>20</t>
  </si>
  <si>
    <t>TROŠKOVI STRUČNOG NADZORA U FAZI IZVOĐENJA RADOVA</t>
  </si>
  <si>
    <t>21.1</t>
  </si>
  <si>
    <t>Provođenje stručnog nadzora elektroinstalacijskih radova  izgradnje sunčane elektrane od strane ovlaštenog inženjera elektrotehnike</t>
  </si>
  <si>
    <t>21.2</t>
  </si>
  <si>
    <t>Provođenje stručnog nadzora elektroinstalacijskih radova zamjene rasvjete od strane ovlaštenog inženjera elektrotehnike</t>
  </si>
  <si>
    <t>REKAPITULACIJA</t>
  </si>
  <si>
    <t>POSTAVLJANJE NOVIH SUSTAVA ZA PROIZVODNJU ELEKTRIČNE ENERGIJE IZ ENERGIJE SUNCA</t>
  </si>
  <si>
    <t xml:space="preserve">REVITALIZACIJA ELEKTRIČNIH INSTALACIJA - UČINKOVITI SUSTAVI RASVJETE </t>
  </si>
  <si>
    <t>POBOLJŠANJE POSTOJEĆEG ILI UGRADNJA UČINKOVITIJEG SUSTAVA UNUTARNJE RASVJETE</t>
  </si>
  <si>
    <t>UKUPNO:</t>
  </si>
  <si>
    <t>PDV 25%:</t>
  </si>
  <si>
    <t>SVEUKUPNO:</t>
  </si>
  <si>
    <t>Projektant:</t>
  </si>
  <si>
    <t>S01 - Nadgradna svjetiljka sa LED izvorima svjetlosti, srednje širokosnopne distribucije svjetlosti. Kućište svjetiljke izrađeno je od polikarbonata, difuzor od opalnog polikarbonata sa prizmatičnom strukturom. Montaža/demontaža difuzora bez kopči. Svjetiljka je otporna na vlagu i prašinu. Svjetiljka se isporučuje kompletno sa priborom za nagradnu montažu. 
Svjetiljka mora zadovoljiti sljedeće tehničke parametre: 
Napajanje: integrirano, 220-240V, 50/60 Hz
Maksimalna nazivna snaga: 35,5 W
Minimalni svjetlosni tok svjetiljke: 4300 lm
Minimalna učinkovitost: 121,1 lm/W
Minimalni faktor snage:0,96
Temperatura boje: 4000K
Minimalni indeks uzvrata boje (CRI): 80
Minimalna kromatska tolerancija (inicijalni MacAdam): 3
Minimalni vijek trajanja pri L80: 50.000 pri 25⁰C
Minimalna IP zaštita:IP66
Minimalna mehanička (IK) zaštita: IK08
Temperaturno područje rada: od -20⁰C do +35⁰C
Kategorija održavanja:D
Minimalne dimenzije svjetiljke: 1090 x 85 x 85 mm
Maksimalne dimenzije svjetiljke:1110 x 98 x 95 mm
Maksimalna masa svjetiljke: 1.7 kg
Jamstvo u trajanju od minimalno: 5 godina</t>
  </si>
  <si>
    <t>S01EM - vodotijesna nadgradna svjetiljka sa srednje širokosnopnim LED izvorima svjetlosti. Svjetiljka je opremljena baterijskim modulom autonomije trajanja do 3 sata, ručni test. Kućište svjetiljke izrađeno je od polikarbonata, difuzor od opalnog polikarbonata sa prizmatičnom strukturom. Svjetiljka se isporučuje kompletno sa priborom za nagradnu montažu. 
Svjetiljka mora zadovoljiti sljedeće tehničke parametre: 
Napajanje: integrirano, 220-240V, 50/60 Hz
Maksimalna nazivna snaga: 34.5 W
Minimalni svjetlosni tok svjetiljke: 4200 lm
Minimalna učinkovitost:121,74 lm/W
Minimalni faktor snage:0,96
Temperatura boje: 4000K
Minimalni indeks uzvrata boje (CRI): 80
Minimalna kromatska tolerancija (inicijalni MacAdam): 3
Minimalni vijek trajanja pri L80: 50.000 pri 25⁰C
Minimalna IP zaštita:IP66
Minimalna mehanička (IK) zaštita: IK08
Temperaturno područje rada: od 0⁰C do +25⁰C
Kategorija održavanja:D
Minimalne dimenzije svjetiljke: 1090 x 85 x 85 mm
Maksimalne dimenzije svjetiljke:1110 x 98 x 95 mm
Maksimalna masa svjetiljke: 2,1 kg
Jamstvo u trajanju od minimalno: 5 godina</t>
  </si>
  <si>
    <t>S02 - Nadgradna LED svjetiljka srednje širokosnopne distribucije svjetlosti. Kućište svjetiljke izrađeno je od polikarbonata, difuzor od opalnog polikarbonata sa prizmatičnom strukturom. Montaža/demontaža difuzora bez kopči. Svjetiljka se isporučuje kompletno sa priborom za nagradnu montažu. 
Svjetiljka mora zadovoljiti sljedeće tehničke parametre: 
Napajanje: integrirano, 220-240V, 50/60 Hz
Maksimalna nazivna snaga: 53W
Minimalni svjetlosni tok svjetiljke:6500 lm
Minimalna učinkovitost:122,6 lm/W
Minimalni faktor snage:0,96
Temperatura boje: 4000K
Minimalni indeks uzvrata boje (CRI): 80
Minimalna kromatska tolerancija (inicijalni MacAdam): 3
Minimalni vijek trajanja pri L80: 50.000 pri 25⁰C
Minimalna IP zaštita:IP66
Minimalna mehanička (IK) zaštita: IK08
Temperaturno područje rada: od -20⁰C do +35⁰C
Kategorija održavanja:D
Minimalne dimenzije svjetiljke: 1590 x 85 x 85 mm
Maksimalne dimenzije svjetiljke:1610 x 95 x 95 mm
Maksimalna masa svjetiljke: 2,1 kg
Jamstvo u trajanju od minimalno: 5 godina</t>
  </si>
  <si>
    <t>S02EM - Nadgradna LED svjetiljka srednje širokosnopne distribucije svjetlosti. Svjetiljka je opremljena baterijskim modulom autonomije trajanja do 3 sata, ručni test. Kućište svjetiljke izrađeno je od polikarbonata, difuzor od opalnog polikarbonata sa prizmatičnom strukturom. Montaža/demontaža difuzora bez kopči. Svjetiljka se isporučuje kompletno sa priborom za nagradnu montažu. 
Svjetiljka mora zadovoljiti sljedeće tehničke parametre: 
Napajanje: integrirano, 220-240V, 50/60 Hz
Maksimalna nazivna snaga: 51,5W
Minimalni svjetlosni tok svjetiljke: 6250 lm
Minimalna učinkovitost: 121,36 lm/W
Minimalni faktor snage:0,96
Temperatura boje: 4000K
Minimalni indeks uzvrata boje (CRI): 80
Minimalna kromatska tolerancija (inicijalni MacAdam): 3
Minimalni vijek trajanja pri L80: 50.000 pri 25⁰C
Minimalna IP zaštita:IP66
Minimalna mehanička (IK) zaštita: IK08
Temperaturno područje rada: od 0⁰C do +25⁰C
Kategorija održavanja:D
Minimalne dimenzije svjetiljke: 1590 x 85 x 85 mm
Maksimalne dimenzije svjetiljke:1610 x 95 x 95 mm
Maksimalna masa svjetiljke: 2,5 kg
Jamstvo u trajanju od minimalno: 5 godina</t>
  </si>
  <si>
    <t>S05 - Tanka, okrugla stropna ili zidna LED svjetiljka. Tijelo svjetiljke bijelo, od polikarbonata. Difuzor od opalnog polikarbonata. Za kablove do 2,5mm² pogodno za prolazno ožičenje.
Svjetiljka mora zadovoljiti sljedeće tehničke parametre: 
Napajanje: integrirano, 220-240V, 50/60 Hz
Maksimalna nazivna snaga: 16,5W
Minimalni svjetlosni tok svjetiljke:1900 lm
Minimalna učinkovitost:115,2 lm/W
Minimalni faktor snage:0,91
Temperatura boje: 4000K
Minimalni indeks uzvrata boje (CRI): 80
Minimalna kromatska tolerancija (inicijalni MacAdam): 3
Minimalni vijek trajanja pri L80: 50.000 pri 35⁰C
Minimalna IP zaštita:IP65
Minimalna mehanička (IK) zaštita: IK10
Temperaturno područje rada: od -15⁰C do +35⁰C
Kategorija održavanja:D
Minimalne dimenzije svjetiljke:Ø300mm x 50mm
Maksimalne dimenzije svjetiljke:Ø315mmx65mm
Maksimalna masa svjetiljke:0,98 kg
Jamstvo u trajanju od minimalno: 5 godina</t>
  </si>
  <si>
    <t xml:space="preserve">P03 - Nadgradna/zidna sigurnosna LED svjetiljka sa odgovarajućom oznakom smjera evakuacije.  Svjetiljka je opremljena baterijskim modulom autonomije trajanja do 1,2,3 ili 8 sati, ručni test. Kućište svjetiljke izrađeno je od polikarbonata. Svjetiljka dolazi u kompletu s odgovarajučim oznakama smjera. Svjetiljka je vidljiva sa maksimalne udaljenosti od 30 m. 
Svjetiljka mora zadovoljiti sljedeće tehničke parametre:
Napajanje: integrirano, 220-240V, 50/60Hz
Maksimalna nazivna snaga: 6,5 W, &gt;500 cd/m²
Minimalna IP zaštita: IP40
Minimalna mehanička (IK) zaštita: IK03
Temperaturno područje rada: od +5⁰C do +40⁰C
Kategorija održavanja: D
Minimalne dimenzije svjetiljke: 325x40x215mm
Maksimalne dimenzije svjetiljke: 340x50x235 mm
Maksimalna masa svjetiljke: 0,9 kg
Jamstvo u trajanju od minimalno: 5 godina </t>
  </si>
  <si>
    <t>S01EM - vodotijesna nadgradna svjetiljka sa srednje širokosnopnim LED izvorima svjetlosti. Svjetiljka je opremljena baterijskim modulom autonomije trajanja do 3 sata, ručni test. Kućište svjetiljke izrađeno je od polikarbonata, difuzor od opalnog polikarbonata sa prizmatičnom strukturom. Svjetiljka se isporučuje kompletno sa priborom za nagradnu montažu. 
Svjetiljka mora zadovoljiti sljedeće tehničke parametre: 
Napajanje: integrirano, 220-240V, 50/60 Hz
Maksimalna nazivna snaga: 34.5 W
Minimalni svjetlosni tok svjetiljke: 4200 lm
Minimalna učinkovitost:121,74 lm/W
Minimalni faktor snage:0,96
Temperatura boje: 4000K
Minimalni indeks uzvrata boje (CRI): 80
Minimalna kromatska tolerancija (inicijalni MacAdam): 3
Minimalni vijek trajanja pri L80: 50.000 pri 25⁰C
Klasa zaštite:CL1
Minimalna IP zaštita:IP66
Minimalna mehanička (IK) zaštita: IK08
Temperaturno područje rada: od 0⁰C do +25⁰C
Kategorija održavanja:D
Minimalne dimenzije svjetiljke: 1090 x 85 x 85 mm
Maksimalne dimenzije svjetiljke:1110 x 98 x 95 mm
Maksimalna masa svjetiljke: 2,1 kg
Jamstvo u trajanju od minimalno: 5 godina</t>
  </si>
  <si>
    <t>P01 - Ugradna LED sigurnosna svjetiljka s osvjetljenjem od minimalno 0.5 lx, prema EN 1838. Svjetiljka ima polikarbonatnu leću, optimalna odvodnja temperature putem pasivnog hladnjaka. Svjetiljka je opremljena baterijskim modulom autonomije trajanja do 3 sata. Svjetiljka je pogodna za 68 mm stropni izrez i debljinu stropa 1-25 mm. Montaža bez alata kroz posebne pričvrsne opruge. Pokrovni prsten izrađen je od lijevanog aluminija. Svjetiljka je ožičena vodičima bez halogena i silikona. Namijenjena je za prostorije visine od 2,2 do 7 m. 
Svjetiljka mora zadovoljiti sljedeće tehničke parametre: 
Napajanje: integrirano, 220-240V, 50/60 Hz
Maksimalna nazivna snaga:5W
Minimalni svjetlosni tok svjetiljke:150 lm
Minimalna učinkovitost: 30 lm/W
Minimalni faktor snage:0,7
Temperatura boje: 4000K
Minimalni vijek trajanja pri L70: 50.000 pri 25⁰C
Minimalna IP zaštita:IP20/40
Minimalna mehanička (IK) zaštita: IK04
Temperaturno područje rada: od +5⁰C do +35⁰C
Minimalne dimenzije svjetiljke: Ø80 x 6 mm
Maksimalne dimenzije svjetiljke:Ø90 x 2 mm
Maksimalna masa svjetiljke:0,38 kg
Jamstvo u trajanju od minimalno: 5 godina</t>
  </si>
  <si>
    <t>P02 - Ugradna LED sigurnosna svjetiljka za osvjetljenje evakuacijskih puteva s osvjetljenjem od minimalno 1lx pema EN 1838. Svjetiljka je opremljena baterijskim modulom autonomije trajanja do 3h,auto- test. Svjetiljka je pogodna za montažu u stropni izrez Ø68 i debljinu stropa 1-25 mm, montaža bez alata. Pokrovni prsten svjetiljke izrađen je od lijevanog aluminija. Svjetiljka je ožičena vodičima bez halogena i silikona. Svjetiljka je namijenjena za prostorije visine od 2,2 do 7 m. 
Svjetiljka mora zadovoljiti sljedeće tehničke parametre: 
Napajanje: integrirano, 220-240V, 50/60 Hz
Maksimalna nazivna snaga: 5 W
Minimalni svjetlosni tok svjetiljke: 150 lm
Minimalna učinkovitost: 30 lm/W
Minimalni faktor snage:0,7
Temperatura boje: 4000K
Minimalni vijek trajanja: 50.000 pri 25⁰C
Minimalna IP zaštita:IP20/40
Minimalna mehanička (IK) zaštita: IK04
Temperaturno područje rada: od +5⁰C do +30⁰C
Minimalne dimenzije svjetiljke: Ø80x2mm
Maksimalne dimenzije svjetiljke: Ø90x6 mm
Maksimalna masa svjetiljke:0,38 kg
Jamstvo u trajanju od minimalno: 5 godina</t>
  </si>
  <si>
    <t>V01 - Vanjska LED svjetiljka s asimetričnom optikom, Kućište svjetiljke izrađeno je od lijevanog aluminija obojanog u svijetlo sivu boju. Svjetiljka je unaprijed ožičena s 0,6 m kabela. Mogućnost različitih položaja ugradnje.
Svjetiljka mora zadovoljiti sljedeće tehničke parametre: 
Napajanje: integrirano, 220-240V, 50/60 Hz
Maksimalna nazivna snaga: 45,5W
Minimalni svjetlosni tok svjetiljke:4450 lm
Minimalna učinkovitost:97,8 lm/W
Minimalni faktor snage:0,94
Temperatura boje: 4000K
Minimalni indeks uzvrata boje (CRI): 80
Minimalna kromatska tolerancija (inicijalni MacAdam): 7
Minimalni vijek trajanja pri L70: 50.000 pri 25⁰C
Minimalna IP zaštita:IP66
Minimalna mehanička (IK) zaštita: IK07
Temperaturno područje rada: od -10⁰C do +35⁰C
Minimalne dimenzije svjetiljke:175x230x40mm
Maksimalne dimenzije svjetiljke:189x242x56mm
Maksimalna masa svjetiljke:1,7 kg
Jamstvo u trajanju od minimalno: 5 godina</t>
  </si>
  <si>
    <r>
      <t>od 2 - 4 m</t>
    </r>
    <r>
      <rPr>
        <vertAlign val="superscript"/>
        <sz val="9"/>
        <color theme="1"/>
        <rFont val="Arial"/>
        <family val="2"/>
        <charset val="238"/>
      </rPr>
      <t>2</t>
    </r>
  </si>
  <si>
    <t>Zoran Bahunek, dipl.ing.stroj.</t>
  </si>
  <si>
    <t>OPĆI UVJETI ZA SVE VRSTE RADOVA</t>
  </si>
  <si>
    <t>Prije davanja konačne ponude  obavezno  pregledati  projektnu  dokumentaciju  sa  svim  detaljima. .
U  troškovniku  kod  davanja  ponude  nije  dozvoljeno  dopisivanje,  križanje  i  nedavanje  jediničnih  cijena.</t>
  </si>
  <si>
    <t>Sve stavke podrazumijevaju izvođenje svih detalja sa svim konstruktivnim dijelovima, besprijekorno prema nacrtima, tehničkom opisu i ovom troškovniku.</t>
  </si>
  <si>
    <t xml:space="preserve">Jedinične cijene stavke obuhvaćaju sav osnovni i pomoćni rad, alat i pribor, kao i osnovni i pomoćni materijal za izvedbu iste, kitanje, bandažiranje, odnosno završna obrada svih spojeva, troškove zaštite, izrade ili dobave, troškove unutarnjeg i vanjskog transporta, prijenosa do mjesta ugradnje, uskladištenja, montaže i demontaže radne skele prema pravilu struke i pravilima zaštite na radu za potrebe izvršenja stavke, troškove osiguranja od krađe i oštećenja, postave pomoćnih i drugih uređaja, troškove potrošnje električne i druge energije, te troškove pripreme i režijskog osoblja gradilišta kao i permanentni, te kompletno završno čišćenje, čišćenje tijekom izvođenja radova, zapisnička predaja nakon izvedenih radova. </t>
  </si>
  <si>
    <t xml:space="preserve">Sva oštećenja koje izvođač prouzroči izvršenjem predmetne stavke, na objektu, instalacijama i uređajima dužan je pravovremeno otkloniti o vlastitom trošku. </t>
  </si>
  <si>
    <t>Normu utroška sati za vršenje radova treba obvezno računati sa svim potrebnim dodatnim koeficijentima za otežanje radova za odgovarajuću vrstu radova. U koeficijentima treba posebnu pažnju obratiti na režim rada (položaj gradilišta u gradu), pristupe kroz stambenu zonu i održavanje čistoće na pristupima, ishođenje svih potrebnih suglasnosti i dozvola, troškove komunalija kao i drugo što pripada u faktor gradilišta, a nije posebno specificirano.</t>
  </si>
  <si>
    <t>U cijeni stavke uzeti i cijenu potrebne skele. Kod skele uzeti obavezno izradu, postavu, amortizaciju, sva premještanja i prijenose (po potrebi), prilaze, mostove i ograde te demontažu skele, popravke i uskladištenje. Također obavezno uračunati sve osnovne i pomoćne materijale za izvedbu i održavanje skele, te vezna sredstva potrebna za izvedbu konstrukcije.</t>
  </si>
  <si>
    <t>Sve što nije opisano u tekstu, a potrebno je obuhvatiti jediničnim cijenama:</t>
  </si>
  <si>
    <t>- čišćenje vegetacije koje uključuje uklanjanje grmlja i drveća i zbrinjavanje otpadnog materijala sa odvozom na deponiju ovlaštene osobe za gospodarenje otpadom.</t>
  </si>
  <si>
    <t>- pripremni radovi u smislu organizacije gradilišta, postavljanje gradilišnih kontejnera, privremenih WC-a za radnike, osiguranje gradilišta privremenom ogradom, postavljanje gradilišnih tabli i upozorenja, priprema površina te osiguranje privremenih priključaka struje i vode za potrebe izvođenja radova. Po završetku svih radova gradilište očistiti te privremene objekte i instalacije odstraniti. U cijeni je uračunato i eventualno naknadno premiještanje gradilišnih kontejnera i WC-a radi reorganizacije gradilišta kao posljedica početne organizacije od strane izvođača.</t>
  </si>
  <si>
    <t>-izrada nanosne skele sa prijenosom geodetskih točaka sa terena, te obilježavanjem i osiguravanjem potrebnih točaka tijekom izvedbe.</t>
  </si>
  <si>
    <t>- svi potrebni geomehanički radovi na terenu i u laboratoriju izvedeni od neovisnih ovlaštenih pravnih osoba za tu vrstu radova. Ovi radovi uključuju uzimanje uzoraka, ispitivanja zbijenosti slojeva, kontrolu granulometrijskog sastava i kvalitete ugrađenog materijala.</t>
  </si>
  <si>
    <t>Izvođač je dužan izraditi Plan izvođenja radova (potreban za prijavu gradilišta od strane investitora) i ažurirati isti u slučaju izmjena tokom gradnje. Svaka promjena na gradilištu koja može utjecati na sigurnost i zdravlje radnika mora biti unesena u plan .</t>
  </si>
  <si>
    <t>Normu utroška sati za vršenje radova treba obvezno računati sa svim potrebnim dodatnim koeficijentima za otežanje radova, u svemu po GN za odgovarajuću vrstu radova. U koeficijentima treba posebnu pažnju obratiti na režim rada (položaj gradilišta u gradu), pristupe kroz stambenu zonu i održavanje čistoće na pristupima, ishođenje svih potrebnih suglasnosti i dozvola, troškove komunalija kao i drugo što pripada u faktor gradilišta a nije posebno specificirano.</t>
  </si>
  <si>
    <t>a/zidanje</t>
  </si>
  <si>
    <t>Opeka za zidanje mora biti kvalitetna, dobro pečena te mora odgovarati kvaliteti propisanoj HRN EN ili jednakovrijedno.  Mort za zidanje mora odgovarati propisima HRN EN ili jednakovrijedno. Ukoliko su neke od odredbi ovih općih uvjeta u koliziji sa HRN EN-ma ili jednakovrijedno, vrijede odredbe HRN EN-i ili jednakovrijedno.</t>
  </si>
  <si>
    <t xml:space="preserve">b/žbukanje </t>
  </si>
  <si>
    <t xml:space="preserve">Pijesak za žbuku mora biti bez humusa i drugih nečistoća, ne deblji od 3 mm, dok se kod štrcane žbuke dozvoljava i promjer zrna do 6 mm. Najveća veličina zrna ovisi o debljini sloja žbuke. Maksimalni promjer zrna ne smije prijeći 1/3 propisane debljine žbuke. Najfinijeg pijeska sa promjerom do 0,25 mm neka bude 15-30% pijeska po težini. Ukoliko prirodni sastav pijeska ne odgovara prethodno spomenutim uvjetima, pijesak treba prosijavati. </t>
  </si>
  <si>
    <t>Za pripremu cementnih ili produžno vapnenih mortova treba uporabiti isključivo portland cement. Voda za spravljanje mortova mora biti čista.</t>
  </si>
  <si>
    <t>c/ostalo</t>
  </si>
  <si>
    <t>Tesarski radovi</t>
  </si>
  <si>
    <t>Drvni proizvod proizveden prema tehničkoj specifikaciji za koji je sukladnost potvrđena i izdana isprava o sukladnosti, smije se ugraditi u element drvene konstrukcije ako je uporabljivost dokazana sukladno zahtjevima iz projekta drvene konstrukcije. Neposredno prije ugradnje drvnog proizvoda provode se odgovarajuće nazdorne radnje određene tehničkim propisom. U slučaju sumnje u svojstva drvnog porizvoda, moraju se prije ugradnje provesti ispitivanja primjenom odgovarajućih normi.</t>
  </si>
  <si>
    <t>Svi radovi moraju biti izvedeni stručno i solidno prema postojećim propisima, a u skladu sa troškovnikom i projektom. Nekvalitetan materijal mora izvođač o svom trošku otkloniti sa gradilišta.</t>
  </si>
  <si>
    <t>Okov koji se upotrebljava za učvršćenje krovne konstrukcije mora biti kvalitetan, varena mjesta nesagoriva, a sve površine koje ostaju vidljive prije ugrađivanja moraju se dva puta premazati temeljnom bojom.</t>
  </si>
  <si>
    <t xml:space="preserve">Izvođač mora upotrijebiti materijale koji su predviđeni nacrtom i troškovnikom. </t>
  </si>
  <si>
    <t>Prije početka rada obavezno uzeti mjere na gradilištu.</t>
  </si>
  <si>
    <t>U jediničnoj cijeni pojedine stavke sadržan je sav rad i materijal, uskladištenje, osiguranje od oštećenja, kvara ili krađe, svi prijenosi i prijevozi, tako da je jedinična cijena konačna.</t>
  </si>
  <si>
    <t>Ukoliko se pokaže potreba, mora izvođač izvršiti ispitivanje kvalitete upotrebljenog materijala ili dokazati njihovu kvalitetu.</t>
  </si>
  <si>
    <t>Sve nejasnoće u projektu ili troškovniku mora izvođač razjasniti sa projektantom prije početka rada.</t>
  </si>
  <si>
    <t>Obračun radova vrši se prema stvarno izvedenim količinama.</t>
  </si>
  <si>
    <t>Ukoliko za drvenu građu krovišta nije navedena vrsta drveta, podrazumijeva se crnogorica II klase.</t>
  </si>
  <si>
    <t>U cijeni izrade krovišta uključeno je i izrada svih detalja u konstrukciji kao što su otvori za krovne prozore i prolaz dimnjaka, te svi pomoćni dijelovi konstrukcije sa potrebnim glavnim i pomoćnim (pričvrsnim) materijalima. U jediničnim cijenama uključeni su svi horizontalni i vertikalni transporti.</t>
  </si>
  <si>
    <t>Oplate, kao i razna razupiranja, moraju imati takvu sigurnost i krutost da bez slijegavanja i štetnih deformacija mogu primiti opterećenja i utjecaje koji nastaju za vrijeme izvedbe radova. Te konstrukcije moraju biti tako izvedene da osiguravaju punu sigurnost radnika i sredstava rada, kao i sigurnost prolaznika, prometa, susjednih objekata i okolice.</t>
  </si>
  <si>
    <t>Oplata mora biti izrađena točno po mjerama označenim u crtežima plana oplate za pojedine dijelove, koji će se betonirati, i to sa svim potrebnim podupiračima.</t>
  </si>
  <si>
    <t>Unutarnje površine oplate moraju biti ravne, bilo da su horizontalne, vertikalne ili nagnute prema tome kako je to u crtežima planova oplate predviđeno. Nastavci pojedinih dasaka ne smiju izlaziti iz ravnine, tako da nakon njihovog skidanja vidljive površine betona budu ravne i s oštrim rubovima, te da se osigura dobro brtvljenje i sprečavanje deformacija oplate.</t>
  </si>
  <si>
    <t>Kod premazivanja oplate ne smiju se upotrijebiti takvi premazi koji se ne bi mogli odstraniti sa gotove betonske površine ili bi nakon pranja ostale na njima mrlje.</t>
  </si>
  <si>
    <t>Pod blanjanom ili glatkom oplatom podrazumijeva se oplata sa glatkim ravnim pločama ili daskama sa stisnutim sljubnicama da ne dođe do betonskih curki na površini. Površina betona mora imati potpuno jednoliku strukturu i boju. Izvođač je dužan bez posebne naknade nakon skidanja oplate očistiti površinu betona od eventualnih betonskih curki, ostataka premaza oplate i slično, te spojeve zidarski obraditi.</t>
  </si>
  <si>
    <t>Ostale vrste oplate gdje se želi posebna struktura betona opisane su u pojedinoj stavci troškovnika.</t>
  </si>
  <si>
    <t>Ukoliko u stavci nije ništa spomenuto, podrazumijeva se upotreba obične glatke oplate.</t>
  </si>
  <si>
    <t>U jediničnim cijenama uključeni su svi horizontalni i vertikalni transporti.</t>
  </si>
  <si>
    <t>U cijenu oplate uključiti sva podupiranja, učvršćenja, prilazne platforme i sl., te vlaženje i mazanje oplate.</t>
  </si>
  <si>
    <t>Skele (fasadne i radne) treba postaviti (montirati) čvrste i stabilne, međusobno povezati, ukrutiti i osigurati od bilo kakvog pomicanja. Za skelu treba izvođač radova izraditi statički proračun i nacrt montaže skele. Izvana se skela mora osigurati ogradom od dasaka na visinu do 1 m od radnog poda, zatim skelu povezati i ukrutiti protiv horizontalnog pomicanja.</t>
  </si>
  <si>
    <t>Skela mora biti opskrbljena sa prilazima i osiguranim penjalicama za pristup na skelu.</t>
  </si>
  <si>
    <t>Rastavljanje i skidanje skele vrši se oprezno vodeći računa da se ne ošteti izvedena fasada.</t>
  </si>
  <si>
    <t>Sve skele moraju u potpunosti biti izvedene u skladu s pravilima zaštite na radu, sa radnim podovima i ogradama, pravilno riješenim pristupima i ukrućenjima u oba smjera. Skele moraju biti izvedene na osnovu nacrta i dimenzionirane po statičkom proračunu, s spojnim sredstvima koja su proračunski predviđena.</t>
  </si>
  <si>
    <t>Normu utroška sati za vršenje radova treba obvezno računati sa svim potrebnim dodatnim koeficijentima za otežanje radova, u svemu po građevinskim normama (GN) za odgovarajuću vrstu radova. U koeficijentima treba posebnu pažnju obratiti na režim rada (položaj gradilišta u gradu), pristupe kroz stambenu zonu i održavanje čistoće na pristupima, ishođenje svih potrebnih suglasnosti i dozvola, troškove komunalija kao i drugo što pripada u faktor gradilišta, a nije posebno specificirano.</t>
  </si>
  <si>
    <t>U cijeni stavke uzeti i cijenu potrebne skele, kod skele uzeti obavezno izradu, postavu, amortizaciju, sva premještanja i prijenose (po potrebi), prilaze, mostove i ograde te demontažu skele, popravke i uskladištenje. Također obavezno uračunati sve osnovne i pomoćne materijale za izvedbu i održavanje skele, te vezna sredstva potrebna za izvedbu konstrukcije.</t>
  </si>
  <si>
    <t>Prije početka izvedbe radova, izvoditelj je obvezan predočiti predstavniku naručitelja (projektantu ili nadzornom inženjeru)  detaljnu radioničku dokumentaciju izvedbe kao i uzorke materijala koji će se ugraditi. Tek po izboru i odobrenju može otpočeti sa radovima. Ukoliko se ugrade materijali koji nisu odobreni i (ili) u neodgovarajućoj kvaliteti i (ili) različito s obzirom na odobreni projekt oblaganja i detalje, radovi će se morati ponoviti u traženoj kvaliteti, izboru i po projektu uz prethodno uklanjanje neispravnih radova. Izrada detalja neće se posebno platiti već predstavlja trošak i obvezu izvoditelja.</t>
  </si>
  <si>
    <t>Izvoditelj stijena mora tijekom izrade radioničke dokumentacije kao i montažer kod montaže biti u uskom kontaktu s isporučiteljima i izvoditeljima elektroinstalacija jake i slabe struje i vodovodnih, kanalizacijskih i strojarskih instalacija i sistema koji se ugrađuju u sklopu stijene, jer svi ti elementi čine sastavni dio čija rješenja koordinira i kontrolira montažer stijene, a što je sve uključeno u jediničnu cijenu.</t>
  </si>
  <si>
    <t>Potkonstrukcija stijena mora biti izvedena isključivo od nerđajućih materijala (za što izvoditelj treba osigurati certifikat), pravilno dimenzionirana i izvedena.</t>
  </si>
  <si>
    <t>Sve stavke za koje se traži odgovarajuća vatrootpornost moraju zadovoljiti odgovarajuće odredbe ili drugih propisa koji su priznati, odnosno tražena kvaliteta mora se dokazati odgovarajućim certifikatima izdanim od strane za to ovlaštene i registrirane organizacije.</t>
  </si>
  <si>
    <t>Izvoditelj radova obvezan je prije početka izrade i ugradbe uručiti potrebne certifikate odgovarajućoj nadležnoj službi. Zabranjena je ugradba prije predočenja važećih certifikata.</t>
  </si>
  <si>
    <t>Obrada spojeva i površina klase kvalitete Q2 - standardna kvaliteta (uključuje obradu spojeva gips ploča, umetanje bandažne trake, zaglađivanje vidljivih dijelova pričvrsnih sredstava te dodatno zaglađivanje kojim se izrađuje prelazak iz područja spoja na površinu ploče).</t>
  </si>
  <si>
    <t>Ovješeni stropovi izvode se po opisu iz troškovnika, nacrtima i uputama proizvođača. Izbor vrste stropa, kvalitete materijala koji se ugrađuje, te stupanj i boja završne obrade mora biti  u skladu s projektom.</t>
  </si>
  <si>
    <t>Prije davanja ponude, ponuditelj je obvezan izvršiti uvid u projektnu dokumentaciju i rasčistiti sve eventualne nedoumice i nejasnoće, jer se nikakovi naknadni zahtjevi u tom pogledu neće moći uvažiti.</t>
  </si>
  <si>
    <t>Prije početka izvedbe radova, izvoditelj je obvezan predočiti projektantu detaljnu radioničku dokumentaciju izvedbe kao i uzorke materijala koji će se ugraditi.  Nosiva konstrukcija mora obvezno biti izvedena od nerđajućih materijala za što izvoditelj treba osigurati atesnu dokumentaciju.</t>
  </si>
  <si>
    <t>Sve radove u svezi izvedbe horizontalnih i vertikalnih oblaganja i detalja sa njima povezanim koji se izvode po odabranom specifičnom proizvođaču, treba obvezno izvesti po detaljima i tehnološkim rješenjima istog. To se odnosi kako na korištenje materijala tako i na uporabu odgovarajućeg alata. Glede specifičnosti gore navedenih radova, izvoditelj je dužan prije davanja ponude obvezno se upoznati s načinom i detaljima izvođenja radova koji su opisani ovim troškovnikom, te s tehnologijom i specifičnostima izvođenja radova odabranog proizvođača.</t>
  </si>
  <si>
    <t>Da bi se definitivno odabrao tip i obrada stropa izvoditelj je dužan o svom trošku izvršiti probnu (nultu) montažu, odnosno izradu, postavu, demontažu i po potrebi ponovnu montažu karakterističnog polja stropa svake stavke, komplet s postavom i prilagodbom svih tipskih elemenata vezanih uz instalacije koje dolaze u sklopu i iznad stropa. Veličina karakterističnog polja neka ne bude manja od 5 m2 (tj. veličina najmanje prostorije u kojoj se izvodi strop) odnosno veća od 20 m2.</t>
  </si>
  <si>
    <t>Izvoditelj je dužan izvršiti dimenzioniranje nosivih elemenata i eventualno potrebnih pojačanja ovjesne konstrukcije ili potkonstrukcije glede odabranog uzorka i rastera opreme. Nosiva konstrukcija mora obvezno biti izvedena od nerđajućih materijala za što izvoditelj treba osigurati atesnu dokumentaciju.</t>
  </si>
  <si>
    <t>Izvoditelj stropa mora biti tijekom izrade radioničke dokumentacije kao i montažer kod montaže  vodovodnih, kanalizacijskih, strojarskih instalacija, upoznat s izvedbom eventualno potrebnih slojeva toplinske i zvučne koji se ugrađuju iznad stropa, jer se potkonstrukcija i detalji moraju tome prilagoditi.</t>
  </si>
  <si>
    <t>Potkonstrukcija ovješenog stropa mora biti izvedena isključivo od nerđajućih materijala (za što izvoditelj treba osigurati atesnu dokumntaciju), pravilno dimenzionirana i izvedena. Kod projektiranja radioničke dokumentacije i izvedbe treba voditi računa ukoliko će strop tijekom uporabe biti izložen uvjetima povećane vlage i korozivnog djelovanja raznih plinova i isparenja, kako bi se predvidjeli odgovarajući materijali i načini zaštite.</t>
  </si>
  <si>
    <t>Svi materijali koji se ugrađuju moraju obvezno biti ispitani te priložena atesna dokumentacija.</t>
  </si>
  <si>
    <t>Izvoditelj radova obvezan je prije početka ugradbe uručiti potrebnu atesnu dokumnetaciju  odgovarajućoj nadležnoj službi. Zabranjena je ugradba prije predočenja važećih certifikata.</t>
  </si>
  <si>
    <t>Uključiti i vanjsku klupčicu u boji kao prozor. </t>
  </si>
  <si>
    <t>OPĆI OPIS</t>
  </si>
  <si>
    <t>(obvezni, sastavni dio svake stavke):</t>
  </si>
  <si>
    <t>Stavke se ugrađuju na pročelje zgrade u RAL izvedbi.</t>
  </si>
  <si>
    <t>Stavke se ugrađuju u ožbukane zidane i betonske stijene, kao i lake termoizolirane stijene pročelja, prema opisu u pojedinoj stavki. Potrebno je da se usuglase izvođači obloga pročelja i izvođači stavki u spojnim detaljima i potkonstrukciji. </t>
  </si>
  <si>
    <t>Stavke su izrađene iz aluminijskih profila s više komora i čel. ojačanjem, s prekinutim toplinskim mostom i tri gumene brtve.</t>
  </si>
  <si>
    <t>Svi vidljivi profili  u boji navedeno u pojeinoj stavci.</t>
  </si>
  <si>
    <t>Sav potreban okov i vijci iz nehrđajućeg sjajnog čelika, minimum 3 petlje po krilu, zasuni gore i dolje, cilindar brave, kvake i štitnici, rukohvati obostrano, uređaj za samozatvaranje na krilu ili u podu.</t>
  </si>
  <si>
    <t>Vanjske prozorske klupčice: uz vanjski rub prozora ugraditi aluminijsku klupčicu, širine do 20 cm, u boji.</t>
  </si>
  <si>
    <t>Unutarnje klupčice:   uz unutarnji rub prozora ugraditi drvenu klupčicu, debljine 3 cm, širine do 20 cm, u boji a u prostorima s oblogom zida keramičkim pločicama.</t>
  </si>
  <si>
    <t>Unutarnja zaštita od sunca rolo zavjesa s vodilicama za potpuno zamračenje.</t>
  </si>
  <si>
    <t xml:space="preserve">~ sav okov iz nehrđajućeg metala </t>
  </si>
  <si>
    <t>SOBOSLIKARSKI RADOVI</t>
  </si>
  <si>
    <t>Normu utroška sati za vršenje radova treba obvezno računati sa svim potrebnim dodatnim koeficijentima za otežanje radova. U koeficijentima treba posebnu pažnju obratiti na režim rada (položaj gradilišta u gradu), pristupe kroz pješačku zonu i održavanje čistoće na pristupima, ishođenje svih potrebnih suglasnosti i dozvola, troškove komunalija kao i drugo što pripada u faktor gradilišta a nije posebno specificirano.</t>
  </si>
  <si>
    <t>Za svu bravariju vrijedi da u jediničnoj cijeni treba obuhvatiti: dobavu, prevoz i ugradbu kompletnih stavki, završno obrađenih i funkcionalnih; sve prijenose i uskladištenja; svo ostakljenje u kvaliteti i kvantiteti po opisu; toplinske izolacije u fasadnim stijenama, brtvljenje i kitanje reški i dilatacija između pojedinih elemenata same stavke i između stavke i susjednih ploha, uključivo sve pokrovne i kutne limove, letvice i profile; okvire za ugradbu, sva sidra i sidrene detalje i profile; sav okov po izboru projektanta uključivo brave i ključeve, ručke ili prečke te odbojnike ili zaustavljače vratnih krila; hidrauličke samozatvarače vratnih krila; ventuse za otvaranje otklopnih krila; bušenje rupa u zidovima od opeke ili betona, dobavu i ugradbu plastičnih tipla za sidrene vijke kao i ugradbu vijaka; po potrebi zapunjavanje rupa za sidra ili oštećenja od ugradbe cem. mortom 1:1; završnu obradu vidljivih ploha odgovarajućim naličem; sve troškove ispitivanja do dobivanja certifikata, uključivo sve potrebne materijale, uzorke i radnje vezane uz isto; potrebnu radnu skelu.</t>
  </si>
  <si>
    <t xml:space="preserve">Protupožarne stavke izvesti u sistemu čeličnih profila. </t>
  </si>
  <si>
    <t>Materijal čelik toplo valjani proizvodi od konstrukcijskih čelika,  čelični plosnati proizvodi s prevlakom nanesenom kontinuiranim vrućim uranjanjem. Svi sistemi moraju imati atestnu dokumentaciju sukladnu važećim zakonskim propisima.</t>
  </si>
  <si>
    <t>Izvođač radova je dužan iskazati svojstva građevnog proizvoda u izjavi o svojstvima. Izjava o svojstvima mora sadržavati objavljeno svojstvo prozora/vrata. Klasifikacijski izvještaj može izraditi tijelo koje ispunjava zahtjeve propisane za odobreno tijelo.</t>
  </si>
  <si>
    <t>Materijal izolatora za prekid toplinskog mosta je polimer pojačan staklenim vlaknima, otpornost spoja na smik između profila i izolatora.</t>
  </si>
  <si>
    <t>Vrata sa zahtjevom protudimnosti moraju ograničiti stupanj prolaznosti dima kroz vrata u slijedećim iznosima:</t>
  </si>
  <si>
    <t>- jednokrilna vrata: ≤ 20m3/h</t>
  </si>
  <si>
    <t>- dvokrilna vrata: ≤ 30m3/h</t>
  </si>
  <si>
    <t>Neprolaznost plamena i izolativnost mora biti osigurana u trajanju min. 30/60/90 min., ovisno o zahtjevu.</t>
  </si>
  <si>
    <t>Uz svaku stavku radova izvoditelj je dužan izraditi radioničke nacrte, što ulazi u jediničnu cijenu radova. Obračun prema radioničkoj dokumentaciji koju izrađuje izvođač s dokazima nosivosti detalja - vijčani spojevi, ležajevi, varovi.</t>
  </si>
  <si>
    <t>Izvoditelj treba kvalitetu ugrađenih materijala i stručnost radnika dokazati odgovarajućom atesnom dokumntacijom,  izdanom od strane za to ovlaštene institucije. Sav čelik koji se ugrađuje mora biti čelik S235. Za materijale za koje izvoditelj nema certifikat a isti se traži treba izvoditelj osigurati uzorke i dati ih na ispitivanje. Sve troškove za dobivanje certifikata predstavljaju obvezu i trošak izvoditelja.</t>
  </si>
  <si>
    <t>- sve troškove ispitivanja</t>
  </si>
  <si>
    <t>Normu utroška sati za vršenje radova treba obvezno računati sa svim potrebnim dodatnim koeficijentima za otežanje radov. U koeficijentima treba posebnu pažnju obratiti na režim rada (položaj gradilišta u gradu), pristupe kroz pješačku zonu i održavanje čistoće na pristupima, ishođenje svih potrebnih suglasnosti i dozvola, troškove komunalija kao i drugo što pripada u faktor gradilišta a nije posebno specificirano.</t>
  </si>
  <si>
    <t>TESARSKI  RADOVI</t>
  </si>
  <si>
    <t xml:space="preserve">Vanjski prozori i ostakljena vrata zgrade izrađeni su od PVC profila s prekinutim toplinskim mostom, dvostrukim ili trostrukim izolacijskim ostakljenjem s jednim niskoemisivnim slojem (low E) i ispunom međuprostora stakala argonom, sve prema opisu u stavki troškovnika.   Kvalitetan okov srednje kvalitete. Stakla su uključena u cijenu. </t>
  </si>
  <si>
    <t>TROŠKOVNIK SVIH RADOVA</t>
  </si>
  <si>
    <t>Naziv projektantskog ureda:</t>
  </si>
  <si>
    <t>POPIS MAPA I PROJEKTANTI</t>
  </si>
  <si>
    <t>ARHITEKTONSKI PROJEKT I PROJEKT OPREME</t>
  </si>
  <si>
    <t xml:space="preserve">NORD-ING d.o.o., Putjane 15, 40000 Čakovec </t>
  </si>
  <si>
    <t>Eleonora Bedeković, dipl. ing. arh.</t>
  </si>
  <si>
    <t>SOLEKTRA d.o.o., Trg E. Kvaternika 9, 40000 Čakovec</t>
  </si>
  <si>
    <t>Goran Oreški, mag. ing. el.</t>
  </si>
  <si>
    <t>Vratišinec</t>
  </si>
  <si>
    <t>ELEKTROTEHNIČKI PROJEKT – ELEKTROINSTALACIJE</t>
  </si>
  <si>
    <t>Oznaka projekta: 81/2020</t>
  </si>
  <si>
    <t>mapa 1</t>
  </si>
  <si>
    <t>mapa 2</t>
  </si>
  <si>
    <t>mapa 3</t>
  </si>
  <si>
    <t>PROJEKT RACIONALNE UPORABE ENERGIJE I TOPLINSKE ZAŠTITE ZGRADE</t>
  </si>
  <si>
    <t>TERMOTEHNIČKI PROJEKT</t>
  </si>
  <si>
    <t>ECO PROJEKT d.o.o.</t>
  </si>
  <si>
    <t>Varaždinske Toplice</t>
  </si>
  <si>
    <r>
      <t xml:space="preserve">Oznaka projekta: </t>
    </r>
    <r>
      <rPr>
        <sz val="9"/>
        <color theme="1"/>
        <rFont val="Arial"/>
        <family val="2"/>
        <charset val="238"/>
      </rPr>
      <t>035/2021_A</t>
    </r>
  </si>
  <si>
    <t>mapa 4</t>
  </si>
  <si>
    <r>
      <t xml:space="preserve">Dobava i ugradnja zrako-dimovodnog pribora Ø110/160 PP za plinske </t>
    </r>
    <r>
      <rPr>
        <b/>
        <sz val="9"/>
        <color theme="1"/>
        <rFont val="Arial"/>
        <family val="2"/>
        <charset val="238"/>
      </rPr>
      <t>kondenzacijske</t>
    </r>
    <r>
      <rPr>
        <sz val="9"/>
        <color theme="1"/>
        <rFont val="Arial"/>
        <family val="2"/>
        <charset val="238"/>
      </rPr>
      <t xml:space="preserve"> aparate. U cijenu je potrebno uračunati spojni i montažni materijal.</t>
    </r>
  </si>
  <si>
    <t>D</t>
  </si>
  <si>
    <t>ISEG sustav mjerenja plina</t>
  </si>
  <si>
    <t xml:space="preserve">Dobava i ugradnja ISEG modula sa svim potrebnim montažnim i spojnim materijalom do potpune funkcionalnosti. </t>
  </si>
  <si>
    <t>A</t>
  </si>
  <si>
    <t>B</t>
  </si>
  <si>
    <t>C</t>
  </si>
  <si>
    <t>UKUPNO MJERA 4 (e.obnova zgrade) - poboljšanje postojećeg sustava grijanja (A+B+C+E)</t>
  </si>
  <si>
    <t>UKUPNO MJERA 3  (e.obnova pogona) - ugradnja pametnih brojila i uređaja za detaljnije praćenje potrošnje energije (D)</t>
  </si>
  <si>
    <t>REKAPITULACIJA STROJARSKIH INSTALACIJA</t>
  </si>
  <si>
    <t>MJERA 3  (e.obnova pogona) - ugradnja pametnih brojila i uređaja za detaljnije praćenje potrošnje energije</t>
  </si>
  <si>
    <t xml:space="preserve">UKUPNO MJERA 4 (e.obnova zgrade) - poboljšanje postojećeg sustava grijanja </t>
  </si>
  <si>
    <t>MJERA 1  (Energetska obnova zgrade) - OBNOVA OVOJNICE ZGRADE</t>
  </si>
  <si>
    <t>Demontaža i montaža vanjskih klima jedinica sa postojeće fasade od strane ovlaštenih osoba te skladištenje na predmetnoj parceli gdje odredi investitor, radi ponovne montaže.  U stavku uključena i skela.</t>
  </si>
  <si>
    <t xml:space="preserve">ISPUNA: PVC 24 mm  s ojačanjem
</t>
  </si>
  <si>
    <t xml:space="preserve">ISPUNA: PVC 24 mm s ojačanjem
</t>
  </si>
  <si>
    <t>Parapet prozora =4,86 m</t>
  </si>
  <si>
    <t>špaleta šrine do 25 cm</t>
  </si>
  <si>
    <t>3.05.</t>
  </si>
  <si>
    <t>3.06.</t>
  </si>
  <si>
    <t>3.09.</t>
  </si>
  <si>
    <t>POZ.8</t>
  </si>
  <si>
    <t>POZ.10</t>
  </si>
  <si>
    <t>POZ.9</t>
  </si>
  <si>
    <t xml:space="preserve">uz vanjski rub prozora ugraditi vanjsku klupčicu od plastificiranog pocinčanog lima širine  do 20 cm </t>
  </si>
  <si>
    <t>Demontaža i montaža svih elemenata sa zidnih ploha, kao što su:  gromobranske trake,  rasvjetna tijela, uključujući sve neophodno za izvođenje fasade.</t>
  </si>
  <si>
    <t xml:space="preserve">Elemente koji se planiraju nakon demontaže ponovno montirati uskladištiti  na parceli investitora. </t>
  </si>
  <si>
    <t xml:space="preserve">PVC klupčicu ugraditi s unutarnje strane prozora širine 25 cm </t>
  </si>
  <si>
    <t>Dobava i ugradnja XPS debljine 4 cm  za izvođenje špaleta svih prozora. Širina špalete cca 15 cm.</t>
  </si>
  <si>
    <t xml:space="preserve"> ~ toplinska izolacija  od mineralne vune debljine 10 cm,  topl.provod. Λ=0,035 W/mK.  </t>
  </si>
  <si>
    <t xml:space="preserve">Dobava i izrada zidne obloge iz gipskartonskih ploča negrijanim prostorima prizemlja i kata (kotlovnica, arhiva - ZN1). </t>
  </si>
  <si>
    <t>0.07.01.</t>
  </si>
  <si>
    <t>0.07.02.</t>
  </si>
  <si>
    <t>Zidarska pripomoć kod izvođenja instalaterskih radova. Stavka uključuje izvođenje proboja u zidovima, zatvaranje šliceva s gletanjem i brušenjem nakon polaganja instalacija, do širine 20 cm.</t>
  </si>
  <si>
    <t>6.09.</t>
  </si>
  <si>
    <t>Izrada, dobava i montaža PVC  prozora  u RAL ili jednakovrijednoj    izvedbi, sa svim navedenim pripadajućim elementima: 
- dimenzije 398 x 178 cm, otvaranje prema naznakama u shemi POZ 1</t>
  </si>
  <si>
    <t>Izrada, dobava i montaža PVC  prozora  u RAL ili jednakovrijednoj  izvedbi, sa svim navedenim pripadajućim elementima: 
- dimenzije 148 x 158 cm, otvaranje prema naznakama u shemi POZ 2</t>
  </si>
  <si>
    <t>Uw max ≤ 2,00 W/m2K</t>
  </si>
  <si>
    <t>Izrada, dobava i montaža panelnih dvostjenih čeličnih podiznih vrata dimenzije 391 x 408 cm sa svim navedenim pripadajućim elementima.
Vrata izvesti od čeličnih profila s prekinutim toplinskim mostom, boje RAL 9007.
Max dozvoljeni ukupni koeficijent prolaza topline, KOMPLET :Uw≤1,4 W/m2K.
U svemu se pridržavati sheme, projekta, detalja, opisa.  Nakon ugradnje obavezna je izvedba zaštite okova i svih dijelova pozicije od oštećenja, do završetka radova.</t>
  </si>
  <si>
    <t>Izrada, dobava i montaža PVC  prozora  u RAL ili jednakovrijednoj  izvedbi, sa svim navedenim pripadajućim elementima: 
- dimenzije 148 x 58 cm, otvaranje prema naznakama u shemi POZ 3</t>
  </si>
  <si>
    <t>Izrada, dobava i montaža PVC  prozora  u RAL ili jednakovrijednoj izvedbi, sa svim navedenim pripadajućim elementima: 
- dimenzije 68 x 78 cm, otvaranje prema naznakama u shemi POZ 4</t>
  </si>
  <si>
    <t xml:space="preserve">Izrada, dobava i montaža PVC dvokrilnih vratiju u RAL ili jednakovrijednoj                                                                                                                                           izvedbi, sa svim navedenim pripadajućim elementima: 
- dimenzije  199 x 248 cm, otvaranje prema naznakama u shemi POZ 5 </t>
  </si>
  <si>
    <t>Izrada, dobava i montaža PVC  prozora  u RAL ili jednakovrijednoj izvedbi, sa svim navedenim pripadajućim elementima: 
- dimenzije 175 x 156 cm, otvaranje prema naznakama u shemi POZ 6</t>
  </si>
  <si>
    <t>Izrada, dobava i montaža PVC dvokrilnih vrata u RAL ili jednakovrijednoj                                                                                                                                           izvedbi, sa svim navedenim pripadajućim elementima: 
- dimenzije  201 x 278 cm, otvaranje prema naznakama u shemi POZ 7 - kotlovnica</t>
  </si>
  <si>
    <t>Izrada, dobava i montaža PVC  prozora  u RAL ili jednakovrijednoj izvedbi, sa svim navedenim pripadajućim elementima: 
- dimenzije 398 x 178 cm, otvaranje prema naznakama u shemi POZ 12</t>
  </si>
  <si>
    <t>Izrada, dobava i montaža PVC jednokrilnih vrata u RAL ili jednakovrijednoj                                                                                                                                           izvedbi, sa svim navedenim pripadajućim elementima: 
- dimenzije  115 x 215 + nadsvjetlo 115 x 55 cm, otvaranje prema naznakama u shemi POZ 11</t>
  </si>
  <si>
    <t>4.13</t>
  </si>
  <si>
    <t>S04 - Ugradna/nadgradna LED stropna svjetiljka. Svjetiljka ima opalni difuzor. Pribor za nadgradnu montažu naručuje se zasebno.
Svjetiljka mora zadovoljiti sljedeće tehničke parametre:
Kontrola blještanja: UGR&lt;19
Napajanje: integrirano, 220-240V, 50/60Hz
Maksimalna nazivna snaga: 34,5 W
Minimalni svjetlosni tok svjetiljke: 3650 lm
Minimalna učinkovitost: 105,8 lm/W
Minimalni faktor snage: 0,95
Temperatura boje: 4000/3500/3000 K
Minimalni indeks uzvrata boje (CRI): 80
Minimalna kromatska tolerancija (inicijalni MacAdam): 4
Minimalni vijek trajanja pri L80: 50.000h pri 25⁰C
Minimalni vijek trajanja pri L80: 50.000h pri 50⁰C
Klasa zaštite:  CL2
Minimalna IP zaštita: IP44/IP20
Minimalna mehanička (IK) zaštita: IK03
Temperaturno područje rada: od -20⁰C do +40⁰C
Minimalne dimenzije svjetiljke: 585x585x50 mm
Maksimalne dimenzije svjetiljke: 605x605x70mm
Maksimalna masa svjetiljke: 2,22 kg
Jamstvo u trajanju od minimalno: 5 godina</t>
  </si>
  <si>
    <t>S01 - Nadgradna svjetiljka sa LED izvorima svjetlosti, srednje širokosnopne distribucije svjetlosti. Kućište svjetiljke izrađeno je od polikarbonata, difuzor od opalnog polikarbonata sa prizmatičnom strukturom. Montaža/demontaža difuzora bez kopči. Svjetiljka je otporna na vlagu i prašinu. Svjetiljka se isporučuje kompletno sa priborom za nagradnu montažu. 
Svjetiljka mora zadovoljiti sljedeće tehničke parametre: 
Napajanje: integrirano, 220-240V, 50/60 Hz
Maksimalna nazivna snaga: 35.5 W
Minimalni svjetlosni tok svjetiljke: 4300 lm
Minimalna učinkovitost: 121,1 lm/W
Minimalni faktor snage:0,96
Temperatura boje: 4000K
Minimalni indeks uzvrata boje (CRI): 80
Minimalna kromatska tolerancija (inicijalni MacAdam): 3
Minimalni vijek trajanja pri L80: 50.000 pri 25⁰C
Minimalna IP zaštita:IP66
Minimalna mehanička (IK) zaštita: IK08
Temperaturno područje rada: od -20⁰C do +35⁰C
Kategorija održavanja:D
Minimalne dimenzije svjetiljke: 1090 x 85 x 85 mm
Maksimalne dimenzije svjetiljke:1110 x 98 x 95 mm
Maksimalna masa svjetiljke: 1.7 kg
Jamstvo u trajanju od minimalno: 5 godina</t>
  </si>
  <si>
    <t>0.08.01.</t>
  </si>
  <si>
    <t>0.08.02.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</si>
</sst>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 #,##0.00\ &quot;kn&quot;_-;\-* #,##0.00\ &quot;kn&quot;_-;_-* &quot;-&quot;??\ &quot;kn&quot;_-;_-@_-"/>
    <numFmt numFmtId="164" formatCode="_-* #,##0.00\ _k_n_-;\-* #,##0.00\ _k_n_-;_-* &quot;-&quot;??\ _k_n_-;_-@_-"/>
    <numFmt numFmtId="165" formatCode="\$#,##0_);&quot;($&quot;#,##0\)"/>
    <numFmt numFmtId="166" formatCode="#,##0;\-#,##0;\-"/>
    <numFmt numFmtId="167" formatCode="#,##0.00;\-#,##0.00;\-"/>
    <numFmt numFmtId="168" formatCode="#,##0%;\-#,##0%;&quot;- &quot;"/>
    <numFmt numFmtId="169" formatCode="#,##0.0%;\-#,##0.0%;&quot;- &quot;"/>
    <numFmt numFmtId="170" formatCode="#,##0.00%;\-#,##0.00%;&quot;- &quot;"/>
    <numFmt numFmtId="171" formatCode="#,##0.0;\-#,##0.0;\-"/>
    <numFmt numFmtId="172" formatCode="#,##0.00&quot;      &quot;;\-#,##0.00&quot;      &quot;;&quot; -&quot;#&quot;      &quot;;@\ "/>
    <numFmt numFmtId="173" formatCode="_-* #,##0.00\ _k_n_-;\-* #,##0.00\ _k_n_-;_-* \-??\ _k_n_-;_-@_-"/>
    <numFmt numFmtId="174" formatCode="#,##0.00;[Red]#,##0.00"/>
    <numFmt numFmtId="175" formatCode="&quot;4.&quot;00&quot;. &quot;"/>
    <numFmt numFmtId="176" formatCode="&quot;3.&quot;00&quot;. &quot;"/>
    <numFmt numFmtId="177" formatCode="0.0"/>
    <numFmt numFmtId="178" formatCode="&quot;0.&quot;00&quot;. &quot;"/>
    <numFmt numFmtId="179" formatCode="#,##0.00\ _k_n"/>
    <numFmt numFmtId="180" formatCode="00&quot;. &quot;"/>
    <numFmt numFmtId="181" formatCode="&quot; &quot;#,##0.00&quot; &quot;[$kn-41A]&quot; &quot;;&quot;-&quot;#,##0.00&quot; &quot;[$kn-41A]&quot; &quot;;&quot; -&quot;00&quot; &quot;[$kn-41A]&quot; &quot;;&quot; &quot;@&quot; &quot;"/>
    <numFmt numFmtId="182" formatCode="&quot; &quot;#,##0.00&quot; &quot;[$kn-41A]&quot; &quot;;&quot;-&quot;#,##0.00&quot; &quot;[$kn-41A]&quot; &quot;;&quot; -&quot;00.00&quot; &quot;[$kn-41A]&quot; &quot;;&quot; &quot;@&quot; &quot;"/>
    <numFmt numFmtId="183" formatCode="_-* #,##0.00\ [$kn-41A]_-;\-* #,##0.00\ [$kn-41A]_-;_-* &quot;-&quot;??\ [$kn-41A]_-;_-@_-"/>
    <numFmt numFmtId="184" formatCode="#,##0.00\ &quot;kn&quot;"/>
  </numFmts>
  <fonts count="56" x14ac:knownFonts="1">
    <font>
      <sz val="11"/>
      <color rgb="FF000000"/>
      <name val="Calibri"/>
      <family val="2"/>
      <charset val="1"/>
    </font>
    <font>
      <sz val="9"/>
      <color theme="1"/>
      <name val="Arial"/>
      <family val="2"/>
      <charset val="238"/>
    </font>
    <font>
      <sz val="9"/>
      <color theme="1"/>
      <name val="Arial"/>
      <family val="2"/>
      <charset val="238"/>
    </font>
    <font>
      <sz val="9"/>
      <color theme="1"/>
      <name val="Arial"/>
      <family val="2"/>
      <charset val="238"/>
    </font>
    <font>
      <sz val="9"/>
      <color theme="1"/>
      <name val="Arial"/>
      <family val="2"/>
      <charset val="238"/>
    </font>
    <font>
      <sz val="9"/>
      <color theme="1"/>
      <name val="Arial"/>
      <family val="2"/>
      <charset val="238"/>
    </font>
    <font>
      <sz val="10"/>
      <name val="Arial"/>
      <family val="2"/>
      <charset val="238"/>
    </font>
    <font>
      <sz val="11"/>
      <color rgb="FF000000"/>
      <name val="Calibri"/>
      <family val="2"/>
      <charset val="238"/>
    </font>
    <font>
      <sz val="10"/>
      <color rgb="FF000000"/>
      <name val="Arial"/>
      <family val="2"/>
      <charset val="238"/>
    </font>
    <font>
      <sz val="11"/>
      <name val="Calibri"/>
      <family val="2"/>
      <charset val="238"/>
    </font>
    <font>
      <sz val="11"/>
      <color rgb="FFFFFFFF"/>
      <name val="Calibri"/>
      <family val="2"/>
      <charset val="238"/>
    </font>
    <font>
      <sz val="10"/>
      <color rgb="FFC0C0C0"/>
      <name val="Arial"/>
      <family val="2"/>
      <charset val="238"/>
    </font>
    <font>
      <sz val="11"/>
      <name val="Arial"/>
      <family val="2"/>
      <charset val="1"/>
    </font>
    <font>
      <sz val="10"/>
      <name val="Arial"/>
      <family val="2"/>
      <charset val="204"/>
    </font>
    <font>
      <sz val="12"/>
      <name val="Times New Roman"/>
      <family val="1"/>
      <charset val="238"/>
    </font>
    <font>
      <sz val="10"/>
      <color rgb="FFFFFFFF"/>
      <name val="Calibri"/>
      <family val="2"/>
      <charset val="238"/>
    </font>
    <font>
      <b/>
      <sz val="10"/>
      <color rgb="FF000000"/>
      <name val="Calibri"/>
      <family val="2"/>
      <charset val="238"/>
    </font>
    <font>
      <sz val="11"/>
      <color rgb="FFFFFFFF"/>
      <name val="Calibri"/>
      <family val="2"/>
      <charset val="1"/>
    </font>
    <font>
      <sz val="10"/>
      <color rgb="FFCC0000"/>
      <name val="Calibri"/>
      <family val="2"/>
      <charset val="238"/>
    </font>
    <font>
      <sz val="11"/>
      <color rgb="FF800080"/>
      <name val="Calibri"/>
      <family val="2"/>
      <charset val="238"/>
    </font>
    <font>
      <sz val="11"/>
      <color rgb="FF9C0006"/>
      <name val="Calibri"/>
      <family val="2"/>
      <charset val="1"/>
    </font>
    <font>
      <b/>
      <sz val="10"/>
      <name val="MS Sans Serif"/>
      <family val="2"/>
      <charset val="238"/>
    </font>
    <font>
      <sz val="10"/>
      <name val="Arial"/>
      <family val="2"/>
      <charset val="1"/>
    </font>
    <font>
      <b/>
      <sz val="11"/>
      <color rgb="FFFF9900"/>
      <name val="Calibri"/>
      <family val="2"/>
      <charset val="238"/>
    </font>
    <font>
      <b/>
      <sz val="11"/>
      <color rgb="FFFA7D00"/>
      <name val="Calibri"/>
      <family val="2"/>
      <charset val="1"/>
    </font>
    <font>
      <sz val="11"/>
      <color rgb="FFFF9900"/>
      <name val="Calibri"/>
      <family val="2"/>
      <charset val="238"/>
    </font>
    <font>
      <b/>
      <sz val="11"/>
      <color rgb="FFFFFFFF"/>
      <name val="Calibri"/>
      <family val="2"/>
      <charset val="238"/>
    </font>
    <font>
      <b/>
      <sz val="11"/>
      <color rgb="FFFFFFFF"/>
      <name val="Calibri"/>
      <family val="2"/>
      <charset val="1"/>
    </font>
    <font>
      <sz val="12"/>
      <color rgb="FF000000"/>
      <name val="Arial"/>
      <family val="2"/>
      <charset val="238"/>
    </font>
    <font>
      <sz val="9"/>
      <name val="Arial"/>
      <family val="2"/>
      <charset val="238"/>
    </font>
    <font>
      <u/>
      <sz val="9"/>
      <name val="Arial"/>
      <family val="2"/>
      <charset val="238"/>
    </font>
    <font>
      <b/>
      <sz val="9"/>
      <name val="Arial"/>
      <family val="2"/>
      <charset val="238"/>
    </font>
    <font>
      <sz val="11"/>
      <color rgb="FF000000"/>
      <name val="Calibri"/>
      <family val="2"/>
      <charset val="1"/>
    </font>
    <font>
      <sz val="9"/>
      <color rgb="FFFF0000"/>
      <name val="Arial"/>
      <family val="2"/>
      <charset val="238"/>
    </font>
    <font>
      <b/>
      <sz val="9"/>
      <color rgb="FFFF0000"/>
      <name val="Arial"/>
      <family val="2"/>
      <charset val="238"/>
    </font>
    <font>
      <i/>
      <sz val="9"/>
      <name val="Arial"/>
      <family val="2"/>
      <charset val="238"/>
    </font>
    <font>
      <sz val="9"/>
      <color rgb="FF006100"/>
      <name val="Arial"/>
      <family val="2"/>
      <charset val="238"/>
    </font>
    <font>
      <sz val="9"/>
      <color rgb="FF9C0006"/>
      <name val="Arial"/>
      <family val="2"/>
      <charset val="238"/>
    </font>
    <font>
      <b/>
      <sz val="9"/>
      <color theme="1"/>
      <name val="Arial"/>
      <family val="2"/>
      <charset val="238"/>
    </font>
    <font>
      <vertAlign val="superscript"/>
      <sz val="9"/>
      <color theme="1"/>
      <name val="Arial"/>
      <family val="2"/>
      <charset val="238"/>
    </font>
    <font>
      <vertAlign val="superscript"/>
      <sz val="9"/>
      <name val="Arial"/>
      <family val="2"/>
      <charset val="238"/>
    </font>
    <font>
      <sz val="11"/>
      <color theme="1"/>
      <name val="Calibri"/>
      <family val="2"/>
      <charset val="238"/>
      <scheme val="minor"/>
    </font>
    <font>
      <vertAlign val="subscript"/>
      <sz val="9"/>
      <color theme="1"/>
      <name val="Arial"/>
      <family val="2"/>
      <charset val="238"/>
    </font>
    <font>
      <sz val="12"/>
      <name val="Arial"/>
      <family val="2"/>
      <charset val="238"/>
    </font>
    <font>
      <sz val="10"/>
      <name val="Helv"/>
    </font>
    <font>
      <sz val="9"/>
      <color rgb="FF00B050"/>
      <name val="Arial"/>
      <family val="2"/>
      <charset val="238"/>
    </font>
    <font>
      <sz val="9"/>
      <color rgb="FF000000"/>
      <name val="Arial"/>
      <family val="2"/>
      <charset val="238"/>
    </font>
    <font>
      <sz val="11"/>
      <color rgb="FF9C0006"/>
      <name val="Calibri"/>
      <family val="2"/>
      <charset val="238"/>
      <scheme val="minor"/>
    </font>
    <font>
      <sz val="11"/>
      <color rgb="FF006100"/>
      <name val="Calibri"/>
      <family val="2"/>
      <charset val="238"/>
      <scheme val="minor"/>
    </font>
    <font>
      <i/>
      <sz val="11"/>
      <color rgb="FF808080"/>
      <name val="Calibri"/>
      <family val="2"/>
      <charset val="238"/>
    </font>
    <font>
      <sz val="11"/>
      <color theme="1"/>
      <name val="Calibri"/>
      <family val="2"/>
      <scheme val="minor"/>
    </font>
    <font>
      <b/>
      <sz val="9"/>
      <color rgb="FF000000"/>
      <name val="Arial"/>
      <family val="2"/>
      <charset val="238"/>
    </font>
    <font>
      <u/>
      <sz val="11"/>
      <color theme="10"/>
      <name val="Calibri"/>
      <family val="2"/>
      <scheme val="minor"/>
    </font>
    <font>
      <u/>
      <sz val="9"/>
      <color theme="10"/>
      <name val="Arial"/>
      <family val="2"/>
      <charset val="238"/>
    </font>
    <font>
      <sz val="9"/>
      <color rgb="FF222222"/>
      <name val="Arial"/>
      <family val="2"/>
      <charset val="238"/>
    </font>
    <font>
      <sz val="8"/>
      <name val="Calibri"/>
      <family val="2"/>
      <charset val="1"/>
    </font>
  </fonts>
  <fills count="64">
    <fill>
      <patternFill patternType="none"/>
    </fill>
    <fill>
      <patternFill patternType="gray125"/>
    </fill>
    <fill>
      <patternFill patternType="solid">
        <fgColor rgb="FFA6CAF0"/>
        <bgColor rgb="FF99CCFF"/>
      </patternFill>
    </fill>
    <fill>
      <patternFill patternType="solid">
        <fgColor rgb="FFC0C0FF"/>
        <bgColor rgb="FFCACEFE"/>
      </patternFill>
    </fill>
    <fill>
      <patternFill patternType="solid">
        <fgColor rgb="FFCACEFE"/>
        <bgColor rgb="FFC0C0FF"/>
      </patternFill>
    </fill>
    <fill>
      <patternFill patternType="solid">
        <fgColor rgb="FFFFFFFF"/>
        <bgColor rgb="FFF2F2F2"/>
      </patternFill>
    </fill>
    <fill>
      <patternFill patternType="solid">
        <fgColor rgb="FFFF8080"/>
        <bgColor rgb="FFFF99CC"/>
      </patternFill>
    </fill>
    <fill>
      <patternFill patternType="solid">
        <fgColor rgb="FFCC9CCC"/>
        <bgColor rgb="FFCC99FF"/>
      </patternFill>
    </fill>
    <fill>
      <patternFill patternType="solid">
        <fgColor rgb="FFFF99CC"/>
        <bgColor rgb="FFCC9CCC"/>
      </patternFill>
    </fill>
    <fill>
      <patternFill patternType="solid">
        <fgColor rgb="FFFFFFC0"/>
        <bgColor rgb="FFFFF3D1"/>
      </patternFill>
    </fill>
    <fill>
      <patternFill patternType="solid">
        <fgColor rgb="FFCCFFCC"/>
        <bgColor rgb="FFCCFFFF"/>
      </patternFill>
    </fill>
    <fill>
      <patternFill patternType="solid">
        <fgColor rgb="FFE3E3E3"/>
        <bgColor rgb="FFE6E7E5"/>
      </patternFill>
    </fill>
    <fill>
      <patternFill patternType="solid">
        <fgColor rgb="FFCC99FF"/>
        <bgColor rgb="FFCC9CCC"/>
      </patternFill>
    </fill>
    <fill>
      <patternFill patternType="solid">
        <fgColor rgb="FFA0E0E0"/>
        <bgColor rgb="FFA6CAF0"/>
      </patternFill>
    </fill>
    <fill>
      <patternFill patternType="solid">
        <fgColor rgb="FFCCFFFF"/>
        <bgColor rgb="FFCCFFCC"/>
      </patternFill>
    </fill>
    <fill>
      <patternFill patternType="solid">
        <fgColor rgb="FFFFCC9B"/>
        <bgColor rgb="FFFFCBA8"/>
      </patternFill>
    </fill>
    <fill>
      <patternFill patternType="solid">
        <fgColor rgb="FF69FFFF"/>
        <bgColor rgb="FFA0E0E0"/>
      </patternFill>
    </fill>
    <fill>
      <patternFill patternType="solid">
        <fgColor rgb="FFFFFF99"/>
        <bgColor rgb="FFFFFFC0"/>
      </patternFill>
    </fill>
    <fill>
      <patternFill patternType="solid">
        <fgColor rgb="FF99CCFF"/>
        <bgColor rgb="FFA6CAF0"/>
      </patternFill>
    </fill>
    <fill>
      <patternFill patternType="solid">
        <fgColor rgb="FF00FF00"/>
        <bgColor rgb="FF34CDCD"/>
      </patternFill>
    </fill>
    <fill>
      <patternFill patternType="solid">
        <fgColor rgb="FF989933"/>
        <bgColor rgb="FF989A8C"/>
      </patternFill>
    </fill>
    <fill>
      <patternFill patternType="solid">
        <fgColor rgb="FFFFCB00"/>
        <bgColor rgb="FFFFBE00"/>
      </patternFill>
    </fill>
    <fill>
      <patternFill patternType="solid">
        <fgColor rgb="FFC3C2C2"/>
        <bgColor rgb="FFD0CECE"/>
      </patternFill>
    </fill>
    <fill>
      <patternFill patternType="solid">
        <fgColor rgb="FF0080C0"/>
        <bgColor rgb="FF0066CC"/>
      </patternFill>
    </fill>
    <fill>
      <patternFill patternType="solid">
        <fgColor rgb="FF0066CC"/>
        <bgColor rgb="FF0080C0"/>
      </patternFill>
    </fill>
    <fill>
      <patternFill patternType="solid">
        <fgColor rgb="FF996666"/>
        <bgColor rgb="FF99662D"/>
      </patternFill>
    </fill>
    <fill>
      <patternFill patternType="solid">
        <fgColor rgb="FF800080"/>
        <bgColor rgb="FF283C85"/>
      </patternFill>
    </fill>
    <fill>
      <patternFill patternType="solid">
        <fgColor rgb="FF34CDCD"/>
        <bgColor rgb="FF69FFFF"/>
      </patternFill>
    </fill>
    <fill>
      <patternFill patternType="solid">
        <fgColor rgb="FF99662D"/>
        <bgColor rgb="FF996666"/>
      </patternFill>
    </fill>
    <fill>
      <patternFill patternType="solid">
        <fgColor rgb="FFFF9900"/>
        <bgColor rgb="FFFA7E00"/>
      </patternFill>
    </fill>
    <fill>
      <patternFill patternType="solid">
        <fgColor rgb="FF000000"/>
        <bgColor rgb="FF2A342A"/>
      </patternFill>
    </fill>
    <fill>
      <patternFill patternType="solid">
        <fgColor rgb="FF808080"/>
        <bgColor rgb="FF989A8C"/>
      </patternFill>
    </fill>
    <fill>
      <patternFill patternType="solid">
        <fgColor rgb="FFDDDDDD"/>
        <bgColor rgb="FFE3E3E3"/>
      </patternFill>
    </fill>
    <fill>
      <patternFill patternType="solid">
        <fgColor rgb="FFE1E8F1"/>
        <bgColor rgb="FFDFE9F5"/>
      </patternFill>
    </fill>
    <fill>
      <patternFill patternType="mediumGray">
        <fgColor rgb="FFA6CAF0"/>
        <bgColor rgb="FFC0C0FF"/>
      </patternFill>
    </fill>
    <fill>
      <patternFill patternType="solid">
        <fgColor rgb="FF9CA4B4"/>
        <bgColor rgb="FF989A8C"/>
      </patternFill>
    </fill>
    <fill>
      <patternFill patternType="solid">
        <fgColor rgb="FF283C85"/>
        <bgColor rgb="FF2A342A"/>
      </patternFill>
    </fill>
    <fill>
      <patternFill patternType="solid">
        <fgColor rgb="FF6B95B5"/>
        <bgColor rgb="FF808080"/>
      </patternFill>
    </fill>
    <fill>
      <patternFill patternType="solid">
        <fgColor rgb="FFF8EED8"/>
        <bgColor rgb="FFFFF3D1"/>
      </patternFill>
    </fill>
    <fill>
      <patternFill patternType="solid">
        <fgColor rgb="FFFFCBA8"/>
        <bgColor rgb="FFFFCC9B"/>
      </patternFill>
    </fill>
    <fill>
      <patternFill patternType="solid">
        <fgColor rgb="FFF4B183"/>
        <bgColor rgb="FFFFCC9B"/>
      </patternFill>
    </fill>
    <fill>
      <patternFill patternType="solid">
        <fgColor rgb="FFFF0000"/>
        <bgColor rgb="FFFD6606"/>
      </patternFill>
    </fill>
    <fill>
      <patternFill patternType="solid">
        <fgColor rgb="FFFA7E00"/>
        <bgColor rgb="FFFD6606"/>
      </patternFill>
    </fill>
    <fill>
      <patternFill patternType="solid">
        <fgColor rgb="FFEEEFED"/>
        <bgColor rgb="FFF2F2F2"/>
      </patternFill>
    </fill>
    <fill>
      <patternFill patternType="mediumGray">
        <fgColor rgb="FFC3C2C2"/>
        <bgColor rgb="FFD0CECE"/>
      </patternFill>
    </fill>
    <fill>
      <patternFill patternType="solid">
        <fgColor rgb="FF309167"/>
        <bgColor rgb="FF6B95B5"/>
      </patternFill>
    </fill>
    <fill>
      <patternFill patternType="solid">
        <fgColor rgb="FFFFF3D1"/>
        <bgColor rgb="FFF8EED8"/>
      </patternFill>
    </fill>
    <fill>
      <patternFill patternType="solid">
        <fgColor rgb="FFFFEA87"/>
        <bgColor rgb="FFFFDD87"/>
      </patternFill>
    </fill>
    <fill>
      <patternFill patternType="solid">
        <fgColor rgb="FFFFDD87"/>
        <bgColor rgb="FFFFEA87"/>
      </patternFill>
    </fill>
    <fill>
      <patternFill patternType="solid">
        <fgColor rgb="FFFFBE00"/>
        <bgColor rgb="FFFFCB00"/>
      </patternFill>
    </fill>
    <fill>
      <patternFill patternType="solid">
        <fgColor rgb="FFDFE9F5"/>
        <bgColor rgb="FFE1E8F1"/>
      </patternFill>
    </fill>
    <fill>
      <patternFill patternType="darkGray">
        <fgColor rgb="FFCACEFE"/>
        <bgColor rgb="FFC0C0FF"/>
      </patternFill>
    </fill>
    <fill>
      <patternFill patternType="darkGray">
        <fgColor rgb="FFA6CAF0"/>
        <bgColor rgb="FF99CCFF"/>
      </patternFill>
    </fill>
    <fill>
      <patternFill patternType="mediumGray">
        <fgColor rgb="FF6B95B5"/>
        <bgColor rgb="FF9CA4B4"/>
      </patternFill>
    </fill>
    <fill>
      <patternFill patternType="solid">
        <fgColor rgb="FFE9EBE7"/>
        <bgColor rgb="FFE6E7E5"/>
      </patternFill>
    </fill>
    <fill>
      <patternFill patternType="solid">
        <fgColor rgb="FFC0D7AB"/>
        <bgColor rgb="FFD0CECE"/>
      </patternFill>
    </fill>
    <fill>
      <patternFill patternType="solid">
        <fgColor rgb="FFFD6606"/>
        <bgColor rgb="FFFA7E00"/>
      </patternFill>
    </fill>
    <fill>
      <patternFill patternType="mediumGray">
        <fgColor rgb="FF989A8C"/>
        <bgColor rgb="FF989933"/>
      </patternFill>
    </fill>
    <fill>
      <patternFill patternType="solid">
        <fgColor rgb="FFFFCACD"/>
        <bgColor rgb="FFFFCBA8"/>
      </patternFill>
    </fill>
    <fill>
      <patternFill patternType="solid">
        <fgColor rgb="FFF2F2F2"/>
        <bgColor rgb="FFEEEFED"/>
      </patternFill>
    </fill>
    <fill>
      <patternFill patternType="darkGray">
        <fgColor rgb="FF989A8C"/>
        <bgColor rgb="FF9CA4B4"/>
      </patternFill>
    </fill>
    <fill>
      <patternFill patternType="solid">
        <fgColor rgb="FFC6EFCE"/>
      </patternFill>
    </fill>
    <fill>
      <patternFill patternType="solid">
        <fgColor rgb="FFFFC7CE"/>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808080"/>
      </left>
      <right style="thin">
        <color rgb="FF808080"/>
      </right>
      <top style="thin">
        <color rgb="FF808080"/>
      </top>
      <bottom style="thin">
        <color rgb="FF808080"/>
      </bottom>
      <diagonal/>
    </border>
    <border>
      <left/>
      <right/>
      <top/>
      <bottom style="double">
        <color rgb="FFFF9900"/>
      </bottom>
      <diagonal/>
    </border>
    <border>
      <left style="double">
        <color rgb="FF2A342A"/>
      </left>
      <right style="double">
        <color rgb="FF2A342A"/>
      </right>
      <top style="double">
        <color rgb="FF2A342A"/>
      </top>
      <bottom style="double">
        <color rgb="FF2A342A"/>
      </bottom>
      <diagonal/>
    </border>
    <border>
      <left/>
      <right/>
      <top/>
      <bottom style="thin">
        <color indexed="64"/>
      </bottom>
      <diagonal/>
    </border>
  </borders>
  <cellStyleXfs count="4466">
    <xf numFmtId="0" fontId="0" fillId="0" borderId="0"/>
    <xf numFmtId="0" fontId="6" fillId="0" borderId="0"/>
    <xf numFmtId="4" fontId="6" fillId="0" borderId="0">
      <alignment vertical="top"/>
    </xf>
    <xf numFmtId="0" fontId="7" fillId="2" borderId="0"/>
    <xf numFmtId="0" fontId="8" fillId="3" borderId="0"/>
    <xf numFmtId="0" fontId="8" fillId="3" borderId="0"/>
    <xf numFmtId="0" fontId="8" fillId="3" borderId="0"/>
    <xf numFmtId="0" fontId="8" fillId="3" borderId="0"/>
    <xf numFmtId="0" fontId="8"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4" borderId="0"/>
    <xf numFmtId="0" fontId="7" fillId="4" borderId="0"/>
    <xf numFmtId="0" fontId="9" fillId="5"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4" borderId="0"/>
    <xf numFmtId="0" fontId="8" fillId="3" borderId="0"/>
    <xf numFmtId="0" fontId="8" fillId="3" borderId="0"/>
    <xf numFmtId="0" fontId="8" fillId="3" borderId="0"/>
    <xf numFmtId="0" fontId="8" fillId="3" borderId="0"/>
    <xf numFmtId="0" fontId="8" fillId="3" borderId="0"/>
    <xf numFmtId="0" fontId="8" fillId="3" borderId="0"/>
    <xf numFmtId="0" fontId="7" fillId="3" borderId="0"/>
    <xf numFmtId="0" fontId="7" fillId="6" borderId="0"/>
    <xf numFmtId="0" fontId="8" fillId="7" borderId="0"/>
    <xf numFmtId="0" fontId="8" fillId="7" borderId="0"/>
    <xf numFmtId="0" fontId="8" fillId="7" borderId="0"/>
    <xf numFmtId="0" fontId="8" fillId="7" borderId="0"/>
    <xf numFmtId="0" fontId="8" fillId="7" borderId="0"/>
    <xf numFmtId="0" fontId="7" fillId="7" borderId="0"/>
    <xf numFmtId="0" fontId="7" fillId="7" borderId="0"/>
    <xf numFmtId="0" fontId="7" fillId="7" borderId="0"/>
    <xf numFmtId="0" fontId="7" fillId="7" borderId="0"/>
    <xf numFmtId="0" fontId="7" fillId="7" borderId="0"/>
    <xf numFmtId="0" fontId="7" fillId="7" borderId="0"/>
    <xf numFmtId="0" fontId="7" fillId="8" borderId="0"/>
    <xf numFmtId="0" fontId="7" fillId="8" borderId="0"/>
    <xf numFmtId="0" fontId="9" fillId="5" borderId="0"/>
    <xf numFmtId="0" fontId="7" fillId="7" borderId="0"/>
    <xf numFmtId="0" fontId="7" fillId="7" borderId="0"/>
    <xf numFmtId="0" fontId="7" fillId="7" borderId="0"/>
    <xf numFmtId="0" fontId="7" fillId="7" borderId="0"/>
    <xf numFmtId="0" fontId="7" fillId="7" borderId="0"/>
    <xf numFmtId="0" fontId="7" fillId="7" borderId="0"/>
    <xf numFmtId="0" fontId="7" fillId="7" borderId="0"/>
    <xf numFmtId="0" fontId="7" fillId="7" borderId="0"/>
    <xf numFmtId="0" fontId="7" fillId="7" borderId="0"/>
    <xf numFmtId="0" fontId="7" fillId="8" borderId="0"/>
    <xf numFmtId="0" fontId="8" fillId="7" borderId="0"/>
    <xf numFmtId="0" fontId="8" fillId="7" borderId="0"/>
    <xf numFmtId="0" fontId="8" fillId="7" borderId="0"/>
    <xf numFmtId="0" fontId="8" fillId="7" borderId="0"/>
    <xf numFmtId="0" fontId="8" fillId="7" borderId="0"/>
    <xf numFmtId="0" fontId="8" fillId="7" borderId="0"/>
    <xf numFmtId="0" fontId="7" fillId="7" borderId="0"/>
    <xf numFmtId="0" fontId="7" fillId="9" borderId="0"/>
    <xf numFmtId="0" fontId="8" fillId="10" borderId="0"/>
    <xf numFmtId="0" fontId="8" fillId="10" borderId="0"/>
    <xf numFmtId="0" fontId="8" fillId="10" borderId="0"/>
    <xf numFmtId="0" fontId="8" fillId="10" borderId="0"/>
    <xf numFmtId="0" fontId="8" fillId="10" borderId="0"/>
    <xf numFmtId="0" fontId="7" fillId="10" borderId="0"/>
    <xf numFmtId="0" fontId="7" fillId="10" borderId="0"/>
    <xf numFmtId="0" fontId="7" fillId="10" borderId="0"/>
    <xf numFmtId="0" fontId="7" fillId="10" borderId="0"/>
    <xf numFmtId="0" fontId="7" fillId="10" borderId="0"/>
    <xf numFmtId="0" fontId="7" fillId="10" borderId="0"/>
    <xf numFmtId="0" fontId="7" fillId="10" borderId="0"/>
    <xf numFmtId="0" fontId="7" fillId="10" borderId="0"/>
    <xf numFmtId="0" fontId="9" fillId="5" borderId="0"/>
    <xf numFmtId="0" fontId="7" fillId="10" borderId="0"/>
    <xf numFmtId="0" fontId="7" fillId="10" borderId="0"/>
    <xf numFmtId="0" fontId="7" fillId="10" borderId="0"/>
    <xf numFmtId="0" fontId="7" fillId="10" borderId="0"/>
    <xf numFmtId="0" fontId="7" fillId="10" borderId="0"/>
    <xf numFmtId="0" fontId="7" fillId="10" borderId="0"/>
    <xf numFmtId="0" fontId="7" fillId="10" borderId="0"/>
    <xf numFmtId="0" fontId="7" fillId="10" borderId="0"/>
    <xf numFmtId="0" fontId="7" fillId="10" borderId="0"/>
    <xf numFmtId="0" fontId="7" fillId="10" borderId="0"/>
    <xf numFmtId="0" fontId="8" fillId="10" borderId="0"/>
    <xf numFmtId="0" fontId="8" fillId="10" borderId="0"/>
    <xf numFmtId="0" fontId="8" fillId="10" borderId="0"/>
    <xf numFmtId="0" fontId="8" fillId="10" borderId="0"/>
    <xf numFmtId="0" fontId="8" fillId="10" borderId="0"/>
    <xf numFmtId="0" fontId="8" fillId="10" borderId="0"/>
    <xf numFmtId="0" fontId="7" fillId="10" borderId="0"/>
    <xf numFmtId="0" fontId="7" fillId="11" borderId="0"/>
    <xf numFmtId="0" fontId="8" fillId="12" borderId="0"/>
    <xf numFmtId="0" fontId="8" fillId="12" borderId="0"/>
    <xf numFmtId="0" fontId="8" fillId="12" borderId="0"/>
    <xf numFmtId="0" fontId="8" fillId="12" borderId="0"/>
    <xf numFmtId="0" fontId="8" fillId="12" borderId="0"/>
    <xf numFmtId="0" fontId="7" fillId="12" borderId="0"/>
    <xf numFmtId="0" fontId="7" fillId="12" borderId="0"/>
    <xf numFmtId="0" fontId="7" fillId="12" borderId="0"/>
    <xf numFmtId="0" fontId="7" fillId="12" borderId="0"/>
    <xf numFmtId="0" fontId="7" fillId="12" borderId="0"/>
    <xf numFmtId="0" fontId="7" fillId="12" borderId="0"/>
    <xf numFmtId="0" fontId="7" fillId="12" borderId="0"/>
    <xf numFmtId="0" fontId="7" fillId="12" borderId="0"/>
    <xf numFmtId="0" fontId="9" fillId="5" borderId="0"/>
    <xf numFmtId="0" fontId="7" fillId="12" borderId="0"/>
    <xf numFmtId="0" fontId="7" fillId="12" borderId="0"/>
    <xf numFmtId="0" fontId="7" fillId="12" borderId="0"/>
    <xf numFmtId="0" fontId="7" fillId="12" borderId="0"/>
    <xf numFmtId="0" fontId="7" fillId="12" borderId="0"/>
    <xf numFmtId="0" fontId="7" fillId="12" borderId="0"/>
    <xf numFmtId="0" fontId="7" fillId="12" borderId="0"/>
    <xf numFmtId="0" fontId="7" fillId="12" borderId="0"/>
    <xf numFmtId="0" fontId="7" fillId="12" borderId="0"/>
    <xf numFmtId="0" fontId="7" fillId="12" borderId="0"/>
    <xf numFmtId="0" fontId="8" fillId="12" borderId="0"/>
    <xf numFmtId="0" fontId="8" fillId="12" borderId="0"/>
    <xf numFmtId="0" fontId="8" fillId="12" borderId="0"/>
    <xf numFmtId="0" fontId="8" fillId="12" borderId="0"/>
    <xf numFmtId="0" fontId="8" fillId="12" borderId="0"/>
    <xf numFmtId="0" fontId="8" fillId="12" borderId="0"/>
    <xf numFmtId="0" fontId="7" fillId="12" borderId="0"/>
    <xf numFmtId="0" fontId="7" fillId="13" borderId="0"/>
    <xf numFmtId="0" fontId="8" fillId="13" borderId="0"/>
    <xf numFmtId="0" fontId="8" fillId="13" borderId="0"/>
    <xf numFmtId="0" fontId="8" fillId="13" borderId="0"/>
    <xf numFmtId="0" fontId="8" fillId="13" borderId="0"/>
    <xf numFmtId="0" fontId="8"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4" borderId="0"/>
    <xf numFmtId="0" fontId="7" fillId="14" borderId="0"/>
    <xf numFmtId="0" fontId="9" fillId="5"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4" borderId="0"/>
    <xf numFmtId="0" fontId="8" fillId="13" borderId="0"/>
    <xf numFmtId="0" fontId="8" fillId="13" borderId="0"/>
    <xf numFmtId="0" fontId="8" fillId="13" borderId="0"/>
    <xf numFmtId="0" fontId="8" fillId="13" borderId="0"/>
    <xf numFmtId="0" fontId="8" fillId="13" borderId="0"/>
    <xf numFmtId="0" fontId="8" fillId="13" borderId="0"/>
    <xf numFmtId="0" fontId="7" fillId="13" borderId="0"/>
    <xf numFmtId="0" fontId="7" fillId="9" borderId="0"/>
    <xf numFmtId="0" fontId="8" fillId="11" borderId="0"/>
    <xf numFmtId="0" fontId="8" fillId="11" borderId="0"/>
    <xf numFmtId="0" fontId="8" fillId="11" borderId="0"/>
    <xf numFmtId="0" fontId="8" fillId="11" borderId="0"/>
    <xf numFmtId="0" fontId="8" fillId="11" borderId="0"/>
    <xf numFmtId="0" fontId="7" fillId="11" borderId="0"/>
    <xf numFmtId="0" fontId="7" fillId="11" borderId="0"/>
    <xf numFmtId="0" fontId="7" fillId="11" borderId="0"/>
    <xf numFmtId="0" fontId="7" fillId="11" borderId="0"/>
    <xf numFmtId="0" fontId="7" fillId="11" borderId="0"/>
    <xf numFmtId="0" fontId="7" fillId="11" borderId="0"/>
    <xf numFmtId="0" fontId="7" fillId="15" borderId="0"/>
    <xf numFmtId="0" fontId="7" fillId="15" borderId="0"/>
    <xf numFmtId="0" fontId="9" fillId="5" borderId="0"/>
    <xf numFmtId="0" fontId="7" fillId="11" borderId="0"/>
    <xf numFmtId="0" fontId="7" fillId="11" borderId="0"/>
    <xf numFmtId="0" fontId="7" fillId="11" borderId="0"/>
    <xf numFmtId="0" fontId="7" fillId="11" borderId="0"/>
    <xf numFmtId="0" fontId="7" fillId="11" borderId="0"/>
    <xf numFmtId="0" fontId="7" fillId="11" borderId="0"/>
    <xf numFmtId="0" fontId="7" fillId="11" borderId="0"/>
    <xf numFmtId="0" fontId="7" fillId="11" borderId="0"/>
    <xf numFmtId="0" fontId="7" fillId="11" borderId="0"/>
    <xf numFmtId="0" fontId="7" fillId="15" borderId="0"/>
    <xf numFmtId="0" fontId="8" fillId="11" borderId="0"/>
    <xf numFmtId="0" fontId="8" fillId="11" borderId="0"/>
    <xf numFmtId="0" fontId="8" fillId="11" borderId="0"/>
    <xf numFmtId="0" fontId="8" fillId="11" borderId="0"/>
    <xf numFmtId="0" fontId="8" fillId="11" borderId="0"/>
    <xf numFmtId="0" fontId="8" fillId="11" borderId="0"/>
    <xf numFmtId="0" fontId="7" fillId="11" borderId="0"/>
    <xf numFmtId="0" fontId="7" fillId="4" borderId="0"/>
    <xf numFmtId="0" fontId="7" fillId="8" borderId="0"/>
    <xf numFmtId="0" fontId="7" fillId="10" borderId="0"/>
    <xf numFmtId="0" fontId="7" fillId="12" borderId="0"/>
    <xf numFmtId="0" fontId="7" fillId="14" borderId="0"/>
    <xf numFmtId="0" fontId="7" fillId="15"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4"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4" borderId="0"/>
    <xf numFmtId="0" fontId="7" fillId="2" borderId="0"/>
    <xf numFmtId="0" fontId="7" fillId="2" borderId="0"/>
    <xf numFmtId="0" fontId="7" fillId="2" borderId="0"/>
    <xf numFmtId="0" fontId="7" fillId="3" borderId="0"/>
    <xf numFmtId="0" fontId="7" fillId="2" borderId="0"/>
    <xf numFmtId="0" fontId="7" fillId="3" borderId="0"/>
    <xf numFmtId="0" fontId="7" fillId="2" borderId="0"/>
    <xf numFmtId="0" fontId="7" fillId="2" borderId="0"/>
    <xf numFmtId="0" fontId="7" fillId="16" borderId="0"/>
    <xf numFmtId="0" fontId="7" fillId="16" borderId="0"/>
    <xf numFmtId="0" fontId="7" fillId="2" borderId="0"/>
    <xf numFmtId="0" fontId="7" fillId="2"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8"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8" borderId="0"/>
    <xf numFmtId="0" fontId="7" fillId="6" borderId="0"/>
    <xf numFmtId="0" fontId="7" fillId="6" borderId="0"/>
    <xf numFmtId="0" fontId="7" fillId="6" borderId="0"/>
    <xf numFmtId="0" fontId="7" fillId="7" borderId="0"/>
    <xf numFmtId="0" fontId="7" fillId="6" borderId="0"/>
    <xf numFmtId="0" fontId="7" fillId="7" borderId="0"/>
    <xf numFmtId="0" fontId="7" fillId="6" borderId="0"/>
    <xf numFmtId="0" fontId="7" fillId="6" borderId="0"/>
    <xf numFmtId="0" fontId="7" fillId="17" borderId="0"/>
    <xf numFmtId="0" fontId="7" fillId="17" borderId="0"/>
    <xf numFmtId="0" fontId="7" fillId="6" borderId="0"/>
    <xf numFmtId="0" fontId="7" fillId="6"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10"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10" borderId="0"/>
    <xf numFmtId="0" fontId="7" fillId="9" borderId="0"/>
    <xf numFmtId="0" fontId="7" fillId="9" borderId="0"/>
    <xf numFmtId="0" fontId="7" fillId="9" borderId="0"/>
    <xf numFmtId="0" fontId="7" fillId="10" borderId="0"/>
    <xf numFmtId="0" fontId="7" fillId="9" borderId="0"/>
    <xf numFmtId="0" fontId="7" fillId="10" borderId="0"/>
    <xf numFmtId="0" fontId="7" fillId="9" borderId="0"/>
    <xf numFmtId="0" fontId="7" fillId="9" borderId="0"/>
    <xf numFmtId="0" fontId="7" fillId="9" borderId="0"/>
    <xf numFmtId="0" fontId="7" fillId="9" borderId="0"/>
    <xf numFmtId="0" fontId="7" fillId="9" borderId="0"/>
    <xf numFmtId="0" fontId="7" fillId="9" borderId="0"/>
    <xf numFmtId="0" fontId="7" fillId="11" borderId="0"/>
    <xf numFmtId="0" fontId="7" fillId="11" borderId="0"/>
    <xf numFmtId="0" fontId="7" fillId="11" borderId="0"/>
    <xf numFmtId="0" fontId="7" fillId="11" borderId="0"/>
    <xf numFmtId="0" fontId="7" fillId="11" borderId="0"/>
    <xf numFmtId="0" fontId="7" fillId="11" borderId="0"/>
    <xf numFmtId="0" fontId="7" fillId="11" borderId="0"/>
    <xf numFmtId="0" fontId="7" fillId="11" borderId="0"/>
    <xf numFmtId="0" fontId="7" fillId="11" borderId="0"/>
    <xf numFmtId="0" fontId="7" fillId="12" borderId="0"/>
    <xf numFmtId="0" fontId="7" fillId="11" borderId="0"/>
    <xf numFmtId="0" fontId="7" fillId="11" borderId="0"/>
    <xf numFmtId="0" fontId="7" fillId="11" borderId="0"/>
    <xf numFmtId="0" fontId="7" fillId="11" borderId="0"/>
    <xf numFmtId="0" fontId="7" fillId="11" borderId="0"/>
    <xf numFmtId="0" fontId="7" fillId="11" borderId="0"/>
    <xf numFmtId="0" fontId="7" fillId="11" borderId="0"/>
    <xf numFmtId="0" fontId="7" fillId="11" borderId="0"/>
    <xf numFmtId="0" fontId="7" fillId="11" borderId="0"/>
    <xf numFmtId="0" fontId="7" fillId="11" borderId="0"/>
    <xf numFmtId="0" fontId="7" fillId="11" borderId="0"/>
    <xf numFmtId="0" fontId="7" fillId="11" borderId="0"/>
    <xf numFmtId="0" fontId="7" fillId="11" borderId="0"/>
    <xf numFmtId="0" fontId="7" fillId="11" borderId="0"/>
    <xf numFmtId="0" fontId="7" fillId="12" borderId="0"/>
    <xf numFmtId="0" fontId="7" fillId="11" borderId="0"/>
    <xf numFmtId="0" fontId="7" fillId="11" borderId="0"/>
    <xf numFmtId="0" fontId="7" fillId="11" borderId="0"/>
    <xf numFmtId="0" fontId="7" fillId="12" borderId="0"/>
    <xf numFmtId="0" fontId="7" fillId="11" borderId="0"/>
    <xf numFmtId="0" fontId="7" fillId="12" borderId="0"/>
    <xf numFmtId="0" fontId="7" fillId="11" borderId="0"/>
    <xf numFmtId="0" fontId="7" fillId="11" borderId="0"/>
    <xf numFmtId="0" fontId="7" fillId="16" borderId="0"/>
    <xf numFmtId="0" fontId="7" fillId="16" borderId="0"/>
    <xf numFmtId="0" fontId="7" fillId="11" borderId="0"/>
    <xf numFmtId="0" fontId="7" fillId="11"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4"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4"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15"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15" borderId="0"/>
    <xf numFmtId="0" fontId="7" fillId="9" borderId="0"/>
    <xf numFmtId="0" fontId="7" fillId="9" borderId="0"/>
    <xf numFmtId="0" fontId="7" fillId="9" borderId="0"/>
    <xf numFmtId="0" fontId="7" fillId="11" borderId="0"/>
    <xf numFmtId="0" fontId="7" fillId="9" borderId="0"/>
    <xf numFmtId="0" fontId="7" fillId="11" borderId="0"/>
    <xf numFmtId="0" fontId="7" fillId="9" borderId="0"/>
    <xf numFmtId="0" fontId="7" fillId="9" borderId="0"/>
    <xf numFmtId="0" fontId="7" fillId="17" borderId="0"/>
    <xf numFmtId="0" fontId="7" fillId="17" borderId="0"/>
    <xf numFmtId="0" fontId="7" fillId="9" borderId="0"/>
    <xf numFmtId="0" fontId="7" fillId="9" borderId="0"/>
    <xf numFmtId="0" fontId="6" fillId="5" borderId="0"/>
    <xf numFmtId="0" fontId="7" fillId="2" borderId="0"/>
    <xf numFmtId="0" fontId="8" fillId="2" borderId="0"/>
    <xf numFmtId="0" fontId="8" fillId="2" borderId="0"/>
    <xf numFmtId="0" fontId="8" fillId="2" borderId="0"/>
    <xf numFmtId="0" fontId="8" fillId="2" borderId="0"/>
    <xf numFmtId="0" fontId="8"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18" borderId="0"/>
    <xf numFmtId="0" fontId="7" fillId="18" borderId="0"/>
    <xf numFmtId="0" fontId="9" fillId="5"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18" borderId="0"/>
    <xf numFmtId="0" fontId="8" fillId="2" borderId="0"/>
    <xf numFmtId="0" fontId="8" fillId="2" borderId="0"/>
    <xf numFmtId="0" fontId="8" fillId="2" borderId="0"/>
    <xf numFmtId="0" fontId="8" fillId="2" borderId="0"/>
    <xf numFmtId="0" fontId="8" fillId="2" borderId="0"/>
    <xf numFmtId="0" fontId="8" fillId="2" borderId="0"/>
    <xf numFmtId="0" fontId="7" fillId="2" borderId="0"/>
    <xf numFmtId="0" fontId="7" fillId="6" borderId="0"/>
    <xf numFmtId="0" fontId="8" fillId="6" borderId="0"/>
    <xf numFmtId="0" fontId="8" fillId="6" borderId="0"/>
    <xf numFmtId="0" fontId="8" fillId="6" borderId="0"/>
    <xf numFmtId="0" fontId="8" fillId="6" borderId="0"/>
    <xf numFmtId="0" fontId="8"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9" fillId="5"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8" fillId="6" borderId="0"/>
    <xf numFmtId="0" fontId="8" fillId="6" borderId="0"/>
    <xf numFmtId="0" fontId="8" fillId="6" borderId="0"/>
    <xf numFmtId="0" fontId="8" fillId="6" borderId="0"/>
    <xf numFmtId="0" fontId="8" fillId="6" borderId="0"/>
    <xf numFmtId="0" fontId="8" fillId="6" borderId="0"/>
    <xf numFmtId="0" fontId="7" fillId="6" borderId="0"/>
    <xf numFmtId="0" fontId="7" fillId="17" borderId="0"/>
    <xf numFmtId="0" fontId="8" fillId="19" borderId="0"/>
    <xf numFmtId="0" fontId="8" fillId="19" borderId="0"/>
    <xf numFmtId="0" fontId="8" fillId="19" borderId="0"/>
    <xf numFmtId="0" fontId="8" fillId="19" borderId="0"/>
    <xf numFmtId="0" fontId="8" fillId="19" borderId="0"/>
    <xf numFmtId="0" fontId="7" fillId="19" borderId="0"/>
    <xf numFmtId="0" fontId="7" fillId="19" borderId="0"/>
    <xf numFmtId="0" fontId="7" fillId="19" borderId="0"/>
    <xf numFmtId="0" fontId="7" fillId="19" borderId="0"/>
    <xf numFmtId="0" fontId="7" fillId="19" borderId="0"/>
    <xf numFmtId="0" fontId="7" fillId="19" borderId="0"/>
    <xf numFmtId="0" fontId="7" fillId="19" borderId="0"/>
    <xf numFmtId="0" fontId="7" fillId="19" borderId="0"/>
    <xf numFmtId="0" fontId="9" fillId="5" borderId="0"/>
    <xf numFmtId="0" fontId="7" fillId="19" borderId="0"/>
    <xf numFmtId="0" fontId="7" fillId="19" borderId="0"/>
    <xf numFmtId="0" fontId="7" fillId="19" borderId="0"/>
    <xf numFmtId="0" fontId="7" fillId="19" borderId="0"/>
    <xf numFmtId="0" fontId="7" fillId="19" borderId="0"/>
    <xf numFmtId="0" fontId="7" fillId="19" borderId="0"/>
    <xf numFmtId="0" fontId="7" fillId="19" borderId="0"/>
    <xf numFmtId="0" fontId="7" fillId="19" borderId="0"/>
    <xf numFmtId="0" fontId="7" fillId="19" borderId="0"/>
    <xf numFmtId="0" fontId="7" fillId="19" borderId="0"/>
    <xf numFmtId="0" fontId="8" fillId="19" borderId="0"/>
    <xf numFmtId="0" fontId="8" fillId="19" borderId="0"/>
    <xf numFmtId="0" fontId="8" fillId="19" borderId="0"/>
    <xf numFmtId="0" fontId="8" fillId="19" borderId="0"/>
    <xf numFmtId="0" fontId="8" fillId="19" borderId="0"/>
    <xf numFmtId="0" fontId="8" fillId="19" borderId="0"/>
    <xf numFmtId="0" fontId="7" fillId="19" borderId="0"/>
    <xf numFmtId="0" fontId="7" fillId="7" borderId="0"/>
    <xf numFmtId="0" fontId="8" fillId="12" borderId="0"/>
    <xf numFmtId="0" fontId="8" fillId="12" borderId="0"/>
    <xf numFmtId="0" fontId="8" fillId="12" borderId="0"/>
    <xf numFmtId="0" fontId="8" fillId="12" borderId="0"/>
    <xf numFmtId="0" fontId="8" fillId="12" borderId="0"/>
    <xf numFmtId="0" fontId="7" fillId="12" borderId="0"/>
    <xf numFmtId="0" fontId="7" fillId="12" borderId="0"/>
    <xf numFmtId="0" fontId="7" fillId="12" borderId="0"/>
    <xf numFmtId="0" fontId="7" fillId="12" borderId="0"/>
    <xf numFmtId="0" fontId="7" fillId="12" borderId="0"/>
    <xf numFmtId="0" fontId="7" fillId="12" borderId="0"/>
    <xf numFmtId="0" fontId="7" fillId="12" borderId="0"/>
    <xf numFmtId="0" fontId="7" fillId="12" borderId="0"/>
    <xf numFmtId="0" fontId="9" fillId="5" borderId="0"/>
    <xf numFmtId="0" fontId="7" fillId="12" borderId="0"/>
    <xf numFmtId="0" fontId="7" fillId="12" borderId="0"/>
    <xf numFmtId="0" fontId="7" fillId="12" borderId="0"/>
    <xf numFmtId="0" fontId="7" fillId="12" borderId="0"/>
    <xf numFmtId="0" fontId="7" fillId="12" borderId="0"/>
    <xf numFmtId="0" fontId="7" fillId="12" borderId="0"/>
    <xf numFmtId="0" fontId="7" fillId="12" borderId="0"/>
    <xf numFmtId="0" fontId="7" fillId="12" borderId="0"/>
    <xf numFmtId="0" fontId="7" fillId="12" borderId="0"/>
    <xf numFmtId="0" fontId="7" fillId="12" borderId="0"/>
    <xf numFmtId="0" fontId="8" fillId="12" borderId="0"/>
    <xf numFmtId="0" fontId="8" fillId="12" borderId="0"/>
    <xf numFmtId="0" fontId="8" fillId="12" borderId="0"/>
    <xf numFmtId="0" fontId="8" fillId="12" borderId="0"/>
    <xf numFmtId="0" fontId="8" fillId="12" borderId="0"/>
    <xf numFmtId="0" fontId="8" fillId="12" borderId="0"/>
    <xf numFmtId="0" fontId="7" fillId="12" borderId="0"/>
    <xf numFmtId="0" fontId="7" fillId="13" borderId="0"/>
    <xf numFmtId="0" fontId="8" fillId="2" borderId="0"/>
    <xf numFmtId="0" fontId="8" fillId="2" borderId="0"/>
    <xf numFmtId="0" fontId="8" fillId="2" borderId="0"/>
    <xf numFmtId="0" fontId="8" fillId="2" borderId="0"/>
    <xf numFmtId="0" fontId="8"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18" borderId="0"/>
    <xf numFmtId="0" fontId="7" fillId="18" borderId="0"/>
    <xf numFmtId="0" fontId="9" fillId="5"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2" borderId="0"/>
    <xf numFmtId="0" fontId="7" fillId="18" borderId="0"/>
    <xf numFmtId="0" fontId="8" fillId="2" borderId="0"/>
    <xf numFmtId="0" fontId="8" fillId="2" borderId="0"/>
    <xf numFmtId="0" fontId="8" fillId="2" borderId="0"/>
    <xf numFmtId="0" fontId="8" fillId="2" borderId="0"/>
    <xf numFmtId="0" fontId="8" fillId="2" borderId="0"/>
    <xf numFmtId="0" fontId="8" fillId="2" borderId="0"/>
    <xf numFmtId="0" fontId="7" fillId="2" borderId="0"/>
    <xf numFmtId="0" fontId="7" fillId="9" borderId="0"/>
    <xf numFmtId="0" fontId="8" fillId="20" borderId="0"/>
    <xf numFmtId="0" fontId="8" fillId="20" borderId="0"/>
    <xf numFmtId="0" fontId="8" fillId="20" borderId="0"/>
    <xf numFmtId="0" fontId="8" fillId="20" borderId="0"/>
    <xf numFmtId="0" fontId="8" fillId="20" borderId="0"/>
    <xf numFmtId="0" fontId="7" fillId="20" borderId="0"/>
    <xf numFmtId="0" fontId="7" fillId="20" borderId="0"/>
    <xf numFmtId="0" fontId="7" fillId="20" borderId="0"/>
    <xf numFmtId="0" fontId="7" fillId="20" borderId="0"/>
    <xf numFmtId="0" fontId="7" fillId="20" borderId="0"/>
    <xf numFmtId="0" fontId="7" fillId="20" borderId="0"/>
    <xf numFmtId="0" fontId="7" fillId="21" borderId="0"/>
    <xf numFmtId="0" fontId="6" fillId="0" borderId="0"/>
    <xf numFmtId="0" fontId="7" fillId="21" borderId="0"/>
    <xf numFmtId="0" fontId="9" fillId="5" borderId="0"/>
    <xf numFmtId="0" fontId="7" fillId="20" borderId="0"/>
    <xf numFmtId="0" fontId="7" fillId="20" borderId="0"/>
    <xf numFmtId="0" fontId="7" fillId="20" borderId="0"/>
    <xf numFmtId="0" fontId="7" fillId="20" borderId="0"/>
    <xf numFmtId="0" fontId="7" fillId="20" borderId="0"/>
    <xf numFmtId="0" fontId="7" fillId="20" borderId="0"/>
    <xf numFmtId="0" fontId="7" fillId="20" borderId="0"/>
    <xf numFmtId="0" fontId="7" fillId="20" borderId="0"/>
    <xf numFmtId="0" fontId="7" fillId="20" borderId="0"/>
    <xf numFmtId="0" fontId="7" fillId="21" borderId="0"/>
    <xf numFmtId="0" fontId="8" fillId="20" borderId="0"/>
    <xf numFmtId="0" fontId="8" fillId="20" borderId="0"/>
    <xf numFmtId="0" fontId="8" fillId="20" borderId="0"/>
    <xf numFmtId="0" fontId="8" fillId="20" borderId="0"/>
    <xf numFmtId="0" fontId="8" fillId="20" borderId="0"/>
    <xf numFmtId="0" fontId="8" fillId="20" borderId="0"/>
    <xf numFmtId="0" fontId="7" fillId="20" borderId="0"/>
    <xf numFmtId="0" fontId="7" fillId="18" borderId="0"/>
    <xf numFmtId="0" fontId="7" fillId="6" borderId="0"/>
    <xf numFmtId="0" fontId="7" fillId="19" borderId="0"/>
    <xf numFmtId="0" fontId="7" fillId="12" borderId="0"/>
    <xf numFmtId="0" fontId="7" fillId="18" borderId="0"/>
    <xf numFmtId="0" fontId="7" fillId="21" borderId="0"/>
    <xf numFmtId="0" fontId="9" fillId="5"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6" borderId="0"/>
    <xf numFmtId="0" fontId="7" fillId="17" borderId="0"/>
    <xf numFmtId="0" fontId="7" fillId="17" borderId="0"/>
    <xf numFmtId="0" fontId="7" fillId="17" borderId="0"/>
    <xf numFmtId="0" fontId="7" fillId="17" borderId="0"/>
    <xf numFmtId="0" fontId="7" fillId="17" borderId="0"/>
    <xf numFmtId="0" fontId="7" fillId="17" borderId="0"/>
    <xf numFmtId="0" fontId="7" fillId="17" borderId="0"/>
    <xf numFmtId="0" fontId="7" fillId="17" borderId="0"/>
    <xf numFmtId="0" fontId="7" fillId="17" borderId="0"/>
    <xf numFmtId="0" fontId="7" fillId="19" borderId="0"/>
    <xf numFmtId="0" fontId="7" fillId="17" borderId="0"/>
    <xf numFmtId="0" fontId="7" fillId="17" borderId="0"/>
    <xf numFmtId="0" fontId="7" fillId="17" borderId="0"/>
    <xf numFmtId="0" fontId="7" fillId="17" borderId="0"/>
    <xf numFmtId="0" fontId="7" fillId="17" borderId="0"/>
    <xf numFmtId="0" fontId="7" fillId="17" borderId="0"/>
    <xf numFmtId="0" fontId="7" fillId="17" borderId="0"/>
    <xf numFmtId="0" fontId="7" fillId="17" borderId="0"/>
    <xf numFmtId="0" fontId="7" fillId="17" borderId="0"/>
    <xf numFmtId="0" fontId="7" fillId="17" borderId="0"/>
    <xf numFmtId="0" fontId="7" fillId="17" borderId="0"/>
    <xf numFmtId="0" fontId="7" fillId="17" borderId="0"/>
    <xf numFmtId="0" fontId="7" fillId="17" borderId="0"/>
    <xf numFmtId="0" fontId="7" fillId="17" borderId="0"/>
    <xf numFmtId="0" fontId="7" fillId="19" borderId="0"/>
    <xf numFmtId="0" fontId="7" fillId="17" borderId="0"/>
    <xf numFmtId="0" fontId="7" fillId="17" borderId="0"/>
    <xf numFmtId="0" fontId="7" fillId="17" borderId="0"/>
    <xf numFmtId="0" fontId="7" fillId="19" borderId="0"/>
    <xf numFmtId="0" fontId="7" fillId="17" borderId="0"/>
    <xf numFmtId="0" fontId="7" fillId="19" borderId="0"/>
    <xf numFmtId="0" fontId="7" fillId="17" borderId="0"/>
    <xf numFmtId="0" fontId="7" fillId="17" borderId="0"/>
    <xf numFmtId="0" fontId="7" fillId="9" borderId="0"/>
    <xf numFmtId="0" fontId="7" fillId="9" borderId="0"/>
    <xf numFmtId="0" fontId="7" fillId="17" borderId="0"/>
    <xf numFmtId="0" fontId="7" fillId="17" borderId="0"/>
    <xf numFmtId="0" fontId="7" fillId="7" borderId="0"/>
    <xf numFmtId="0" fontId="7" fillId="7" borderId="0"/>
    <xf numFmtId="0" fontId="7" fillId="7" borderId="0"/>
    <xf numFmtId="0" fontId="7" fillId="7" borderId="0"/>
    <xf numFmtId="0" fontId="7" fillId="7" borderId="0"/>
    <xf numFmtId="0" fontId="7" fillId="7" borderId="0"/>
    <xf numFmtId="0" fontId="7" fillId="7" borderId="0"/>
    <xf numFmtId="0" fontId="7" fillId="7" borderId="0"/>
    <xf numFmtId="0" fontId="7" fillId="7" borderId="0"/>
    <xf numFmtId="0" fontId="7" fillId="12" borderId="0"/>
    <xf numFmtId="0" fontId="7" fillId="7" borderId="0"/>
    <xf numFmtId="0" fontId="7" fillId="7" borderId="0"/>
    <xf numFmtId="0" fontId="7" fillId="7" borderId="0"/>
    <xf numFmtId="0" fontId="7" fillId="7" borderId="0"/>
    <xf numFmtId="0" fontId="7" fillId="7" borderId="0"/>
    <xf numFmtId="0" fontId="7" fillId="7" borderId="0"/>
    <xf numFmtId="0" fontId="7" fillId="7" borderId="0"/>
    <xf numFmtId="0" fontId="7" fillId="7" borderId="0"/>
    <xf numFmtId="0" fontId="7" fillId="7" borderId="0"/>
    <xf numFmtId="0" fontId="7" fillId="7" borderId="0"/>
    <xf numFmtId="0" fontId="7" fillId="7" borderId="0"/>
    <xf numFmtId="0" fontId="7" fillId="7" borderId="0"/>
    <xf numFmtId="0" fontId="7" fillId="7" borderId="0"/>
    <xf numFmtId="0" fontId="7" fillId="7" borderId="0"/>
    <xf numFmtId="0" fontId="7" fillId="12" borderId="0"/>
    <xf numFmtId="0" fontId="7" fillId="7" borderId="0"/>
    <xf numFmtId="0" fontId="7" fillId="7" borderId="0"/>
    <xf numFmtId="0" fontId="7" fillId="7" borderId="0"/>
    <xf numFmtId="0" fontId="7" fillId="12" borderId="0"/>
    <xf numFmtId="0" fontId="7" fillId="7" borderId="0"/>
    <xf numFmtId="0" fontId="7" fillId="12" borderId="0"/>
    <xf numFmtId="0" fontId="7" fillId="7" borderId="0"/>
    <xf numFmtId="0" fontId="7" fillId="7" borderId="0"/>
    <xf numFmtId="0" fontId="7" fillId="22" borderId="0"/>
    <xf numFmtId="0" fontId="7" fillId="22" borderId="0"/>
    <xf numFmtId="0" fontId="7" fillId="7" borderId="0"/>
    <xf numFmtId="0" fontId="7" fillId="7"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8"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8" borderId="0"/>
    <xf numFmtId="0" fontId="7" fillId="13" borderId="0"/>
    <xf numFmtId="0" fontId="7" fillId="13" borderId="0"/>
    <xf numFmtId="0" fontId="7" fillId="13" borderId="0"/>
    <xf numFmtId="0" fontId="7" fillId="2" borderId="0"/>
    <xf numFmtId="0" fontId="7" fillId="13" borderId="0"/>
    <xf numFmtId="0" fontId="7" fillId="2" borderId="0"/>
    <xf numFmtId="0" fontId="7" fillId="13" borderId="0"/>
    <xf numFmtId="0" fontId="7" fillId="13" borderId="0"/>
    <xf numFmtId="0" fontId="7" fillId="13"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21"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9" borderId="0"/>
    <xf numFmtId="0" fontId="7" fillId="21" borderId="0"/>
    <xf numFmtId="0" fontId="7" fillId="9" borderId="0"/>
    <xf numFmtId="0" fontId="7" fillId="9" borderId="0"/>
    <xf numFmtId="0" fontId="7" fillId="9" borderId="0"/>
    <xf numFmtId="0" fontId="7" fillId="20" borderId="0"/>
    <xf numFmtId="0" fontId="7" fillId="9" borderId="0"/>
    <xf numFmtId="0" fontId="7" fillId="20" borderId="0"/>
    <xf numFmtId="0" fontId="7" fillId="9" borderId="0"/>
    <xf numFmtId="0" fontId="7" fillId="9" borderId="0"/>
    <xf numFmtId="0" fontId="7" fillId="11" borderId="0"/>
    <xf numFmtId="0" fontId="7" fillId="11" borderId="0"/>
    <xf numFmtId="0" fontId="7" fillId="9" borderId="0"/>
    <xf numFmtId="0" fontId="7" fillId="9" borderId="0"/>
    <xf numFmtId="0" fontId="7" fillId="18"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9" fillId="5" borderId="0"/>
    <xf numFmtId="0" fontId="7" fillId="18"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3" borderId="0"/>
    <xf numFmtId="0" fontId="7" fillId="18" borderId="0"/>
    <xf numFmtId="0" fontId="7" fillId="13" borderId="0"/>
    <xf numFmtId="0" fontId="7" fillId="13" borderId="0"/>
    <xf numFmtId="0" fontId="7" fillId="13" borderId="0"/>
    <xf numFmtId="0" fontId="7" fillId="2" borderId="0"/>
    <xf numFmtId="0" fontId="7" fillId="13" borderId="0"/>
    <xf numFmtId="0" fontId="7" fillId="2" borderId="0"/>
    <xf numFmtId="0" fontId="7" fillId="13" borderId="0"/>
    <xf numFmtId="0" fontId="7" fillId="13" borderId="0"/>
    <xf numFmtId="0" fontId="7" fillId="13" borderId="0"/>
    <xf numFmtId="0" fontId="10" fillId="13" borderId="0"/>
    <xf numFmtId="0" fontId="11" fillId="23" borderId="0"/>
    <xf numFmtId="0" fontId="11" fillId="23" borderId="0"/>
    <xf numFmtId="0" fontId="11" fillId="23" borderId="0"/>
    <xf numFmtId="0" fontId="11" fillId="23" borderId="0"/>
    <xf numFmtId="0" fontId="11" fillId="23" borderId="0"/>
    <xf numFmtId="0" fontId="10" fillId="23" borderId="0"/>
    <xf numFmtId="0" fontId="10" fillId="24" borderId="0"/>
    <xf numFmtId="0" fontId="10" fillId="24" borderId="0"/>
    <xf numFmtId="0" fontId="9" fillId="5" borderId="0"/>
    <xf numFmtId="0" fontId="10" fillId="24" borderId="0"/>
    <xf numFmtId="0" fontId="11" fillId="23" borderId="0"/>
    <xf numFmtId="0" fontId="11" fillId="23" borderId="0"/>
    <xf numFmtId="0" fontId="11" fillId="23" borderId="0"/>
    <xf numFmtId="0" fontId="11" fillId="23" borderId="0"/>
    <xf numFmtId="0" fontId="11" fillId="23" borderId="0"/>
    <xf numFmtId="0" fontId="11" fillId="23" borderId="0"/>
    <xf numFmtId="0" fontId="10" fillId="25" borderId="0"/>
    <xf numFmtId="0" fontId="11" fillId="6" borderId="0"/>
    <xf numFmtId="0" fontId="11" fillId="6" borderId="0"/>
    <xf numFmtId="0" fontId="11" fillId="6" borderId="0"/>
    <xf numFmtId="0" fontId="11" fillId="6" borderId="0"/>
    <xf numFmtId="0" fontId="11" fillId="6" borderId="0"/>
    <xf numFmtId="0" fontId="10" fillId="6" borderId="0"/>
    <xf numFmtId="0" fontId="10" fillId="6" borderId="0"/>
    <xf numFmtId="0" fontId="10" fillId="6" borderId="0"/>
    <xf numFmtId="0" fontId="9" fillId="5" borderId="0"/>
    <xf numFmtId="0" fontId="10" fillId="6" borderId="0"/>
    <xf numFmtId="0" fontId="11" fillId="6" borderId="0"/>
    <xf numFmtId="0" fontId="11" fillId="6" borderId="0"/>
    <xf numFmtId="0" fontId="11" fillId="6" borderId="0"/>
    <xf numFmtId="0" fontId="11" fillId="6" borderId="0"/>
    <xf numFmtId="0" fontId="11" fillId="6" borderId="0"/>
    <xf numFmtId="0" fontId="11" fillId="6" borderId="0"/>
    <xf numFmtId="0" fontId="10" fillId="20" borderId="0"/>
    <xf numFmtId="0" fontId="11" fillId="19" borderId="0"/>
    <xf numFmtId="0" fontId="11" fillId="19" borderId="0"/>
    <xf numFmtId="0" fontId="11" fillId="19" borderId="0"/>
    <xf numFmtId="0" fontId="11" fillId="19" borderId="0"/>
    <xf numFmtId="0" fontId="11" fillId="19" borderId="0"/>
    <xf numFmtId="0" fontId="10" fillId="19" borderId="0"/>
    <xf numFmtId="0" fontId="10" fillId="19" borderId="0"/>
    <xf numFmtId="0" fontId="10" fillId="19" borderId="0"/>
    <xf numFmtId="0" fontId="9" fillId="5" borderId="0"/>
    <xf numFmtId="0" fontId="10" fillId="19" borderId="0"/>
    <xf numFmtId="0" fontId="11" fillId="19" borderId="0"/>
    <xf numFmtId="0" fontId="11" fillId="19" borderId="0"/>
    <xf numFmtId="0" fontId="11" fillId="19" borderId="0"/>
    <xf numFmtId="0" fontId="11" fillId="19" borderId="0"/>
    <xf numFmtId="0" fontId="11" fillId="19" borderId="0"/>
    <xf numFmtId="0" fontId="11" fillId="19" borderId="0"/>
    <xf numFmtId="0" fontId="10" fillId="7" borderId="0"/>
    <xf numFmtId="0" fontId="11" fillId="26" borderId="0"/>
    <xf numFmtId="0" fontId="11" fillId="26" borderId="0"/>
    <xf numFmtId="0" fontId="11" fillId="26" borderId="0"/>
    <xf numFmtId="0" fontId="11" fillId="26" borderId="0"/>
    <xf numFmtId="0" fontId="11" fillId="26" borderId="0"/>
    <xf numFmtId="0" fontId="10" fillId="26" borderId="0"/>
    <xf numFmtId="0" fontId="10" fillId="26" borderId="0"/>
    <xf numFmtId="0" fontId="10" fillId="26" borderId="0"/>
    <xf numFmtId="0" fontId="9" fillId="5" borderId="0"/>
    <xf numFmtId="0" fontId="10" fillId="26" borderId="0"/>
    <xf numFmtId="0" fontId="11" fillId="26" borderId="0"/>
    <xf numFmtId="0" fontId="11" fillId="26" borderId="0"/>
    <xf numFmtId="0" fontId="11" fillId="26" borderId="0"/>
    <xf numFmtId="0" fontId="11" fillId="26" borderId="0"/>
    <xf numFmtId="0" fontId="11" fillId="26" borderId="0"/>
    <xf numFmtId="0" fontId="11" fillId="26" borderId="0"/>
    <xf numFmtId="0" fontId="10" fillId="13" borderId="0"/>
    <xf numFmtId="0" fontId="11" fillId="27" borderId="0"/>
    <xf numFmtId="0" fontId="11" fillId="27" borderId="0"/>
    <xf numFmtId="0" fontId="11" fillId="27" borderId="0"/>
    <xf numFmtId="0" fontId="11" fillId="27" borderId="0"/>
    <xf numFmtId="0" fontId="11" fillId="27" borderId="0"/>
    <xf numFmtId="0" fontId="10" fillId="27" borderId="0"/>
    <xf numFmtId="0" fontId="10" fillId="27" borderId="0"/>
    <xf numFmtId="0" fontId="10" fillId="27" borderId="0"/>
    <xf numFmtId="0" fontId="9" fillId="5" borderId="0"/>
    <xf numFmtId="0" fontId="10" fillId="27" borderId="0"/>
    <xf numFmtId="0" fontId="11" fillId="27" borderId="0"/>
    <xf numFmtId="0" fontId="11" fillId="27" borderId="0"/>
    <xf numFmtId="0" fontId="11" fillId="27" borderId="0"/>
    <xf numFmtId="0" fontId="11" fillId="27" borderId="0"/>
    <xf numFmtId="0" fontId="11" fillId="27" borderId="0"/>
    <xf numFmtId="0" fontId="11" fillId="27" borderId="0"/>
    <xf numFmtId="0" fontId="10" fillId="6" borderId="0"/>
    <xf numFmtId="0" fontId="11" fillId="28" borderId="0"/>
    <xf numFmtId="0" fontId="11" fillId="28" borderId="0"/>
    <xf numFmtId="0" fontId="11" fillId="28" borderId="0"/>
    <xf numFmtId="0" fontId="11" fillId="28" borderId="0"/>
    <xf numFmtId="0" fontId="11" fillId="28" borderId="0"/>
    <xf numFmtId="0" fontId="10" fillId="28" borderId="0"/>
    <xf numFmtId="0" fontId="10" fillId="29" borderId="0"/>
    <xf numFmtId="0" fontId="10" fillId="29" borderId="0"/>
    <xf numFmtId="0" fontId="9" fillId="5" borderId="0"/>
    <xf numFmtId="0" fontId="10" fillId="29" borderId="0"/>
    <xf numFmtId="0" fontId="11" fillId="28" borderId="0"/>
    <xf numFmtId="0" fontId="11" fillId="28" borderId="0"/>
    <xf numFmtId="0" fontId="11" fillId="28" borderId="0"/>
    <xf numFmtId="0" fontId="11" fillId="28" borderId="0"/>
    <xf numFmtId="0" fontId="11" fillId="28" borderId="0"/>
    <xf numFmtId="0" fontId="11" fillId="28" borderId="0"/>
    <xf numFmtId="0" fontId="10" fillId="24" borderId="0"/>
    <xf numFmtId="0" fontId="10" fillId="6" borderId="0"/>
    <xf numFmtId="0" fontId="10" fillId="19" borderId="0"/>
    <xf numFmtId="0" fontId="10" fillId="26" borderId="0"/>
    <xf numFmtId="0" fontId="10" fillId="27" borderId="0"/>
    <xf numFmtId="0" fontId="10" fillId="29" borderId="0"/>
    <xf numFmtId="0" fontId="10" fillId="13" borderId="0"/>
    <xf numFmtId="0" fontId="10" fillId="13" borderId="0"/>
    <xf numFmtId="0" fontId="10" fillId="13" borderId="0"/>
    <xf numFmtId="0" fontId="10" fillId="13" borderId="0"/>
    <xf numFmtId="0" fontId="10" fillId="13" borderId="0"/>
    <xf numFmtId="0" fontId="10" fillId="13" borderId="0"/>
    <xf numFmtId="0" fontId="10" fillId="24" borderId="0"/>
    <xf numFmtId="0" fontId="10" fillId="23" borderId="0"/>
    <xf numFmtId="0" fontId="10" fillId="13" borderId="0"/>
    <xf numFmtId="0" fontId="10" fillId="13" borderId="0"/>
    <xf numFmtId="0" fontId="10" fillId="23" borderId="0"/>
    <xf numFmtId="0" fontId="10" fillId="13" borderId="0"/>
    <xf numFmtId="0" fontId="10" fillId="13" borderId="0"/>
    <xf numFmtId="0" fontId="10" fillId="27" borderId="0"/>
    <xf numFmtId="0" fontId="10" fillId="27" borderId="0"/>
    <xf numFmtId="0" fontId="10" fillId="13" borderId="0"/>
    <xf numFmtId="0" fontId="10" fillId="13" borderId="0"/>
    <xf numFmtId="0" fontId="10" fillId="13" borderId="0"/>
    <xf numFmtId="0" fontId="10" fillId="13" borderId="0"/>
    <xf numFmtId="0" fontId="10" fillId="13" borderId="0"/>
    <xf numFmtId="0" fontId="10" fillId="25" borderId="0"/>
    <xf numFmtId="0" fontId="10" fillId="25" borderId="0"/>
    <xf numFmtId="0" fontId="10" fillId="25" borderId="0"/>
    <xf numFmtId="0" fontId="10" fillId="25" borderId="0"/>
    <xf numFmtId="0" fontId="10" fillId="25" borderId="0"/>
    <xf numFmtId="0" fontId="10" fillId="25" borderId="0"/>
    <xf numFmtId="0" fontId="10" fillId="6" borderId="0"/>
    <xf numFmtId="0" fontId="10" fillId="6" borderId="0"/>
    <xf numFmtId="0" fontId="10" fillId="25" borderId="0"/>
    <xf numFmtId="0" fontId="10" fillId="25" borderId="0"/>
    <xf numFmtId="0" fontId="10" fillId="6" borderId="0"/>
    <xf numFmtId="0" fontId="10" fillId="25" borderId="0"/>
    <xf numFmtId="0" fontId="10" fillId="25" borderId="0"/>
    <xf numFmtId="0" fontId="10" fillId="25" borderId="0"/>
    <xf numFmtId="0" fontId="10" fillId="25" borderId="0"/>
    <xf numFmtId="0" fontId="10" fillId="25" borderId="0"/>
    <xf numFmtId="0" fontId="10" fillId="25" borderId="0"/>
    <xf numFmtId="0" fontId="10" fillId="20" borderId="0"/>
    <xf numFmtId="0" fontId="10" fillId="20" borderId="0"/>
    <xf numFmtId="0" fontId="10" fillId="20" borderId="0"/>
    <xf numFmtId="0" fontId="10" fillId="20" borderId="0"/>
    <xf numFmtId="0" fontId="10" fillId="20" borderId="0"/>
    <xf numFmtId="0" fontId="10" fillId="20" borderId="0"/>
    <xf numFmtId="0" fontId="10" fillId="19" borderId="0"/>
    <xf numFmtId="0" fontId="10" fillId="19" borderId="0"/>
    <xf numFmtId="0" fontId="10" fillId="20" borderId="0"/>
    <xf numFmtId="0" fontId="10" fillId="20" borderId="0"/>
    <xf numFmtId="0" fontId="10" fillId="19" borderId="0"/>
    <xf numFmtId="0" fontId="10" fillId="20" borderId="0"/>
    <xf numFmtId="0" fontId="10" fillId="20" borderId="0"/>
    <xf numFmtId="0" fontId="10" fillId="9" borderId="0"/>
    <xf numFmtId="0" fontId="10" fillId="9" borderId="0"/>
    <xf numFmtId="0" fontId="10" fillId="20" borderId="0"/>
    <xf numFmtId="0" fontId="10" fillId="20" borderId="0"/>
    <xf numFmtId="0" fontId="10" fillId="20" borderId="0"/>
    <xf numFmtId="0" fontId="10" fillId="20" borderId="0"/>
    <xf numFmtId="0" fontId="10" fillId="20" borderId="0"/>
    <xf numFmtId="0" fontId="10" fillId="7" borderId="0"/>
    <xf numFmtId="0" fontId="10" fillId="7" borderId="0"/>
    <xf numFmtId="0" fontId="10" fillId="7" borderId="0"/>
    <xf numFmtId="0" fontId="10" fillId="7" borderId="0"/>
    <xf numFmtId="0" fontId="10" fillId="7" borderId="0"/>
    <xf numFmtId="0" fontId="10" fillId="7" borderId="0"/>
    <xf numFmtId="0" fontId="10" fillId="26" borderId="0"/>
    <xf numFmtId="0" fontId="10" fillId="26" borderId="0"/>
    <xf numFmtId="0" fontId="10" fillId="7" borderId="0"/>
    <xf numFmtId="0" fontId="10" fillId="7" borderId="0"/>
    <xf numFmtId="0" fontId="10" fillId="26" borderId="0"/>
    <xf numFmtId="0" fontId="10" fillId="7" borderId="0"/>
    <xf numFmtId="0" fontId="10" fillId="7" borderId="0"/>
    <xf numFmtId="0" fontId="10" fillId="22" borderId="0"/>
    <xf numFmtId="0" fontId="10" fillId="22" borderId="0"/>
    <xf numFmtId="0" fontId="10" fillId="7" borderId="0"/>
    <xf numFmtId="0" fontId="10" fillId="7" borderId="0"/>
    <xf numFmtId="0" fontId="10" fillId="7" borderId="0"/>
    <xf numFmtId="0" fontId="10" fillId="7" borderId="0"/>
    <xf numFmtId="0" fontId="10" fillId="7" borderId="0"/>
    <xf numFmtId="0" fontId="10" fillId="13" borderId="0"/>
    <xf numFmtId="0" fontId="10" fillId="13" borderId="0"/>
    <xf numFmtId="0" fontId="10" fillId="13" borderId="0"/>
    <xf numFmtId="0" fontId="10" fillId="13" borderId="0"/>
    <xf numFmtId="0" fontId="10" fillId="13" borderId="0"/>
    <xf numFmtId="0" fontId="10" fillId="13" borderId="0"/>
    <xf numFmtId="0" fontId="10" fillId="27" borderId="0"/>
    <xf numFmtId="0" fontId="10" fillId="27" borderId="0"/>
    <xf numFmtId="0" fontId="10" fillId="13" borderId="0"/>
    <xf numFmtId="0" fontId="10" fillId="13" borderId="0"/>
    <xf numFmtId="0" fontId="10" fillId="27" borderId="0"/>
    <xf numFmtId="0" fontId="10" fillId="13" borderId="0"/>
    <xf numFmtId="0" fontId="10" fillId="13" borderId="0"/>
    <xf numFmtId="0" fontId="10" fillId="13" borderId="0"/>
    <xf numFmtId="0" fontId="10" fillId="13" borderId="0"/>
    <xf numFmtId="0" fontId="10" fillId="13" borderId="0"/>
    <xf numFmtId="0" fontId="10" fillId="13" borderId="0"/>
    <xf numFmtId="0" fontId="10" fillId="6" borderId="0"/>
    <xf numFmtId="0" fontId="10" fillId="6" borderId="0"/>
    <xf numFmtId="0" fontId="10" fillId="6" borderId="0"/>
    <xf numFmtId="0" fontId="10" fillId="6" borderId="0"/>
    <xf numFmtId="0" fontId="10" fillId="6" borderId="0"/>
    <xf numFmtId="0" fontId="10" fillId="6" borderId="0"/>
    <xf numFmtId="0" fontId="10" fillId="29" borderId="0"/>
    <xf numFmtId="0" fontId="10" fillId="28" borderId="0"/>
    <xf numFmtId="0" fontId="10" fillId="6" borderId="0"/>
    <xf numFmtId="0" fontId="10" fillId="6" borderId="0"/>
    <xf numFmtId="0" fontId="10" fillId="28" borderId="0"/>
    <xf numFmtId="0" fontId="10" fillId="6" borderId="0"/>
    <xf numFmtId="0" fontId="10" fillId="6" borderId="0"/>
    <xf numFmtId="0" fontId="10" fillId="11" borderId="0"/>
    <xf numFmtId="0" fontId="10" fillId="11" borderId="0"/>
    <xf numFmtId="0" fontId="10" fillId="6" borderId="0"/>
    <xf numFmtId="0" fontId="10" fillId="6" borderId="0"/>
    <xf numFmtId="0" fontId="10" fillId="6" borderId="0"/>
    <xf numFmtId="0" fontId="10" fillId="6" borderId="0"/>
    <xf numFmtId="0" fontId="10" fillId="6" borderId="0"/>
    <xf numFmtId="0" fontId="6" fillId="0" borderId="0"/>
    <xf numFmtId="0" fontId="6" fillId="0" borderId="0"/>
    <xf numFmtId="0" fontId="6" fillId="0" borderId="0"/>
    <xf numFmtId="0" fontId="6" fillId="0" borderId="0"/>
    <xf numFmtId="0" fontId="12" fillId="0" borderId="0">
      <alignment horizontal="left" vertical="top" wrapText="1"/>
    </xf>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15" fillId="30" borderId="0"/>
    <xf numFmtId="0" fontId="6" fillId="0" borderId="0"/>
    <xf numFmtId="0" fontId="32" fillId="0" borderId="0"/>
    <xf numFmtId="0" fontId="15" fillId="31" borderId="0"/>
    <xf numFmtId="0" fontId="6" fillId="0" borderId="0"/>
    <xf numFmtId="0" fontId="32" fillId="0" borderId="0"/>
    <xf numFmtId="0" fontId="16" fillId="32" borderId="0"/>
    <xf numFmtId="0" fontId="6" fillId="0" borderId="0"/>
    <xf numFmtId="0" fontId="16" fillId="0" borderId="0"/>
    <xf numFmtId="0" fontId="6" fillId="0" borderId="0"/>
    <xf numFmtId="0" fontId="32" fillId="33" borderId="0"/>
    <xf numFmtId="0" fontId="7" fillId="4" borderId="0"/>
    <xf numFmtId="0" fontId="32" fillId="34" borderId="0"/>
    <xf numFmtId="0" fontId="7" fillId="18" borderId="0"/>
    <xf numFmtId="0" fontId="17" fillId="35" borderId="0"/>
    <xf numFmtId="0" fontId="10" fillId="24" borderId="0"/>
    <xf numFmtId="0" fontId="6" fillId="0" borderId="0"/>
    <xf numFmtId="0" fontId="6" fillId="0" borderId="0"/>
    <xf numFmtId="0" fontId="6" fillId="0" borderId="0"/>
    <xf numFmtId="0" fontId="6" fillId="0" borderId="0"/>
    <xf numFmtId="0" fontId="6" fillId="0" borderId="0"/>
    <xf numFmtId="0" fontId="6" fillId="0" borderId="0"/>
    <xf numFmtId="0" fontId="10" fillId="36" borderId="0"/>
    <xf numFmtId="0" fontId="10" fillId="36" borderId="0"/>
    <xf numFmtId="0" fontId="17" fillId="37" borderId="0"/>
    <xf numFmtId="0" fontId="10" fillId="36"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38" borderId="0"/>
    <xf numFmtId="0" fontId="7" fillId="8" borderId="0"/>
    <xf numFmtId="0" fontId="32" fillId="39" borderId="0"/>
    <xf numFmtId="0" fontId="7" fillId="6" borderId="0"/>
    <xf numFmtId="0" fontId="17" fillId="40" borderId="0"/>
    <xf numFmtId="0" fontId="10" fillId="6" borderId="0"/>
    <xf numFmtId="0" fontId="6" fillId="0" borderId="0"/>
    <xf numFmtId="0" fontId="6" fillId="0" borderId="0"/>
    <xf numFmtId="0" fontId="6" fillId="0" borderId="0"/>
    <xf numFmtId="0" fontId="6" fillId="0" borderId="0"/>
    <xf numFmtId="0" fontId="6" fillId="0" borderId="0"/>
    <xf numFmtId="0" fontId="6" fillId="0" borderId="0"/>
    <xf numFmtId="0" fontId="10" fillId="41" borderId="0"/>
    <xf numFmtId="0" fontId="10" fillId="41" borderId="0"/>
    <xf numFmtId="0" fontId="17" fillId="42" borderId="0"/>
    <xf numFmtId="0" fontId="10" fillId="4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43" borderId="0"/>
    <xf numFmtId="0" fontId="7" fillId="10" borderId="0"/>
    <xf numFmtId="0" fontId="32" fillId="32" borderId="0"/>
    <xf numFmtId="0" fontId="7" fillId="19" borderId="0"/>
    <xf numFmtId="0" fontId="17" fillId="44" borderId="0"/>
    <xf numFmtId="0" fontId="10" fillId="19" borderId="0"/>
    <xf numFmtId="0" fontId="6" fillId="0" borderId="0"/>
    <xf numFmtId="0" fontId="6" fillId="0" borderId="0"/>
    <xf numFmtId="0" fontId="6" fillId="0" borderId="0"/>
    <xf numFmtId="0" fontId="6" fillId="0" borderId="0"/>
    <xf numFmtId="0" fontId="6" fillId="0" borderId="0"/>
    <xf numFmtId="0" fontId="6" fillId="0" borderId="0"/>
    <xf numFmtId="0" fontId="10" fillId="45" borderId="0"/>
    <xf numFmtId="0" fontId="10" fillId="45" borderId="0"/>
    <xf numFmtId="0" fontId="17" fillId="35" borderId="0"/>
    <xf numFmtId="0" fontId="10" fillId="45"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46" borderId="0"/>
    <xf numFmtId="0" fontId="7" fillId="32" borderId="0"/>
    <xf numFmtId="0" fontId="32" fillId="47" borderId="0"/>
    <xf numFmtId="0" fontId="7" fillId="32" borderId="0"/>
    <xf numFmtId="0" fontId="17" fillId="48" borderId="0"/>
    <xf numFmtId="0" fontId="10" fillId="26" borderId="0"/>
    <xf numFmtId="0" fontId="6" fillId="0" borderId="0"/>
    <xf numFmtId="0" fontId="6" fillId="0" borderId="0"/>
    <xf numFmtId="0" fontId="6" fillId="0" borderId="0"/>
    <xf numFmtId="0" fontId="6" fillId="0" borderId="0"/>
    <xf numFmtId="0" fontId="6" fillId="0" borderId="0"/>
    <xf numFmtId="0" fontId="6" fillId="0" borderId="0"/>
    <xf numFmtId="0" fontId="10" fillId="26" borderId="0"/>
    <xf numFmtId="0" fontId="10" fillId="26" borderId="0"/>
    <xf numFmtId="0" fontId="17" fillId="49" borderId="0"/>
    <xf numFmtId="0" fontId="10" fillId="26"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50" borderId="0"/>
    <xf numFmtId="0" fontId="7" fillId="14" borderId="0"/>
    <xf numFmtId="0" fontId="32" fillId="51" borderId="0"/>
    <xf numFmtId="0" fontId="7" fillId="18" borderId="0"/>
    <xf numFmtId="0" fontId="17" fillId="52" borderId="0"/>
    <xf numFmtId="0" fontId="10" fillId="27" borderId="0"/>
    <xf numFmtId="0" fontId="6" fillId="0" borderId="0"/>
    <xf numFmtId="0" fontId="6" fillId="0" borderId="0"/>
    <xf numFmtId="0" fontId="6" fillId="0" borderId="0"/>
    <xf numFmtId="0" fontId="6" fillId="0" borderId="0"/>
    <xf numFmtId="0" fontId="6" fillId="0" borderId="0"/>
    <xf numFmtId="0" fontId="6" fillId="0" borderId="0"/>
    <xf numFmtId="0" fontId="10" fillId="27" borderId="0"/>
    <xf numFmtId="0" fontId="10" fillId="27" borderId="0"/>
    <xf numFmtId="0" fontId="17" fillId="53" borderId="0"/>
    <xf numFmtId="0" fontId="10" fillId="27"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54" borderId="0"/>
    <xf numFmtId="0" fontId="7" fillId="15" borderId="0"/>
    <xf numFmtId="0" fontId="32" fillId="55" borderId="0"/>
    <xf numFmtId="0" fontId="7" fillId="21" borderId="0"/>
    <xf numFmtId="0" fontId="17" fillId="55" borderId="0"/>
    <xf numFmtId="0" fontId="10" fillId="29" borderId="0"/>
    <xf numFmtId="0" fontId="6" fillId="0" borderId="0"/>
    <xf numFmtId="0" fontId="6" fillId="0" borderId="0"/>
    <xf numFmtId="0" fontId="6" fillId="0" borderId="0"/>
    <xf numFmtId="0" fontId="6" fillId="0" borderId="0"/>
    <xf numFmtId="0" fontId="6" fillId="0" borderId="0"/>
    <xf numFmtId="0" fontId="6" fillId="0" borderId="0"/>
    <xf numFmtId="0" fontId="10" fillId="56" borderId="0"/>
    <xf numFmtId="0" fontId="10" fillId="56" borderId="0"/>
    <xf numFmtId="0" fontId="17" fillId="57" borderId="0"/>
    <xf numFmtId="0" fontId="10" fillId="56"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58" borderId="0"/>
    <xf numFmtId="0" fontId="19" fillId="8" borderId="0"/>
    <xf numFmtId="0" fontId="19" fillId="8" borderId="0"/>
    <xf numFmtId="0" fontId="20" fillId="58" borderId="0"/>
    <xf numFmtId="0" fontId="19" fillId="8"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5" borderId="1"/>
    <xf numFmtId="0" fontId="6" fillId="0" borderId="0"/>
    <xf numFmtId="0" fontId="6" fillId="5" borderId="1"/>
    <xf numFmtId="0" fontId="6" fillId="0" borderId="0"/>
    <xf numFmtId="0" fontId="6" fillId="5" borderId="1"/>
    <xf numFmtId="0" fontId="6" fillId="0" borderId="0"/>
    <xf numFmtId="0" fontId="6" fillId="0" borderId="0"/>
    <xf numFmtId="165" fontId="21" fillId="0" borderId="2"/>
    <xf numFmtId="166" fontId="22" fillId="0" borderId="0"/>
    <xf numFmtId="167" fontId="22" fillId="0" borderId="0"/>
    <xf numFmtId="168" fontId="22" fillId="0" borderId="0"/>
    <xf numFmtId="169" fontId="22" fillId="0" borderId="0"/>
    <xf numFmtId="170" fontId="22" fillId="0" borderId="0"/>
    <xf numFmtId="166" fontId="22" fillId="0" borderId="0"/>
    <xf numFmtId="171" fontId="22" fillId="0" borderId="0"/>
    <xf numFmtId="167" fontId="22" fillId="0" borderId="0"/>
    <xf numFmtId="0" fontId="23" fillId="22" borderId="3"/>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22" borderId="3"/>
    <xf numFmtId="0" fontId="23" fillId="22" borderId="3"/>
    <xf numFmtId="0" fontId="24" fillId="59" borderId="3"/>
    <xf numFmtId="0" fontId="23" fillId="22" borderId="3"/>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4"/>
    <xf numFmtId="0" fontId="26" fillId="60" borderId="5"/>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60" borderId="5"/>
    <xf numFmtId="0" fontId="26" fillId="60" borderId="5"/>
    <xf numFmtId="0" fontId="27" fillId="35" borderId="5"/>
    <xf numFmtId="0" fontId="26" fillId="60" borderId="5"/>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36" borderId="0"/>
    <xf numFmtId="0" fontId="10" fillId="41" borderId="0"/>
    <xf numFmtId="0" fontId="10" fillId="45" borderId="0"/>
    <xf numFmtId="0" fontId="10" fillId="26" borderId="0"/>
    <xf numFmtId="0" fontId="10" fillId="27" borderId="0"/>
    <xf numFmtId="0" fontId="10" fillId="56" borderId="0"/>
    <xf numFmtId="0" fontId="6" fillId="0" borderId="0"/>
    <xf numFmtId="0" fontId="6" fillId="0" borderId="0"/>
    <xf numFmtId="0" fontId="6" fillId="0" borderId="0"/>
    <xf numFmtId="0" fontId="6" fillId="0" borderId="0"/>
    <xf numFmtId="0" fontId="6" fillId="0" borderId="0"/>
    <xf numFmtId="0" fontId="6" fillId="0" borderId="0"/>
    <xf numFmtId="172" fontId="6" fillId="0" borderId="0"/>
    <xf numFmtId="0" fontId="6" fillId="0" borderId="0"/>
    <xf numFmtId="173" fontId="6" fillId="0" borderId="0"/>
    <xf numFmtId="173" fontId="6" fillId="0" borderId="0"/>
    <xf numFmtId="172" fontId="6" fillId="0" borderId="0"/>
    <xf numFmtId="0" fontId="6" fillId="0" borderId="0"/>
    <xf numFmtId="173" fontId="6" fillId="0" borderId="0"/>
    <xf numFmtId="173" fontId="6" fillId="0" borderId="0"/>
    <xf numFmtId="0" fontId="6" fillId="0" borderId="0"/>
    <xf numFmtId="0" fontId="28" fillId="0" borderId="0"/>
    <xf numFmtId="173" fontId="6" fillId="0" borderId="0"/>
    <xf numFmtId="173" fontId="6" fillId="0" borderId="0"/>
    <xf numFmtId="0" fontId="6" fillId="0" borderId="0"/>
    <xf numFmtId="0" fontId="28" fillId="0" borderId="0"/>
    <xf numFmtId="173" fontId="6" fillId="0" borderId="0"/>
    <xf numFmtId="173" fontId="6" fillId="0" borderId="0"/>
    <xf numFmtId="0" fontId="6" fillId="0" borderId="0"/>
    <xf numFmtId="0" fontId="28" fillId="0" borderId="0"/>
    <xf numFmtId="173" fontId="6" fillId="0" borderId="0"/>
    <xf numFmtId="173" fontId="6" fillId="0" borderId="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6" fillId="0" borderId="0"/>
    <xf numFmtId="0" fontId="43" fillId="0" borderId="0"/>
    <xf numFmtId="0" fontId="44"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0" fontId="8" fillId="0" borderId="0"/>
    <xf numFmtId="181" fontId="8" fillId="0" borderId="0" applyFont="0" applyFill="0" applyBorder="0" applyAlignment="0" applyProtection="0"/>
    <xf numFmtId="0" fontId="47" fillId="62" borderId="0" applyNumberFormat="0" applyBorder="0" applyAlignment="0" applyProtection="0"/>
    <xf numFmtId="0" fontId="48" fillId="61" borderId="0" applyNumberFormat="0" applyBorder="0" applyAlignment="0" applyProtection="0"/>
    <xf numFmtId="0" fontId="6" fillId="0" borderId="0"/>
    <xf numFmtId="0" fontId="49" fillId="0" borderId="0"/>
    <xf numFmtId="0" fontId="50" fillId="0" borderId="0"/>
    <xf numFmtId="0" fontId="6" fillId="0" borderId="0"/>
    <xf numFmtId="0" fontId="52" fillId="0" borderId="0" applyNumberFormat="0" applyFill="0" applyBorder="0" applyAlignment="0" applyProtection="0"/>
  </cellStyleXfs>
  <cellXfs count="281">
    <xf numFmtId="0" fontId="0" fillId="0" borderId="0" xfId="0"/>
    <xf numFmtId="174" fontId="29" fillId="0" borderId="0" xfId="1537" applyNumberFormat="1" applyFont="1" applyAlignment="1">
      <alignment horizontal="center" wrapText="1"/>
    </xf>
    <xf numFmtId="174" fontId="29" fillId="0" borderId="0" xfId="1537" applyNumberFormat="1" applyFont="1" applyAlignment="1">
      <alignment horizontal="left" wrapText="1"/>
    </xf>
    <xf numFmtId="0" fontId="29" fillId="0" borderId="0" xfId="1537" applyFont="1" applyAlignment="1">
      <alignment horizontal="justify" vertical="top"/>
    </xf>
    <xf numFmtId="0" fontId="29" fillId="0" borderId="0" xfId="1537" applyFont="1" applyFill="1" applyBorder="1" applyAlignment="1">
      <alignment wrapText="1"/>
    </xf>
    <xf numFmtId="0" fontId="33" fillId="0" borderId="0" xfId="1537" applyFont="1" applyAlignment="1">
      <alignment horizontal="center" wrapText="1"/>
    </xf>
    <xf numFmtId="0" fontId="29" fillId="0" borderId="0" xfId="1537" applyFont="1" applyAlignment="1">
      <alignment wrapText="1"/>
    </xf>
    <xf numFmtId="0" fontId="33" fillId="0" borderId="0" xfId="1537" applyFont="1" applyFill="1" applyBorder="1" applyAlignment="1">
      <alignment wrapText="1"/>
    </xf>
    <xf numFmtId="4" fontId="33" fillId="0" borderId="0" xfId="1537" applyNumberFormat="1" applyFont="1" applyFill="1" applyBorder="1" applyAlignment="1">
      <alignment horizontal="center" wrapText="1"/>
    </xf>
    <xf numFmtId="0" fontId="34" fillId="0" borderId="0" xfId="1537" applyFont="1" applyFill="1" applyBorder="1" applyAlignment="1">
      <alignment wrapText="1"/>
    </xf>
    <xf numFmtId="0" fontId="29" fillId="0" borderId="0" xfId="1537" applyFont="1" applyAlignment="1">
      <alignment horizontal="left" wrapText="1"/>
    </xf>
    <xf numFmtId="0" fontId="29" fillId="0" borderId="0" xfId="1537" applyFont="1" applyAlignment="1">
      <alignment horizontal="center" wrapText="1"/>
    </xf>
    <xf numFmtId="0" fontId="29" fillId="0" borderId="0" xfId="1537" applyFont="1" applyAlignment="1">
      <alignment horizontal="left" vertical="center" wrapText="1"/>
    </xf>
    <xf numFmtId="0" fontId="33" fillId="0" borderId="0" xfId="1537" applyFont="1" applyFill="1" applyBorder="1" applyAlignment="1">
      <alignment horizontal="left" wrapText="1"/>
    </xf>
    <xf numFmtId="0" fontId="31" fillId="0" borderId="0" xfId="1537" applyFont="1" applyFill="1" applyAlignment="1">
      <alignment horizontal="center" vertical="top" wrapText="1"/>
    </xf>
    <xf numFmtId="0" fontId="31" fillId="0" borderId="0" xfId="1537" applyFont="1" applyFill="1" applyAlignment="1">
      <alignment horizontal="justify" vertical="top"/>
    </xf>
    <xf numFmtId="0" fontId="31" fillId="0" borderId="0" xfId="1537" applyFont="1" applyFill="1" applyAlignment="1">
      <alignment horizontal="center" wrapText="1"/>
    </xf>
    <xf numFmtId="0" fontId="29" fillId="0" borderId="0" xfId="1537" applyFont="1" applyFill="1" applyAlignment="1">
      <alignment horizontal="center" vertical="top" wrapText="1"/>
    </xf>
    <xf numFmtId="0" fontId="29" fillId="0" borderId="0" xfId="1537" applyFont="1" applyFill="1" applyAlignment="1">
      <alignment horizontal="justify" vertical="top"/>
    </xf>
    <xf numFmtId="0" fontId="29" fillId="0" borderId="0" xfId="1537" applyFont="1" applyFill="1" applyAlignment="1">
      <alignment horizontal="center" wrapText="1"/>
    </xf>
    <xf numFmtId="0" fontId="33" fillId="0" borderId="0" xfId="1537" applyFont="1" applyFill="1" applyAlignment="1">
      <alignment horizontal="center" vertical="top" wrapText="1"/>
    </xf>
    <xf numFmtId="0" fontId="33" fillId="0" borderId="0" xfId="1537" applyFont="1" applyFill="1" applyAlignment="1">
      <alignment horizontal="justify" vertical="top"/>
    </xf>
    <xf numFmtId="0" fontId="38" fillId="0" borderId="0" xfId="1537" applyFont="1" applyFill="1" applyAlignment="1">
      <alignment horizontal="center" vertical="top" wrapText="1"/>
    </xf>
    <xf numFmtId="0" fontId="38" fillId="0" borderId="0" xfId="1537" applyFont="1" applyFill="1" applyAlignment="1">
      <alignment horizontal="justify" vertical="top"/>
    </xf>
    <xf numFmtId="0" fontId="38" fillId="0" borderId="0" xfId="1537" applyFont="1" applyFill="1" applyAlignment="1">
      <alignment horizontal="center" wrapText="1"/>
    </xf>
    <xf numFmtId="0" fontId="33" fillId="0" borderId="0" xfId="1537" applyFont="1" applyFill="1" applyAlignment="1">
      <alignment wrapText="1"/>
    </xf>
    <xf numFmtId="0" fontId="31" fillId="0" borderId="0" xfId="1537" applyFont="1" applyFill="1" applyAlignment="1">
      <alignment horizontal="left" vertical="top"/>
    </xf>
    <xf numFmtId="0" fontId="29" fillId="0" borderId="6" xfId="1537" applyFont="1" applyFill="1" applyBorder="1" applyAlignment="1">
      <alignment horizontal="center" vertical="top" wrapText="1"/>
    </xf>
    <xf numFmtId="0" fontId="29" fillId="0" borderId="6" xfId="1537" applyFont="1" applyFill="1" applyBorder="1" applyAlignment="1">
      <alignment horizontal="justify" vertical="top"/>
    </xf>
    <xf numFmtId="0" fontId="29" fillId="0" borderId="6" xfId="1537" applyFont="1" applyFill="1" applyBorder="1" applyAlignment="1">
      <alignment horizontal="right" wrapText="1"/>
    </xf>
    <xf numFmtId="0" fontId="29" fillId="0" borderId="0" xfId="1537" applyFont="1" applyFill="1" applyAlignment="1">
      <alignment horizontal="right" wrapText="1"/>
    </xf>
    <xf numFmtId="0" fontId="29" fillId="0" borderId="0" xfId="1537" applyFont="1" applyFill="1" applyAlignment="1">
      <alignment horizontal="left" vertical="top" wrapText="1"/>
    </xf>
    <xf numFmtId="0" fontId="33" fillId="0" borderId="6" xfId="1537" applyFont="1" applyFill="1" applyBorder="1" applyAlignment="1">
      <alignment horizontal="center" vertical="top" wrapText="1"/>
    </xf>
    <xf numFmtId="0" fontId="33" fillId="0" borderId="0" xfId="1537" applyFont="1" applyFill="1" applyAlignment="1">
      <alignment horizontal="left" vertical="top" wrapText="1"/>
    </xf>
    <xf numFmtId="0" fontId="33" fillId="0" borderId="0" xfId="1537" applyFont="1" applyFill="1" applyAlignment="1">
      <alignment horizontal="left" wrapText="1"/>
    </xf>
    <xf numFmtId="178" fontId="29" fillId="0" borderId="0" xfId="1537" applyNumberFormat="1" applyFont="1" applyFill="1" applyAlignment="1">
      <alignment horizontal="center" vertical="top" wrapText="1"/>
    </xf>
    <xf numFmtId="0" fontId="29" fillId="0" borderId="0" xfId="1537" applyFont="1" applyFill="1" applyAlignment="1">
      <alignment wrapText="1"/>
    </xf>
    <xf numFmtId="0" fontId="31" fillId="0" borderId="0" xfId="1537" applyFont="1" applyFill="1" applyAlignment="1">
      <alignment wrapText="1"/>
    </xf>
    <xf numFmtId="0" fontId="33" fillId="0" borderId="0" xfId="1537" applyFont="1" applyFill="1" applyAlignment="1">
      <alignment horizontal="center"/>
    </xf>
    <xf numFmtId="0" fontId="34" fillId="0" borderId="0" xfId="1537" applyFont="1" applyFill="1" applyAlignment="1">
      <alignment horizontal="center" vertical="top" wrapText="1"/>
    </xf>
    <xf numFmtId="0" fontId="34" fillId="0" borderId="0" xfId="1537" applyFont="1" applyFill="1" applyAlignment="1">
      <alignment horizontal="justify" vertical="top"/>
    </xf>
    <xf numFmtId="0" fontId="34" fillId="0" borderId="0" xfId="1537" applyFont="1" applyFill="1" applyAlignment="1">
      <alignment wrapText="1"/>
    </xf>
    <xf numFmtId="0" fontId="34" fillId="0" borderId="0" xfId="1537" applyFont="1" applyFill="1" applyAlignment="1">
      <alignment horizontal="center" wrapText="1"/>
    </xf>
    <xf numFmtId="176" fontId="33" fillId="0" borderId="0" xfId="1537" applyNumberFormat="1" applyFont="1" applyFill="1" applyAlignment="1">
      <alignment horizontal="center" vertical="top" wrapText="1"/>
    </xf>
    <xf numFmtId="176" fontId="38" fillId="0" borderId="0" xfId="1537" applyNumberFormat="1" applyFont="1" applyFill="1" applyAlignment="1">
      <alignment horizontal="center" vertical="top" wrapText="1"/>
    </xf>
    <xf numFmtId="0" fontId="33" fillId="0" borderId="0" xfId="1537" applyFont="1" applyFill="1" applyAlignment="1">
      <alignment horizontal="justify" vertical="top" wrapText="1"/>
    </xf>
    <xf numFmtId="0" fontId="29" fillId="0" borderId="0" xfId="1537" applyFont="1" applyFill="1" applyAlignment="1">
      <alignment horizontal="justify" vertical="top" wrapText="1"/>
    </xf>
    <xf numFmtId="0" fontId="33" fillId="0" borderId="0" xfId="0" applyFont="1" applyFill="1" applyBorder="1"/>
    <xf numFmtId="0" fontId="33" fillId="0" borderId="0" xfId="0" applyFont="1" applyFill="1"/>
    <xf numFmtId="0" fontId="29" fillId="0" borderId="0" xfId="0" applyFont="1" applyFill="1" applyBorder="1"/>
    <xf numFmtId="0" fontId="29" fillId="0" borderId="0" xfId="0" applyFont="1" applyFill="1"/>
    <xf numFmtId="0" fontId="38" fillId="0" borderId="0" xfId="1537" applyFont="1" applyFill="1" applyAlignment="1">
      <alignment wrapText="1"/>
    </xf>
    <xf numFmtId="0" fontId="5" fillId="0" borderId="0" xfId="4448" applyFont="1"/>
    <xf numFmtId="0" fontId="5" fillId="0" borderId="0" xfId="4448" applyFont="1" applyAlignment="1">
      <alignment horizontal="justify"/>
    </xf>
    <xf numFmtId="0" fontId="5" fillId="0" borderId="0" xfId="4448" applyFont="1" applyAlignment="1">
      <alignment horizontal="right"/>
    </xf>
    <xf numFmtId="0" fontId="38" fillId="0" borderId="0" xfId="4448" applyFont="1" applyAlignment="1">
      <alignment horizontal="justify"/>
    </xf>
    <xf numFmtId="4" fontId="5" fillId="0" borderId="0" xfId="4448" applyNumberFormat="1" applyFont="1" applyAlignment="1">
      <alignment wrapText="1"/>
    </xf>
    <xf numFmtId="0" fontId="5" fillId="0" borderId="0" xfId="4448" applyFont="1" applyAlignment="1">
      <alignment horizontal="center" wrapText="1"/>
    </xf>
    <xf numFmtId="0" fontId="5" fillId="0" borderId="0" xfId="4448" applyFont="1" applyAlignment="1">
      <alignment vertical="top"/>
    </xf>
    <xf numFmtId="4" fontId="5" fillId="0" borderId="0" xfId="4448" applyNumberFormat="1" applyFont="1" applyAlignment="1">
      <alignment horizontal="center" wrapText="1"/>
    </xf>
    <xf numFmtId="4" fontId="5" fillId="0" borderId="0" xfId="4448" applyNumberFormat="1" applyFont="1"/>
    <xf numFmtId="0" fontId="5" fillId="0" borderId="0" xfId="4448" applyFont="1" applyAlignment="1">
      <alignment horizontal="center"/>
    </xf>
    <xf numFmtId="0" fontId="5" fillId="0" borderId="0" xfId="4448" applyFont="1" applyAlignment="1">
      <alignment horizontal="justify" vertical="top" wrapText="1"/>
    </xf>
    <xf numFmtId="4" fontId="5" fillId="0" borderId="0" xfId="4448" applyNumberFormat="1" applyFont="1" applyAlignment="1">
      <alignment horizontal="right" wrapText="1"/>
    </xf>
    <xf numFmtId="0" fontId="5" fillId="0" borderId="0" xfId="4448" applyFont="1" applyAlignment="1">
      <alignment horizontal="left" vertical="top" wrapText="1" indent="3"/>
    </xf>
    <xf numFmtId="0" fontId="29" fillId="0" borderId="0" xfId="4448" applyFont="1" applyAlignment="1">
      <alignment horizontal="center" wrapText="1"/>
    </xf>
    <xf numFmtId="4" fontId="5" fillId="0" borderId="0" xfId="4448" applyNumberFormat="1" applyFont="1" applyAlignment="1">
      <alignment horizontal="right"/>
    </xf>
    <xf numFmtId="0" fontId="5" fillId="0" borderId="0" xfId="4448" applyFont="1" applyAlignment="1">
      <alignment horizontal="left" vertical="top"/>
    </xf>
    <xf numFmtId="0" fontId="29" fillId="0" borderId="0" xfId="4448" applyFont="1" applyAlignment="1">
      <alignment horizontal="justify" vertical="center" wrapText="1"/>
    </xf>
    <xf numFmtId="0" fontId="29" fillId="0" borderId="0" xfId="4448" applyFont="1" applyAlignment="1">
      <alignment vertical="center" wrapText="1"/>
    </xf>
    <xf numFmtId="4" fontId="29" fillId="0" borderId="0" xfId="4448" applyNumberFormat="1" applyFont="1" applyAlignment="1">
      <alignment vertical="center" wrapText="1"/>
    </xf>
    <xf numFmtId="4" fontId="29" fillId="0" borderId="0" xfId="4448" applyNumberFormat="1" applyFont="1" applyAlignment="1">
      <alignment horizontal="justify" vertical="center" wrapText="1"/>
    </xf>
    <xf numFmtId="0" fontId="33" fillId="0" borderId="0" xfId="4448" applyFont="1" applyAlignment="1">
      <alignment horizontal="justify" vertical="top" wrapText="1"/>
    </xf>
    <xf numFmtId="0" fontId="5" fillId="0" borderId="0" xfId="4448" applyFont="1" applyAlignment="1">
      <alignment wrapText="1"/>
    </xf>
    <xf numFmtId="0" fontId="5" fillId="0" borderId="0" xfId="4448" applyFont="1" applyAlignment="1">
      <alignment horizontal="left" vertical="top" wrapText="1"/>
    </xf>
    <xf numFmtId="0" fontId="29" fillId="0" borderId="0" xfId="4448" applyFont="1" applyAlignment="1">
      <alignment horizontal="left" vertical="center" indent="2"/>
    </xf>
    <xf numFmtId="0" fontId="5" fillId="0" borderId="0" xfId="4448" applyFont="1" applyAlignment="1">
      <alignment horizontal="left" indent="2"/>
    </xf>
    <xf numFmtId="0" fontId="5" fillId="0" borderId="0" xfId="4448" applyFont="1" applyAlignment="1">
      <alignment vertical="top" wrapText="1"/>
    </xf>
    <xf numFmtId="0" fontId="33" fillId="0" borderId="0" xfId="4448" applyFont="1" applyAlignment="1">
      <alignment horizontal="left" vertical="top" wrapText="1"/>
    </xf>
    <xf numFmtId="0" fontId="5" fillId="0" borderId="0" xfId="4448" applyFont="1" applyAlignment="1">
      <alignment horizontal="center" vertical="top" wrapText="1"/>
    </xf>
    <xf numFmtId="0" fontId="5" fillId="0" borderId="0" xfId="4448" applyFont="1" applyAlignment="1">
      <alignment horizontal="left" wrapText="1" indent="3"/>
    </xf>
    <xf numFmtId="0" fontId="5" fillId="0" borderId="0" xfId="4448" applyFont="1" applyAlignment="1">
      <alignment horizontal="left" wrapText="1"/>
    </xf>
    <xf numFmtId="0" fontId="33" fillId="0" borderId="0" xfId="4448" applyFont="1" applyAlignment="1">
      <alignment horizontal="left" wrapText="1"/>
    </xf>
    <xf numFmtId="0" fontId="29" fillId="0" borderId="0" xfId="4448" applyFont="1" applyAlignment="1">
      <alignment horizontal="justify" vertical="top" wrapText="1"/>
    </xf>
    <xf numFmtId="0" fontId="33" fillId="0" borderId="0" xfId="4448" applyFont="1" applyAlignment="1">
      <alignment vertical="top" wrapText="1"/>
    </xf>
    <xf numFmtId="0" fontId="29" fillId="0" borderId="0" xfId="4448" applyFont="1" applyAlignment="1">
      <alignment horizontal="center" vertical="center" wrapText="1"/>
    </xf>
    <xf numFmtId="0" fontId="5" fillId="0" borderId="0" xfId="4448" applyFont="1" applyAlignment="1">
      <alignment horizontal="right" vertical="top"/>
    </xf>
    <xf numFmtId="0" fontId="38" fillId="0" borderId="0" xfId="4448" applyFont="1" applyAlignment="1">
      <alignment horizontal="right" vertical="top"/>
    </xf>
    <xf numFmtId="0" fontId="38" fillId="0" borderId="0" xfId="4448" applyFont="1" applyAlignment="1">
      <alignment horizontal="left" vertical="top"/>
    </xf>
    <xf numFmtId="0" fontId="38" fillId="0" borderId="0" xfId="4448" applyFont="1" applyAlignment="1">
      <alignment horizontal="center"/>
    </xf>
    <xf numFmtId="0" fontId="38" fillId="0" borderId="0" xfId="4448" applyFont="1" applyAlignment="1">
      <alignment horizontal="right"/>
    </xf>
    <xf numFmtId="0" fontId="38" fillId="0" borderId="0" xfId="4448" applyFont="1"/>
    <xf numFmtId="179" fontId="5" fillId="0" borderId="0" xfId="4448" applyNumberFormat="1" applyFont="1" applyAlignment="1">
      <alignment horizontal="right"/>
    </xf>
    <xf numFmtId="180" fontId="29" fillId="0" borderId="0" xfId="4449" applyNumberFormat="1" applyFont="1" applyAlignment="1">
      <alignment horizontal="center" vertical="top"/>
    </xf>
    <xf numFmtId="0" fontId="29" fillId="0" borderId="0" xfId="4449" applyFont="1" applyAlignment="1">
      <alignment horizontal="justify" vertical="top" wrapText="1"/>
    </xf>
    <xf numFmtId="0" fontId="29" fillId="0" borderId="0" xfId="4449" applyFont="1" applyAlignment="1">
      <alignment horizontal="center"/>
    </xf>
    <xf numFmtId="2" fontId="5" fillId="0" borderId="0" xfId="4448" applyNumberFormat="1" applyFont="1" applyAlignment="1">
      <alignment horizontal="right" wrapText="1"/>
    </xf>
    <xf numFmtId="0" fontId="29" fillId="0" borderId="0" xfId="4450" applyFont="1" applyAlignment="1">
      <alignment vertical="center"/>
    </xf>
    <xf numFmtId="0" fontId="29" fillId="0" borderId="0" xfId="4448" applyFont="1"/>
    <xf numFmtId="0" fontId="29" fillId="0" borderId="0" xfId="4448" applyFont="1" applyAlignment="1">
      <alignment horizontal="center"/>
    </xf>
    <xf numFmtId="2" fontId="29" fillId="0" borderId="0" xfId="4448" applyNumberFormat="1" applyFont="1" applyAlignment="1">
      <alignment horizontal="right"/>
    </xf>
    <xf numFmtId="180" fontId="29" fillId="0" borderId="0" xfId="4448" applyNumberFormat="1" applyFont="1" applyAlignment="1">
      <alignment horizontal="center" vertical="top"/>
    </xf>
    <xf numFmtId="180" fontId="29" fillId="0" borderId="0" xfId="4448" applyNumberFormat="1" applyFont="1" applyAlignment="1">
      <alignment horizontal="right" vertical="top"/>
    </xf>
    <xf numFmtId="0" fontId="5" fillId="0" borderId="0" xfId="4448" applyFont="1" applyAlignment="1">
      <alignment horizontal="justify" vertical="top"/>
    </xf>
    <xf numFmtId="0" fontId="29" fillId="0" borderId="0" xfId="4451" applyFont="1" applyAlignment="1">
      <alignment horizontal="left" vertical="top" wrapText="1"/>
    </xf>
    <xf numFmtId="0" fontId="29" fillId="0" borderId="0" xfId="4448" applyFont="1" applyAlignment="1">
      <alignment horizontal="left" vertical="top" wrapText="1"/>
    </xf>
    <xf numFmtId="4" fontId="29" fillId="0" borderId="0" xfId="4448" applyNumberFormat="1" applyFont="1" applyAlignment="1">
      <alignment horizontal="right" wrapText="1"/>
    </xf>
    <xf numFmtId="4" fontId="5" fillId="0" borderId="0" xfId="4448" applyNumberFormat="1" applyFont="1" applyAlignment="1">
      <alignment horizontal="left" vertical="top" wrapText="1"/>
    </xf>
    <xf numFmtId="0" fontId="5" fillId="0" borderId="0" xfId="4448" applyFont="1" applyAlignment="1">
      <alignment horizontal="right" wrapText="1"/>
    </xf>
    <xf numFmtId="44" fontId="29" fillId="0" borderId="0" xfId="4456" applyFont="1" applyFill="1" applyBorder="1" applyAlignment="1">
      <alignment horizontal="right" vertical="center" wrapText="1"/>
    </xf>
    <xf numFmtId="181" fontId="46" fillId="0" borderId="0" xfId="4458" applyFont="1" applyFill="1" applyBorder="1" applyAlignment="1">
      <alignment horizontal="right" vertical="center" wrapText="1"/>
    </xf>
    <xf numFmtId="182" fontId="46" fillId="0" borderId="0" xfId="4458" applyNumberFormat="1" applyFont="1" applyFill="1" applyBorder="1" applyAlignment="1">
      <alignment horizontal="right" vertical="center" wrapText="1"/>
    </xf>
    <xf numFmtId="181" fontId="29" fillId="0" borderId="0" xfId="4456" applyNumberFormat="1" applyFont="1" applyFill="1" applyBorder="1" applyAlignment="1">
      <alignment horizontal="right" vertical="center" wrapText="1"/>
    </xf>
    <xf numFmtId="0" fontId="29" fillId="0" borderId="0" xfId="4461" applyFont="1" applyAlignment="1">
      <alignment horizontal="justify" vertical="top"/>
    </xf>
    <xf numFmtId="0" fontId="29" fillId="0" borderId="0" xfId="4461" applyFont="1" applyAlignment="1">
      <alignment vertical="top"/>
    </xf>
    <xf numFmtId="0" fontId="5" fillId="0" borderId="0" xfId="4461" applyFont="1" applyAlignment="1">
      <alignment horizontal="justify" vertical="top"/>
    </xf>
    <xf numFmtId="0" fontId="29" fillId="0" borderId="0" xfId="4462" applyFont="1" applyAlignment="1">
      <alignment horizontal="justify" vertical="top" wrapText="1"/>
    </xf>
    <xf numFmtId="0" fontId="30" fillId="0" borderId="0" xfId="4461" applyFont="1" applyAlignment="1">
      <alignment horizontal="justify" vertical="top"/>
    </xf>
    <xf numFmtId="49" fontId="29" fillId="0" borderId="0" xfId="4461" applyNumberFormat="1" applyFont="1" applyAlignment="1">
      <alignment horizontal="justify" vertical="top"/>
    </xf>
    <xf numFmtId="0" fontId="29" fillId="0" borderId="0" xfId="1537" applyFont="1" applyFill="1" applyAlignment="1">
      <alignment horizontal="left" wrapText="1"/>
    </xf>
    <xf numFmtId="183" fontId="29" fillId="0" borderId="0" xfId="4459" applyNumberFormat="1" applyFont="1" applyFill="1" applyBorder="1" applyAlignment="1">
      <alignment horizontal="right" vertical="center" wrapText="1"/>
    </xf>
    <xf numFmtId="177" fontId="29" fillId="0" borderId="0" xfId="4460" applyNumberFormat="1" applyFont="1" applyFill="1" applyBorder="1" applyAlignment="1">
      <alignment horizontal="right" vertical="center"/>
    </xf>
    <xf numFmtId="164" fontId="36" fillId="0" borderId="0" xfId="4460" applyNumberFormat="1" applyFont="1" applyFill="1" applyBorder="1" applyAlignment="1">
      <alignment horizontal="right" vertical="center" wrapText="1"/>
    </xf>
    <xf numFmtId="183" fontId="36" fillId="0" borderId="0" xfId="4460" applyNumberFormat="1" applyFont="1" applyFill="1" applyBorder="1" applyAlignment="1">
      <alignment horizontal="right" vertical="center" wrapText="1"/>
    </xf>
    <xf numFmtId="44" fontId="36" fillId="0" borderId="0" xfId="4456" applyFont="1" applyFill="1" applyBorder="1" applyAlignment="1">
      <alignment horizontal="right" vertical="center" wrapText="1"/>
    </xf>
    <xf numFmtId="2" fontId="37" fillId="0" borderId="0" xfId="4459" applyNumberFormat="1" applyFont="1" applyFill="1" applyBorder="1" applyAlignment="1">
      <alignment horizontal="right" vertical="center" wrapText="1"/>
    </xf>
    <xf numFmtId="0" fontId="36" fillId="0" borderId="0" xfId="4460" applyFont="1" applyFill="1" applyBorder="1" applyAlignment="1">
      <alignment horizontal="justify" vertical="top" wrapText="1"/>
    </xf>
    <xf numFmtId="0" fontId="37" fillId="0" borderId="0" xfId="4459" applyFont="1" applyFill="1" applyBorder="1" applyAlignment="1">
      <alignment horizontal="justify" vertical="top" wrapText="1"/>
    </xf>
    <xf numFmtId="0" fontId="29" fillId="0" borderId="0" xfId="1537" applyFont="1" applyAlignment="1">
      <alignment horizontal="left" vertical="top"/>
    </xf>
    <xf numFmtId="0" fontId="4" fillId="0" borderId="0" xfId="4463" applyFont="1" applyAlignment="1">
      <alignment horizontal="center" vertical="top"/>
    </xf>
    <xf numFmtId="0" fontId="4" fillId="0" borderId="0" xfId="4463" applyFont="1" applyAlignment="1">
      <alignment horizontal="justify" vertical="top"/>
    </xf>
    <xf numFmtId="0" fontId="4" fillId="0" borderId="0" xfId="4463" applyFont="1" applyAlignment="1">
      <alignment horizontal="center"/>
    </xf>
    <xf numFmtId="4" fontId="4" fillId="0" borderId="0" xfId="4463" applyNumberFormat="1" applyFont="1" applyAlignment="1">
      <alignment horizontal="center"/>
    </xf>
    <xf numFmtId="0" fontId="4" fillId="0" borderId="0" xfId="4463" applyFont="1"/>
    <xf numFmtId="0" fontId="4" fillId="0" borderId="0" xfId="4463" applyFont="1" applyAlignment="1">
      <alignment horizontal="left" vertical="top"/>
    </xf>
    <xf numFmtId="0" fontId="4" fillId="0" borderId="0" xfId="4463" applyFont="1" applyAlignment="1">
      <alignment horizontal="left"/>
    </xf>
    <xf numFmtId="4" fontId="4" fillId="0" borderId="0" xfId="4463" applyNumberFormat="1" applyFont="1" applyAlignment="1">
      <alignment horizontal="left"/>
    </xf>
    <xf numFmtId="0" fontId="50" fillId="0" borderId="0" xfId="4463"/>
    <xf numFmtId="0" fontId="50" fillId="0" borderId="0" xfId="4463" applyAlignment="1">
      <alignment vertical="top"/>
    </xf>
    <xf numFmtId="0" fontId="4" fillId="0" borderId="0" xfId="4463" applyFont="1" applyAlignment="1">
      <alignment vertical="top"/>
    </xf>
    <xf numFmtId="0" fontId="38" fillId="0" borderId="0" xfId="4463" applyFont="1" applyAlignment="1">
      <alignment vertical="center" wrapText="1"/>
    </xf>
    <xf numFmtId="0" fontId="4" fillId="0" borderId="0" xfId="4463" applyFont="1" applyAlignment="1">
      <alignment vertical="center" wrapText="1"/>
    </xf>
    <xf numFmtId="49" fontId="4" fillId="0" borderId="0" xfId="4463" applyNumberFormat="1" applyFont="1"/>
    <xf numFmtId="0" fontId="53" fillId="0" borderId="0" xfId="4465" applyFont="1" applyBorder="1"/>
    <xf numFmtId="0" fontId="46" fillId="0" borderId="0" xfId="4463" applyFont="1" applyAlignment="1">
      <alignment horizontal="justify" vertical="top" wrapText="1"/>
    </xf>
    <xf numFmtId="0" fontId="46" fillId="0" borderId="0" xfId="4463" applyFont="1" applyAlignment="1">
      <alignment vertical="center" wrapText="1"/>
    </xf>
    <xf numFmtId="0" fontId="54" fillId="0" borderId="0" xfId="4463" applyFont="1"/>
    <xf numFmtId="0" fontId="51" fillId="0" borderId="0" xfId="4463" applyFont="1" applyAlignment="1">
      <alignment horizontal="justify" vertical="top" wrapText="1"/>
    </xf>
    <xf numFmtId="0" fontId="3" fillId="0" borderId="0" xfId="4448" applyFont="1" applyBorder="1"/>
    <xf numFmtId="0" fontId="3" fillId="0" borderId="0" xfId="4448" applyFont="1" applyBorder="1" applyAlignment="1">
      <alignment horizontal="justify"/>
    </xf>
    <xf numFmtId="0" fontId="3" fillId="0" borderId="0" xfId="4448" applyFont="1" applyBorder="1" applyAlignment="1">
      <alignment horizontal="right"/>
    </xf>
    <xf numFmtId="0" fontId="38" fillId="0" borderId="0" xfId="4448" applyFont="1" applyBorder="1" applyAlignment="1">
      <alignment horizontal="justify"/>
    </xf>
    <xf numFmtId="0" fontId="3" fillId="0" borderId="0" xfId="4448" applyFont="1" applyBorder="1" applyAlignment="1">
      <alignment horizontal="left" vertical="center"/>
    </xf>
    <xf numFmtId="0" fontId="3" fillId="0" borderId="0" xfId="4448" applyFont="1" applyBorder="1" applyAlignment="1">
      <alignment horizontal="justify" vertical="center" wrapText="1"/>
    </xf>
    <xf numFmtId="4" fontId="3" fillId="0" borderId="0" xfId="4448" applyNumberFormat="1" applyFont="1" applyBorder="1" applyAlignment="1">
      <alignment wrapText="1"/>
    </xf>
    <xf numFmtId="0" fontId="3" fillId="0" borderId="0" xfId="0" applyFont="1" applyBorder="1" applyAlignment="1">
      <alignment horizontal="justify" vertical="center" wrapText="1"/>
    </xf>
    <xf numFmtId="0" fontId="3" fillId="0" borderId="0" xfId="4448" applyFont="1" applyBorder="1" applyAlignment="1">
      <alignment horizontal="center" wrapText="1"/>
    </xf>
    <xf numFmtId="0" fontId="3" fillId="0" borderId="0" xfId="4448" applyFont="1" applyBorder="1" applyAlignment="1">
      <alignment vertical="top"/>
    </xf>
    <xf numFmtId="0" fontId="3" fillId="0" borderId="0" xfId="4448" applyFont="1" applyBorder="1" applyAlignment="1">
      <alignment horizontal="left" vertical="center" wrapText="1"/>
    </xf>
    <xf numFmtId="4" fontId="3" fillId="0" borderId="0" xfId="4448" applyNumberFormat="1" applyFont="1" applyBorder="1" applyAlignment="1">
      <alignment horizontal="center" wrapText="1"/>
    </xf>
    <xf numFmtId="4" fontId="3" fillId="0" borderId="0" xfId="4448" applyNumberFormat="1" applyFont="1" applyBorder="1"/>
    <xf numFmtId="0" fontId="29" fillId="0" borderId="0" xfId="4448" applyFont="1" applyBorder="1" applyAlignment="1">
      <alignment horizontal="left" vertical="center"/>
    </xf>
    <xf numFmtId="0" fontId="3" fillId="0" borderId="0" xfId="4448" applyFont="1" applyAlignment="1">
      <alignment horizontal="justify" vertical="top" wrapText="1"/>
    </xf>
    <xf numFmtId="0" fontId="3" fillId="0" borderId="0" xfId="4448" applyFont="1" applyBorder="1" applyAlignment="1">
      <alignment horizontal="center"/>
    </xf>
    <xf numFmtId="0" fontId="3" fillId="0" borderId="0" xfId="4448" applyFont="1" applyBorder="1" applyAlignment="1">
      <alignment horizontal="center" vertical="top"/>
    </xf>
    <xf numFmtId="0" fontId="3" fillId="0" borderId="0" xfId="4448" applyFont="1" applyBorder="1" applyAlignment="1">
      <alignment horizontal="justify" vertical="top" wrapText="1"/>
    </xf>
    <xf numFmtId="4" fontId="3" fillId="0" borderId="0" xfId="4448" applyNumberFormat="1" applyFont="1" applyBorder="1" applyAlignment="1">
      <alignment horizontal="right" wrapText="1"/>
    </xf>
    <xf numFmtId="4" fontId="29" fillId="0" borderId="0" xfId="4448" applyNumberFormat="1" applyFont="1" applyBorder="1" applyAlignment="1">
      <alignment horizontal="justify" vertical="center" wrapText="1"/>
    </xf>
    <xf numFmtId="4" fontId="3" fillId="0" borderId="0" xfId="4448" applyNumberFormat="1" applyFont="1" applyBorder="1" applyAlignment="1">
      <alignment horizontal="right"/>
    </xf>
    <xf numFmtId="0" fontId="2" fillId="0" borderId="0" xfId="4448" applyFont="1" applyBorder="1" applyAlignment="1">
      <alignment horizontal="justify" vertical="center" wrapText="1"/>
    </xf>
    <xf numFmtId="0" fontId="2" fillId="0" borderId="0" xfId="4448" applyFont="1" applyBorder="1" applyAlignment="1">
      <alignment horizontal="justify"/>
    </xf>
    <xf numFmtId="0" fontId="3" fillId="0" borderId="0" xfId="4448" applyFont="1" applyBorder="1" applyAlignment="1"/>
    <xf numFmtId="0" fontId="3" fillId="0" borderId="0" xfId="4448" applyFont="1" applyBorder="1" applyAlignment="1">
      <alignment wrapText="1"/>
    </xf>
    <xf numFmtId="4" fontId="3" fillId="0" borderId="0" xfId="4448" applyNumberFormat="1" applyFont="1" applyBorder="1" applyAlignment="1"/>
    <xf numFmtId="0" fontId="38" fillId="0" borderId="0" xfId="4448" applyFont="1" applyBorder="1" applyAlignment="1">
      <alignment horizontal="justify" vertical="center" wrapText="1"/>
    </xf>
    <xf numFmtId="4" fontId="38" fillId="0" borderId="0" xfId="4448" applyNumberFormat="1" applyFont="1" applyBorder="1" applyAlignment="1">
      <alignment wrapText="1"/>
    </xf>
    <xf numFmtId="0" fontId="2" fillId="0" borderId="0" xfId="4448" applyFont="1" applyBorder="1" applyAlignment="1">
      <alignment horizontal="justify" vertical="top" wrapText="1"/>
    </xf>
    <xf numFmtId="0" fontId="29" fillId="0" borderId="0" xfId="1537" applyFont="1" applyFill="1" applyBorder="1" applyAlignment="1">
      <alignment horizontal="center" vertical="top" wrapText="1"/>
    </xf>
    <xf numFmtId="0" fontId="29" fillId="0" borderId="0" xfId="1537" applyFont="1" applyFill="1" applyBorder="1" applyAlignment="1">
      <alignment horizontal="justify" vertical="top"/>
    </xf>
    <xf numFmtId="0" fontId="29" fillId="0" borderId="0" xfId="1537" applyFont="1" applyFill="1" applyBorder="1" applyAlignment="1">
      <alignment horizontal="right" wrapText="1"/>
    </xf>
    <xf numFmtId="0" fontId="31" fillId="0" borderId="0" xfId="1537" applyFont="1" applyAlignment="1">
      <alignment horizontal="center" vertical="top"/>
    </xf>
    <xf numFmtId="0" fontId="31" fillId="0" borderId="0" xfId="1537" applyFont="1" applyAlignment="1">
      <alignment horizontal="left" vertical="top"/>
    </xf>
    <xf numFmtId="0" fontId="1" fillId="0" borderId="0" xfId="1537" applyFont="1" applyFill="1" applyAlignment="1">
      <alignment horizontal="justify" vertical="top" wrapText="1"/>
    </xf>
    <xf numFmtId="0" fontId="1" fillId="0" borderId="0" xfId="1537" applyFont="1" applyFill="1" applyAlignment="1">
      <alignment horizontal="justify" vertical="top"/>
    </xf>
    <xf numFmtId="0" fontId="1" fillId="0" borderId="0" xfId="1537" applyFont="1" applyAlignment="1">
      <alignment horizontal="justify" vertical="top"/>
    </xf>
    <xf numFmtId="176" fontId="1" fillId="0" borderId="0" xfId="1537" applyNumberFormat="1" applyFont="1" applyFill="1" applyAlignment="1">
      <alignment horizontal="center" vertical="top" wrapText="1"/>
    </xf>
    <xf numFmtId="0" fontId="34" fillId="63" borderId="0" xfId="1537" applyFont="1" applyFill="1" applyAlignment="1">
      <alignment wrapText="1"/>
    </xf>
    <xf numFmtId="0" fontId="33" fillId="0" borderId="0" xfId="1537" applyFont="1" applyFill="1" applyAlignment="1">
      <alignment horizontal="center" wrapText="1"/>
    </xf>
    <xf numFmtId="0" fontId="1" fillId="0" borderId="0" xfId="1537" applyFont="1" applyFill="1" applyAlignment="1">
      <alignment horizontal="center" vertical="top" wrapText="1"/>
    </xf>
    <xf numFmtId="0" fontId="1" fillId="0" borderId="0" xfId="1537" applyFont="1" applyFill="1" applyAlignment="1">
      <alignment horizontal="left" vertical="top"/>
    </xf>
    <xf numFmtId="0" fontId="1" fillId="0" borderId="0" xfId="1537" applyFont="1" applyFill="1" applyAlignment="1">
      <alignment horizontal="center" vertical="top"/>
    </xf>
    <xf numFmtId="0" fontId="1" fillId="0" borderId="0" xfId="1537" applyFont="1" applyFill="1" applyAlignment="1">
      <alignment horizontal="center" wrapText="1"/>
    </xf>
    <xf numFmtId="178" fontId="1" fillId="0" borderId="0" xfId="1537" applyNumberFormat="1" applyFont="1" applyFill="1" applyAlignment="1">
      <alignment horizontal="center" vertical="top" wrapText="1"/>
    </xf>
    <xf numFmtId="175" fontId="1" fillId="0" borderId="0" xfId="1537" applyNumberFormat="1" applyFont="1" applyFill="1" applyAlignment="1">
      <alignment horizontal="center" vertical="top" wrapText="1"/>
    </xf>
    <xf numFmtId="0" fontId="1" fillId="0" borderId="0" xfId="0" applyFont="1" applyFill="1"/>
    <xf numFmtId="174" fontId="1" fillId="0" borderId="0" xfId="1537" applyNumberFormat="1" applyFont="1" applyFill="1" applyAlignment="1">
      <alignment horizontal="justify" vertical="top" wrapText="1"/>
    </xf>
    <xf numFmtId="0" fontId="1" fillId="0" borderId="0" xfId="1537" applyFont="1" applyFill="1" applyAlignment="1">
      <alignment wrapText="1"/>
    </xf>
    <xf numFmtId="0" fontId="1" fillId="0" borderId="0" xfId="0" applyFont="1" applyFill="1" applyAlignment="1">
      <alignment horizontal="center"/>
    </xf>
    <xf numFmtId="4" fontId="29" fillId="0" borderId="0" xfId="1537" applyNumberFormat="1" applyFont="1" applyFill="1" applyAlignment="1">
      <alignment horizontal="center" wrapText="1"/>
    </xf>
    <xf numFmtId="4" fontId="31" fillId="0" borderId="0" xfId="1537" applyNumberFormat="1" applyFont="1" applyFill="1" applyAlignment="1">
      <alignment horizontal="center" wrapText="1"/>
    </xf>
    <xf numFmtId="4" fontId="31" fillId="0" borderId="0" xfId="1537" applyNumberFormat="1" applyFont="1" applyFill="1" applyAlignment="1">
      <alignment horizontal="center"/>
    </xf>
    <xf numFmtId="4" fontId="29" fillId="0" borderId="6" xfId="1537" applyNumberFormat="1" applyFont="1" applyFill="1" applyBorder="1" applyAlignment="1">
      <alignment horizontal="center" wrapText="1"/>
    </xf>
    <xf numFmtId="4" fontId="29" fillId="0" borderId="0" xfId="1537" applyNumberFormat="1" applyFont="1" applyFill="1" applyAlignment="1">
      <alignment horizontal="center" vertical="top" wrapText="1"/>
    </xf>
    <xf numFmtId="4" fontId="29" fillId="0" borderId="0" xfId="1537" applyNumberFormat="1" applyFont="1" applyFill="1" applyBorder="1" applyAlignment="1">
      <alignment horizontal="center" wrapText="1"/>
    </xf>
    <xf numFmtId="4" fontId="31" fillId="0" borderId="6" xfId="1537" applyNumberFormat="1" applyFont="1" applyFill="1" applyBorder="1" applyAlignment="1">
      <alignment horizontal="center" wrapText="1"/>
    </xf>
    <xf numFmtId="4" fontId="33" fillId="0" borderId="0" xfId="1537" applyNumberFormat="1" applyFont="1" applyFill="1" applyAlignment="1">
      <alignment horizontal="center" wrapText="1"/>
    </xf>
    <xf numFmtId="4" fontId="1" fillId="0" borderId="0" xfId="1537" applyNumberFormat="1" applyFont="1" applyFill="1" applyAlignment="1">
      <alignment horizontal="center" vertical="top" wrapText="1"/>
    </xf>
    <xf numFmtId="4" fontId="1" fillId="0" borderId="0" xfId="1537" applyNumberFormat="1" applyFont="1" applyFill="1" applyAlignment="1">
      <alignment horizontal="center" wrapText="1"/>
    </xf>
    <xf numFmtId="4" fontId="34" fillId="0" borderId="0" xfId="1537" applyNumberFormat="1" applyFont="1" applyFill="1" applyAlignment="1">
      <alignment horizontal="center" wrapText="1"/>
    </xf>
    <xf numFmtId="4" fontId="33" fillId="0" borderId="0" xfId="1537" applyNumberFormat="1" applyFont="1" applyFill="1" applyAlignment="1">
      <alignment horizontal="center"/>
    </xf>
    <xf numFmtId="4" fontId="1" fillId="0" borderId="0" xfId="1537" applyNumberFormat="1" applyFont="1" applyFill="1" applyAlignment="1">
      <alignment horizontal="center"/>
    </xf>
    <xf numFmtId="4" fontId="38" fillId="0" borderId="0" xfId="1537" applyNumberFormat="1" applyFont="1" applyFill="1" applyAlignment="1">
      <alignment horizontal="center" wrapText="1"/>
    </xf>
    <xf numFmtId="174" fontId="29" fillId="0" borderId="0" xfId="1537" applyNumberFormat="1" applyFont="1" applyFill="1" applyAlignment="1">
      <alignment horizontal="justify" vertical="top" wrapText="1"/>
    </xf>
    <xf numFmtId="0" fontId="5" fillId="0" borderId="0" xfId="4448" applyFont="1" applyFill="1" applyAlignment="1">
      <alignment horizontal="justify" vertical="top" wrapText="1"/>
    </xf>
    <xf numFmtId="44" fontId="29" fillId="0" borderId="0" xfId="4455" applyFont="1" applyFill="1" applyBorder="1" applyAlignment="1">
      <alignment horizontal="right" vertical="center" wrapText="1"/>
    </xf>
    <xf numFmtId="0" fontId="29" fillId="0" borderId="0" xfId="4457" applyFont="1" applyFill="1" applyAlignment="1">
      <alignment horizontal="justify" vertical="top" wrapText="1"/>
    </xf>
    <xf numFmtId="0" fontId="29" fillId="0" borderId="0" xfId="4457" applyFont="1" applyFill="1" applyAlignment="1">
      <alignment vertical="center" wrapText="1"/>
    </xf>
    <xf numFmtId="0" fontId="29" fillId="0" borderId="0" xfId="4452" applyFont="1" applyFill="1" applyAlignment="1">
      <alignment vertical="center" wrapText="1"/>
    </xf>
    <xf numFmtId="0" fontId="29" fillId="0" borderId="0" xfId="4452" applyFont="1" applyFill="1" applyAlignment="1">
      <alignment horizontal="right" vertical="center" wrapText="1"/>
    </xf>
    <xf numFmtId="3" fontId="29" fillId="0" borderId="0" xfId="4452" applyNumberFormat="1" applyFont="1" applyFill="1" applyAlignment="1">
      <alignment horizontal="right" vertical="center" wrapText="1"/>
    </xf>
    <xf numFmtId="4" fontId="33" fillId="0" borderId="0" xfId="4452" applyNumberFormat="1" applyFont="1" applyFill="1" applyAlignment="1">
      <alignment horizontal="right" vertical="center" wrapText="1"/>
    </xf>
    <xf numFmtId="49" fontId="29" fillId="0" borderId="0" xfId="4452" applyNumberFormat="1" applyFont="1" applyFill="1" applyAlignment="1">
      <alignment horizontal="center" vertical="top" wrapText="1"/>
    </xf>
    <xf numFmtId="0" fontId="29" fillId="0" borderId="0" xfId="4452" applyFont="1" applyFill="1" applyAlignment="1">
      <alignment horizontal="center" vertical="top" wrapText="1"/>
    </xf>
    <xf numFmtId="0" fontId="29" fillId="0" borderId="0" xfId="4452" applyFont="1" applyFill="1" applyAlignment="1">
      <alignment horizontal="justify" vertical="top" wrapText="1"/>
    </xf>
    <xf numFmtId="0" fontId="29" fillId="0" borderId="0" xfId="4452" applyFont="1" applyFill="1" applyAlignment="1">
      <alignment horizontal="right" vertical="center"/>
    </xf>
    <xf numFmtId="0" fontId="29" fillId="0" borderId="0" xfId="4452" applyFont="1" applyFill="1" applyAlignment="1">
      <alignment horizontal="left" vertical="center"/>
    </xf>
    <xf numFmtId="49" fontId="29" fillId="0" borderId="0" xfId="4452" applyNumberFormat="1" applyFont="1" applyFill="1" applyAlignment="1">
      <alignment horizontal="left" vertical="center"/>
    </xf>
    <xf numFmtId="49" fontId="29" fillId="0" borderId="0" xfId="4452" applyNumberFormat="1" applyFont="1" applyFill="1" applyAlignment="1">
      <alignment horizontal="right" vertical="center"/>
    </xf>
    <xf numFmtId="16" fontId="29" fillId="0" borderId="0" xfId="4452" applyNumberFormat="1" applyFont="1" applyFill="1" applyAlignment="1">
      <alignment horizontal="left" vertical="center"/>
    </xf>
    <xf numFmtId="0" fontId="5" fillId="0" borderId="0" xfId="1537" applyFont="1" applyFill="1" applyAlignment="1">
      <alignment horizontal="center" vertical="top" wrapText="1"/>
    </xf>
    <xf numFmtId="0" fontId="5" fillId="0" borderId="0" xfId="1537" applyFont="1" applyFill="1" applyAlignment="1">
      <alignment horizontal="justify" vertical="top"/>
    </xf>
    <xf numFmtId="0" fontId="5" fillId="0" borderId="0" xfId="1537" applyFont="1" applyFill="1" applyAlignment="1">
      <alignment horizontal="right" vertical="top" wrapText="1"/>
    </xf>
    <xf numFmtId="174" fontId="5" fillId="0" borderId="0" xfId="1537" applyNumberFormat="1" applyFont="1" applyFill="1" applyAlignment="1">
      <alignment horizontal="right" vertical="top" wrapText="1"/>
    </xf>
    <xf numFmtId="4" fontId="29" fillId="0" borderId="0" xfId="4452" applyNumberFormat="1" applyFont="1" applyFill="1" applyAlignment="1">
      <alignment horizontal="right" vertical="center" wrapText="1"/>
    </xf>
    <xf numFmtId="0" fontId="29" fillId="0" borderId="0" xfId="4453" applyFont="1" applyFill="1" applyAlignment="1">
      <alignment horizontal="justify" vertical="top" wrapText="1"/>
    </xf>
    <xf numFmtId="0" fontId="29" fillId="0" borderId="0" xfId="4453" applyFont="1" applyFill="1" applyAlignment="1">
      <alignment horizontal="right" vertical="center" wrapText="1"/>
    </xf>
    <xf numFmtId="3" fontId="29" fillId="0" borderId="0" xfId="4453" applyNumberFormat="1" applyFont="1" applyFill="1" applyAlignment="1">
      <alignment horizontal="right" vertical="center" wrapText="1"/>
    </xf>
    <xf numFmtId="0" fontId="45" fillId="0" borderId="0" xfId="4452" applyFont="1" applyFill="1" applyAlignment="1">
      <alignment vertical="center" wrapText="1"/>
    </xf>
    <xf numFmtId="0" fontId="29" fillId="0" borderId="0" xfId="4454" applyFont="1" applyFill="1" applyAlignment="1">
      <alignment horizontal="justify" vertical="top" wrapText="1"/>
    </xf>
    <xf numFmtId="0" fontId="33" fillId="0" borderId="0" xfId="4452" applyFont="1" applyFill="1" applyAlignment="1">
      <alignment horizontal="right" vertical="center" wrapText="1"/>
    </xf>
    <xf numFmtId="3" fontId="33" fillId="0" borderId="0" xfId="4452" applyNumberFormat="1" applyFont="1" applyFill="1" applyAlignment="1">
      <alignment horizontal="right" vertical="center" wrapText="1"/>
    </xf>
    <xf numFmtId="0" fontId="33" fillId="0" borderId="0" xfId="4452" applyFont="1" applyFill="1" applyAlignment="1">
      <alignment vertical="center" wrapText="1"/>
    </xf>
    <xf numFmtId="3" fontId="29" fillId="0" borderId="0" xfId="4452" applyNumberFormat="1" applyFont="1" applyFill="1" applyAlignment="1">
      <alignment horizontal="right" vertical="center"/>
    </xf>
    <xf numFmtId="4" fontId="29" fillId="0" borderId="0" xfId="4452" applyNumberFormat="1" applyFont="1" applyFill="1" applyAlignment="1">
      <alignment horizontal="right" vertical="center"/>
    </xf>
    <xf numFmtId="0" fontId="46" fillId="0" borderId="0" xfId="4457" applyFont="1" applyFill="1" applyAlignment="1">
      <alignment horizontal="right" vertical="center" wrapText="1"/>
    </xf>
    <xf numFmtId="3" fontId="46" fillId="0" borderId="0" xfId="4457" applyNumberFormat="1" applyFont="1" applyFill="1" applyAlignment="1">
      <alignment horizontal="right" vertical="center"/>
    </xf>
    <xf numFmtId="3" fontId="46" fillId="0" borderId="0" xfId="4452" applyNumberFormat="1" applyFont="1" applyFill="1" applyAlignment="1">
      <alignment horizontal="right" vertical="center"/>
    </xf>
    <xf numFmtId="0" fontId="46" fillId="0" borderId="0" xfId="4452" applyFont="1" applyFill="1" applyAlignment="1">
      <alignment horizontal="right" vertical="center" wrapText="1"/>
    </xf>
    <xf numFmtId="0" fontId="33" fillId="0" borderId="0" xfId="4452" applyFont="1" applyFill="1" applyAlignment="1">
      <alignment horizontal="justify" vertical="top" wrapText="1"/>
    </xf>
    <xf numFmtId="0" fontId="29" fillId="0" borderId="0" xfId="4452" applyFont="1" applyFill="1" applyAlignment="1">
      <alignment vertical="center"/>
    </xf>
    <xf numFmtId="0" fontId="29" fillId="0" borderId="0" xfId="4452" applyFont="1" applyFill="1" applyAlignment="1">
      <alignment vertical="top" wrapText="1"/>
    </xf>
    <xf numFmtId="0" fontId="29" fillId="0" borderId="0" xfId="4457" applyFont="1" applyFill="1" applyAlignment="1">
      <alignment horizontal="right" vertical="center" wrapText="1"/>
    </xf>
    <xf numFmtId="49" fontId="46" fillId="0" borderId="0" xfId="4457" applyNumberFormat="1" applyFont="1" applyFill="1" applyAlignment="1">
      <alignment horizontal="center" vertical="top" wrapText="1"/>
    </xf>
    <xf numFmtId="4" fontId="46" fillId="0" borderId="0" xfId="4457" applyNumberFormat="1" applyFont="1" applyFill="1" applyAlignment="1">
      <alignment horizontal="right" vertical="center" wrapText="1"/>
    </xf>
    <xf numFmtId="0" fontId="46" fillId="0" borderId="0" xfId="4452" applyFont="1" applyFill="1" applyAlignment="1">
      <alignment horizontal="justify" vertical="top" wrapText="1"/>
    </xf>
    <xf numFmtId="0" fontId="46" fillId="0" borderId="0" xfId="4452" applyFont="1" applyFill="1" applyAlignment="1">
      <alignment vertical="center" wrapText="1"/>
    </xf>
    <xf numFmtId="49" fontId="46" fillId="0" borderId="0" xfId="4452" applyNumberFormat="1" applyFont="1" applyFill="1" applyAlignment="1">
      <alignment horizontal="center" vertical="top" wrapText="1"/>
    </xf>
    <xf numFmtId="3" fontId="46" fillId="0" borderId="0" xfId="4452" applyNumberFormat="1" applyFont="1" applyFill="1" applyAlignment="1">
      <alignment horizontal="right" vertical="center" wrapText="1"/>
    </xf>
    <xf numFmtId="4" fontId="46" fillId="0" borderId="0" xfId="4452" applyNumberFormat="1" applyFont="1" applyFill="1" applyAlignment="1">
      <alignment horizontal="right" vertical="center" wrapText="1"/>
    </xf>
    <xf numFmtId="2" fontId="29" fillId="0" borderId="0" xfId="4452" applyNumberFormat="1" applyFont="1" applyFill="1" applyAlignment="1">
      <alignment horizontal="justify" vertical="top" wrapText="1"/>
    </xf>
    <xf numFmtId="2" fontId="0" fillId="0" borderId="0" xfId="0" applyNumberFormat="1" applyFill="1"/>
    <xf numFmtId="0" fontId="29" fillId="0" borderId="0" xfId="4452" applyFont="1" applyFill="1" applyAlignment="1" applyProtection="1">
      <alignment horizontal="justify" vertical="top" wrapText="1"/>
      <protection locked="0"/>
    </xf>
    <xf numFmtId="4" fontId="5" fillId="0" borderId="0" xfId="4452" applyNumberFormat="1" applyFont="1" applyFill="1" applyAlignment="1">
      <alignment horizontal="right" vertical="center" wrapText="1"/>
    </xf>
    <xf numFmtId="49" fontId="29" fillId="0" borderId="0" xfId="4452" applyNumberFormat="1" applyFont="1" applyFill="1" applyAlignment="1">
      <alignment horizontal="justify" vertical="top" wrapText="1"/>
    </xf>
    <xf numFmtId="3" fontId="46" fillId="0" borderId="0" xfId="4457" applyNumberFormat="1" applyFont="1" applyFill="1" applyAlignment="1">
      <alignment horizontal="right" vertical="center" wrapText="1"/>
    </xf>
    <xf numFmtId="3" fontId="29" fillId="0" borderId="0" xfId="4452" applyNumberFormat="1" applyFont="1" applyFill="1" applyAlignment="1">
      <alignment vertical="center" wrapText="1"/>
    </xf>
    <xf numFmtId="4" fontId="5" fillId="0" borderId="0" xfId="4452" applyNumberFormat="1" applyFont="1" applyFill="1" applyAlignment="1">
      <alignment vertical="center" wrapText="1"/>
    </xf>
    <xf numFmtId="4" fontId="29" fillId="0" borderId="0" xfId="4452" applyNumberFormat="1" applyFont="1" applyFill="1" applyAlignment="1">
      <alignment vertical="center" wrapText="1"/>
    </xf>
    <xf numFmtId="44" fontId="29" fillId="0" borderId="0" xfId="4452" applyNumberFormat="1" applyFont="1" applyFill="1" applyAlignment="1">
      <alignment horizontal="right" vertical="center" wrapText="1"/>
    </xf>
    <xf numFmtId="181" fontId="29" fillId="0" borderId="0" xfId="4452" applyNumberFormat="1" applyFont="1" applyFill="1" applyAlignment="1">
      <alignment horizontal="right" vertical="center" wrapText="1"/>
    </xf>
    <xf numFmtId="0" fontId="46" fillId="0" borderId="0" xfId="4457" applyFont="1" applyFill="1" applyAlignment="1">
      <alignment horizontal="justify" vertical="top"/>
    </xf>
    <xf numFmtId="0" fontId="46" fillId="0" borderId="0" xfId="4457" applyFont="1" applyFill="1" applyAlignment="1">
      <alignment horizontal="right"/>
    </xf>
    <xf numFmtId="0" fontId="46" fillId="0" borderId="0" xfId="4457" applyFont="1" applyFill="1" applyAlignment="1">
      <alignment horizontal="justify" vertical="top" wrapText="1"/>
    </xf>
    <xf numFmtId="0" fontId="46" fillId="0" borderId="0" xfId="4457" applyFont="1" applyFill="1" applyAlignment="1">
      <alignment vertical="center" wrapText="1"/>
    </xf>
    <xf numFmtId="2" fontId="29" fillId="0" borderId="0" xfId="4452" applyNumberFormat="1" applyFont="1" applyFill="1" applyAlignment="1">
      <alignment horizontal="right" vertical="center" wrapText="1"/>
    </xf>
    <xf numFmtId="183" fontId="29" fillId="0" borderId="0" xfId="4452" applyNumberFormat="1" applyFont="1" applyFill="1" applyAlignment="1">
      <alignment horizontal="right" vertical="center" wrapText="1"/>
    </xf>
    <xf numFmtId="4" fontId="29" fillId="0" borderId="0" xfId="4452" applyNumberFormat="1" applyFont="1" applyFill="1" applyAlignment="1">
      <alignment horizontal="center" vertical="top" wrapText="1"/>
    </xf>
    <xf numFmtId="4" fontId="29" fillId="0" borderId="0" xfId="4452" applyNumberFormat="1" applyFont="1" applyFill="1" applyAlignment="1">
      <alignment horizontal="justify" vertical="top" wrapText="1"/>
    </xf>
    <xf numFmtId="184" fontId="29" fillId="0" borderId="0" xfId="4452" applyNumberFormat="1" applyFont="1" applyFill="1" applyAlignment="1">
      <alignment horizontal="center" vertical="center" wrapText="1"/>
    </xf>
    <xf numFmtId="0" fontId="51" fillId="0" borderId="0" xfId="4463" applyFont="1" applyAlignment="1">
      <alignment horizontal="justify" vertical="top" wrapText="1"/>
    </xf>
    <xf numFmtId="0" fontId="33" fillId="0" borderId="0" xfId="1537" applyFont="1" applyFill="1" applyAlignment="1">
      <alignment horizontal="center" wrapText="1"/>
    </xf>
  </cellXfs>
  <cellStyles count="4466">
    <cellStyle name="_1. Energana-troškovnik_EL" xfId="1059" xr:uid="{00000000-0005-0000-0000-000000000000}"/>
    <cellStyle name="_A13 TROŠKOVNIK 6" xfId="1060" xr:uid="{00000000-0005-0000-0000-000001000000}"/>
    <cellStyle name="_A13 TROŠKOVNIK 6 2" xfId="1061" xr:uid="{00000000-0005-0000-0000-000002000000}"/>
    <cellStyle name="_dvorana sisak novo-PONUDA ELEKTRO " xfId="1062" xr:uid="{00000000-0005-0000-0000-000003000000}"/>
    <cellStyle name="_HOTEL LONE" xfId="1063" xr:uid="{00000000-0005-0000-0000-000004000000}"/>
    <cellStyle name="_STAMBENI DIO" xfId="1064" xr:uid="{00000000-0005-0000-0000-000005000000}"/>
    <cellStyle name="_troškovnik" xfId="1065" xr:uid="{00000000-0005-0000-0000-000006000000}"/>
    <cellStyle name="0,0_x000d__x000a_NA_x000d__x000a_" xfId="1" xr:uid="{00000000-0005-0000-0000-000007000000}"/>
    <cellStyle name="00000" xfId="2" xr:uid="{00000000-0005-0000-0000-000008000000}"/>
    <cellStyle name="20% - Accent1" xfId="3" xr:uid="{00000000-0005-0000-0000-000009000000}"/>
    <cellStyle name="20% - Accent1 10" xfId="4" xr:uid="{00000000-0005-0000-0000-00000A000000}"/>
    <cellStyle name="20% - Accent1 11" xfId="5" xr:uid="{00000000-0005-0000-0000-00000B000000}"/>
    <cellStyle name="20% - Accent1 12" xfId="6" xr:uid="{00000000-0005-0000-0000-00000C000000}"/>
    <cellStyle name="20% - Accent1 13" xfId="7" xr:uid="{00000000-0005-0000-0000-00000D000000}"/>
    <cellStyle name="20% - Accent1 14" xfId="8" xr:uid="{00000000-0005-0000-0000-00000E000000}"/>
    <cellStyle name="20% - Accent1 15" xfId="9" xr:uid="{00000000-0005-0000-0000-00000F000000}"/>
    <cellStyle name="20% - Accent1 16" xfId="10" xr:uid="{00000000-0005-0000-0000-000010000000}"/>
    <cellStyle name="20% - Accent1 17" xfId="11" xr:uid="{00000000-0005-0000-0000-000011000000}"/>
    <cellStyle name="20% - Accent1 17 2" xfId="12" xr:uid="{00000000-0005-0000-0000-000012000000}"/>
    <cellStyle name="20% - Accent1 18" xfId="13" xr:uid="{00000000-0005-0000-0000-000013000000}"/>
    <cellStyle name="20% - Accent1 19" xfId="14" xr:uid="{00000000-0005-0000-0000-000014000000}"/>
    <cellStyle name="20% - Accent1 2" xfId="15" xr:uid="{00000000-0005-0000-0000-000015000000}"/>
    <cellStyle name="20% - Accent1 2 2" xfId="16" xr:uid="{00000000-0005-0000-0000-000016000000}"/>
    <cellStyle name="20% - Accent1 2 3" xfId="17" xr:uid="{00000000-0005-0000-0000-000017000000}"/>
    <cellStyle name="20% - Accent1 20" xfId="18" xr:uid="{00000000-0005-0000-0000-000018000000}"/>
    <cellStyle name="20% - Accent1 21" xfId="19" xr:uid="{00000000-0005-0000-0000-000019000000}"/>
    <cellStyle name="20% - Accent1 22" xfId="20" xr:uid="{00000000-0005-0000-0000-00001A000000}"/>
    <cellStyle name="20% - Accent1 23" xfId="21" xr:uid="{00000000-0005-0000-0000-00001B000000}"/>
    <cellStyle name="20% - Accent1 24" xfId="22" xr:uid="{00000000-0005-0000-0000-00001C000000}"/>
    <cellStyle name="20% - Accent1 25" xfId="23" xr:uid="{00000000-0005-0000-0000-00001D000000}"/>
    <cellStyle name="20% - Accent1 26" xfId="24" xr:uid="{00000000-0005-0000-0000-00001E000000}"/>
    <cellStyle name="20% - Accent1 27" xfId="25" xr:uid="{00000000-0005-0000-0000-00001F000000}"/>
    <cellStyle name="20% - Accent1 28" xfId="26" xr:uid="{00000000-0005-0000-0000-000020000000}"/>
    <cellStyle name="20% - Accent1 3" xfId="27" xr:uid="{00000000-0005-0000-0000-000021000000}"/>
    <cellStyle name="20% - Accent1 4" xfId="28" xr:uid="{00000000-0005-0000-0000-000022000000}"/>
    <cellStyle name="20% - Accent1 5" xfId="29" xr:uid="{00000000-0005-0000-0000-000023000000}"/>
    <cellStyle name="20% - Accent1 6" xfId="30" xr:uid="{00000000-0005-0000-0000-000024000000}"/>
    <cellStyle name="20% - Accent1 7" xfId="31" xr:uid="{00000000-0005-0000-0000-000025000000}"/>
    <cellStyle name="20% - Accent1 8" xfId="32" xr:uid="{00000000-0005-0000-0000-000026000000}"/>
    <cellStyle name="20% - Accent1 9" xfId="33" xr:uid="{00000000-0005-0000-0000-000027000000}"/>
    <cellStyle name="20% - Accent1_BURE COMMERCE" xfId="34" xr:uid="{00000000-0005-0000-0000-000028000000}"/>
    <cellStyle name="20% - Accent2" xfId="35" xr:uid="{00000000-0005-0000-0000-000029000000}"/>
    <cellStyle name="20% - Accent2 10" xfId="36" xr:uid="{00000000-0005-0000-0000-00002A000000}"/>
    <cellStyle name="20% - Accent2 11" xfId="37" xr:uid="{00000000-0005-0000-0000-00002B000000}"/>
    <cellStyle name="20% - Accent2 12" xfId="38" xr:uid="{00000000-0005-0000-0000-00002C000000}"/>
    <cellStyle name="20% - Accent2 13" xfId="39" xr:uid="{00000000-0005-0000-0000-00002D000000}"/>
    <cellStyle name="20% - Accent2 14" xfId="40" xr:uid="{00000000-0005-0000-0000-00002E000000}"/>
    <cellStyle name="20% - Accent2 15" xfId="41" xr:uid="{00000000-0005-0000-0000-00002F000000}"/>
    <cellStyle name="20% - Accent2 16" xfId="42" xr:uid="{00000000-0005-0000-0000-000030000000}"/>
    <cellStyle name="20% - Accent2 17" xfId="43" xr:uid="{00000000-0005-0000-0000-000031000000}"/>
    <cellStyle name="20% - Accent2 17 2" xfId="44" xr:uid="{00000000-0005-0000-0000-000032000000}"/>
    <cellStyle name="20% - Accent2 18" xfId="45" xr:uid="{00000000-0005-0000-0000-000033000000}"/>
    <cellStyle name="20% - Accent2 19" xfId="46" xr:uid="{00000000-0005-0000-0000-000034000000}"/>
    <cellStyle name="20% - Accent2 2" xfId="47" xr:uid="{00000000-0005-0000-0000-000035000000}"/>
    <cellStyle name="20% - Accent2 2 2" xfId="48" xr:uid="{00000000-0005-0000-0000-000036000000}"/>
    <cellStyle name="20% - Accent2 2 3" xfId="49" xr:uid="{00000000-0005-0000-0000-000037000000}"/>
    <cellStyle name="20% - Accent2 20" xfId="50" xr:uid="{00000000-0005-0000-0000-000038000000}"/>
    <cellStyle name="20% - Accent2 21" xfId="51" xr:uid="{00000000-0005-0000-0000-000039000000}"/>
    <cellStyle name="20% - Accent2 22" xfId="52" xr:uid="{00000000-0005-0000-0000-00003A000000}"/>
    <cellStyle name="20% - Accent2 23" xfId="53" xr:uid="{00000000-0005-0000-0000-00003B000000}"/>
    <cellStyle name="20% - Accent2 24" xfId="54" xr:uid="{00000000-0005-0000-0000-00003C000000}"/>
    <cellStyle name="20% - Accent2 25" xfId="55" xr:uid="{00000000-0005-0000-0000-00003D000000}"/>
    <cellStyle name="20% - Accent2 26" xfId="56" xr:uid="{00000000-0005-0000-0000-00003E000000}"/>
    <cellStyle name="20% - Accent2 27" xfId="57" xr:uid="{00000000-0005-0000-0000-00003F000000}"/>
    <cellStyle name="20% - Accent2 28" xfId="58" xr:uid="{00000000-0005-0000-0000-000040000000}"/>
    <cellStyle name="20% - Accent2 3" xfId="59" xr:uid="{00000000-0005-0000-0000-000041000000}"/>
    <cellStyle name="20% - Accent2 4" xfId="60" xr:uid="{00000000-0005-0000-0000-000042000000}"/>
    <cellStyle name="20% - Accent2 5" xfId="61" xr:uid="{00000000-0005-0000-0000-000043000000}"/>
    <cellStyle name="20% - Accent2 6" xfId="62" xr:uid="{00000000-0005-0000-0000-000044000000}"/>
    <cellStyle name="20% - Accent2 7" xfId="63" xr:uid="{00000000-0005-0000-0000-000045000000}"/>
    <cellStyle name="20% - Accent2 8" xfId="64" xr:uid="{00000000-0005-0000-0000-000046000000}"/>
    <cellStyle name="20% - Accent2 9" xfId="65" xr:uid="{00000000-0005-0000-0000-000047000000}"/>
    <cellStyle name="20% - Accent2_BURE COMMERCE" xfId="66" xr:uid="{00000000-0005-0000-0000-000048000000}"/>
    <cellStyle name="20% - Accent3" xfId="67" xr:uid="{00000000-0005-0000-0000-000049000000}"/>
    <cellStyle name="20% - Accent3 10" xfId="68" xr:uid="{00000000-0005-0000-0000-00004A000000}"/>
    <cellStyle name="20% - Accent3 11" xfId="69" xr:uid="{00000000-0005-0000-0000-00004B000000}"/>
    <cellStyle name="20% - Accent3 12" xfId="70" xr:uid="{00000000-0005-0000-0000-00004C000000}"/>
    <cellStyle name="20% - Accent3 13" xfId="71" xr:uid="{00000000-0005-0000-0000-00004D000000}"/>
    <cellStyle name="20% - Accent3 14" xfId="72" xr:uid="{00000000-0005-0000-0000-00004E000000}"/>
    <cellStyle name="20% - Accent3 15" xfId="73" xr:uid="{00000000-0005-0000-0000-00004F000000}"/>
    <cellStyle name="20% - Accent3 16" xfId="74" xr:uid="{00000000-0005-0000-0000-000050000000}"/>
    <cellStyle name="20% - Accent3 17" xfId="75" xr:uid="{00000000-0005-0000-0000-000051000000}"/>
    <cellStyle name="20% - Accent3 17 2" xfId="76" xr:uid="{00000000-0005-0000-0000-000052000000}"/>
    <cellStyle name="20% - Accent3 18" xfId="77" xr:uid="{00000000-0005-0000-0000-000053000000}"/>
    <cellStyle name="20% - Accent3 19" xfId="78" xr:uid="{00000000-0005-0000-0000-000054000000}"/>
    <cellStyle name="20% - Accent3 2" xfId="79" xr:uid="{00000000-0005-0000-0000-000055000000}"/>
    <cellStyle name="20% - Accent3 2 2" xfId="80" xr:uid="{00000000-0005-0000-0000-000056000000}"/>
    <cellStyle name="20% - Accent3 2 3" xfId="81" xr:uid="{00000000-0005-0000-0000-000057000000}"/>
    <cellStyle name="20% - Accent3 20" xfId="82" xr:uid="{00000000-0005-0000-0000-000058000000}"/>
    <cellStyle name="20% - Accent3 21" xfId="83" xr:uid="{00000000-0005-0000-0000-000059000000}"/>
    <cellStyle name="20% - Accent3 22" xfId="84" xr:uid="{00000000-0005-0000-0000-00005A000000}"/>
    <cellStyle name="20% - Accent3 23" xfId="85" xr:uid="{00000000-0005-0000-0000-00005B000000}"/>
    <cellStyle name="20% - Accent3 24" xfId="86" xr:uid="{00000000-0005-0000-0000-00005C000000}"/>
    <cellStyle name="20% - Accent3 25" xfId="87" xr:uid="{00000000-0005-0000-0000-00005D000000}"/>
    <cellStyle name="20% - Accent3 26" xfId="88" xr:uid="{00000000-0005-0000-0000-00005E000000}"/>
    <cellStyle name="20% - Accent3 27" xfId="89" xr:uid="{00000000-0005-0000-0000-00005F000000}"/>
    <cellStyle name="20% - Accent3 28" xfId="90" xr:uid="{00000000-0005-0000-0000-000060000000}"/>
    <cellStyle name="20% - Accent3 3" xfId="91" xr:uid="{00000000-0005-0000-0000-000061000000}"/>
    <cellStyle name="20% - Accent3 4" xfId="92" xr:uid="{00000000-0005-0000-0000-000062000000}"/>
    <cellStyle name="20% - Accent3 5" xfId="93" xr:uid="{00000000-0005-0000-0000-000063000000}"/>
    <cellStyle name="20% - Accent3 6" xfId="94" xr:uid="{00000000-0005-0000-0000-000064000000}"/>
    <cellStyle name="20% - Accent3 7" xfId="95" xr:uid="{00000000-0005-0000-0000-000065000000}"/>
    <cellStyle name="20% - Accent3 8" xfId="96" xr:uid="{00000000-0005-0000-0000-000066000000}"/>
    <cellStyle name="20% - Accent3 9" xfId="97" xr:uid="{00000000-0005-0000-0000-000067000000}"/>
    <cellStyle name="20% - Accent3_BURE COMMERCE" xfId="98" xr:uid="{00000000-0005-0000-0000-000068000000}"/>
    <cellStyle name="20% - Accent4" xfId="99" xr:uid="{00000000-0005-0000-0000-000069000000}"/>
    <cellStyle name="20% - Accent4 10" xfId="100" xr:uid="{00000000-0005-0000-0000-00006A000000}"/>
    <cellStyle name="20% - Accent4 11" xfId="101" xr:uid="{00000000-0005-0000-0000-00006B000000}"/>
    <cellStyle name="20% - Accent4 12" xfId="102" xr:uid="{00000000-0005-0000-0000-00006C000000}"/>
    <cellStyle name="20% - Accent4 13" xfId="103" xr:uid="{00000000-0005-0000-0000-00006D000000}"/>
    <cellStyle name="20% - Accent4 14" xfId="104" xr:uid="{00000000-0005-0000-0000-00006E000000}"/>
    <cellStyle name="20% - Accent4 15" xfId="105" xr:uid="{00000000-0005-0000-0000-00006F000000}"/>
    <cellStyle name="20% - Accent4 16" xfId="106" xr:uid="{00000000-0005-0000-0000-000070000000}"/>
    <cellStyle name="20% - Accent4 17" xfId="107" xr:uid="{00000000-0005-0000-0000-000071000000}"/>
    <cellStyle name="20% - Accent4 17 2" xfId="108" xr:uid="{00000000-0005-0000-0000-000072000000}"/>
    <cellStyle name="20% - Accent4 18" xfId="109" xr:uid="{00000000-0005-0000-0000-000073000000}"/>
    <cellStyle name="20% - Accent4 19" xfId="110" xr:uid="{00000000-0005-0000-0000-000074000000}"/>
    <cellStyle name="20% - Accent4 2" xfId="111" xr:uid="{00000000-0005-0000-0000-000075000000}"/>
    <cellStyle name="20% - Accent4 2 2" xfId="112" xr:uid="{00000000-0005-0000-0000-000076000000}"/>
    <cellStyle name="20% - Accent4 2 3" xfId="113" xr:uid="{00000000-0005-0000-0000-000077000000}"/>
    <cellStyle name="20% - Accent4 20" xfId="114" xr:uid="{00000000-0005-0000-0000-000078000000}"/>
    <cellStyle name="20% - Accent4 21" xfId="115" xr:uid="{00000000-0005-0000-0000-000079000000}"/>
    <cellStyle name="20% - Accent4 22" xfId="116" xr:uid="{00000000-0005-0000-0000-00007A000000}"/>
    <cellStyle name="20% - Accent4 23" xfId="117" xr:uid="{00000000-0005-0000-0000-00007B000000}"/>
    <cellStyle name="20% - Accent4 24" xfId="118" xr:uid="{00000000-0005-0000-0000-00007C000000}"/>
    <cellStyle name="20% - Accent4 25" xfId="119" xr:uid="{00000000-0005-0000-0000-00007D000000}"/>
    <cellStyle name="20% - Accent4 26" xfId="120" xr:uid="{00000000-0005-0000-0000-00007E000000}"/>
    <cellStyle name="20% - Accent4 27" xfId="121" xr:uid="{00000000-0005-0000-0000-00007F000000}"/>
    <cellStyle name="20% - Accent4 28" xfId="122" xr:uid="{00000000-0005-0000-0000-000080000000}"/>
    <cellStyle name="20% - Accent4 3" xfId="123" xr:uid="{00000000-0005-0000-0000-000081000000}"/>
    <cellStyle name="20% - Accent4 4" xfId="124" xr:uid="{00000000-0005-0000-0000-000082000000}"/>
    <cellStyle name="20% - Accent4 5" xfId="125" xr:uid="{00000000-0005-0000-0000-000083000000}"/>
    <cellStyle name="20% - Accent4 6" xfId="126" xr:uid="{00000000-0005-0000-0000-000084000000}"/>
    <cellStyle name="20% - Accent4 7" xfId="127" xr:uid="{00000000-0005-0000-0000-000085000000}"/>
    <cellStyle name="20% - Accent4 8" xfId="128" xr:uid="{00000000-0005-0000-0000-000086000000}"/>
    <cellStyle name="20% - Accent4 9" xfId="129" xr:uid="{00000000-0005-0000-0000-000087000000}"/>
    <cellStyle name="20% - Accent4_BURE COMMERCE" xfId="130" xr:uid="{00000000-0005-0000-0000-000088000000}"/>
    <cellStyle name="20% - Accent5" xfId="131" xr:uid="{00000000-0005-0000-0000-000089000000}"/>
    <cellStyle name="20% - Accent5 10" xfId="132" xr:uid="{00000000-0005-0000-0000-00008A000000}"/>
    <cellStyle name="20% - Accent5 11" xfId="133" xr:uid="{00000000-0005-0000-0000-00008B000000}"/>
    <cellStyle name="20% - Accent5 12" xfId="134" xr:uid="{00000000-0005-0000-0000-00008C000000}"/>
    <cellStyle name="20% - Accent5 13" xfId="135" xr:uid="{00000000-0005-0000-0000-00008D000000}"/>
    <cellStyle name="20% - Accent5 14" xfId="136" xr:uid="{00000000-0005-0000-0000-00008E000000}"/>
    <cellStyle name="20% - Accent5 15" xfId="137" xr:uid="{00000000-0005-0000-0000-00008F000000}"/>
    <cellStyle name="20% - Accent5 16" xfId="138" xr:uid="{00000000-0005-0000-0000-000090000000}"/>
    <cellStyle name="20% - Accent5 17" xfId="139" xr:uid="{00000000-0005-0000-0000-000091000000}"/>
    <cellStyle name="20% - Accent5 17 2" xfId="140" xr:uid="{00000000-0005-0000-0000-000092000000}"/>
    <cellStyle name="20% - Accent5 18" xfId="141" xr:uid="{00000000-0005-0000-0000-000093000000}"/>
    <cellStyle name="20% - Accent5 19" xfId="142" xr:uid="{00000000-0005-0000-0000-000094000000}"/>
    <cellStyle name="20% - Accent5 2" xfId="143" xr:uid="{00000000-0005-0000-0000-000095000000}"/>
    <cellStyle name="20% - Accent5 2 2" xfId="144" xr:uid="{00000000-0005-0000-0000-000096000000}"/>
    <cellStyle name="20% - Accent5 2 3" xfId="145" xr:uid="{00000000-0005-0000-0000-000097000000}"/>
    <cellStyle name="20% - Accent5 20" xfId="146" xr:uid="{00000000-0005-0000-0000-000098000000}"/>
    <cellStyle name="20% - Accent5 21" xfId="147" xr:uid="{00000000-0005-0000-0000-000099000000}"/>
    <cellStyle name="20% - Accent5 22" xfId="148" xr:uid="{00000000-0005-0000-0000-00009A000000}"/>
    <cellStyle name="20% - Accent5 23" xfId="149" xr:uid="{00000000-0005-0000-0000-00009B000000}"/>
    <cellStyle name="20% - Accent5 24" xfId="150" xr:uid="{00000000-0005-0000-0000-00009C000000}"/>
    <cellStyle name="20% - Accent5 25" xfId="151" xr:uid="{00000000-0005-0000-0000-00009D000000}"/>
    <cellStyle name="20% - Accent5 26" xfId="152" xr:uid="{00000000-0005-0000-0000-00009E000000}"/>
    <cellStyle name="20% - Accent5 27" xfId="153" xr:uid="{00000000-0005-0000-0000-00009F000000}"/>
    <cellStyle name="20% - Accent5 28" xfId="154" xr:uid="{00000000-0005-0000-0000-0000A0000000}"/>
    <cellStyle name="20% - Accent5 3" xfId="155" xr:uid="{00000000-0005-0000-0000-0000A1000000}"/>
    <cellStyle name="20% - Accent5 4" xfId="156" xr:uid="{00000000-0005-0000-0000-0000A2000000}"/>
    <cellStyle name="20% - Accent5 5" xfId="157" xr:uid="{00000000-0005-0000-0000-0000A3000000}"/>
    <cellStyle name="20% - Accent5 6" xfId="158" xr:uid="{00000000-0005-0000-0000-0000A4000000}"/>
    <cellStyle name="20% - Accent5 7" xfId="159" xr:uid="{00000000-0005-0000-0000-0000A5000000}"/>
    <cellStyle name="20% - Accent5 8" xfId="160" xr:uid="{00000000-0005-0000-0000-0000A6000000}"/>
    <cellStyle name="20% - Accent5 9" xfId="161" xr:uid="{00000000-0005-0000-0000-0000A7000000}"/>
    <cellStyle name="20% - Accent5_BURE COMMERCE" xfId="162" xr:uid="{00000000-0005-0000-0000-0000A8000000}"/>
    <cellStyle name="20% - Accent6" xfId="163" xr:uid="{00000000-0005-0000-0000-0000A9000000}"/>
    <cellStyle name="20% - Accent6 10" xfId="164" xr:uid="{00000000-0005-0000-0000-0000AA000000}"/>
    <cellStyle name="20% - Accent6 11" xfId="165" xr:uid="{00000000-0005-0000-0000-0000AB000000}"/>
    <cellStyle name="20% - Accent6 12" xfId="166" xr:uid="{00000000-0005-0000-0000-0000AC000000}"/>
    <cellStyle name="20% - Accent6 13" xfId="167" xr:uid="{00000000-0005-0000-0000-0000AD000000}"/>
    <cellStyle name="20% - Accent6 14" xfId="168" xr:uid="{00000000-0005-0000-0000-0000AE000000}"/>
    <cellStyle name="20% - Accent6 15" xfId="169" xr:uid="{00000000-0005-0000-0000-0000AF000000}"/>
    <cellStyle name="20% - Accent6 16" xfId="170" xr:uid="{00000000-0005-0000-0000-0000B0000000}"/>
    <cellStyle name="20% - Accent6 17" xfId="171" xr:uid="{00000000-0005-0000-0000-0000B1000000}"/>
    <cellStyle name="20% - Accent6 17 2" xfId="172" xr:uid="{00000000-0005-0000-0000-0000B2000000}"/>
    <cellStyle name="20% - Accent6 18" xfId="173" xr:uid="{00000000-0005-0000-0000-0000B3000000}"/>
    <cellStyle name="20% - Accent6 19" xfId="174" xr:uid="{00000000-0005-0000-0000-0000B4000000}"/>
    <cellStyle name="20% - Accent6 2" xfId="175" xr:uid="{00000000-0005-0000-0000-0000B5000000}"/>
    <cellStyle name="20% - Accent6 2 2" xfId="176" xr:uid="{00000000-0005-0000-0000-0000B6000000}"/>
    <cellStyle name="20% - Accent6 2 3" xfId="177" xr:uid="{00000000-0005-0000-0000-0000B7000000}"/>
    <cellStyle name="20% - Accent6 20" xfId="178" xr:uid="{00000000-0005-0000-0000-0000B8000000}"/>
    <cellStyle name="20% - Accent6 21" xfId="179" xr:uid="{00000000-0005-0000-0000-0000B9000000}"/>
    <cellStyle name="20% - Accent6 22" xfId="180" xr:uid="{00000000-0005-0000-0000-0000BA000000}"/>
    <cellStyle name="20% - Accent6 23" xfId="181" xr:uid="{00000000-0005-0000-0000-0000BB000000}"/>
    <cellStyle name="20% - Accent6 24" xfId="182" xr:uid="{00000000-0005-0000-0000-0000BC000000}"/>
    <cellStyle name="20% - Accent6 25" xfId="183" xr:uid="{00000000-0005-0000-0000-0000BD000000}"/>
    <cellStyle name="20% - Accent6 26" xfId="184" xr:uid="{00000000-0005-0000-0000-0000BE000000}"/>
    <cellStyle name="20% - Accent6 27" xfId="185" xr:uid="{00000000-0005-0000-0000-0000BF000000}"/>
    <cellStyle name="20% - Accent6 28" xfId="186" xr:uid="{00000000-0005-0000-0000-0000C0000000}"/>
    <cellStyle name="20% - Accent6 3" xfId="187" xr:uid="{00000000-0005-0000-0000-0000C1000000}"/>
    <cellStyle name="20% - Accent6 4" xfId="188" xr:uid="{00000000-0005-0000-0000-0000C2000000}"/>
    <cellStyle name="20% - Accent6 5" xfId="189" xr:uid="{00000000-0005-0000-0000-0000C3000000}"/>
    <cellStyle name="20% - Accent6 6" xfId="190" xr:uid="{00000000-0005-0000-0000-0000C4000000}"/>
    <cellStyle name="20% - Accent6 7" xfId="191" xr:uid="{00000000-0005-0000-0000-0000C5000000}"/>
    <cellStyle name="20% - Accent6 8" xfId="192" xr:uid="{00000000-0005-0000-0000-0000C6000000}"/>
    <cellStyle name="20% - Accent6 9" xfId="193" xr:uid="{00000000-0005-0000-0000-0000C7000000}"/>
    <cellStyle name="20% - Accent6_BURE COMMERCE" xfId="194" xr:uid="{00000000-0005-0000-0000-0000C8000000}"/>
    <cellStyle name="20% - Colore 1" xfId="195" xr:uid="{00000000-0005-0000-0000-0000C9000000}"/>
    <cellStyle name="20% - Colore 2" xfId="196" xr:uid="{00000000-0005-0000-0000-0000CA000000}"/>
    <cellStyle name="20% - Colore 3" xfId="197" xr:uid="{00000000-0005-0000-0000-0000CB000000}"/>
    <cellStyle name="20% - Colore 4" xfId="198" xr:uid="{00000000-0005-0000-0000-0000CC000000}"/>
    <cellStyle name="20% - Colore 5" xfId="199" xr:uid="{00000000-0005-0000-0000-0000CD000000}"/>
    <cellStyle name="20% - Colore 6" xfId="200" xr:uid="{00000000-0005-0000-0000-0000CE000000}"/>
    <cellStyle name="20% - Isticanje1 10" xfId="201" xr:uid="{00000000-0005-0000-0000-0000CF000000}"/>
    <cellStyle name="20% - Isticanje1 11" xfId="202" xr:uid="{00000000-0005-0000-0000-0000D0000000}"/>
    <cellStyle name="20% - Isticanje1 12" xfId="203" xr:uid="{00000000-0005-0000-0000-0000D1000000}"/>
    <cellStyle name="20% - Isticanje1 13" xfId="204" xr:uid="{00000000-0005-0000-0000-0000D2000000}"/>
    <cellStyle name="20% - Isticanje1 14" xfId="205" xr:uid="{00000000-0005-0000-0000-0000D3000000}"/>
    <cellStyle name="20% - Isticanje1 15" xfId="206" xr:uid="{00000000-0005-0000-0000-0000D4000000}"/>
    <cellStyle name="20% - Isticanje1 16" xfId="207" xr:uid="{00000000-0005-0000-0000-0000D5000000}"/>
    <cellStyle name="20% - Isticanje1 17" xfId="208" xr:uid="{00000000-0005-0000-0000-0000D6000000}"/>
    <cellStyle name="20% - Isticanje1 18" xfId="209" xr:uid="{00000000-0005-0000-0000-0000D7000000}"/>
    <cellStyle name="20% - Isticanje1 2" xfId="210" xr:uid="{00000000-0005-0000-0000-0000D8000000}"/>
    <cellStyle name="20% - Isticanje1 2 10" xfId="211" xr:uid="{00000000-0005-0000-0000-0000D9000000}"/>
    <cellStyle name="20% - Isticanje1 2 11" xfId="212" xr:uid="{00000000-0005-0000-0000-0000DA000000}"/>
    <cellStyle name="20% - Isticanje1 2 12" xfId="213" xr:uid="{00000000-0005-0000-0000-0000DB000000}"/>
    <cellStyle name="20% - Isticanje1 2 13" xfId="214" xr:uid="{00000000-0005-0000-0000-0000DC000000}"/>
    <cellStyle name="20% - Isticanje1 2 14" xfId="215" xr:uid="{00000000-0005-0000-0000-0000DD000000}"/>
    <cellStyle name="20% - Isticanje1 2 15" xfId="216" xr:uid="{00000000-0005-0000-0000-0000DE000000}"/>
    <cellStyle name="20% - Isticanje1 2 2" xfId="217" xr:uid="{00000000-0005-0000-0000-0000DF000000}"/>
    <cellStyle name="20% - Isticanje1 2 3" xfId="218" xr:uid="{00000000-0005-0000-0000-0000E0000000}"/>
    <cellStyle name="20% - Isticanje1 2 4" xfId="219" xr:uid="{00000000-0005-0000-0000-0000E1000000}"/>
    <cellStyle name="20% - Isticanje1 2 5" xfId="220" xr:uid="{00000000-0005-0000-0000-0000E2000000}"/>
    <cellStyle name="20% - Isticanje1 2 6" xfId="221" xr:uid="{00000000-0005-0000-0000-0000E3000000}"/>
    <cellStyle name="20% - Isticanje1 2 7" xfId="222" xr:uid="{00000000-0005-0000-0000-0000E4000000}"/>
    <cellStyle name="20% - Isticanje1 2 8" xfId="223" xr:uid="{00000000-0005-0000-0000-0000E5000000}"/>
    <cellStyle name="20% - Isticanje1 2 9" xfId="224" xr:uid="{00000000-0005-0000-0000-0000E6000000}"/>
    <cellStyle name="20% - Isticanje1 3" xfId="225" xr:uid="{00000000-0005-0000-0000-0000E7000000}"/>
    <cellStyle name="20% - Isticanje1 3 2" xfId="226" xr:uid="{00000000-0005-0000-0000-0000E8000000}"/>
    <cellStyle name="20% - Isticanje1 3 3" xfId="227" xr:uid="{00000000-0005-0000-0000-0000E9000000}"/>
    <cellStyle name="20% - Isticanje1 4" xfId="228" xr:uid="{00000000-0005-0000-0000-0000EA000000}"/>
    <cellStyle name="20% - Isticanje1 5" xfId="229" xr:uid="{00000000-0005-0000-0000-0000EB000000}"/>
    <cellStyle name="20% - Isticanje1 5 2" xfId="230" xr:uid="{00000000-0005-0000-0000-0000EC000000}"/>
    <cellStyle name="20% - Isticanje1 6" xfId="231" xr:uid="{00000000-0005-0000-0000-0000ED000000}"/>
    <cellStyle name="20% - Isticanje1 7" xfId="232" xr:uid="{00000000-0005-0000-0000-0000EE000000}"/>
    <cellStyle name="20% - Isticanje1 7 2" xfId="233" xr:uid="{00000000-0005-0000-0000-0000EF000000}"/>
    <cellStyle name="20% - Isticanje1 7 3" xfId="234" xr:uid="{00000000-0005-0000-0000-0000F0000000}"/>
    <cellStyle name="20% - Isticanje1 8" xfId="235" xr:uid="{00000000-0005-0000-0000-0000F1000000}"/>
    <cellStyle name="20% - Isticanje1 8 2" xfId="236" xr:uid="{00000000-0005-0000-0000-0000F2000000}"/>
    <cellStyle name="20% - Isticanje1 9" xfId="237" xr:uid="{00000000-0005-0000-0000-0000F3000000}"/>
    <cellStyle name="20% - Isticanje2 10" xfId="238" xr:uid="{00000000-0005-0000-0000-0000F4000000}"/>
    <cellStyle name="20% - Isticanje2 11" xfId="239" xr:uid="{00000000-0005-0000-0000-0000F5000000}"/>
    <cellStyle name="20% - Isticanje2 12" xfId="240" xr:uid="{00000000-0005-0000-0000-0000F6000000}"/>
    <cellStyle name="20% - Isticanje2 13" xfId="241" xr:uid="{00000000-0005-0000-0000-0000F7000000}"/>
    <cellStyle name="20% - Isticanje2 14" xfId="242" xr:uid="{00000000-0005-0000-0000-0000F8000000}"/>
    <cellStyle name="20% - Isticanje2 15" xfId="243" xr:uid="{00000000-0005-0000-0000-0000F9000000}"/>
    <cellStyle name="20% - Isticanje2 16" xfId="244" xr:uid="{00000000-0005-0000-0000-0000FA000000}"/>
    <cellStyle name="20% - Isticanje2 17" xfId="245" xr:uid="{00000000-0005-0000-0000-0000FB000000}"/>
    <cellStyle name="20% - Isticanje2 18" xfId="246" xr:uid="{00000000-0005-0000-0000-0000FC000000}"/>
    <cellStyle name="20% - Isticanje2 2" xfId="247" xr:uid="{00000000-0005-0000-0000-0000FD000000}"/>
    <cellStyle name="20% - Isticanje2 2 10" xfId="248" xr:uid="{00000000-0005-0000-0000-0000FE000000}"/>
    <cellStyle name="20% - Isticanje2 2 11" xfId="249" xr:uid="{00000000-0005-0000-0000-0000FF000000}"/>
    <cellStyle name="20% - Isticanje2 2 12" xfId="250" xr:uid="{00000000-0005-0000-0000-000000010000}"/>
    <cellStyle name="20% - Isticanje2 2 13" xfId="251" xr:uid="{00000000-0005-0000-0000-000001010000}"/>
    <cellStyle name="20% - Isticanje2 2 14" xfId="252" xr:uid="{00000000-0005-0000-0000-000002010000}"/>
    <cellStyle name="20% - Isticanje2 2 15" xfId="253" xr:uid="{00000000-0005-0000-0000-000003010000}"/>
    <cellStyle name="20% - Isticanje2 2 2" xfId="254" xr:uid="{00000000-0005-0000-0000-000004010000}"/>
    <cellStyle name="20% - Isticanje2 2 3" xfId="255" xr:uid="{00000000-0005-0000-0000-000005010000}"/>
    <cellStyle name="20% - Isticanje2 2 4" xfId="256" xr:uid="{00000000-0005-0000-0000-000006010000}"/>
    <cellStyle name="20% - Isticanje2 2 5" xfId="257" xr:uid="{00000000-0005-0000-0000-000007010000}"/>
    <cellStyle name="20% - Isticanje2 2 6" xfId="258" xr:uid="{00000000-0005-0000-0000-000008010000}"/>
    <cellStyle name="20% - Isticanje2 2 7" xfId="259" xr:uid="{00000000-0005-0000-0000-000009010000}"/>
    <cellStyle name="20% - Isticanje2 2 8" xfId="260" xr:uid="{00000000-0005-0000-0000-00000A010000}"/>
    <cellStyle name="20% - Isticanje2 2 9" xfId="261" xr:uid="{00000000-0005-0000-0000-00000B010000}"/>
    <cellStyle name="20% - Isticanje2 3" xfId="262" xr:uid="{00000000-0005-0000-0000-00000C010000}"/>
    <cellStyle name="20% - Isticanje2 3 2" xfId="263" xr:uid="{00000000-0005-0000-0000-00000D010000}"/>
    <cellStyle name="20% - Isticanje2 3 3" xfId="264" xr:uid="{00000000-0005-0000-0000-00000E010000}"/>
    <cellStyle name="20% - Isticanje2 4" xfId="265" xr:uid="{00000000-0005-0000-0000-00000F010000}"/>
    <cellStyle name="20% - Isticanje2 5" xfId="266" xr:uid="{00000000-0005-0000-0000-000010010000}"/>
    <cellStyle name="20% - Isticanje2 5 2" xfId="267" xr:uid="{00000000-0005-0000-0000-000011010000}"/>
    <cellStyle name="20% - Isticanje2 6" xfId="268" xr:uid="{00000000-0005-0000-0000-000012010000}"/>
    <cellStyle name="20% - Isticanje2 7" xfId="269" xr:uid="{00000000-0005-0000-0000-000013010000}"/>
    <cellStyle name="20% - Isticanje2 7 2" xfId="270" xr:uid="{00000000-0005-0000-0000-000014010000}"/>
    <cellStyle name="20% - Isticanje2 7 3" xfId="271" xr:uid="{00000000-0005-0000-0000-000015010000}"/>
    <cellStyle name="20% - Isticanje2 8" xfId="272" xr:uid="{00000000-0005-0000-0000-000016010000}"/>
    <cellStyle name="20% - Isticanje2 8 2" xfId="273" xr:uid="{00000000-0005-0000-0000-000017010000}"/>
    <cellStyle name="20% - Isticanje2 9" xfId="274" xr:uid="{00000000-0005-0000-0000-000018010000}"/>
    <cellStyle name="20% - Isticanje3 10" xfId="275" xr:uid="{00000000-0005-0000-0000-000019010000}"/>
    <cellStyle name="20% - Isticanje3 11" xfId="276" xr:uid="{00000000-0005-0000-0000-00001A010000}"/>
    <cellStyle name="20% - Isticanje3 12" xfId="277" xr:uid="{00000000-0005-0000-0000-00001B010000}"/>
    <cellStyle name="20% - Isticanje3 13" xfId="278" xr:uid="{00000000-0005-0000-0000-00001C010000}"/>
    <cellStyle name="20% - Isticanje3 14" xfId="279" xr:uid="{00000000-0005-0000-0000-00001D010000}"/>
    <cellStyle name="20% - Isticanje3 15" xfId="280" xr:uid="{00000000-0005-0000-0000-00001E010000}"/>
    <cellStyle name="20% - Isticanje3 16" xfId="281" xr:uid="{00000000-0005-0000-0000-00001F010000}"/>
    <cellStyle name="20% - Isticanje3 17" xfId="282" xr:uid="{00000000-0005-0000-0000-000020010000}"/>
    <cellStyle name="20% - Isticanje3 18" xfId="283" xr:uid="{00000000-0005-0000-0000-000021010000}"/>
    <cellStyle name="20% - Isticanje3 2" xfId="284" xr:uid="{00000000-0005-0000-0000-000022010000}"/>
    <cellStyle name="20% - Isticanje3 2 10" xfId="285" xr:uid="{00000000-0005-0000-0000-000023010000}"/>
    <cellStyle name="20% - Isticanje3 2 11" xfId="286" xr:uid="{00000000-0005-0000-0000-000024010000}"/>
    <cellStyle name="20% - Isticanje3 2 12" xfId="287" xr:uid="{00000000-0005-0000-0000-000025010000}"/>
    <cellStyle name="20% - Isticanje3 2 13" xfId="288" xr:uid="{00000000-0005-0000-0000-000026010000}"/>
    <cellStyle name="20% - Isticanje3 2 14" xfId="289" xr:uid="{00000000-0005-0000-0000-000027010000}"/>
    <cellStyle name="20% - Isticanje3 2 15" xfId="290" xr:uid="{00000000-0005-0000-0000-000028010000}"/>
    <cellStyle name="20% - Isticanje3 2 2" xfId="291" xr:uid="{00000000-0005-0000-0000-000029010000}"/>
    <cellStyle name="20% - Isticanje3 2 3" xfId="292" xr:uid="{00000000-0005-0000-0000-00002A010000}"/>
    <cellStyle name="20% - Isticanje3 2 4" xfId="293" xr:uid="{00000000-0005-0000-0000-00002B010000}"/>
    <cellStyle name="20% - Isticanje3 2 5" xfId="294" xr:uid="{00000000-0005-0000-0000-00002C010000}"/>
    <cellStyle name="20% - Isticanje3 2 6" xfId="295" xr:uid="{00000000-0005-0000-0000-00002D010000}"/>
    <cellStyle name="20% - Isticanje3 2 7" xfId="296" xr:uid="{00000000-0005-0000-0000-00002E010000}"/>
    <cellStyle name="20% - Isticanje3 2 8" xfId="297" xr:uid="{00000000-0005-0000-0000-00002F010000}"/>
    <cellStyle name="20% - Isticanje3 2 9" xfId="298" xr:uid="{00000000-0005-0000-0000-000030010000}"/>
    <cellStyle name="20% - Isticanje3 3" xfId="299" xr:uid="{00000000-0005-0000-0000-000031010000}"/>
    <cellStyle name="20% - Isticanje3 3 2" xfId="300" xr:uid="{00000000-0005-0000-0000-000032010000}"/>
    <cellStyle name="20% - Isticanje3 3 3" xfId="301" xr:uid="{00000000-0005-0000-0000-000033010000}"/>
    <cellStyle name="20% - Isticanje3 4" xfId="302" xr:uid="{00000000-0005-0000-0000-000034010000}"/>
    <cellStyle name="20% - Isticanje3 5" xfId="303" xr:uid="{00000000-0005-0000-0000-000035010000}"/>
    <cellStyle name="20% - Isticanje3 5 2" xfId="304" xr:uid="{00000000-0005-0000-0000-000036010000}"/>
    <cellStyle name="20% - Isticanje3 6" xfId="305" xr:uid="{00000000-0005-0000-0000-000037010000}"/>
    <cellStyle name="20% - Isticanje3 7" xfId="306" xr:uid="{00000000-0005-0000-0000-000038010000}"/>
    <cellStyle name="20% - Isticanje3 7 2" xfId="307" xr:uid="{00000000-0005-0000-0000-000039010000}"/>
    <cellStyle name="20% - Isticanje3 7 3" xfId="308" xr:uid="{00000000-0005-0000-0000-00003A010000}"/>
    <cellStyle name="20% - Isticanje3 8" xfId="309" xr:uid="{00000000-0005-0000-0000-00003B010000}"/>
    <cellStyle name="20% - Isticanje3 8 2" xfId="310" xr:uid="{00000000-0005-0000-0000-00003C010000}"/>
    <cellStyle name="20% - Isticanje3 9" xfId="311" xr:uid="{00000000-0005-0000-0000-00003D010000}"/>
    <cellStyle name="20% - Isticanje4 10" xfId="312" xr:uid="{00000000-0005-0000-0000-00003E010000}"/>
    <cellStyle name="20% - Isticanje4 11" xfId="313" xr:uid="{00000000-0005-0000-0000-00003F010000}"/>
    <cellStyle name="20% - Isticanje4 12" xfId="314" xr:uid="{00000000-0005-0000-0000-000040010000}"/>
    <cellStyle name="20% - Isticanje4 13" xfId="315" xr:uid="{00000000-0005-0000-0000-000041010000}"/>
    <cellStyle name="20% - Isticanje4 14" xfId="316" xr:uid="{00000000-0005-0000-0000-000042010000}"/>
    <cellStyle name="20% - Isticanje4 15" xfId="317" xr:uid="{00000000-0005-0000-0000-000043010000}"/>
    <cellStyle name="20% - Isticanje4 16" xfId="318" xr:uid="{00000000-0005-0000-0000-000044010000}"/>
    <cellStyle name="20% - Isticanje4 17" xfId="319" xr:uid="{00000000-0005-0000-0000-000045010000}"/>
    <cellStyle name="20% - Isticanje4 18" xfId="320" xr:uid="{00000000-0005-0000-0000-000046010000}"/>
    <cellStyle name="20% - Isticanje4 2" xfId="321" xr:uid="{00000000-0005-0000-0000-000047010000}"/>
    <cellStyle name="20% - Isticanje4 2 10" xfId="322" xr:uid="{00000000-0005-0000-0000-000048010000}"/>
    <cellStyle name="20% - Isticanje4 2 11" xfId="323" xr:uid="{00000000-0005-0000-0000-000049010000}"/>
    <cellStyle name="20% - Isticanje4 2 12" xfId="324" xr:uid="{00000000-0005-0000-0000-00004A010000}"/>
    <cellStyle name="20% - Isticanje4 2 13" xfId="325" xr:uid="{00000000-0005-0000-0000-00004B010000}"/>
    <cellStyle name="20% - Isticanje4 2 14" xfId="326" xr:uid="{00000000-0005-0000-0000-00004C010000}"/>
    <cellStyle name="20% - Isticanje4 2 15" xfId="327" xr:uid="{00000000-0005-0000-0000-00004D010000}"/>
    <cellStyle name="20% - Isticanje4 2 2" xfId="328" xr:uid="{00000000-0005-0000-0000-00004E010000}"/>
    <cellStyle name="20% - Isticanje4 2 3" xfId="329" xr:uid="{00000000-0005-0000-0000-00004F010000}"/>
    <cellStyle name="20% - Isticanje4 2 4" xfId="330" xr:uid="{00000000-0005-0000-0000-000050010000}"/>
    <cellStyle name="20% - Isticanje4 2 5" xfId="331" xr:uid="{00000000-0005-0000-0000-000051010000}"/>
    <cellStyle name="20% - Isticanje4 2 6" xfId="332" xr:uid="{00000000-0005-0000-0000-000052010000}"/>
    <cellStyle name="20% - Isticanje4 2 7" xfId="333" xr:uid="{00000000-0005-0000-0000-000053010000}"/>
    <cellStyle name="20% - Isticanje4 2 8" xfId="334" xr:uid="{00000000-0005-0000-0000-000054010000}"/>
    <cellStyle name="20% - Isticanje4 2 9" xfId="335" xr:uid="{00000000-0005-0000-0000-000055010000}"/>
    <cellStyle name="20% - Isticanje4 3" xfId="336" xr:uid="{00000000-0005-0000-0000-000056010000}"/>
    <cellStyle name="20% - Isticanje4 3 2" xfId="337" xr:uid="{00000000-0005-0000-0000-000057010000}"/>
    <cellStyle name="20% - Isticanje4 3 3" xfId="338" xr:uid="{00000000-0005-0000-0000-000058010000}"/>
    <cellStyle name="20% - Isticanje4 4" xfId="339" xr:uid="{00000000-0005-0000-0000-000059010000}"/>
    <cellStyle name="20% - Isticanje4 5" xfId="340" xr:uid="{00000000-0005-0000-0000-00005A010000}"/>
    <cellStyle name="20% - Isticanje4 5 2" xfId="341" xr:uid="{00000000-0005-0000-0000-00005B010000}"/>
    <cellStyle name="20% - Isticanje4 6" xfId="342" xr:uid="{00000000-0005-0000-0000-00005C010000}"/>
    <cellStyle name="20% - Isticanje4 7" xfId="343" xr:uid="{00000000-0005-0000-0000-00005D010000}"/>
    <cellStyle name="20% - Isticanje4 7 2" xfId="344" xr:uid="{00000000-0005-0000-0000-00005E010000}"/>
    <cellStyle name="20% - Isticanje4 7 3" xfId="345" xr:uid="{00000000-0005-0000-0000-00005F010000}"/>
    <cellStyle name="20% - Isticanje4 8" xfId="346" xr:uid="{00000000-0005-0000-0000-000060010000}"/>
    <cellStyle name="20% - Isticanje4 8 2" xfId="347" xr:uid="{00000000-0005-0000-0000-000061010000}"/>
    <cellStyle name="20% - Isticanje4 9" xfId="348" xr:uid="{00000000-0005-0000-0000-000062010000}"/>
    <cellStyle name="20% - Isticanje5 10" xfId="349" xr:uid="{00000000-0005-0000-0000-000063010000}"/>
    <cellStyle name="20% - Isticanje5 11" xfId="350" xr:uid="{00000000-0005-0000-0000-000064010000}"/>
    <cellStyle name="20% - Isticanje5 12" xfId="351" xr:uid="{00000000-0005-0000-0000-000065010000}"/>
    <cellStyle name="20% - Isticanje5 13" xfId="352" xr:uid="{00000000-0005-0000-0000-000066010000}"/>
    <cellStyle name="20% - Isticanje5 14" xfId="353" xr:uid="{00000000-0005-0000-0000-000067010000}"/>
    <cellStyle name="20% - Isticanje5 15" xfId="354" xr:uid="{00000000-0005-0000-0000-000068010000}"/>
    <cellStyle name="20% - Isticanje5 16" xfId="355" xr:uid="{00000000-0005-0000-0000-000069010000}"/>
    <cellStyle name="20% - Isticanje5 17" xfId="356" xr:uid="{00000000-0005-0000-0000-00006A010000}"/>
    <cellStyle name="20% - Isticanje5 2" xfId="357" xr:uid="{00000000-0005-0000-0000-00006B010000}"/>
    <cellStyle name="20% - Isticanje5 2 10" xfId="358" xr:uid="{00000000-0005-0000-0000-00006C010000}"/>
    <cellStyle name="20% - Isticanje5 2 11" xfId="359" xr:uid="{00000000-0005-0000-0000-00006D010000}"/>
    <cellStyle name="20% - Isticanje5 2 12" xfId="360" xr:uid="{00000000-0005-0000-0000-00006E010000}"/>
    <cellStyle name="20% - Isticanje5 2 13" xfId="361" xr:uid="{00000000-0005-0000-0000-00006F010000}"/>
    <cellStyle name="20% - Isticanje5 2 14" xfId="362" xr:uid="{00000000-0005-0000-0000-000070010000}"/>
    <cellStyle name="20% - Isticanje5 2 15" xfId="363" xr:uid="{00000000-0005-0000-0000-000071010000}"/>
    <cellStyle name="20% - Isticanje5 2 2" xfId="364" xr:uid="{00000000-0005-0000-0000-000072010000}"/>
    <cellStyle name="20% - Isticanje5 2 3" xfId="365" xr:uid="{00000000-0005-0000-0000-000073010000}"/>
    <cellStyle name="20% - Isticanje5 2 4" xfId="366" xr:uid="{00000000-0005-0000-0000-000074010000}"/>
    <cellStyle name="20% - Isticanje5 2 5" xfId="367" xr:uid="{00000000-0005-0000-0000-000075010000}"/>
    <cellStyle name="20% - Isticanje5 2 6" xfId="368" xr:uid="{00000000-0005-0000-0000-000076010000}"/>
    <cellStyle name="20% - Isticanje5 2 7" xfId="369" xr:uid="{00000000-0005-0000-0000-000077010000}"/>
    <cellStyle name="20% - Isticanje5 2 8" xfId="370" xr:uid="{00000000-0005-0000-0000-000078010000}"/>
    <cellStyle name="20% - Isticanje5 2 9" xfId="371" xr:uid="{00000000-0005-0000-0000-000079010000}"/>
    <cellStyle name="20% - Isticanje5 3" xfId="372" xr:uid="{00000000-0005-0000-0000-00007A010000}"/>
    <cellStyle name="20% - Isticanje5 3 2" xfId="373" xr:uid="{00000000-0005-0000-0000-00007B010000}"/>
    <cellStyle name="20% - Isticanje5 3 3" xfId="374" xr:uid="{00000000-0005-0000-0000-00007C010000}"/>
    <cellStyle name="20% - Isticanje5 4" xfId="375" xr:uid="{00000000-0005-0000-0000-00007D010000}"/>
    <cellStyle name="20% - Isticanje5 5" xfId="376" xr:uid="{00000000-0005-0000-0000-00007E010000}"/>
    <cellStyle name="20% - Isticanje5 5 2" xfId="377" xr:uid="{00000000-0005-0000-0000-00007F010000}"/>
    <cellStyle name="20% - Isticanje5 6" xfId="378" xr:uid="{00000000-0005-0000-0000-000080010000}"/>
    <cellStyle name="20% - Isticanje5 6 2" xfId="379" xr:uid="{00000000-0005-0000-0000-000081010000}"/>
    <cellStyle name="20% - Isticanje5 6 3" xfId="380" xr:uid="{00000000-0005-0000-0000-000082010000}"/>
    <cellStyle name="20% - Isticanje5 7" xfId="381" xr:uid="{00000000-0005-0000-0000-000083010000}"/>
    <cellStyle name="20% - Isticanje5 7 2" xfId="382" xr:uid="{00000000-0005-0000-0000-000084010000}"/>
    <cellStyle name="20% - Isticanje5 8" xfId="383" xr:uid="{00000000-0005-0000-0000-000085010000}"/>
    <cellStyle name="20% - Isticanje5 9" xfId="384" xr:uid="{00000000-0005-0000-0000-000086010000}"/>
    <cellStyle name="20% - Isticanje6 10" xfId="385" xr:uid="{00000000-0005-0000-0000-000087010000}"/>
    <cellStyle name="20% - Isticanje6 11" xfId="386" xr:uid="{00000000-0005-0000-0000-000088010000}"/>
    <cellStyle name="20% - Isticanje6 12" xfId="387" xr:uid="{00000000-0005-0000-0000-000089010000}"/>
    <cellStyle name="20% - Isticanje6 13" xfId="388" xr:uid="{00000000-0005-0000-0000-00008A010000}"/>
    <cellStyle name="20% - Isticanje6 14" xfId="389" xr:uid="{00000000-0005-0000-0000-00008B010000}"/>
    <cellStyle name="20% - Isticanje6 15" xfId="390" xr:uid="{00000000-0005-0000-0000-00008C010000}"/>
    <cellStyle name="20% - Isticanje6 16" xfId="391" xr:uid="{00000000-0005-0000-0000-00008D010000}"/>
    <cellStyle name="20% - Isticanje6 17" xfId="392" xr:uid="{00000000-0005-0000-0000-00008E010000}"/>
    <cellStyle name="20% - Isticanje6 18" xfId="393" xr:uid="{00000000-0005-0000-0000-00008F010000}"/>
    <cellStyle name="20% - Isticanje6 2" xfId="394" xr:uid="{00000000-0005-0000-0000-000090010000}"/>
    <cellStyle name="20% - Isticanje6 2 10" xfId="395" xr:uid="{00000000-0005-0000-0000-000091010000}"/>
    <cellStyle name="20% - Isticanje6 2 11" xfId="396" xr:uid="{00000000-0005-0000-0000-000092010000}"/>
    <cellStyle name="20% - Isticanje6 2 12" xfId="397" xr:uid="{00000000-0005-0000-0000-000093010000}"/>
    <cellStyle name="20% - Isticanje6 2 13" xfId="398" xr:uid="{00000000-0005-0000-0000-000094010000}"/>
    <cellStyle name="20% - Isticanje6 2 14" xfId="399" xr:uid="{00000000-0005-0000-0000-000095010000}"/>
    <cellStyle name="20% - Isticanje6 2 15" xfId="400" xr:uid="{00000000-0005-0000-0000-000096010000}"/>
    <cellStyle name="20% - Isticanje6 2 2" xfId="401" xr:uid="{00000000-0005-0000-0000-000097010000}"/>
    <cellStyle name="20% - Isticanje6 2 3" xfId="402" xr:uid="{00000000-0005-0000-0000-000098010000}"/>
    <cellStyle name="20% - Isticanje6 2 4" xfId="403" xr:uid="{00000000-0005-0000-0000-000099010000}"/>
    <cellStyle name="20% - Isticanje6 2 5" xfId="404" xr:uid="{00000000-0005-0000-0000-00009A010000}"/>
    <cellStyle name="20% - Isticanje6 2 6" xfId="405" xr:uid="{00000000-0005-0000-0000-00009B010000}"/>
    <cellStyle name="20% - Isticanje6 2 7" xfId="406" xr:uid="{00000000-0005-0000-0000-00009C010000}"/>
    <cellStyle name="20% - Isticanje6 2 8" xfId="407" xr:uid="{00000000-0005-0000-0000-00009D010000}"/>
    <cellStyle name="20% - Isticanje6 2 9" xfId="408" xr:uid="{00000000-0005-0000-0000-00009E010000}"/>
    <cellStyle name="20% - Isticanje6 3" xfId="409" xr:uid="{00000000-0005-0000-0000-00009F010000}"/>
    <cellStyle name="20% - Isticanje6 3 2" xfId="410" xr:uid="{00000000-0005-0000-0000-0000A0010000}"/>
    <cellStyle name="20% - Isticanje6 3 3" xfId="411" xr:uid="{00000000-0005-0000-0000-0000A1010000}"/>
    <cellStyle name="20% - Isticanje6 4" xfId="412" xr:uid="{00000000-0005-0000-0000-0000A2010000}"/>
    <cellStyle name="20% - Isticanje6 5" xfId="413" xr:uid="{00000000-0005-0000-0000-0000A3010000}"/>
    <cellStyle name="20% - Isticanje6 5 2" xfId="414" xr:uid="{00000000-0005-0000-0000-0000A4010000}"/>
    <cellStyle name="20% - Isticanje6 6" xfId="415" xr:uid="{00000000-0005-0000-0000-0000A5010000}"/>
    <cellStyle name="20% - Isticanje6 7" xfId="416" xr:uid="{00000000-0005-0000-0000-0000A6010000}"/>
    <cellStyle name="20% - Isticanje6 7 2" xfId="417" xr:uid="{00000000-0005-0000-0000-0000A7010000}"/>
    <cellStyle name="20% - Isticanje6 7 3" xfId="418" xr:uid="{00000000-0005-0000-0000-0000A8010000}"/>
    <cellStyle name="20% - Isticanje6 8" xfId="419" xr:uid="{00000000-0005-0000-0000-0000A9010000}"/>
    <cellStyle name="20% - Isticanje6 8 2" xfId="420" xr:uid="{00000000-0005-0000-0000-0000AA010000}"/>
    <cellStyle name="20% - Isticanje6 9" xfId="421" xr:uid="{00000000-0005-0000-0000-0000AB010000}"/>
    <cellStyle name="3-pitanje" xfId="422" xr:uid="{00000000-0005-0000-0000-0000AC010000}"/>
    <cellStyle name="40% - Accent1" xfId="423" xr:uid="{00000000-0005-0000-0000-0000AD010000}"/>
    <cellStyle name="40% - Accent1 10" xfId="424" xr:uid="{00000000-0005-0000-0000-0000AE010000}"/>
    <cellStyle name="40% - Accent1 11" xfId="425" xr:uid="{00000000-0005-0000-0000-0000AF010000}"/>
    <cellStyle name="40% - Accent1 12" xfId="426" xr:uid="{00000000-0005-0000-0000-0000B0010000}"/>
    <cellStyle name="40% - Accent1 13" xfId="427" xr:uid="{00000000-0005-0000-0000-0000B1010000}"/>
    <cellStyle name="40% - Accent1 14" xfId="428" xr:uid="{00000000-0005-0000-0000-0000B2010000}"/>
    <cellStyle name="40% - Accent1 15" xfId="429" xr:uid="{00000000-0005-0000-0000-0000B3010000}"/>
    <cellStyle name="40% - Accent1 16" xfId="430" xr:uid="{00000000-0005-0000-0000-0000B4010000}"/>
    <cellStyle name="40% - Accent1 17" xfId="431" xr:uid="{00000000-0005-0000-0000-0000B5010000}"/>
    <cellStyle name="40% - Accent1 17 2" xfId="432" xr:uid="{00000000-0005-0000-0000-0000B6010000}"/>
    <cellStyle name="40% - Accent1 18" xfId="433" xr:uid="{00000000-0005-0000-0000-0000B7010000}"/>
    <cellStyle name="40% - Accent1 19" xfId="434" xr:uid="{00000000-0005-0000-0000-0000B8010000}"/>
    <cellStyle name="40% - Accent1 2" xfId="435" xr:uid="{00000000-0005-0000-0000-0000B9010000}"/>
    <cellStyle name="40% - Accent1 2 2" xfId="436" xr:uid="{00000000-0005-0000-0000-0000BA010000}"/>
    <cellStyle name="40% - Accent1 2 3" xfId="437" xr:uid="{00000000-0005-0000-0000-0000BB010000}"/>
    <cellStyle name="40% - Accent1 20" xfId="438" xr:uid="{00000000-0005-0000-0000-0000BC010000}"/>
    <cellStyle name="40% - Accent1 21" xfId="439" xr:uid="{00000000-0005-0000-0000-0000BD010000}"/>
    <cellStyle name="40% - Accent1 22" xfId="440" xr:uid="{00000000-0005-0000-0000-0000BE010000}"/>
    <cellStyle name="40% - Accent1 23" xfId="441" xr:uid="{00000000-0005-0000-0000-0000BF010000}"/>
    <cellStyle name="40% - Accent1 24" xfId="442" xr:uid="{00000000-0005-0000-0000-0000C0010000}"/>
    <cellStyle name="40% - Accent1 25" xfId="443" xr:uid="{00000000-0005-0000-0000-0000C1010000}"/>
    <cellStyle name="40% - Accent1 26" xfId="444" xr:uid="{00000000-0005-0000-0000-0000C2010000}"/>
    <cellStyle name="40% - Accent1 27" xfId="445" xr:uid="{00000000-0005-0000-0000-0000C3010000}"/>
    <cellStyle name="40% - Accent1 28" xfId="446" xr:uid="{00000000-0005-0000-0000-0000C4010000}"/>
    <cellStyle name="40% - Accent1 3" xfId="447" xr:uid="{00000000-0005-0000-0000-0000C5010000}"/>
    <cellStyle name="40% - Accent1 4" xfId="448" xr:uid="{00000000-0005-0000-0000-0000C6010000}"/>
    <cellStyle name="40% - Accent1 5" xfId="449" xr:uid="{00000000-0005-0000-0000-0000C7010000}"/>
    <cellStyle name="40% - Accent1 6" xfId="450" xr:uid="{00000000-0005-0000-0000-0000C8010000}"/>
    <cellStyle name="40% - Accent1 7" xfId="451" xr:uid="{00000000-0005-0000-0000-0000C9010000}"/>
    <cellStyle name="40% - Accent1 8" xfId="452" xr:uid="{00000000-0005-0000-0000-0000CA010000}"/>
    <cellStyle name="40% - Accent1 9" xfId="453" xr:uid="{00000000-0005-0000-0000-0000CB010000}"/>
    <cellStyle name="40% - Accent1_BURE COMMERCE" xfId="454" xr:uid="{00000000-0005-0000-0000-0000CC010000}"/>
    <cellStyle name="40% - Accent2" xfId="455" xr:uid="{00000000-0005-0000-0000-0000CD010000}"/>
    <cellStyle name="40% - Accent2 10" xfId="456" xr:uid="{00000000-0005-0000-0000-0000CE010000}"/>
    <cellStyle name="40% - Accent2 11" xfId="457" xr:uid="{00000000-0005-0000-0000-0000CF010000}"/>
    <cellStyle name="40% - Accent2 12" xfId="458" xr:uid="{00000000-0005-0000-0000-0000D0010000}"/>
    <cellStyle name="40% - Accent2 13" xfId="459" xr:uid="{00000000-0005-0000-0000-0000D1010000}"/>
    <cellStyle name="40% - Accent2 14" xfId="460" xr:uid="{00000000-0005-0000-0000-0000D2010000}"/>
    <cellStyle name="40% - Accent2 15" xfId="461" xr:uid="{00000000-0005-0000-0000-0000D3010000}"/>
    <cellStyle name="40% - Accent2 16" xfId="462" xr:uid="{00000000-0005-0000-0000-0000D4010000}"/>
    <cellStyle name="40% - Accent2 17" xfId="463" xr:uid="{00000000-0005-0000-0000-0000D5010000}"/>
    <cellStyle name="40% - Accent2 17 2" xfId="464" xr:uid="{00000000-0005-0000-0000-0000D6010000}"/>
    <cellStyle name="40% - Accent2 18" xfId="465" xr:uid="{00000000-0005-0000-0000-0000D7010000}"/>
    <cellStyle name="40% - Accent2 19" xfId="466" xr:uid="{00000000-0005-0000-0000-0000D8010000}"/>
    <cellStyle name="40% - Accent2 2" xfId="467" xr:uid="{00000000-0005-0000-0000-0000D9010000}"/>
    <cellStyle name="40% - Accent2 2 2" xfId="468" xr:uid="{00000000-0005-0000-0000-0000DA010000}"/>
    <cellStyle name="40% - Accent2 2 3" xfId="469" xr:uid="{00000000-0005-0000-0000-0000DB010000}"/>
    <cellStyle name="40% - Accent2 20" xfId="470" xr:uid="{00000000-0005-0000-0000-0000DC010000}"/>
    <cellStyle name="40% - Accent2 21" xfId="471" xr:uid="{00000000-0005-0000-0000-0000DD010000}"/>
    <cellStyle name="40% - Accent2 22" xfId="472" xr:uid="{00000000-0005-0000-0000-0000DE010000}"/>
    <cellStyle name="40% - Accent2 23" xfId="473" xr:uid="{00000000-0005-0000-0000-0000DF010000}"/>
    <cellStyle name="40% - Accent2 24" xfId="474" xr:uid="{00000000-0005-0000-0000-0000E0010000}"/>
    <cellStyle name="40% - Accent2 25" xfId="475" xr:uid="{00000000-0005-0000-0000-0000E1010000}"/>
    <cellStyle name="40% - Accent2 26" xfId="476" xr:uid="{00000000-0005-0000-0000-0000E2010000}"/>
    <cellStyle name="40% - Accent2 27" xfId="477" xr:uid="{00000000-0005-0000-0000-0000E3010000}"/>
    <cellStyle name="40% - Accent2 28" xfId="478" xr:uid="{00000000-0005-0000-0000-0000E4010000}"/>
    <cellStyle name="40% - Accent2 3" xfId="479" xr:uid="{00000000-0005-0000-0000-0000E5010000}"/>
    <cellStyle name="40% - Accent2 4" xfId="480" xr:uid="{00000000-0005-0000-0000-0000E6010000}"/>
    <cellStyle name="40% - Accent2 5" xfId="481" xr:uid="{00000000-0005-0000-0000-0000E7010000}"/>
    <cellStyle name="40% - Accent2 6" xfId="482" xr:uid="{00000000-0005-0000-0000-0000E8010000}"/>
    <cellStyle name="40% - Accent2 7" xfId="483" xr:uid="{00000000-0005-0000-0000-0000E9010000}"/>
    <cellStyle name="40% - Accent2 8" xfId="484" xr:uid="{00000000-0005-0000-0000-0000EA010000}"/>
    <cellStyle name="40% - Accent2 9" xfId="485" xr:uid="{00000000-0005-0000-0000-0000EB010000}"/>
    <cellStyle name="40% - Accent2_BURE COMMERCE" xfId="486" xr:uid="{00000000-0005-0000-0000-0000EC010000}"/>
    <cellStyle name="40% - Accent3" xfId="487" xr:uid="{00000000-0005-0000-0000-0000ED010000}"/>
    <cellStyle name="40% - Accent3 10" xfId="488" xr:uid="{00000000-0005-0000-0000-0000EE010000}"/>
    <cellStyle name="40% - Accent3 11" xfId="489" xr:uid="{00000000-0005-0000-0000-0000EF010000}"/>
    <cellStyle name="40% - Accent3 12" xfId="490" xr:uid="{00000000-0005-0000-0000-0000F0010000}"/>
    <cellStyle name="40% - Accent3 13" xfId="491" xr:uid="{00000000-0005-0000-0000-0000F1010000}"/>
    <cellStyle name="40% - Accent3 14" xfId="492" xr:uid="{00000000-0005-0000-0000-0000F2010000}"/>
    <cellStyle name="40% - Accent3 15" xfId="493" xr:uid="{00000000-0005-0000-0000-0000F3010000}"/>
    <cellStyle name="40% - Accent3 16" xfId="494" xr:uid="{00000000-0005-0000-0000-0000F4010000}"/>
    <cellStyle name="40% - Accent3 17" xfId="495" xr:uid="{00000000-0005-0000-0000-0000F5010000}"/>
    <cellStyle name="40% - Accent3 17 2" xfId="496" xr:uid="{00000000-0005-0000-0000-0000F6010000}"/>
    <cellStyle name="40% - Accent3 18" xfId="497" xr:uid="{00000000-0005-0000-0000-0000F7010000}"/>
    <cellStyle name="40% - Accent3 19" xfId="498" xr:uid="{00000000-0005-0000-0000-0000F8010000}"/>
    <cellStyle name="40% - Accent3 2" xfId="499" xr:uid="{00000000-0005-0000-0000-0000F9010000}"/>
    <cellStyle name="40% - Accent3 2 2" xfId="500" xr:uid="{00000000-0005-0000-0000-0000FA010000}"/>
    <cellStyle name="40% - Accent3 2 3" xfId="501" xr:uid="{00000000-0005-0000-0000-0000FB010000}"/>
    <cellStyle name="40% - Accent3 20" xfId="502" xr:uid="{00000000-0005-0000-0000-0000FC010000}"/>
    <cellStyle name="40% - Accent3 21" xfId="503" xr:uid="{00000000-0005-0000-0000-0000FD010000}"/>
    <cellStyle name="40% - Accent3 22" xfId="504" xr:uid="{00000000-0005-0000-0000-0000FE010000}"/>
    <cellStyle name="40% - Accent3 23" xfId="505" xr:uid="{00000000-0005-0000-0000-0000FF010000}"/>
    <cellStyle name="40% - Accent3 24" xfId="506" xr:uid="{00000000-0005-0000-0000-000000020000}"/>
    <cellStyle name="40% - Accent3 25" xfId="507" xr:uid="{00000000-0005-0000-0000-000001020000}"/>
    <cellStyle name="40% - Accent3 26" xfId="508" xr:uid="{00000000-0005-0000-0000-000002020000}"/>
    <cellStyle name="40% - Accent3 27" xfId="509" xr:uid="{00000000-0005-0000-0000-000003020000}"/>
    <cellStyle name="40% - Accent3 28" xfId="510" xr:uid="{00000000-0005-0000-0000-000004020000}"/>
    <cellStyle name="40% - Accent3 3" xfId="511" xr:uid="{00000000-0005-0000-0000-000005020000}"/>
    <cellStyle name="40% - Accent3 4" xfId="512" xr:uid="{00000000-0005-0000-0000-000006020000}"/>
    <cellStyle name="40% - Accent3 5" xfId="513" xr:uid="{00000000-0005-0000-0000-000007020000}"/>
    <cellStyle name="40% - Accent3 6" xfId="514" xr:uid="{00000000-0005-0000-0000-000008020000}"/>
    <cellStyle name="40% - Accent3 7" xfId="515" xr:uid="{00000000-0005-0000-0000-000009020000}"/>
    <cellStyle name="40% - Accent3 8" xfId="516" xr:uid="{00000000-0005-0000-0000-00000A020000}"/>
    <cellStyle name="40% - Accent3 9" xfId="517" xr:uid="{00000000-0005-0000-0000-00000B020000}"/>
    <cellStyle name="40% - Accent3_BURE COMMERCE" xfId="518" xr:uid="{00000000-0005-0000-0000-00000C020000}"/>
    <cellStyle name="40% - Accent4" xfId="519" xr:uid="{00000000-0005-0000-0000-00000D020000}"/>
    <cellStyle name="40% - Accent4 10" xfId="520" xr:uid="{00000000-0005-0000-0000-00000E020000}"/>
    <cellStyle name="40% - Accent4 11" xfId="521" xr:uid="{00000000-0005-0000-0000-00000F020000}"/>
    <cellStyle name="40% - Accent4 12" xfId="522" xr:uid="{00000000-0005-0000-0000-000010020000}"/>
    <cellStyle name="40% - Accent4 13" xfId="523" xr:uid="{00000000-0005-0000-0000-000011020000}"/>
    <cellStyle name="40% - Accent4 14" xfId="524" xr:uid="{00000000-0005-0000-0000-000012020000}"/>
    <cellStyle name="40% - Accent4 15" xfId="525" xr:uid="{00000000-0005-0000-0000-000013020000}"/>
    <cellStyle name="40% - Accent4 16" xfId="526" xr:uid="{00000000-0005-0000-0000-000014020000}"/>
    <cellStyle name="40% - Accent4 17" xfId="527" xr:uid="{00000000-0005-0000-0000-000015020000}"/>
    <cellStyle name="40% - Accent4 17 2" xfId="528" xr:uid="{00000000-0005-0000-0000-000016020000}"/>
    <cellStyle name="40% - Accent4 18" xfId="529" xr:uid="{00000000-0005-0000-0000-000017020000}"/>
    <cellStyle name="40% - Accent4 19" xfId="530" xr:uid="{00000000-0005-0000-0000-000018020000}"/>
    <cellStyle name="40% - Accent4 2" xfId="531" xr:uid="{00000000-0005-0000-0000-000019020000}"/>
    <cellStyle name="40% - Accent4 2 2" xfId="532" xr:uid="{00000000-0005-0000-0000-00001A020000}"/>
    <cellStyle name="40% - Accent4 2 3" xfId="533" xr:uid="{00000000-0005-0000-0000-00001B020000}"/>
    <cellStyle name="40% - Accent4 20" xfId="534" xr:uid="{00000000-0005-0000-0000-00001C020000}"/>
    <cellStyle name="40% - Accent4 21" xfId="535" xr:uid="{00000000-0005-0000-0000-00001D020000}"/>
    <cellStyle name="40% - Accent4 22" xfId="536" xr:uid="{00000000-0005-0000-0000-00001E020000}"/>
    <cellStyle name="40% - Accent4 23" xfId="537" xr:uid="{00000000-0005-0000-0000-00001F020000}"/>
    <cellStyle name="40% - Accent4 24" xfId="538" xr:uid="{00000000-0005-0000-0000-000020020000}"/>
    <cellStyle name="40% - Accent4 25" xfId="539" xr:uid="{00000000-0005-0000-0000-000021020000}"/>
    <cellStyle name="40% - Accent4 26" xfId="540" xr:uid="{00000000-0005-0000-0000-000022020000}"/>
    <cellStyle name="40% - Accent4 27" xfId="541" xr:uid="{00000000-0005-0000-0000-000023020000}"/>
    <cellStyle name="40% - Accent4 28" xfId="542" xr:uid="{00000000-0005-0000-0000-000024020000}"/>
    <cellStyle name="40% - Accent4 3" xfId="543" xr:uid="{00000000-0005-0000-0000-000025020000}"/>
    <cellStyle name="40% - Accent4 4" xfId="544" xr:uid="{00000000-0005-0000-0000-000026020000}"/>
    <cellStyle name="40% - Accent4 5" xfId="545" xr:uid="{00000000-0005-0000-0000-000027020000}"/>
    <cellStyle name="40% - Accent4 6" xfId="546" xr:uid="{00000000-0005-0000-0000-000028020000}"/>
    <cellStyle name="40% - Accent4 7" xfId="547" xr:uid="{00000000-0005-0000-0000-000029020000}"/>
    <cellStyle name="40% - Accent4 8" xfId="548" xr:uid="{00000000-0005-0000-0000-00002A020000}"/>
    <cellStyle name="40% - Accent4 9" xfId="549" xr:uid="{00000000-0005-0000-0000-00002B020000}"/>
    <cellStyle name="40% - Accent4_BURE COMMERCE" xfId="550" xr:uid="{00000000-0005-0000-0000-00002C020000}"/>
    <cellStyle name="40% - Accent5" xfId="551" xr:uid="{00000000-0005-0000-0000-00002D020000}"/>
    <cellStyle name="40% - Accent5 10" xfId="552" xr:uid="{00000000-0005-0000-0000-00002E020000}"/>
    <cellStyle name="40% - Accent5 11" xfId="553" xr:uid="{00000000-0005-0000-0000-00002F020000}"/>
    <cellStyle name="40% - Accent5 12" xfId="554" xr:uid="{00000000-0005-0000-0000-000030020000}"/>
    <cellStyle name="40% - Accent5 13" xfId="555" xr:uid="{00000000-0005-0000-0000-000031020000}"/>
    <cellStyle name="40% - Accent5 14" xfId="556" xr:uid="{00000000-0005-0000-0000-000032020000}"/>
    <cellStyle name="40% - Accent5 15" xfId="557" xr:uid="{00000000-0005-0000-0000-000033020000}"/>
    <cellStyle name="40% - Accent5 16" xfId="558" xr:uid="{00000000-0005-0000-0000-000034020000}"/>
    <cellStyle name="40% - Accent5 17" xfId="559" xr:uid="{00000000-0005-0000-0000-000035020000}"/>
    <cellStyle name="40% - Accent5 17 2" xfId="560" xr:uid="{00000000-0005-0000-0000-000036020000}"/>
    <cellStyle name="40% - Accent5 18" xfId="561" xr:uid="{00000000-0005-0000-0000-000037020000}"/>
    <cellStyle name="40% - Accent5 19" xfId="562" xr:uid="{00000000-0005-0000-0000-000038020000}"/>
    <cellStyle name="40% - Accent5 2" xfId="563" xr:uid="{00000000-0005-0000-0000-000039020000}"/>
    <cellStyle name="40% - Accent5 2 2" xfId="564" xr:uid="{00000000-0005-0000-0000-00003A020000}"/>
    <cellStyle name="40% - Accent5 2 3" xfId="565" xr:uid="{00000000-0005-0000-0000-00003B020000}"/>
    <cellStyle name="40% - Accent5 20" xfId="566" xr:uid="{00000000-0005-0000-0000-00003C020000}"/>
    <cellStyle name="40% - Accent5 21" xfId="567" xr:uid="{00000000-0005-0000-0000-00003D020000}"/>
    <cellStyle name="40% - Accent5 22" xfId="568" xr:uid="{00000000-0005-0000-0000-00003E020000}"/>
    <cellStyle name="40% - Accent5 23" xfId="569" xr:uid="{00000000-0005-0000-0000-00003F020000}"/>
    <cellStyle name="40% - Accent5 24" xfId="570" xr:uid="{00000000-0005-0000-0000-000040020000}"/>
    <cellStyle name="40% - Accent5 25" xfId="571" xr:uid="{00000000-0005-0000-0000-000041020000}"/>
    <cellStyle name="40% - Accent5 26" xfId="572" xr:uid="{00000000-0005-0000-0000-000042020000}"/>
    <cellStyle name="40% - Accent5 27" xfId="573" xr:uid="{00000000-0005-0000-0000-000043020000}"/>
    <cellStyle name="40% - Accent5 28" xfId="574" xr:uid="{00000000-0005-0000-0000-000044020000}"/>
    <cellStyle name="40% - Accent5 3" xfId="575" xr:uid="{00000000-0005-0000-0000-000045020000}"/>
    <cellStyle name="40% - Accent5 4" xfId="576" xr:uid="{00000000-0005-0000-0000-000046020000}"/>
    <cellStyle name="40% - Accent5 5" xfId="577" xr:uid="{00000000-0005-0000-0000-000047020000}"/>
    <cellStyle name="40% - Accent5 6" xfId="578" xr:uid="{00000000-0005-0000-0000-000048020000}"/>
    <cellStyle name="40% - Accent5 7" xfId="579" xr:uid="{00000000-0005-0000-0000-000049020000}"/>
    <cellStyle name="40% - Accent5 8" xfId="580" xr:uid="{00000000-0005-0000-0000-00004A020000}"/>
    <cellStyle name="40% - Accent5 9" xfId="581" xr:uid="{00000000-0005-0000-0000-00004B020000}"/>
    <cellStyle name="40% - Accent5_BURE COMMERCE" xfId="582" xr:uid="{00000000-0005-0000-0000-00004C020000}"/>
    <cellStyle name="40% - Accent6" xfId="583" xr:uid="{00000000-0005-0000-0000-00004D020000}"/>
    <cellStyle name="40% - Accent6 10" xfId="584" xr:uid="{00000000-0005-0000-0000-00004E020000}"/>
    <cellStyle name="40% - Accent6 11" xfId="585" xr:uid="{00000000-0005-0000-0000-00004F020000}"/>
    <cellStyle name="40% - Accent6 12" xfId="586" xr:uid="{00000000-0005-0000-0000-000050020000}"/>
    <cellStyle name="40% - Accent6 13" xfId="587" xr:uid="{00000000-0005-0000-0000-000051020000}"/>
    <cellStyle name="40% - Accent6 14" xfId="588" xr:uid="{00000000-0005-0000-0000-000052020000}"/>
    <cellStyle name="40% - Accent6 15" xfId="589" xr:uid="{00000000-0005-0000-0000-000053020000}"/>
    <cellStyle name="40% - Accent6 16" xfId="590" xr:uid="{00000000-0005-0000-0000-000054020000}"/>
    <cellStyle name="40% - Accent6 17" xfId="591" xr:uid="{00000000-0005-0000-0000-000055020000}"/>
    <cellStyle name="40% - Accent6 17 2" xfId="592" xr:uid="{00000000-0005-0000-0000-000056020000}"/>
    <cellStyle name="40% - Accent6 18" xfId="593" xr:uid="{00000000-0005-0000-0000-000057020000}"/>
    <cellStyle name="40% - Accent6 19" xfId="594" xr:uid="{00000000-0005-0000-0000-000058020000}"/>
    <cellStyle name="40% - Accent6 2" xfId="595" xr:uid="{00000000-0005-0000-0000-000059020000}"/>
    <cellStyle name="40% - Accent6 2 15 4 3" xfId="596" xr:uid="{00000000-0005-0000-0000-00005A020000}"/>
    <cellStyle name="40% - Accent6 2 2" xfId="597" xr:uid="{00000000-0005-0000-0000-00005B020000}"/>
    <cellStyle name="40% - Accent6 2 3" xfId="598" xr:uid="{00000000-0005-0000-0000-00005C020000}"/>
    <cellStyle name="40% - Accent6 20" xfId="599" xr:uid="{00000000-0005-0000-0000-00005D020000}"/>
    <cellStyle name="40% - Accent6 21" xfId="600" xr:uid="{00000000-0005-0000-0000-00005E020000}"/>
    <cellStyle name="40% - Accent6 22" xfId="601" xr:uid="{00000000-0005-0000-0000-00005F020000}"/>
    <cellStyle name="40% - Accent6 23" xfId="602" xr:uid="{00000000-0005-0000-0000-000060020000}"/>
    <cellStyle name="40% - Accent6 24" xfId="603" xr:uid="{00000000-0005-0000-0000-000061020000}"/>
    <cellStyle name="40% - Accent6 25" xfId="604" xr:uid="{00000000-0005-0000-0000-000062020000}"/>
    <cellStyle name="40% - Accent6 26" xfId="605" xr:uid="{00000000-0005-0000-0000-000063020000}"/>
    <cellStyle name="40% - Accent6 27" xfId="606" xr:uid="{00000000-0005-0000-0000-000064020000}"/>
    <cellStyle name="40% - Accent6 28" xfId="607" xr:uid="{00000000-0005-0000-0000-000065020000}"/>
    <cellStyle name="40% - Accent6 3" xfId="608" xr:uid="{00000000-0005-0000-0000-000066020000}"/>
    <cellStyle name="40% - Accent6 4" xfId="609" xr:uid="{00000000-0005-0000-0000-000067020000}"/>
    <cellStyle name="40% - Accent6 5" xfId="610" xr:uid="{00000000-0005-0000-0000-000068020000}"/>
    <cellStyle name="40% - Accent6 6" xfId="611" xr:uid="{00000000-0005-0000-0000-000069020000}"/>
    <cellStyle name="40% - Accent6 7" xfId="612" xr:uid="{00000000-0005-0000-0000-00006A020000}"/>
    <cellStyle name="40% - Accent6 8" xfId="613" xr:uid="{00000000-0005-0000-0000-00006B020000}"/>
    <cellStyle name="40% - Accent6 9" xfId="614" xr:uid="{00000000-0005-0000-0000-00006C020000}"/>
    <cellStyle name="40% - Accent6_BURE COMMERCE" xfId="615" xr:uid="{00000000-0005-0000-0000-00006D020000}"/>
    <cellStyle name="40% - Colore 1" xfId="616" xr:uid="{00000000-0005-0000-0000-00006E020000}"/>
    <cellStyle name="40% - Colore 2" xfId="617" xr:uid="{00000000-0005-0000-0000-00006F020000}"/>
    <cellStyle name="40% - Colore 3" xfId="618" xr:uid="{00000000-0005-0000-0000-000070020000}"/>
    <cellStyle name="40% - Colore 4" xfId="619" xr:uid="{00000000-0005-0000-0000-000071020000}"/>
    <cellStyle name="40% - Colore 5" xfId="620" xr:uid="{00000000-0005-0000-0000-000072020000}"/>
    <cellStyle name="40% - Colore 6" xfId="621" xr:uid="{00000000-0005-0000-0000-000073020000}"/>
    <cellStyle name="40% - Isticanje1 2" xfId="622" xr:uid="{00000000-0005-0000-0000-000074020000}"/>
    <cellStyle name="40% - Isticanje2 10" xfId="623" xr:uid="{00000000-0005-0000-0000-000075020000}"/>
    <cellStyle name="40% - Isticanje2 11" xfId="624" xr:uid="{00000000-0005-0000-0000-000076020000}"/>
    <cellStyle name="40% - Isticanje2 12" xfId="625" xr:uid="{00000000-0005-0000-0000-000077020000}"/>
    <cellStyle name="40% - Isticanje2 13" xfId="626" xr:uid="{00000000-0005-0000-0000-000078020000}"/>
    <cellStyle name="40% - Isticanje2 14" xfId="627" xr:uid="{00000000-0005-0000-0000-000079020000}"/>
    <cellStyle name="40% - Isticanje2 15" xfId="628" xr:uid="{00000000-0005-0000-0000-00007A020000}"/>
    <cellStyle name="40% - Isticanje2 16" xfId="629" xr:uid="{00000000-0005-0000-0000-00007B020000}"/>
    <cellStyle name="40% - Isticanje2 17" xfId="630" xr:uid="{00000000-0005-0000-0000-00007C020000}"/>
    <cellStyle name="40% - Isticanje2 2" xfId="631" xr:uid="{00000000-0005-0000-0000-00007D020000}"/>
    <cellStyle name="40% - Isticanje2 2 10" xfId="632" xr:uid="{00000000-0005-0000-0000-00007E020000}"/>
    <cellStyle name="40% - Isticanje2 2 11" xfId="633" xr:uid="{00000000-0005-0000-0000-00007F020000}"/>
    <cellStyle name="40% - Isticanje2 2 12" xfId="634" xr:uid="{00000000-0005-0000-0000-000080020000}"/>
    <cellStyle name="40% - Isticanje2 2 13" xfId="635" xr:uid="{00000000-0005-0000-0000-000081020000}"/>
    <cellStyle name="40% - Isticanje2 2 14" xfId="636" xr:uid="{00000000-0005-0000-0000-000082020000}"/>
    <cellStyle name="40% - Isticanje2 2 15" xfId="637" xr:uid="{00000000-0005-0000-0000-000083020000}"/>
    <cellStyle name="40% - Isticanje2 2 2" xfId="638" xr:uid="{00000000-0005-0000-0000-000084020000}"/>
    <cellStyle name="40% - Isticanje2 2 3" xfId="639" xr:uid="{00000000-0005-0000-0000-000085020000}"/>
    <cellStyle name="40% - Isticanje2 2 4" xfId="640" xr:uid="{00000000-0005-0000-0000-000086020000}"/>
    <cellStyle name="40% - Isticanje2 2 5" xfId="641" xr:uid="{00000000-0005-0000-0000-000087020000}"/>
    <cellStyle name="40% - Isticanje2 2 6" xfId="642" xr:uid="{00000000-0005-0000-0000-000088020000}"/>
    <cellStyle name="40% - Isticanje2 2 7" xfId="643" xr:uid="{00000000-0005-0000-0000-000089020000}"/>
    <cellStyle name="40% - Isticanje2 2 8" xfId="644" xr:uid="{00000000-0005-0000-0000-00008A020000}"/>
    <cellStyle name="40% - Isticanje2 2 9" xfId="645" xr:uid="{00000000-0005-0000-0000-00008B020000}"/>
    <cellStyle name="40% - Isticanje2 3" xfId="646" xr:uid="{00000000-0005-0000-0000-00008C020000}"/>
    <cellStyle name="40% - Isticanje2 3 2" xfId="647" xr:uid="{00000000-0005-0000-0000-00008D020000}"/>
    <cellStyle name="40% - Isticanje2 3 3" xfId="648" xr:uid="{00000000-0005-0000-0000-00008E020000}"/>
    <cellStyle name="40% - Isticanje2 4" xfId="649" xr:uid="{00000000-0005-0000-0000-00008F020000}"/>
    <cellStyle name="40% - Isticanje2 5" xfId="650" xr:uid="{00000000-0005-0000-0000-000090020000}"/>
    <cellStyle name="40% - Isticanje2 5 2" xfId="651" xr:uid="{00000000-0005-0000-0000-000091020000}"/>
    <cellStyle name="40% - Isticanje2 6" xfId="652" xr:uid="{00000000-0005-0000-0000-000092020000}"/>
    <cellStyle name="40% - Isticanje2 7" xfId="653" xr:uid="{00000000-0005-0000-0000-000093020000}"/>
    <cellStyle name="40% - Isticanje2 8" xfId="654" xr:uid="{00000000-0005-0000-0000-000094020000}"/>
    <cellStyle name="40% - Isticanje2 9" xfId="655" xr:uid="{00000000-0005-0000-0000-000095020000}"/>
    <cellStyle name="40% - Isticanje3 10" xfId="656" xr:uid="{00000000-0005-0000-0000-000096020000}"/>
    <cellStyle name="40% - Isticanje3 11" xfId="657" xr:uid="{00000000-0005-0000-0000-000097020000}"/>
    <cellStyle name="40% - Isticanje3 12" xfId="658" xr:uid="{00000000-0005-0000-0000-000098020000}"/>
    <cellStyle name="40% - Isticanje3 13" xfId="659" xr:uid="{00000000-0005-0000-0000-000099020000}"/>
    <cellStyle name="40% - Isticanje3 14" xfId="660" xr:uid="{00000000-0005-0000-0000-00009A020000}"/>
    <cellStyle name="40% - Isticanje3 15" xfId="661" xr:uid="{00000000-0005-0000-0000-00009B020000}"/>
    <cellStyle name="40% - Isticanje3 16" xfId="662" xr:uid="{00000000-0005-0000-0000-00009C020000}"/>
    <cellStyle name="40% - Isticanje3 17" xfId="663" xr:uid="{00000000-0005-0000-0000-00009D020000}"/>
    <cellStyle name="40% - Isticanje3 18" xfId="664" xr:uid="{00000000-0005-0000-0000-00009E020000}"/>
    <cellStyle name="40% - Isticanje3 2" xfId="665" xr:uid="{00000000-0005-0000-0000-00009F020000}"/>
    <cellStyle name="40% - Isticanje3 2 10" xfId="666" xr:uid="{00000000-0005-0000-0000-0000A0020000}"/>
    <cellStyle name="40% - Isticanje3 2 11" xfId="667" xr:uid="{00000000-0005-0000-0000-0000A1020000}"/>
    <cellStyle name="40% - Isticanje3 2 12" xfId="668" xr:uid="{00000000-0005-0000-0000-0000A2020000}"/>
    <cellStyle name="40% - Isticanje3 2 13" xfId="669" xr:uid="{00000000-0005-0000-0000-0000A3020000}"/>
    <cellStyle name="40% - Isticanje3 2 14" xfId="670" xr:uid="{00000000-0005-0000-0000-0000A4020000}"/>
    <cellStyle name="40% - Isticanje3 2 15" xfId="671" xr:uid="{00000000-0005-0000-0000-0000A5020000}"/>
    <cellStyle name="40% - Isticanje3 2 2" xfId="672" xr:uid="{00000000-0005-0000-0000-0000A6020000}"/>
    <cellStyle name="40% - Isticanje3 2 3" xfId="673" xr:uid="{00000000-0005-0000-0000-0000A7020000}"/>
    <cellStyle name="40% - Isticanje3 2 4" xfId="674" xr:uid="{00000000-0005-0000-0000-0000A8020000}"/>
    <cellStyle name="40% - Isticanje3 2 5" xfId="675" xr:uid="{00000000-0005-0000-0000-0000A9020000}"/>
    <cellStyle name="40% - Isticanje3 2 6" xfId="676" xr:uid="{00000000-0005-0000-0000-0000AA020000}"/>
    <cellStyle name="40% - Isticanje3 2 7" xfId="677" xr:uid="{00000000-0005-0000-0000-0000AB020000}"/>
    <cellStyle name="40% - Isticanje3 2 8" xfId="678" xr:uid="{00000000-0005-0000-0000-0000AC020000}"/>
    <cellStyle name="40% - Isticanje3 2 9" xfId="679" xr:uid="{00000000-0005-0000-0000-0000AD020000}"/>
    <cellStyle name="40% - Isticanje3 3" xfId="680" xr:uid="{00000000-0005-0000-0000-0000AE020000}"/>
    <cellStyle name="40% - Isticanje3 3 2" xfId="681" xr:uid="{00000000-0005-0000-0000-0000AF020000}"/>
    <cellStyle name="40% - Isticanje3 3 3" xfId="682" xr:uid="{00000000-0005-0000-0000-0000B0020000}"/>
    <cellStyle name="40% - Isticanje3 4" xfId="683" xr:uid="{00000000-0005-0000-0000-0000B1020000}"/>
    <cellStyle name="40% - Isticanje3 5" xfId="684" xr:uid="{00000000-0005-0000-0000-0000B2020000}"/>
    <cellStyle name="40% - Isticanje3 5 2" xfId="685" xr:uid="{00000000-0005-0000-0000-0000B3020000}"/>
    <cellStyle name="40% - Isticanje3 6" xfId="686" xr:uid="{00000000-0005-0000-0000-0000B4020000}"/>
    <cellStyle name="40% - Isticanje3 7" xfId="687" xr:uid="{00000000-0005-0000-0000-0000B5020000}"/>
    <cellStyle name="40% - Isticanje3 7 2" xfId="688" xr:uid="{00000000-0005-0000-0000-0000B6020000}"/>
    <cellStyle name="40% - Isticanje3 7 3" xfId="689" xr:uid="{00000000-0005-0000-0000-0000B7020000}"/>
    <cellStyle name="40% - Isticanje3 8" xfId="690" xr:uid="{00000000-0005-0000-0000-0000B8020000}"/>
    <cellStyle name="40% - Isticanje3 8 2" xfId="691" xr:uid="{00000000-0005-0000-0000-0000B9020000}"/>
    <cellStyle name="40% - Isticanje3 9" xfId="692" xr:uid="{00000000-0005-0000-0000-0000BA020000}"/>
    <cellStyle name="40% - Isticanje4 10" xfId="693" xr:uid="{00000000-0005-0000-0000-0000BB020000}"/>
    <cellStyle name="40% - Isticanje4 11" xfId="694" xr:uid="{00000000-0005-0000-0000-0000BC020000}"/>
    <cellStyle name="40% - Isticanje4 12" xfId="695" xr:uid="{00000000-0005-0000-0000-0000BD020000}"/>
    <cellStyle name="40% - Isticanje4 13" xfId="696" xr:uid="{00000000-0005-0000-0000-0000BE020000}"/>
    <cellStyle name="40% - Isticanje4 14" xfId="697" xr:uid="{00000000-0005-0000-0000-0000BF020000}"/>
    <cellStyle name="40% - Isticanje4 15" xfId="698" xr:uid="{00000000-0005-0000-0000-0000C0020000}"/>
    <cellStyle name="40% - Isticanje4 16" xfId="699" xr:uid="{00000000-0005-0000-0000-0000C1020000}"/>
    <cellStyle name="40% - Isticanje4 17" xfId="700" xr:uid="{00000000-0005-0000-0000-0000C2020000}"/>
    <cellStyle name="40% - Isticanje4 18" xfId="701" xr:uid="{00000000-0005-0000-0000-0000C3020000}"/>
    <cellStyle name="40% - Isticanje4 2" xfId="702" xr:uid="{00000000-0005-0000-0000-0000C4020000}"/>
    <cellStyle name="40% - Isticanje4 2 10" xfId="703" xr:uid="{00000000-0005-0000-0000-0000C5020000}"/>
    <cellStyle name="40% - Isticanje4 2 11" xfId="704" xr:uid="{00000000-0005-0000-0000-0000C6020000}"/>
    <cellStyle name="40% - Isticanje4 2 12" xfId="705" xr:uid="{00000000-0005-0000-0000-0000C7020000}"/>
    <cellStyle name="40% - Isticanje4 2 13" xfId="706" xr:uid="{00000000-0005-0000-0000-0000C8020000}"/>
    <cellStyle name="40% - Isticanje4 2 14" xfId="707" xr:uid="{00000000-0005-0000-0000-0000C9020000}"/>
    <cellStyle name="40% - Isticanje4 2 15" xfId="708" xr:uid="{00000000-0005-0000-0000-0000CA020000}"/>
    <cellStyle name="40% - Isticanje4 2 2" xfId="709" xr:uid="{00000000-0005-0000-0000-0000CB020000}"/>
    <cellStyle name="40% - Isticanje4 2 3" xfId="710" xr:uid="{00000000-0005-0000-0000-0000CC020000}"/>
    <cellStyle name="40% - Isticanje4 2 4" xfId="711" xr:uid="{00000000-0005-0000-0000-0000CD020000}"/>
    <cellStyle name="40% - Isticanje4 2 5" xfId="712" xr:uid="{00000000-0005-0000-0000-0000CE020000}"/>
    <cellStyle name="40% - Isticanje4 2 6" xfId="713" xr:uid="{00000000-0005-0000-0000-0000CF020000}"/>
    <cellStyle name="40% - Isticanje4 2 7" xfId="714" xr:uid="{00000000-0005-0000-0000-0000D0020000}"/>
    <cellStyle name="40% - Isticanje4 2 8" xfId="715" xr:uid="{00000000-0005-0000-0000-0000D1020000}"/>
    <cellStyle name="40% - Isticanje4 2 9" xfId="716" xr:uid="{00000000-0005-0000-0000-0000D2020000}"/>
    <cellStyle name="40% - Isticanje4 3" xfId="717" xr:uid="{00000000-0005-0000-0000-0000D3020000}"/>
    <cellStyle name="40% - Isticanje4 3 2" xfId="718" xr:uid="{00000000-0005-0000-0000-0000D4020000}"/>
    <cellStyle name="40% - Isticanje4 3 3" xfId="719" xr:uid="{00000000-0005-0000-0000-0000D5020000}"/>
    <cellStyle name="40% - Isticanje4 4" xfId="720" xr:uid="{00000000-0005-0000-0000-0000D6020000}"/>
    <cellStyle name="40% - Isticanje4 5" xfId="721" xr:uid="{00000000-0005-0000-0000-0000D7020000}"/>
    <cellStyle name="40% - Isticanje4 5 2" xfId="722" xr:uid="{00000000-0005-0000-0000-0000D8020000}"/>
    <cellStyle name="40% - Isticanje4 6" xfId="723" xr:uid="{00000000-0005-0000-0000-0000D9020000}"/>
    <cellStyle name="40% - Isticanje4 7" xfId="724" xr:uid="{00000000-0005-0000-0000-0000DA020000}"/>
    <cellStyle name="40% - Isticanje4 7 2" xfId="725" xr:uid="{00000000-0005-0000-0000-0000DB020000}"/>
    <cellStyle name="40% - Isticanje4 7 3" xfId="726" xr:uid="{00000000-0005-0000-0000-0000DC020000}"/>
    <cellStyle name="40% - Isticanje4 8" xfId="727" xr:uid="{00000000-0005-0000-0000-0000DD020000}"/>
    <cellStyle name="40% - Isticanje4 8 2" xfId="728" xr:uid="{00000000-0005-0000-0000-0000DE020000}"/>
    <cellStyle name="40% - Isticanje4 9" xfId="729" xr:uid="{00000000-0005-0000-0000-0000DF020000}"/>
    <cellStyle name="40% - Isticanje5 10" xfId="730" xr:uid="{00000000-0005-0000-0000-0000E0020000}"/>
    <cellStyle name="40% - Isticanje5 11" xfId="731" xr:uid="{00000000-0005-0000-0000-0000E1020000}"/>
    <cellStyle name="40% - Isticanje5 12" xfId="732" xr:uid="{00000000-0005-0000-0000-0000E2020000}"/>
    <cellStyle name="40% - Isticanje5 13" xfId="733" xr:uid="{00000000-0005-0000-0000-0000E3020000}"/>
    <cellStyle name="40% - Isticanje5 14" xfId="734" xr:uid="{00000000-0005-0000-0000-0000E4020000}"/>
    <cellStyle name="40% - Isticanje5 15" xfId="735" xr:uid="{00000000-0005-0000-0000-0000E5020000}"/>
    <cellStyle name="40% - Isticanje5 16" xfId="736" xr:uid="{00000000-0005-0000-0000-0000E6020000}"/>
    <cellStyle name="40% - Isticanje5 17" xfId="737" xr:uid="{00000000-0005-0000-0000-0000E7020000}"/>
    <cellStyle name="40% - Isticanje5 18" xfId="738" xr:uid="{00000000-0005-0000-0000-0000E8020000}"/>
    <cellStyle name="40% - Isticanje5 2" xfId="739" xr:uid="{00000000-0005-0000-0000-0000E9020000}"/>
    <cellStyle name="40% - Isticanje5 2 10" xfId="740" xr:uid="{00000000-0005-0000-0000-0000EA020000}"/>
    <cellStyle name="40% - Isticanje5 2 11" xfId="741" xr:uid="{00000000-0005-0000-0000-0000EB020000}"/>
    <cellStyle name="40% - Isticanje5 2 12" xfId="742" xr:uid="{00000000-0005-0000-0000-0000EC020000}"/>
    <cellStyle name="40% - Isticanje5 2 13" xfId="743" xr:uid="{00000000-0005-0000-0000-0000ED020000}"/>
    <cellStyle name="40% - Isticanje5 2 14" xfId="744" xr:uid="{00000000-0005-0000-0000-0000EE020000}"/>
    <cellStyle name="40% - Isticanje5 2 15" xfId="745" xr:uid="{00000000-0005-0000-0000-0000EF020000}"/>
    <cellStyle name="40% - Isticanje5 2 2" xfId="746" xr:uid="{00000000-0005-0000-0000-0000F0020000}"/>
    <cellStyle name="40% - Isticanje5 2 3" xfId="747" xr:uid="{00000000-0005-0000-0000-0000F1020000}"/>
    <cellStyle name="40% - Isticanje5 2 4" xfId="748" xr:uid="{00000000-0005-0000-0000-0000F2020000}"/>
    <cellStyle name="40% - Isticanje5 2 5" xfId="749" xr:uid="{00000000-0005-0000-0000-0000F3020000}"/>
    <cellStyle name="40% - Isticanje5 2 6" xfId="750" xr:uid="{00000000-0005-0000-0000-0000F4020000}"/>
    <cellStyle name="40% - Isticanje5 2 7" xfId="751" xr:uid="{00000000-0005-0000-0000-0000F5020000}"/>
    <cellStyle name="40% - Isticanje5 2 8" xfId="752" xr:uid="{00000000-0005-0000-0000-0000F6020000}"/>
    <cellStyle name="40% - Isticanje5 2 9" xfId="753" xr:uid="{00000000-0005-0000-0000-0000F7020000}"/>
    <cellStyle name="40% - Isticanje5 3" xfId="754" xr:uid="{00000000-0005-0000-0000-0000F8020000}"/>
    <cellStyle name="40% - Isticanje5 3 2" xfId="755" xr:uid="{00000000-0005-0000-0000-0000F9020000}"/>
    <cellStyle name="40% - Isticanje5 3 3" xfId="756" xr:uid="{00000000-0005-0000-0000-0000FA020000}"/>
    <cellStyle name="40% - Isticanje5 4" xfId="757" xr:uid="{00000000-0005-0000-0000-0000FB020000}"/>
    <cellStyle name="40% - Isticanje5 5" xfId="758" xr:uid="{00000000-0005-0000-0000-0000FC020000}"/>
    <cellStyle name="40% - Isticanje5 5 2" xfId="759" xr:uid="{00000000-0005-0000-0000-0000FD020000}"/>
    <cellStyle name="40% - Isticanje5 6" xfId="760" xr:uid="{00000000-0005-0000-0000-0000FE020000}"/>
    <cellStyle name="40% - Isticanje5 7" xfId="761" xr:uid="{00000000-0005-0000-0000-0000FF020000}"/>
    <cellStyle name="40% - Isticanje5 8" xfId="762" xr:uid="{00000000-0005-0000-0000-000000030000}"/>
    <cellStyle name="40% - Isticanje5 9" xfId="763" xr:uid="{00000000-0005-0000-0000-000001030000}"/>
    <cellStyle name="40% - Isticanje6 10" xfId="764" xr:uid="{00000000-0005-0000-0000-000002030000}"/>
    <cellStyle name="40% - Isticanje6 11" xfId="765" xr:uid="{00000000-0005-0000-0000-000003030000}"/>
    <cellStyle name="40% - Isticanje6 12" xfId="766" xr:uid="{00000000-0005-0000-0000-000004030000}"/>
    <cellStyle name="40% - Isticanje6 13" xfId="767" xr:uid="{00000000-0005-0000-0000-000005030000}"/>
    <cellStyle name="40% - Isticanje6 14" xfId="768" xr:uid="{00000000-0005-0000-0000-000006030000}"/>
    <cellStyle name="40% - Isticanje6 15" xfId="769" xr:uid="{00000000-0005-0000-0000-000007030000}"/>
    <cellStyle name="40% - Isticanje6 16" xfId="770" xr:uid="{00000000-0005-0000-0000-000008030000}"/>
    <cellStyle name="40% - Isticanje6 17" xfId="771" xr:uid="{00000000-0005-0000-0000-000009030000}"/>
    <cellStyle name="40% - Isticanje6 18" xfId="772" xr:uid="{00000000-0005-0000-0000-00000A030000}"/>
    <cellStyle name="40% - Isticanje6 2" xfId="773" xr:uid="{00000000-0005-0000-0000-00000B030000}"/>
    <cellStyle name="40% - Isticanje6 2 10" xfId="774" xr:uid="{00000000-0005-0000-0000-00000C030000}"/>
    <cellStyle name="40% - Isticanje6 2 11" xfId="775" xr:uid="{00000000-0005-0000-0000-00000D030000}"/>
    <cellStyle name="40% - Isticanje6 2 12" xfId="776" xr:uid="{00000000-0005-0000-0000-00000E030000}"/>
    <cellStyle name="40% - Isticanje6 2 13" xfId="777" xr:uid="{00000000-0005-0000-0000-00000F030000}"/>
    <cellStyle name="40% - Isticanje6 2 14" xfId="778" xr:uid="{00000000-0005-0000-0000-000010030000}"/>
    <cellStyle name="40% - Isticanje6 2 15" xfId="779" xr:uid="{00000000-0005-0000-0000-000011030000}"/>
    <cellStyle name="40% - Isticanje6 2 2" xfId="780" xr:uid="{00000000-0005-0000-0000-000012030000}"/>
    <cellStyle name="40% - Isticanje6 2 3" xfId="781" xr:uid="{00000000-0005-0000-0000-000013030000}"/>
    <cellStyle name="40% - Isticanje6 2 4" xfId="782" xr:uid="{00000000-0005-0000-0000-000014030000}"/>
    <cellStyle name="40% - Isticanje6 2 5" xfId="783" xr:uid="{00000000-0005-0000-0000-000015030000}"/>
    <cellStyle name="40% - Isticanje6 2 6" xfId="784" xr:uid="{00000000-0005-0000-0000-000016030000}"/>
    <cellStyle name="40% - Isticanje6 2 7" xfId="785" xr:uid="{00000000-0005-0000-0000-000017030000}"/>
    <cellStyle name="40% - Isticanje6 2 8" xfId="786" xr:uid="{00000000-0005-0000-0000-000018030000}"/>
    <cellStyle name="40% - Isticanje6 2 9" xfId="787" xr:uid="{00000000-0005-0000-0000-000019030000}"/>
    <cellStyle name="40% - Isticanje6 3" xfId="788" xr:uid="{00000000-0005-0000-0000-00001A030000}"/>
    <cellStyle name="40% - Isticanje6 3 2" xfId="789" xr:uid="{00000000-0005-0000-0000-00001B030000}"/>
    <cellStyle name="40% - Isticanje6 3 3" xfId="790" xr:uid="{00000000-0005-0000-0000-00001C030000}"/>
    <cellStyle name="40% - Isticanje6 4" xfId="791" xr:uid="{00000000-0005-0000-0000-00001D030000}"/>
    <cellStyle name="40% - Isticanje6 5" xfId="792" xr:uid="{00000000-0005-0000-0000-00001E030000}"/>
    <cellStyle name="40% - Isticanje6 5 2" xfId="793" xr:uid="{00000000-0005-0000-0000-00001F030000}"/>
    <cellStyle name="40% - Isticanje6 6" xfId="794" xr:uid="{00000000-0005-0000-0000-000020030000}"/>
    <cellStyle name="40% - Isticanje6 7" xfId="795" xr:uid="{00000000-0005-0000-0000-000021030000}"/>
    <cellStyle name="40% - Isticanje6 7 2" xfId="796" xr:uid="{00000000-0005-0000-0000-000022030000}"/>
    <cellStyle name="40% - Isticanje6 7 3" xfId="797" xr:uid="{00000000-0005-0000-0000-000023030000}"/>
    <cellStyle name="40% - Isticanje6 8" xfId="798" xr:uid="{00000000-0005-0000-0000-000024030000}"/>
    <cellStyle name="40% - Isticanje6 8 2" xfId="799" xr:uid="{00000000-0005-0000-0000-000025030000}"/>
    <cellStyle name="40% - Isticanje6 9" xfId="800" xr:uid="{00000000-0005-0000-0000-000026030000}"/>
    <cellStyle name="40% - Naglasak1" xfId="801" xr:uid="{00000000-0005-0000-0000-000027030000}"/>
    <cellStyle name="40% - Naglasak1 10" xfId="802" xr:uid="{00000000-0005-0000-0000-000028030000}"/>
    <cellStyle name="40% - Naglasak1 11" xfId="803" xr:uid="{00000000-0005-0000-0000-000029030000}"/>
    <cellStyle name="40% - Naglasak1 12" xfId="804" xr:uid="{00000000-0005-0000-0000-00002A030000}"/>
    <cellStyle name="40% - Naglasak1 13" xfId="805" xr:uid="{00000000-0005-0000-0000-00002B030000}"/>
    <cellStyle name="40% - Naglasak1 14" xfId="806" xr:uid="{00000000-0005-0000-0000-00002C030000}"/>
    <cellStyle name="40% - Naglasak1 15" xfId="807" xr:uid="{00000000-0005-0000-0000-00002D030000}"/>
    <cellStyle name="40% - Naglasak1 16" xfId="808" xr:uid="{00000000-0005-0000-0000-00002E030000}"/>
    <cellStyle name="40% - Naglasak1 17" xfId="809" xr:uid="{00000000-0005-0000-0000-00002F030000}"/>
    <cellStyle name="40% - Naglasak1 18" xfId="810" xr:uid="{00000000-0005-0000-0000-000030030000}"/>
    <cellStyle name="40% - Naglasak1 19" xfId="811" xr:uid="{00000000-0005-0000-0000-000031030000}"/>
    <cellStyle name="40% - Naglasak1 2" xfId="812" xr:uid="{00000000-0005-0000-0000-000032030000}"/>
    <cellStyle name="40% - Naglasak1 2 10" xfId="813" xr:uid="{00000000-0005-0000-0000-000033030000}"/>
    <cellStyle name="40% - Naglasak1 2 11" xfId="814" xr:uid="{00000000-0005-0000-0000-000034030000}"/>
    <cellStyle name="40% - Naglasak1 2 12" xfId="815" xr:uid="{00000000-0005-0000-0000-000035030000}"/>
    <cellStyle name="40% - Naglasak1 2 13" xfId="816" xr:uid="{00000000-0005-0000-0000-000036030000}"/>
    <cellStyle name="40% - Naglasak1 2 14" xfId="817" xr:uid="{00000000-0005-0000-0000-000037030000}"/>
    <cellStyle name="40% - Naglasak1 2 15" xfId="818" xr:uid="{00000000-0005-0000-0000-000038030000}"/>
    <cellStyle name="40% - Naglasak1 2 2" xfId="819" xr:uid="{00000000-0005-0000-0000-000039030000}"/>
    <cellStyle name="40% - Naglasak1 2 3" xfId="820" xr:uid="{00000000-0005-0000-0000-00003A030000}"/>
    <cellStyle name="40% - Naglasak1 2 4" xfId="821" xr:uid="{00000000-0005-0000-0000-00003B030000}"/>
    <cellStyle name="40% - Naglasak1 2 5" xfId="822" xr:uid="{00000000-0005-0000-0000-00003C030000}"/>
    <cellStyle name="40% - Naglasak1 2 6" xfId="823" xr:uid="{00000000-0005-0000-0000-00003D030000}"/>
    <cellStyle name="40% - Naglasak1 2 7" xfId="824" xr:uid="{00000000-0005-0000-0000-00003E030000}"/>
    <cellStyle name="40% - Naglasak1 2 8" xfId="825" xr:uid="{00000000-0005-0000-0000-00003F030000}"/>
    <cellStyle name="40% - Naglasak1 2 9" xfId="826" xr:uid="{00000000-0005-0000-0000-000040030000}"/>
    <cellStyle name="40% - Naglasak1 3" xfId="827" xr:uid="{00000000-0005-0000-0000-000041030000}"/>
    <cellStyle name="40% - Naglasak1 3 2" xfId="828" xr:uid="{00000000-0005-0000-0000-000042030000}"/>
    <cellStyle name="40% - Naglasak1 3 3" xfId="829" xr:uid="{00000000-0005-0000-0000-000043030000}"/>
    <cellStyle name="40% - Naglasak1 4" xfId="830" xr:uid="{00000000-0005-0000-0000-000044030000}"/>
    <cellStyle name="40% - Naglasak1 5" xfId="831" xr:uid="{00000000-0005-0000-0000-000045030000}"/>
    <cellStyle name="40% - Naglasak1 5 2" xfId="832" xr:uid="{00000000-0005-0000-0000-000046030000}"/>
    <cellStyle name="40% - Naglasak1 6" xfId="833" xr:uid="{00000000-0005-0000-0000-000047030000}"/>
    <cellStyle name="40% - Naglasak1 7" xfId="834" xr:uid="{00000000-0005-0000-0000-000048030000}"/>
    <cellStyle name="40% - Naglasak1 8" xfId="835" xr:uid="{00000000-0005-0000-0000-000049030000}"/>
    <cellStyle name="40% - Naglasak1 9" xfId="836" xr:uid="{00000000-0005-0000-0000-00004A030000}"/>
    <cellStyle name="60% - Accent1" xfId="837" xr:uid="{00000000-0005-0000-0000-00004B030000}"/>
    <cellStyle name="60% - Accent1 10" xfId="838" xr:uid="{00000000-0005-0000-0000-00004C030000}"/>
    <cellStyle name="60% - Accent1 11" xfId="839" xr:uid="{00000000-0005-0000-0000-00004D030000}"/>
    <cellStyle name="60% - Accent1 12" xfId="840" xr:uid="{00000000-0005-0000-0000-00004E030000}"/>
    <cellStyle name="60% - Accent1 13" xfId="841" xr:uid="{00000000-0005-0000-0000-00004F030000}"/>
    <cellStyle name="60% - Accent1 14" xfId="842" xr:uid="{00000000-0005-0000-0000-000050030000}"/>
    <cellStyle name="60% - Accent1 15" xfId="843" xr:uid="{00000000-0005-0000-0000-000051030000}"/>
    <cellStyle name="60% - Accent1 2" xfId="844" xr:uid="{00000000-0005-0000-0000-000052030000}"/>
    <cellStyle name="60% - Accent1 2 2" xfId="845" xr:uid="{00000000-0005-0000-0000-000053030000}"/>
    <cellStyle name="60% - Accent1 2 3" xfId="846" xr:uid="{00000000-0005-0000-0000-000054030000}"/>
    <cellStyle name="60% - Accent1 3" xfId="847" xr:uid="{00000000-0005-0000-0000-000055030000}"/>
    <cellStyle name="60% - Accent1 4" xfId="848" xr:uid="{00000000-0005-0000-0000-000056030000}"/>
    <cellStyle name="60% - Accent1 5" xfId="849" xr:uid="{00000000-0005-0000-0000-000057030000}"/>
    <cellStyle name="60% - Accent1 6" xfId="850" xr:uid="{00000000-0005-0000-0000-000058030000}"/>
    <cellStyle name="60% - Accent1 7" xfId="851" xr:uid="{00000000-0005-0000-0000-000059030000}"/>
    <cellStyle name="60% - Accent1 8" xfId="852" xr:uid="{00000000-0005-0000-0000-00005A030000}"/>
    <cellStyle name="60% - Accent1 9" xfId="853" xr:uid="{00000000-0005-0000-0000-00005B030000}"/>
    <cellStyle name="60% - Accent2" xfId="854" xr:uid="{00000000-0005-0000-0000-00005C030000}"/>
    <cellStyle name="60% - Accent2 10" xfId="855" xr:uid="{00000000-0005-0000-0000-00005D030000}"/>
    <cellStyle name="60% - Accent2 11" xfId="856" xr:uid="{00000000-0005-0000-0000-00005E030000}"/>
    <cellStyle name="60% - Accent2 12" xfId="857" xr:uid="{00000000-0005-0000-0000-00005F030000}"/>
    <cellStyle name="60% - Accent2 13" xfId="858" xr:uid="{00000000-0005-0000-0000-000060030000}"/>
    <cellStyle name="60% - Accent2 14" xfId="859" xr:uid="{00000000-0005-0000-0000-000061030000}"/>
    <cellStyle name="60% - Accent2 15" xfId="860" xr:uid="{00000000-0005-0000-0000-000062030000}"/>
    <cellStyle name="60% - Accent2 2" xfId="861" xr:uid="{00000000-0005-0000-0000-000063030000}"/>
    <cellStyle name="60% - Accent2 2 2" xfId="862" xr:uid="{00000000-0005-0000-0000-000064030000}"/>
    <cellStyle name="60% - Accent2 2 3" xfId="863" xr:uid="{00000000-0005-0000-0000-000065030000}"/>
    <cellStyle name="60% - Accent2 3" xfId="864" xr:uid="{00000000-0005-0000-0000-000066030000}"/>
    <cellStyle name="60% - Accent2 4" xfId="865" xr:uid="{00000000-0005-0000-0000-000067030000}"/>
    <cellStyle name="60% - Accent2 5" xfId="866" xr:uid="{00000000-0005-0000-0000-000068030000}"/>
    <cellStyle name="60% - Accent2 6" xfId="867" xr:uid="{00000000-0005-0000-0000-000069030000}"/>
    <cellStyle name="60% - Accent2 7" xfId="868" xr:uid="{00000000-0005-0000-0000-00006A030000}"/>
    <cellStyle name="60% - Accent2 8" xfId="869" xr:uid="{00000000-0005-0000-0000-00006B030000}"/>
    <cellStyle name="60% - Accent2 9" xfId="870" xr:uid="{00000000-0005-0000-0000-00006C030000}"/>
    <cellStyle name="60% - Accent3" xfId="871" xr:uid="{00000000-0005-0000-0000-00006D030000}"/>
    <cellStyle name="60% - Accent3 10" xfId="872" xr:uid="{00000000-0005-0000-0000-00006E030000}"/>
    <cellStyle name="60% - Accent3 11" xfId="873" xr:uid="{00000000-0005-0000-0000-00006F030000}"/>
    <cellStyle name="60% - Accent3 12" xfId="874" xr:uid="{00000000-0005-0000-0000-000070030000}"/>
    <cellStyle name="60% - Accent3 13" xfId="875" xr:uid="{00000000-0005-0000-0000-000071030000}"/>
    <cellStyle name="60% - Accent3 14" xfId="876" xr:uid="{00000000-0005-0000-0000-000072030000}"/>
    <cellStyle name="60% - Accent3 15" xfId="877" xr:uid="{00000000-0005-0000-0000-000073030000}"/>
    <cellStyle name="60% - Accent3 2" xfId="878" xr:uid="{00000000-0005-0000-0000-000074030000}"/>
    <cellStyle name="60% - Accent3 2 2" xfId="879" xr:uid="{00000000-0005-0000-0000-000075030000}"/>
    <cellStyle name="60% - Accent3 2 3" xfId="880" xr:uid="{00000000-0005-0000-0000-000076030000}"/>
    <cellStyle name="60% - Accent3 3" xfId="881" xr:uid="{00000000-0005-0000-0000-000077030000}"/>
    <cellStyle name="60% - Accent3 4" xfId="882" xr:uid="{00000000-0005-0000-0000-000078030000}"/>
    <cellStyle name="60% - Accent3 5" xfId="883" xr:uid="{00000000-0005-0000-0000-000079030000}"/>
    <cellStyle name="60% - Accent3 6" xfId="884" xr:uid="{00000000-0005-0000-0000-00007A030000}"/>
    <cellStyle name="60% - Accent3 7" xfId="885" xr:uid="{00000000-0005-0000-0000-00007B030000}"/>
    <cellStyle name="60% - Accent3 8" xfId="886" xr:uid="{00000000-0005-0000-0000-00007C030000}"/>
    <cellStyle name="60% - Accent3 9" xfId="887" xr:uid="{00000000-0005-0000-0000-00007D030000}"/>
    <cellStyle name="60% - Accent4" xfId="888" xr:uid="{00000000-0005-0000-0000-00007E030000}"/>
    <cellStyle name="60% - Accent4 10" xfId="889" xr:uid="{00000000-0005-0000-0000-00007F030000}"/>
    <cellStyle name="60% - Accent4 11" xfId="890" xr:uid="{00000000-0005-0000-0000-000080030000}"/>
    <cellStyle name="60% - Accent4 12" xfId="891" xr:uid="{00000000-0005-0000-0000-000081030000}"/>
    <cellStyle name="60% - Accent4 13" xfId="892" xr:uid="{00000000-0005-0000-0000-000082030000}"/>
    <cellStyle name="60% - Accent4 14" xfId="893" xr:uid="{00000000-0005-0000-0000-000083030000}"/>
    <cellStyle name="60% - Accent4 15" xfId="894" xr:uid="{00000000-0005-0000-0000-000084030000}"/>
    <cellStyle name="60% - Accent4 2" xfId="895" xr:uid="{00000000-0005-0000-0000-000085030000}"/>
    <cellStyle name="60% - Accent4 2 2" xfId="896" xr:uid="{00000000-0005-0000-0000-000086030000}"/>
    <cellStyle name="60% - Accent4 2 3" xfId="897" xr:uid="{00000000-0005-0000-0000-000087030000}"/>
    <cellStyle name="60% - Accent4 3" xfId="898" xr:uid="{00000000-0005-0000-0000-000088030000}"/>
    <cellStyle name="60% - Accent4 4" xfId="899" xr:uid="{00000000-0005-0000-0000-000089030000}"/>
    <cellStyle name="60% - Accent4 5" xfId="900" xr:uid="{00000000-0005-0000-0000-00008A030000}"/>
    <cellStyle name="60% - Accent4 6" xfId="901" xr:uid="{00000000-0005-0000-0000-00008B030000}"/>
    <cellStyle name="60% - Accent4 7" xfId="902" xr:uid="{00000000-0005-0000-0000-00008C030000}"/>
    <cellStyle name="60% - Accent4 8" xfId="903" xr:uid="{00000000-0005-0000-0000-00008D030000}"/>
    <cellStyle name="60% - Accent4 9" xfId="904" xr:uid="{00000000-0005-0000-0000-00008E030000}"/>
    <cellStyle name="60% - Accent5" xfId="905" xr:uid="{00000000-0005-0000-0000-00008F030000}"/>
    <cellStyle name="60% - Accent5 10" xfId="906" xr:uid="{00000000-0005-0000-0000-000090030000}"/>
    <cellStyle name="60% - Accent5 11" xfId="907" xr:uid="{00000000-0005-0000-0000-000091030000}"/>
    <cellStyle name="60% - Accent5 12" xfId="908" xr:uid="{00000000-0005-0000-0000-000092030000}"/>
    <cellStyle name="60% - Accent5 13" xfId="909" xr:uid="{00000000-0005-0000-0000-000093030000}"/>
    <cellStyle name="60% - Accent5 14" xfId="910" xr:uid="{00000000-0005-0000-0000-000094030000}"/>
    <cellStyle name="60% - Accent5 15" xfId="911" xr:uid="{00000000-0005-0000-0000-000095030000}"/>
    <cellStyle name="60% - Accent5 2" xfId="912" xr:uid="{00000000-0005-0000-0000-000096030000}"/>
    <cellStyle name="60% - Accent5 2 2" xfId="913" xr:uid="{00000000-0005-0000-0000-000097030000}"/>
    <cellStyle name="60% - Accent5 2 3" xfId="914" xr:uid="{00000000-0005-0000-0000-000098030000}"/>
    <cellStyle name="60% - Accent5 3" xfId="915" xr:uid="{00000000-0005-0000-0000-000099030000}"/>
    <cellStyle name="60% - Accent5 4" xfId="916" xr:uid="{00000000-0005-0000-0000-00009A030000}"/>
    <cellStyle name="60% - Accent5 5" xfId="917" xr:uid="{00000000-0005-0000-0000-00009B030000}"/>
    <cellStyle name="60% - Accent5 6" xfId="918" xr:uid="{00000000-0005-0000-0000-00009C030000}"/>
    <cellStyle name="60% - Accent5 7" xfId="919" xr:uid="{00000000-0005-0000-0000-00009D030000}"/>
    <cellStyle name="60% - Accent5 8" xfId="920" xr:uid="{00000000-0005-0000-0000-00009E030000}"/>
    <cellStyle name="60% - Accent5 9" xfId="921" xr:uid="{00000000-0005-0000-0000-00009F030000}"/>
    <cellStyle name="60% - Accent6" xfId="922" xr:uid="{00000000-0005-0000-0000-0000A0030000}"/>
    <cellStyle name="60% - Accent6 10" xfId="923" xr:uid="{00000000-0005-0000-0000-0000A1030000}"/>
    <cellStyle name="60% - Accent6 11" xfId="924" xr:uid="{00000000-0005-0000-0000-0000A2030000}"/>
    <cellStyle name="60% - Accent6 12" xfId="925" xr:uid="{00000000-0005-0000-0000-0000A3030000}"/>
    <cellStyle name="60% - Accent6 13" xfId="926" xr:uid="{00000000-0005-0000-0000-0000A4030000}"/>
    <cellStyle name="60% - Accent6 14" xfId="927" xr:uid="{00000000-0005-0000-0000-0000A5030000}"/>
    <cellStyle name="60% - Accent6 15" xfId="928" xr:uid="{00000000-0005-0000-0000-0000A6030000}"/>
    <cellStyle name="60% - Accent6 2" xfId="929" xr:uid="{00000000-0005-0000-0000-0000A7030000}"/>
    <cellStyle name="60% - Accent6 2 2" xfId="930" xr:uid="{00000000-0005-0000-0000-0000A8030000}"/>
    <cellStyle name="60% - Accent6 2 3" xfId="931" xr:uid="{00000000-0005-0000-0000-0000A9030000}"/>
    <cellStyle name="60% - Accent6 3" xfId="932" xr:uid="{00000000-0005-0000-0000-0000AA030000}"/>
    <cellStyle name="60% - Accent6 4" xfId="933" xr:uid="{00000000-0005-0000-0000-0000AB030000}"/>
    <cellStyle name="60% - Accent6 5" xfId="934" xr:uid="{00000000-0005-0000-0000-0000AC030000}"/>
    <cellStyle name="60% - Accent6 6" xfId="935" xr:uid="{00000000-0005-0000-0000-0000AD030000}"/>
    <cellStyle name="60% - Accent6 7" xfId="936" xr:uid="{00000000-0005-0000-0000-0000AE030000}"/>
    <cellStyle name="60% - Accent6 8" xfId="937" xr:uid="{00000000-0005-0000-0000-0000AF030000}"/>
    <cellStyle name="60% - Accent6 9" xfId="938" xr:uid="{00000000-0005-0000-0000-0000B0030000}"/>
    <cellStyle name="60% - Colore 1" xfId="939" xr:uid="{00000000-0005-0000-0000-0000B1030000}"/>
    <cellStyle name="60% - Colore 2" xfId="940" xr:uid="{00000000-0005-0000-0000-0000B2030000}"/>
    <cellStyle name="60% - Colore 3" xfId="941" xr:uid="{00000000-0005-0000-0000-0000B3030000}"/>
    <cellStyle name="60% - Colore 4" xfId="942" xr:uid="{00000000-0005-0000-0000-0000B4030000}"/>
    <cellStyle name="60% - Colore 5" xfId="943" xr:uid="{00000000-0005-0000-0000-0000B5030000}"/>
    <cellStyle name="60% - Colore 6" xfId="944" xr:uid="{00000000-0005-0000-0000-0000B6030000}"/>
    <cellStyle name="60% - Isticanje1 10" xfId="945" xr:uid="{00000000-0005-0000-0000-0000B7030000}"/>
    <cellStyle name="60% - Isticanje1 11" xfId="946" xr:uid="{00000000-0005-0000-0000-0000B8030000}"/>
    <cellStyle name="60% - Isticanje1 12" xfId="947" xr:uid="{00000000-0005-0000-0000-0000B9030000}"/>
    <cellStyle name="60% - Isticanje1 13" xfId="948" xr:uid="{00000000-0005-0000-0000-0000BA030000}"/>
    <cellStyle name="60% - Isticanje1 14" xfId="949" xr:uid="{00000000-0005-0000-0000-0000BB030000}"/>
    <cellStyle name="60% - Isticanje1 15" xfId="950" xr:uid="{00000000-0005-0000-0000-0000BC030000}"/>
    <cellStyle name="60% - Isticanje1 2" xfId="951" xr:uid="{00000000-0005-0000-0000-0000BD030000}"/>
    <cellStyle name="60% - Isticanje1 2 2" xfId="952" xr:uid="{00000000-0005-0000-0000-0000BE030000}"/>
    <cellStyle name="60% - Isticanje1 2 2 2" xfId="953" xr:uid="{00000000-0005-0000-0000-0000BF030000}"/>
    <cellStyle name="60% - Isticanje1 2 3" xfId="954" xr:uid="{00000000-0005-0000-0000-0000C0030000}"/>
    <cellStyle name="60% - Isticanje1 3" xfId="955" xr:uid="{00000000-0005-0000-0000-0000C1030000}"/>
    <cellStyle name="60% - Isticanje1 4" xfId="956" xr:uid="{00000000-0005-0000-0000-0000C2030000}"/>
    <cellStyle name="60% - Isticanje1 4 2" xfId="957" xr:uid="{00000000-0005-0000-0000-0000C3030000}"/>
    <cellStyle name="60% - Isticanje1 4 3" xfId="958" xr:uid="{00000000-0005-0000-0000-0000C4030000}"/>
    <cellStyle name="60% - Isticanje1 5" xfId="959" xr:uid="{00000000-0005-0000-0000-0000C5030000}"/>
    <cellStyle name="60% - Isticanje1 5 2" xfId="960" xr:uid="{00000000-0005-0000-0000-0000C6030000}"/>
    <cellStyle name="60% - Isticanje1 6" xfId="961" xr:uid="{00000000-0005-0000-0000-0000C7030000}"/>
    <cellStyle name="60% - Isticanje1 7" xfId="962" xr:uid="{00000000-0005-0000-0000-0000C8030000}"/>
    <cellStyle name="60% - Isticanje1 8" xfId="963" xr:uid="{00000000-0005-0000-0000-0000C9030000}"/>
    <cellStyle name="60% - Isticanje1 9" xfId="964" xr:uid="{00000000-0005-0000-0000-0000CA030000}"/>
    <cellStyle name="60% - Isticanje2 10" xfId="965" xr:uid="{00000000-0005-0000-0000-0000CB030000}"/>
    <cellStyle name="60% - Isticanje2 11" xfId="966" xr:uid="{00000000-0005-0000-0000-0000CC030000}"/>
    <cellStyle name="60% - Isticanje2 12" xfId="967" xr:uid="{00000000-0005-0000-0000-0000CD030000}"/>
    <cellStyle name="60% - Isticanje2 13" xfId="968" xr:uid="{00000000-0005-0000-0000-0000CE030000}"/>
    <cellStyle name="60% - Isticanje2 14" xfId="969" xr:uid="{00000000-0005-0000-0000-0000CF030000}"/>
    <cellStyle name="60% - Isticanje2 15" xfId="970" xr:uid="{00000000-0005-0000-0000-0000D0030000}"/>
    <cellStyle name="60% - Isticanje2 2" xfId="971" xr:uid="{00000000-0005-0000-0000-0000D1030000}"/>
    <cellStyle name="60% - Isticanje2 2 2" xfId="972" xr:uid="{00000000-0005-0000-0000-0000D2030000}"/>
    <cellStyle name="60% - Isticanje2 2 2 2" xfId="973" xr:uid="{00000000-0005-0000-0000-0000D3030000}"/>
    <cellStyle name="60% - Isticanje2 2 3" xfId="974" xr:uid="{00000000-0005-0000-0000-0000D4030000}"/>
    <cellStyle name="60% - Isticanje2 3" xfId="975" xr:uid="{00000000-0005-0000-0000-0000D5030000}"/>
    <cellStyle name="60% - Isticanje2 4" xfId="976" xr:uid="{00000000-0005-0000-0000-0000D6030000}"/>
    <cellStyle name="60% - Isticanje2 5" xfId="977" xr:uid="{00000000-0005-0000-0000-0000D7030000}"/>
    <cellStyle name="60% - Isticanje2 6" xfId="978" xr:uid="{00000000-0005-0000-0000-0000D8030000}"/>
    <cellStyle name="60% - Isticanje2 7" xfId="979" xr:uid="{00000000-0005-0000-0000-0000D9030000}"/>
    <cellStyle name="60% - Isticanje2 8" xfId="980" xr:uid="{00000000-0005-0000-0000-0000DA030000}"/>
    <cellStyle name="60% - Isticanje2 9" xfId="981" xr:uid="{00000000-0005-0000-0000-0000DB030000}"/>
    <cellStyle name="60% - Isticanje3 10" xfId="982" xr:uid="{00000000-0005-0000-0000-0000DC030000}"/>
    <cellStyle name="60% - Isticanje3 11" xfId="983" xr:uid="{00000000-0005-0000-0000-0000DD030000}"/>
    <cellStyle name="60% - Isticanje3 12" xfId="984" xr:uid="{00000000-0005-0000-0000-0000DE030000}"/>
    <cellStyle name="60% - Isticanje3 13" xfId="985" xr:uid="{00000000-0005-0000-0000-0000DF030000}"/>
    <cellStyle name="60% - Isticanje3 14" xfId="986" xr:uid="{00000000-0005-0000-0000-0000E0030000}"/>
    <cellStyle name="60% - Isticanje3 15" xfId="987" xr:uid="{00000000-0005-0000-0000-0000E1030000}"/>
    <cellStyle name="60% - Isticanje3 2" xfId="988" xr:uid="{00000000-0005-0000-0000-0000E2030000}"/>
    <cellStyle name="60% - Isticanje3 2 2" xfId="989" xr:uid="{00000000-0005-0000-0000-0000E3030000}"/>
    <cellStyle name="60% - Isticanje3 2 2 2" xfId="990" xr:uid="{00000000-0005-0000-0000-0000E4030000}"/>
    <cellStyle name="60% - Isticanje3 2 3" xfId="991" xr:uid="{00000000-0005-0000-0000-0000E5030000}"/>
    <cellStyle name="60% - Isticanje3 3" xfId="992" xr:uid="{00000000-0005-0000-0000-0000E6030000}"/>
    <cellStyle name="60% - Isticanje3 4" xfId="993" xr:uid="{00000000-0005-0000-0000-0000E7030000}"/>
    <cellStyle name="60% - Isticanje3 4 2" xfId="994" xr:uid="{00000000-0005-0000-0000-0000E8030000}"/>
    <cellStyle name="60% - Isticanje3 4 3" xfId="995" xr:uid="{00000000-0005-0000-0000-0000E9030000}"/>
    <cellStyle name="60% - Isticanje3 5" xfId="996" xr:uid="{00000000-0005-0000-0000-0000EA030000}"/>
    <cellStyle name="60% - Isticanje3 5 2" xfId="997" xr:uid="{00000000-0005-0000-0000-0000EB030000}"/>
    <cellStyle name="60% - Isticanje3 6" xfId="998" xr:uid="{00000000-0005-0000-0000-0000EC030000}"/>
    <cellStyle name="60% - Isticanje3 7" xfId="999" xr:uid="{00000000-0005-0000-0000-0000ED030000}"/>
    <cellStyle name="60% - Isticanje3 8" xfId="1000" xr:uid="{00000000-0005-0000-0000-0000EE030000}"/>
    <cellStyle name="60% - Isticanje3 9" xfId="1001" xr:uid="{00000000-0005-0000-0000-0000EF030000}"/>
    <cellStyle name="60% - Isticanje4 10" xfId="1002" xr:uid="{00000000-0005-0000-0000-0000F0030000}"/>
    <cellStyle name="60% - Isticanje4 11" xfId="1003" xr:uid="{00000000-0005-0000-0000-0000F1030000}"/>
    <cellStyle name="60% - Isticanje4 12" xfId="1004" xr:uid="{00000000-0005-0000-0000-0000F2030000}"/>
    <cellStyle name="60% - Isticanje4 13" xfId="1005" xr:uid="{00000000-0005-0000-0000-0000F3030000}"/>
    <cellStyle name="60% - Isticanje4 14" xfId="1006" xr:uid="{00000000-0005-0000-0000-0000F4030000}"/>
    <cellStyle name="60% - Isticanje4 15" xfId="1007" xr:uid="{00000000-0005-0000-0000-0000F5030000}"/>
    <cellStyle name="60% - Isticanje4 2" xfId="1008" xr:uid="{00000000-0005-0000-0000-0000F6030000}"/>
    <cellStyle name="60% - Isticanje4 2 2" xfId="1009" xr:uid="{00000000-0005-0000-0000-0000F7030000}"/>
    <cellStyle name="60% - Isticanje4 2 2 2" xfId="1010" xr:uid="{00000000-0005-0000-0000-0000F8030000}"/>
    <cellStyle name="60% - Isticanje4 2 3" xfId="1011" xr:uid="{00000000-0005-0000-0000-0000F9030000}"/>
    <cellStyle name="60% - Isticanje4 3" xfId="1012" xr:uid="{00000000-0005-0000-0000-0000FA030000}"/>
    <cellStyle name="60% - Isticanje4 4" xfId="1013" xr:uid="{00000000-0005-0000-0000-0000FB030000}"/>
    <cellStyle name="60% - Isticanje4 4 2" xfId="1014" xr:uid="{00000000-0005-0000-0000-0000FC030000}"/>
    <cellStyle name="60% - Isticanje4 4 3" xfId="1015" xr:uid="{00000000-0005-0000-0000-0000FD030000}"/>
    <cellStyle name="60% - Isticanje4 5" xfId="1016" xr:uid="{00000000-0005-0000-0000-0000FE030000}"/>
    <cellStyle name="60% - Isticanje4 5 2" xfId="1017" xr:uid="{00000000-0005-0000-0000-0000FF030000}"/>
    <cellStyle name="60% - Isticanje4 6" xfId="1018" xr:uid="{00000000-0005-0000-0000-000000040000}"/>
    <cellStyle name="60% - Isticanje4 7" xfId="1019" xr:uid="{00000000-0005-0000-0000-000001040000}"/>
    <cellStyle name="60% - Isticanje4 8" xfId="1020" xr:uid="{00000000-0005-0000-0000-000002040000}"/>
    <cellStyle name="60% - Isticanje4 9" xfId="1021" xr:uid="{00000000-0005-0000-0000-000003040000}"/>
    <cellStyle name="60% - Isticanje5 10" xfId="1022" xr:uid="{00000000-0005-0000-0000-000004040000}"/>
    <cellStyle name="60% - Isticanje5 11" xfId="1023" xr:uid="{00000000-0005-0000-0000-000005040000}"/>
    <cellStyle name="60% - Isticanje5 12" xfId="1024" xr:uid="{00000000-0005-0000-0000-000006040000}"/>
    <cellStyle name="60% - Isticanje5 13" xfId="1025" xr:uid="{00000000-0005-0000-0000-000007040000}"/>
    <cellStyle name="60% - Isticanje5 14" xfId="1026" xr:uid="{00000000-0005-0000-0000-000008040000}"/>
    <cellStyle name="60% - Isticanje5 15" xfId="1027" xr:uid="{00000000-0005-0000-0000-000009040000}"/>
    <cellStyle name="60% - Isticanje5 2" xfId="1028" xr:uid="{00000000-0005-0000-0000-00000A040000}"/>
    <cellStyle name="60% - Isticanje5 2 2" xfId="1029" xr:uid="{00000000-0005-0000-0000-00000B040000}"/>
    <cellStyle name="60% - Isticanje5 2 2 2" xfId="1030" xr:uid="{00000000-0005-0000-0000-00000C040000}"/>
    <cellStyle name="60% - Isticanje5 2 3" xfId="1031" xr:uid="{00000000-0005-0000-0000-00000D040000}"/>
    <cellStyle name="60% - Isticanje5 3" xfId="1032" xr:uid="{00000000-0005-0000-0000-00000E040000}"/>
    <cellStyle name="60% - Isticanje5 4" xfId="1033" xr:uid="{00000000-0005-0000-0000-00000F040000}"/>
    <cellStyle name="60% - Isticanje5 5" xfId="1034" xr:uid="{00000000-0005-0000-0000-000010040000}"/>
    <cellStyle name="60% - Isticanje5 6" xfId="1035" xr:uid="{00000000-0005-0000-0000-000011040000}"/>
    <cellStyle name="60% - Isticanje5 7" xfId="1036" xr:uid="{00000000-0005-0000-0000-000012040000}"/>
    <cellStyle name="60% - Isticanje5 8" xfId="1037" xr:uid="{00000000-0005-0000-0000-000013040000}"/>
    <cellStyle name="60% - Isticanje5 9" xfId="1038" xr:uid="{00000000-0005-0000-0000-000014040000}"/>
    <cellStyle name="60% - Isticanje6 10" xfId="1039" xr:uid="{00000000-0005-0000-0000-000015040000}"/>
    <cellStyle name="60% - Isticanje6 11" xfId="1040" xr:uid="{00000000-0005-0000-0000-000016040000}"/>
    <cellStyle name="60% - Isticanje6 12" xfId="1041" xr:uid="{00000000-0005-0000-0000-000017040000}"/>
    <cellStyle name="60% - Isticanje6 13" xfId="1042" xr:uid="{00000000-0005-0000-0000-000018040000}"/>
    <cellStyle name="60% - Isticanje6 14" xfId="1043" xr:uid="{00000000-0005-0000-0000-000019040000}"/>
    <cellStyle name="60% - Isticanje6 15" xfId="1044" xr:uid="{00000000-0005-0000-0000-00001A040000}"/>
    <cellStyle name="60% - Isticanje6 2" xfId="1045" xr:uid="{00000000-0005-0000-0000-00001B040000}"/>
    <cellStyle name="60% - Isticanje6 2 2" xfId="1046" xr:uid="{00000000-0005-0000-0000-00001C040000}"/>
    <cellStyle name="60% - Isticanje6 2 2 2" xfId="1047" xr:uid="{00000000-0005-0000-0000-00001D040000}"/>
    <cellStyle name="60% - Isticanje6 2 3" xfId="1048" xr:uid="{00000000-0005-0000-0000-00001E040000}"/>
    <cellStyle name="60% - Isticanje6 3" xfId="1049" xr:uid="{00000000-0005-0000-0000-00001F040000}"/>
    <cellStyle name="60% - Isticanje6 4" xfId="1050" xr:uid="{00000000-0005-0000-0000-000020040000}"/>
    <cellStyle name="60% - Isticanje6 4 2" xfId="1051" xr:uid="{00000000-0005-0000-0000-000021040000}"/>
    <cellStyle name="60% - Isticanje6 4 3" xfId="1052" xr:uid="{00000000-0005-0000-0000-000022040000}"/>
    <cellStyle name="60% - Isticanje6 5" xfId="1053" xr:uid="{00000000-0005-0000-0000-000023040000}"/>
    <cellStyle name="60% - Isticanje6 5 2" xfId="1054" xr:uid="{00000000-0005-0000-0000-000024040000}"/>
    <cellStyle name="60% - Isticanje6 6" xfId="1055" xr:uid="{00000000-0005-0000-0000-000025040000}"/>
    <cellStyle name="60% - Isticanje6 7" xfId="1056" xr:uid="{00000000-0005-0000-0000-000026040000}"/>
    <cellStyle name="60% - Isticanje6 8" xfId="1057" xr:uid="{00000000-0005-0000-0000-000027040000}"/>
    <cellStyle name="60% - Isticanje6 9" xfId="1058" xr:uid="{00000000-0005-0000-0000-000028040000}"/>
    <cellStyle name="A4 Small 210 x 297 mm" xfId="1066" xr:uid="{00000000-0005-0000-0000-000029040000}"/>
    <cellStyle name="A4 Small 210 x 297 mm 10" xfId="1067" xr:uid="{00000000-0005-0000-0000-00002A040000}"/>
    <cellStyle name="A4 Small 210 x 297 mm 10 10" xfId="1068" xr:uid="{00000000-0005-0000-0000-00002B040000}"/>
    <cellStyle name="A4 Small 210 x 297 mm 10 11" xfId="1069" xr:uid="{00000000-0005-0000-0000-00002C040000}"/>
    <cellStyle name="A4 Small 210 x 297 mm 10 12" xfId="1070" xr:uid="{00000000-0005-0000-0000-00002D040000}"/>
    <cellStyle name="A4 Small 210 x 297 mm 10 13" xfId="1071" xr:uid="{00000000-0005-0000-0000-00002E040000}"/>
    <cellStyle name="A4 Small 210 x 297 mm 10 14" xfId="1072" xr:uid="{00000000-0005-0000-0000-00002F040000}"/>
    <cellStyle name="A4 Small 210 x 297 mm 10 15" xfId="1073" xr:uid="{00000000-0005-0000-0000-000030040000}"/>
    <cellStyle name="A4 Small 210 x 297 mm 10 2" xfId="1074" xr:uid="{00000000-0005-0000-0000-000031040000}"/>
    <cellStyle name="A4 Small 210 x 297 mm 10 3" xfId="1075" xr:uid="{00000000-0005-0000-0000-000032040000}"/>
    <cellStyle name="A4 Small 210 x 297 mm 10 4" xfId="1076" xr:uid="{00000000-0005-0000-0000-000033040000}"/>
    <cellStyle name="A4 Small 210 x 297 mm 10 5" xfId="1077" xr:uid="{00000000-0005-0000-0000-000034040000}"/>
    <cellStyle name="A4 Small 210 x 297 mm 10 6" xfId="1078" xr:uid="{00000000-0005-0000-0000-000035040000}"/>
    <cellStyle name="A4 Small 210 x 297 mm 10 7" xfId="1079" xr:uid="{00000000-0005-0000-0000-000036040000}"/>
    <cellStyle name="A4 Small 210 x 297 mm 10 8" xfId="1080" xr:uid="{00000000-0005-0000-0000-000037040000}"/>
    <cellStyle name="A4 Small 210 x 297 mm 10 9" xfId="1081" xr:uid="{00000000-0005-0000-0000-000038040000}"/>
    <cellStyle name="A4 Small 210 x 297 mm 10_BURE COMMERCE" xfId="1082" xr:uid="{00000000-0005-0000-0000-000039040000}"/>
    <cellStyle name="A4 Small 210 x 297 mm 11" xfId="1083" xr:uid="{00000000-0005-0000-0000-00003A040000}"/>
    <cellStyle name="A4 Small 210 x 297 mm 11 10" xfId="1084" xr:uid="{00000000-0005-0000-0000-00003B040000}"/>
    <cellStyle name="A4 Small 210 x 297 mm 11 11" xfId="1085" xr:uid="{00000000-0005-0000-0000-00003C040000}"/>
    <cellStyle name="A4 Small 210 x 297 mm 11 12" xfId="1086" xr:uid="{00000000-0005-0000-0000-00003D040000}"/>
    <cellStyle name="A4 Small 210 x 297 mm 11 13" xfId="1087" xr:uid="{00000000-0005-0000-0000-00003E040000}"/>
    <cellStyle name="A4 Small 210 x 297 mm 11 14" xfId="1088" xr:uid="{00000000-0005-0000-0000-00003F040000}"/>
    <cellStyle name="A4 Small 210 x 297 mm 11 15" xfId="1089" xr:uid="{00000000-0005-0000-0000-000040040000}"/>
    <cellStyle name="A4 Small 210 x 297 mm 11 2" xfId="1090" xr:uid="{00000000-0005-0000-0000-000041040000}"/>
    <cellStyle name="A4 Small 210 x 297 mm 11 3" xfId="1091" xr:uid="{00000000-0005-0000-0000-000042040000}"/>
    <cellStyle name="A4 Small 210 x 297 mm 11 4" xfId="1092" xr:uid="{00000000-0005-0000-0000-000043040000}"/>
    <cellStyle name="A4 Small 210 x 297 mm 11 5" xfId="1093" xr:uid="{00000000-0005-0000-0000-000044040000}"/>
    <cellStyle name="A4 Small 210 x 297 mm 11 6" xfId="1094" xr:uid="{00000000-0005-0000-0000-000045040000}"/>
    <cellStyle name="A4 Small 210 x 297 mm 11 7" xfId="1095" xr:uid="{00000000-0005-0000-0000-000046040000}"/>
    <cellStyle name="A4 Small 210 x 297 mm 11 8" xfId="1096" xr:uid="{00000000-0005-0000-0000-000047040000}"/>
    <cellStyle name="A4 Small 210 x 297 mm 11 9" xfId="1097" xr:uid="{00000000-0005-0000-0000-000048040000}"/>
    <cellStyle name="A4 Small 210 x 297 mm 11_BURE COMMERCE" xfId="1098" xr:uid="{00000000-0005-0000-0000-000049040000}"/>
    <cellStyle name="A4 Small 210 x 297 mm 12" xfId="1099" xr:uid="{00000000-0005-0000-0000-00004A040000}"/>
    <cellStyle name="A4 Small 210 x 297 mm 12 10" xfId="1100" xr:uid="{00000000-0005-0000-0000-00004B040000}"/>
    <cellStyle name="A4 Small 210 x 297 mm 12 11" xfId="1101" xr:uid="{00000000-0005-0000-0000-00004C040000}"/>
    <cellStyle name="A4 Small 210 x 297 mm 12 12" xfId="1102" xr:uid="{00000000-0005-0000-0000-00004D040000}"/>
    <cellStyle name="A4 Small 210 x 297 mm 12 13" xfId="1103" xr:uid="{00000000-0005-0000-0000-00004E040000}"/>
    <cellStyle name="A4 Small 210 x 297 mm 12 14" xfId="1104" xr:uid="{00000000-0005-0000-0000-00004F040000}"/>
    <cellStyle name="A4 Small 210 x 297 mm 12 15" xfId="1105" xr:uid="{00000000-0005-0000-0000-000050040000}"/>
    <cellStyle name="A4 Small 210 x 297 mm 12 2" xfId="1106" xr:uid="{00000000-0005-0000-0000-000051040000}"/>
    <cellStyle name="A4 Small 210 x 297 mm 12 3" xfId="1107" xr:uid="{00000000-0005-0000-0000-000052040000}"/>
    <cellStyle name="A4 Small 210 x 297 mm 12 4" xfId="1108" xr:uid="{00000000-0005-0000-0000-000053040000}"/>
    <cellStyle name="A4 Small 210 x 297 mm 12 5" xfId="1109" xr:uid="{00000000-0005-0000-0000-000054040000}"/>
    <cellStyle name="A4 Small 210 x 297 mm 12 6" xfId="1110" xr:uid="{00000000-0005-0000-0000-000055040000}"/>
    <cellStyle name="A4 Small 210 x 297 mm 12 7" xfId="1111" xr:uid="{00000000-0005-0000-0000-000056040000}"/>
    <cellStyle name="A4 Small 210 x 297 mm 12 8" xfId="1112" xr:uid="{00000000-0005-0000-0000-000057040000}"/>
    <cellStyle name="A4 Small 210 x 297 mm 12 9" xfId="1113" xr:uid="{00000000-0005-0000-0000-000058040000}"/>
    <cellStyle name="A4 Small 210 x 297 mm 12_BURE COMMERCE" xfId="1114" xr:uid="{00000000-0005-0000-0000-000059040000}"/>
    <cellStyle name="A4 Small 210 x 297 mm 13" xfId="1115" xr:uid="{00000000-0005-0000-0000-00005A040000}"/>
    <cellStyle name="A4 Small 210 x 297 mm 13 10" xfId="1116" xr:uid="{00000000-0005-0000-0000-00005B040000}"/>
    <cellStyle name="A4 Small 210 x 297 mm 13 11" xfId="1117" xr:uid="{00000000-0005-0000-0000-00005C040000}"/>
    <cellStyle name="A4 Small 210 x 297 mm 13 12" xfId="1118" xr:uid="{00000000-0005-0000-0000-00005D040000}"/>
    <cellStyle name="A4 Small 210 x 297 mm 13 13" xfId="1119" xr:uid="{00000000-0005-0000-0000-00005E040000}"/>
    <cellStyle name="A4 Small 210 x 297 mm 13 14" xfId="1120" xr:uid="{00000000-0005-0000-0000-00005F040000}"/>
    <cellStyle name="A4 Small 210 x 297 mm 13 15" xfId="1121" xr:uid="{00000000-0005-0000-0000-000060040000}"/>
    <cellStyle name="A4 Small 210 x 297 mm 13 2" xfId="1122" xr:uid="{00000000-0005-0000-0000-000061040000}"/>
    <cellStyle name="A4 Small 210 x 297 mm 13 2 2" xfId="1123" xr:uid="{00000000-0005-0000-0000-000062040000}"/>
    <cellStyle name="A4 Small 210 x 297 mm 13 3" xfId="1124" xr:uid="{00000000-0005-0000-0000-000063040000}"/>
    <cellStyle name="A4 Small 210 x 297 mm 13 4" xfId="1125" xr:uid="{00000000-0005-0000-0000-000064040000}"/>
    <cellStyle name="A4 Small 210 x 297 mm 13 5" xfId="1126" xr:uid="{00000000-0005-0000-0000-000065040000}"/>
    <cellStyle name="A4 Small 210 x 297 mm 13 6" xfId="1127" xr:uid="{00000000-0005-0000-0000-000066040000}"/>
    <cellStyle name="A4 Small 210 x 297 mm 13 7" xfId="1128" xr:uid="{00000000-0005-0000-0000-000067040000}"/>
    <cellStyle name="A4 Small 210 x 297 mm 13 8" xfId="1129" xr:uid="{00000000-0005-0000-0000-000068040000}"/>
    <cellStyle name="A4 Small 210 x 297 mm 13 9" xfId="1130" xr:uid="{00000000-0005-0000-0000-000069040000}"/>
    <cellStyle name="A4 Small 210 x 297 mm 13_BURE COMMERCE" xfId="1131" xr:uid="{00000000-0005-0000-0000-00006A040000}"/>
    <cellStyle name="A4 Small 210 x 297 mm 14" xfId="1132" xr:uid="{00000000-0005-0000-0000-00006B040000}"/>
    <cellStyle name="A4 Small 210 x 297 mm 15" xfId="1133" xr:uid="{00000000-0005-0000-0000-00006C040000}"/>
    <cellStyle name="A4 Small 210 x 297 mm 16" xfId="1134" xr:uid="{00000000-0005-0000-0000-00006D040000}"/>
    <cellStyle name="A4 Small 210 x 297 mm 17" xfId="1135" xr:uid="{00000000-0005-0000-0000-00006E040000}"/>
    <cellStyle name="A4 Small 210 x 297 mm 18" xfId="1136" xr:uid="{00000000-0005-0000-0000-00006F040000}"/>
    <cellStyle name="A4 Small 210 x 297 mm 19" xfId="1137" xr:uid="{00000000-0005-0000-0000-000070040000}"/>
    <cellStyle name="A4 Small 210 x 297 mm 2" xfId="1138" xr:uid="{00000000-0005-0000-0000-000071040000}"/>
    <cellStyle name="A4 Small 210 x 297 mm 2 10" xfId="1139" xr:uid="{00000000-0005-0000-0000-000072040000}"/>
    <cellStyle name="A4 Small 210 x 297 mm 2 11" xfId="1140" xr:uid="{00000000-0005-0000-0000-000073040000}"/>
    <cellStyle name="A4 Small 210 x 297 mm 2 12" xfId="1141" xr:uid="{00000000-0005-0000-0000-000074040000}"/>
    <cellStyle name="A4 Small 210 x 297 mm 2 13" xfId="1142" xr:uid="{00000000-0005-0000-0000-000075040000}"/>
    <cellStyle name="A4 Small 210 x 297 mm 2 14" xfId="1143" xr:uid="{00000000-0005-0000-0000-000076040000}"/>
    <cellStyle name="A4 Small 210 x 297 mm 2 15" xfId="1144" xr:uid="{00000000-0005-0000-0000-000077040000}"/>
    <cellStyle name="A4 Small 210 x 297 mm 2 2" xfId="1145" xr:uid="{00000000-0005-0000-0000-000078040000}"/>
    <cellStyle name="A4 Small 210 x 297 mm 2 3" xfId="1146" xr:uid="{00000000-0005-0000-0000-000079040000}"/>
    <cellStyle name="A4 Small 210 x 297 mm 2 4" xfId="1147" xr:uid="{00000000-0005-0000-0000-00007A040000}"/>
    <cellStyle name="A4 Small 210 x 297 mm 2 5" xfId="1148" xr:uid="{00000000-0005-0000-0000-00007B040000}"/>
    <cellStyle name="A4 Small 210 x 297 mm 2 6" xfId="1149" xr:uid="{00000000-0005-0000-0000-00007C040000}"/>
    <cellStyle name="A4 Small 210 x 297 mm 2 7" xfId="1150" xr:uid="{00000000-0005-0000-0000-00007D040000}"/>
    <cellStyle name="A4 Small 210 x 297 mm 2 8" xfId="1151" xr:uid="{00000000-0005-0000-0000-00007E040000}"/>
    <cellStyle name="A4 Small 210 x 297 mm 2 9" xfId="1152" xr:uid="{00000000-0005-0000-0000-00007F040000}"/>
    <cellStyle name="A4 Small 210 x 297 mm 2_BURE COMMERCE" xfId="1163" xr:uid="{00000000-0005-0000-0000-000080040000}"/>
    <cellStyle name="A4 Small 210 x 297 mm 20" xfId="1153" xr:uid="{00000000-0005-0000-0000-000081040000}"/>
    <cellStyle name="A4 Small 210 x 297 mm 21" xfId="1154" xr:uid="{00000000-0005-0000-0000-000082040000}"/>
    <cellStyle name="A4 Small 210 x 297 mm 22" xfId="1155" xr:uid="{00000000-0005-0000-0000-000083040000}"/>
    <cellStyle name="A4 Small 210 x 297 mm 23" xfId="1156" xr:uid="{00000000-0005-0000-0000-000084040000}"/>
    <cellStyle name="A4 Small 210 x 297 mm 24" xfId="1157" xr:uid="{00000000-0005-0000-0000-000085040000}"/>
    <cellStyle name="A4 Small 210 x 297 mm 25" xfId="1158" xr:uid="{00000000-0005-0000-0000-000086040000}"/>
    <cellStyle name="A4 Small 210 x 297 mm 26" xfId="1159" xr:uid="{00000000-0005-0000-0000-000087040000}"/>
    <cellStyle name="A4 Small 210 x 297 mm 27" xfId="1160" xr:uid="{00000000-0005-0000-0000-000088040000}"/>
    <cellStyle name="A4 Small 210 x 297 mm 28" xfId="1161" xr:uid="{00000000-0005-0000-0000-000089040000}"/>
    <cellStyle name="A4 Small 210 x 297 mm 29" xfId="1162" xr:uid="{00000000-0005-0000-0000-00008A040000}"/>
    <cellStyle name="A4 Small 210 x 297 mm 3" xfId="1164" xr:uid="{00000000-0005-0000-0000-00008B040000}"/>
    <cellStyle name="A4 Small 210 x 297 mm 3 10" xfId="1165" xr:uid="{00000000-0005-0000-0000-00008C040000}"/>
    <cellStyle name="A4 Small 210 x 297 mm 3 11" xfId="1166" xr:uid="{00000000-0005-0000-0000-00008D040000}"/>
    <cellStyle name="A4 Small 210 x 297 mm 3 12" xfId="1167" xr:uid="{00000000-0005-0000-0000-00008E040000}"/>
    <cellStyle name="A4 Small 210 x 297 mm 3 13" xfId="1168" xr:uid="{00000000-0005-0000-0000-00008F040000}"/>
    <cellStyle name="A4 Small 210 x 297 mm 3 14" xfId="1169" xr:uid="{00000000-0005-0000-0000-000090040000}"/>
    <cellStyle name="A4 Small 210 x 297 mm 3 15" xfId="1170" xr:uid="{00000000-0005-0000-0000-000091040000}"/>
    <cellStyle name="A4 Small 210 x 297 mm 3 2" xfId="1171" xr:uid="{00000000-0005-0000-0000-000092040000}"/>
    <cellStyle name="A4 Small 210 x 297 mm 3 3" xfId="1172" xr:uid="{00000000-0005-0000-0000-000093040000}"/>
    <cellStyle name="A4 Small 210 x 297 mm 3 4" xfId="1173" xr:uid="{00000000-0005-0000-0000-000094040000}"/>
    <cellStyle name="A4 Small 210 x 297 mm 3 5" xfId="1174" xr:uid="{00000000-0005-0000-0000-000095040000}"/>
    <cellStyle name="A4 Small 210 x 297 mm 3 6" xfId="1175" xr:uid="{00000000-0005-0000-0000-000096040000}"/>
    <cellStyle name="A4 Small 210 x 297 mm 3 7" xfId="1176" xr:uid="{00000000-0005-0000-0000-000097040000}"/>
    <cellStyle name="A4 Small 210 x 297 mm 3 8" xfId="1177" xr:uid="{00000000-0005-0000-0000-000098040000}"/>
    <cellStyle name="A4 Small 210 x 297 mm 3 9" xfId="1178" xr:uid="{00000000-0005-0000-0000-000099040000}"/>
    <cellStyle name="A4 Small 210 x 297 mm 3_BURE COMMERCE" xfId="1181" xr:uid="{00000000-0005-0000-0000-00009A040000}"/>
    <cellStyle name="A4 Small 210 x 297 mm 30" xfId="1179" xr:uid="{00000000-0005-0000-0000-00009B040000}"/>
    <cellStyle name="A4 Small 210 x 297 mm 31" xfId="1180" xr:uid="{00000000-0005-0000-0000-00009C040000}"/>
    <cellStyle name="A4 Small 210 x 297 mm 4" xfId="1182" xr:uid="{00000000-0005-0000-0000-00009D040000}"/>
    <cellStyle name="A4 Small 210 x 297 mm 4 10" xfId="1183" xr:uid="{00000000-0005-0000-0000-00009E040000}"/>
    <cellStyle name="A4 Small 210 x 297 mm 4 11" xfId="1184" xr:uid="{00000000-0005-0000-0000-00009F040000}"/>
    <cellStyle name="A4 Small 210 x 297 mm 4 12" xfId="1185" xr:uid="{00000000-0005-0000-0000-0000A0040000}"/>
    <cellStyle name="A4 Small 210 x 297 mm 4 13" xfId="1186" xr:uid="{00000000-0005-0000-0000-0000A1040000}"/>
    <cellStyle name="A4 Small 210 x 297 mm 4 14" xfId="1187" xr:uid="{00000000-0005-0000-0000-0000A2040000}"/>
    <cellStyle name="A4 Small 210 x 297 mm 4 15" xfId="1188" xr:uid="{00000000-0005-0000-0000-0000A3040000}"/>
    <cellStyle name="A4 Small 210 x 297 mm 4 2" xfId="1189" xr:uid="{00000000-0005-0000-0000-0000A4040000}"/>
    <cellStyle name="A4 Small 210 x 297 mm 4 3" xfId="1190" xr:uid="{00000000-0005-0000-0000-0000A5040000}"/>
    <cellStyle name="A4 Small 210 x 297 mm 4 4" xfId="1191" xr:uid="{00000000-0005-0000-0000-0000A6040000}"/>
    <cellStyle name="A4 Small 210 x 297 mm 4 5" xfId="1192" xr:uid="{00000000-0005-0000-0000-0000A7040000}"/>
    <cellStyle name="A4 Small 210 x 297 mm 4 6" xfId="1193" xr:uid="{00000000-0005-0000-0000-0000A8040000}"/>
    <cellStyle name="A4 Small 210 x 297 mm 4 7" xfId="1194" xr:uid="{00000000-0005-0000-0000-0000A9040000}"/>
    <cellStyle name="A4 Small 210 x 297 mm 4 8" xfId="1195" xr:uid="{00000000-0005-0000-0000-0000AA040000}"/>
    <cellStyle name="A4 Small 210 x 297 mm 4 9" xfId="1196" xr:uid="{00000000-0005-0000-0000-0000AB040000}"/>
    <cellStyle name="A4 Small 210 x 297 mm 4_BURE COMMERCE" xfId="1197" xr:uid="{00000000-0005-0000-0000-0000AC040000}"/>
    <cellStyle name="A4 Small 210 x 297 mm 5" xfId="1198" xr:uid="{00000000-0005-0000-0000-0000AD040000}"/>
    <cellStyle name="A4 Small 210 x 297 mm 5 10" xfId="1199" xr:uid="{00000000-0005-0000-0000-0000AE040000}"/>
    <cellStyle name="A4 Small 210 x 297 mm 5 11" xfId="1200" xr:uid="{00000000-0005-0000-0000-0000AF040000}"/>
    <cellStyle name="A4 Small 210 x 297 mm 5 12" xfId="1201" xr:uid="{00000000-0005-0000-0000-0000B0040000}"/>
    <cellStyle name="A4 Small 210 x 297 mm 5 13" xfId="1202" xr:uid="{00000000-0005-0000-0000-0000B1040000}"/>
    <cellStyle name="A4 Small 210 x 297 mm 5 14" xfId="1203" xr:uid="{00000000-0005-0000-0000-0000B2040000}"/>
    <cellStyle name="A4 Small 210 x 297 mm 5 15" xfId="1204" xr:uid="{00000000-0005-0000-0000-0000B3040000}"/>
    <cellStyle name="A4 Small 210 x 297 mm 5 2" xfId="1205" xr:uid="{00000000-0005-0000-0000-0000B4040000}"/>
    <cellStyle name="A4 Small 210 x 297 mm 5 3" xfId="1206" xr:uid="{00000000-0005-0000-0000-0000B5040000}"/>
    <cellStyle name="A4 Small 210 x 297 mm 5 4" xfId="1207" xr:uid="{00000000-0005-0000-0000-0000B6040000}"/>
    <cellStyle name="A4 Small 210 x 297 mm 5 5" xfId="1208" xr:uid="{00000000-0005-0000-0000-0000B7040000}"/>
    <cellStyle name="A4 Small 210 x 297 mm 5 6" xfId="1209" xr:uid="{00000000-0005-0000-0000-0000B8040000}"/>
    <cellStyle name="A4 Small 210 x 297 mm 5 7" xfId="1210" xr:uid="{00000000-0005-0000-0000-0000B9040000}"/>
    <cellStyle name="A4 Small 210 x 297 mm 5 8" xfId="1211" xr:uid="{00000000-0005-0000-0000-0000BA040000}"/>
    <cellStyle name="A4 Small 210 x 297 mm 5 9" xfId="1212" xr:uid="{00000000-0005-0000-0000-0000BB040000}"/>
    <cellStyle name="A4 Small 210 x 297 mm 5_BURE COMMERCE" xfId="1213" xr:uid="{00000000-0005-0000-0000-0000BC040000}"/>
    <cellStyle name="A4 Small 210 x 297 mm 6" xfId="1214" xr:uid="{00000000-0005-0000-0000-0000BD040000}"/>
    <cellStyle name="A4 Small 210 x 297 mm 6 10" xfId="1215" xr:uid="{00000000-0005-0000-0000-0000BE040000}"/>
    <cellStyle name="A4 Small 210 x 297 mm 6 11" xfId="1216" xr:uid="{00000000-0005-0000-0000-0000BF040000}"/>
    <cellStyle name="A4 Small 210 x 297 mm 6 12" xfId="1217" xr:uid="{00000000-0005-0000-0000-0000C0040000}"/>
    <cellStyle name="A4 Small 210 x 297 mm 6 13" xfId="1218" xr:uid="{00000000-0005-0000-0000-0000C1040000}"/>
    <cellStyle name="A4 Small 210 x 297 mm 6 14" xfId="1219" xr:uid="{00000000-0005-0000-0000-0000C2040000}"/>
    <cellStyle name="A4 Small 210 x 297 mm 6 15" xfId="1220" xr:uid="{00000000-0005-0000-0000-0000C3040000}"/>
    <cellStyle name="A4 Small 210 x 297 mm 6 2" xfId="1221" xr:uid="{00000000-0005-0000-0000-0000C4040000}"/>
    <cellStyle name="A4 Small 210 x 297 mm 6 3" xfId="1222" xr:uid="{00000000-0005-0000-0000-0000C5040000}"/>
    <cellStyle name="A4 Small 210 x 297 mm 6 4" xfId="1223" xr:uid="{00000000-0005-0000-0000-0000C6040000}"/>
    <cellStyle name="A4 Small 210 x 297 mm 6 5" xfId="1224" xr:uid="{00000000-0005-0000-0000-0000C7040000}"/>
    <cellStyle name="A4 Small 210 x 297 mm 6 6" xfId="1225" xr:uid="{00000000-0005-0000-0000-0000C8040000}"/>
    <cellStyle name="A4 Small 210 x 297 mm 6 7" xfId="1226" xr:uid="{00000000-0005-0000-0000-0000C9040000}"/>
    <cellStyle name="A4 Small 210 x 297 mm 6 8" xfId="1227" xr:uid="{00000000-0005-0000-0000-0000CA040000}"/>
    <cellStyle name="A4 Small 210 x 297 mm 6 9" xfId="1228" xr:uid="{00000000-0005-0000-0000-0000CB040000}"/>
    <cellStyle name="A4 Small 210 x 297 mm 6_BURE COMMERCE" xfId="1229" xr:uid="{00000000-0005-0000-0000-0000CC040000}"/>
    <cellStyle name="A4 Small 210 x 297 mm 7" xfId="1230" xr:uid="{00000000-0005-0000-0000-0000CD040000}"/>
    <cellStyle name="A4 Small 210 x 297 mm 7 10" xfId="1231" xr:uid="{00000000-0005-0000-0000-0000CE040000}"/>
    <cellStyle name="A4 Small 210 x 297 mm 7 11" xfId="1232" xr:uid="{00000000-0005-0000-0000-0000CF040000}"/>
    <cellStyle name="A4 Small 210 x 297 mm 7 12" xfId="1233" xr:uid="{00000000-0005-0000-0000-0000D0040000}"/>
    <cellStyle name="A4 Small 210 x 297 mm 7 13" xfId="1234" xr:uid="{00000000-0005-0000-0000-0000D1040000}"/>
    <cellStyle name="A4 Small 210 x 297 mm 7 14" xfId="1235" xr:uid="{00000000-0005-0000-0000-0000D2040000}"/>
    <cellStyle name="A4 Small 210 x 297 mm 7 15" xfId="1236" xr:uid="{00000000-0005-0000-0000-0000D3040000}"/>
    <cellStyle name="A4 Small 210 x 297 mm 7 2" xfId="1237" xr:uid="{00000000-0005-0000-0000-0000D4040000}"/>
    <cellStyle name="A4 Small 210 x 297 mm 7 3" xfId="1238" xr:uid="{00000000-0005-0000-0000-0000D5040000}"/>
    <cellStyle name="A4 Small 210 x 297 mm 7 4" xfId="1239" xr:uid="{00000000-0005-0000-0000-0000D6040000}"/>
    <cellStyle name="A4 Small 210 x 297 mm 7 5" xfId="1240" xr:uid="{00000000-0005-0000-0000-0000D7040000}"/>
    <cellStyle name="A4 Small 210 x 297 mm 7 6" xfId="1241" xr:uid="{00000000-0005-0000-0000-0000D8040000}"/>
    <cellStyle name="A4 Small 210 x 297 mm 7 7" xfId="1242" xr:uid="{00000000-0005-0000-0000-0000D9040000}"/>
    <cellStyle name="A4 Small 210 x 297 mm 7 8" xfId="1243" xr:uid="{00000000-0005-0000-0000-0000DA040000}"/>
    <cellStyle name="A4 Small 210 x 297 mm 7 9" xfId="1244" xr:uid="{00000000-0005-0000-0000-0000DB040000}"/>
    <cellStyle name="A4 Small 210 x 297 mm 7_BURE COMMERCE" xfId="1245" xr:uid="{00000000-0005-0000-0000-0000DC040000}"/>
    <cellStyle name="A4 Small 210 x 297 mm 8" xfId="1246" xr:uid="{00000000-0005-0000-0000-0000DD040000}"/>
    <cellStyle name="A4 Small 210 x 297 mm 8 10" xfId="1247" xr:uid="{00000000-0005-0000-0000-0000DE040000}"/>
    <cellStyle name="A4 Small 210 x 297 mm 8 11" xfId="1248" xr:uid="{00000000-0005-0000-0000-0000DF040000}"/>
    <cellStyle name="A4 Small 210 x 297 mm 8 12" xfId="1249" xr:uid="{00000000-0005-0000-0000-0000E0040000}"/>
    <cellStyle name="A4 Small 210 x 297 mm 8 13" xfId="1250" xr:uid="{00000000-0005-0000-0000-0000E1040000}"/>
    <cellStyle name="A4 Small 210 x 297 mm 8 14" xfId="1251" xr:uid="{00000000-0005-0000-0000-0000E2040000}"/>
    <cellStyle name="A4 Small 210 x 297 mm 8 15" xfId="1252" xr:uid="{00000000-0005-0000-0000-0000E3040000}"/>
    <cellStyle name="A4 Small 210 x 297 mm 8 2" xfId="1253" xr:uid="{00000000-0005-0000-0000-0000E4040000}"/>
    <cellStyle name="A4 Small 210 x 297 mm 8 3" xfId="1254" xr:uid="{00000000-0005-0000-0000-0000E5040000}"/>
    <cellStyle name="A4 Small 210 x 297 mm 8 4" xfId="1255" xr:uid="{00000000-0005-0000-0000-0000E6040000}"/>
    <cellStyle name="A4 Small 210 x 297 mm 8 5" xfId="1256" xr:uid="{00000000-0005-0000-0000-0000E7040000}"/>
    <cellStyle name="A4 Small 210 x 297 mm 8 6" xfId="1257" xr:uid="{00000000-0005-0000-0000-0000E8040000}"/>
    <cellStyle name="A4 Small 210 x 297 mm 8 7" xfId="1258" xr:uid="{00000000-0005-0000-0000-0000E9040000}"/>
    <cellStyle name="A4 Small 210 x 297 mm 8 8" xfId="1259" xr:uid="{00000000-0005-0000-0000-0000EA040000}"/>
    <cellStyle name="A4 Small 210 x 297 mm 8 9" xfId="1260" xr:uid="{00000000-0005-0000-0000-0000EB040000}"/>
    <cellStyle name="A4 Small 210 x 297 mm 8_BURE COMMERCE" xfId="1261" xr:uid="{00000000-0005-0000-0000-0000EC040000}"/>
    <cellStyle name="A4 Small 210 x 297 mm 9" xfId="1262" xr:uid="{00000000-0005-0000-0000-0000ED040000}"/>
    <cellStyle name="A4 Small 210 x 297 mm 9 10" xfId="1263" xr:uid="{00000000-0005-0000-0000-0000EE040000}"/>
    <cellStyle name="A4 Small 210 x 297 mm 9 11" xfId="1264" xr:uid="{00000000-0005-0000-0000-0000EF040000}"/>
    <cellStyle name="A4 Small 210 x 297 mm 9 12" xfId="1265" xr:uid="{00000000-0005-0000-0000-0000F0040000}"/>
    <cellStyle name="A4 Small 210 x 297 mm 9 13" xfId="1266" xr:uid="{00000000-0005-0000-0000-0000F1040000}"/>
    <cellStyle name="A4 Small 210 x 297 mm 9 14" xfId="1267" xr:uid="{00000000-0005-0000-0000-0000F2040000}"/>
    <cellStyle name="A4 Small 210 x 297 mm 9 15" xfId="1268" xr:uid="{00000000-0005-0000-0000-0000F3040000}"/>
    <cellStyle name="A4 Small 210 x 297 mm 9 2" xfId="1269" xr:uid="{00000000-0005-0000-0000-0000F4040000}"/>
    <cellStyle name="A4 Small 210 x 297 mm 9 3" xfId="1270" xr:uid="{00000000-0005-0000-0000-0000F5040000}"/>
    <cellStyle name="A4 Small 210 x 297 mm 9 4" xfId="1271" xr:uid="{00000000-0005-0000-0000-0000F6040000}"/>
    <cellStyle name="A4 Small 210 x 297 mm 9 5" xfId="1272" xr:uid="{00000000-0005-0000-0000-0000F7040000}"/>
    <cellStyle name="A4 Small 210 x 297 mm 9 6" xfId="1273" xr:uid="{00000000-0005-0000-0000-0000F8040000}"/>
    <cellStyle name="A4 Small 210 x 297 mm 9 7" xfId="1274" xr:uid="{00000000-0005-0000-0000-0000F9040000}"/>
    <cellStyle name="A4 Small 210 x 297 mm 9 8" xfId="1275" xr:uid="{00000000-0005-0000-0000-0000FA040000}"/>
    <cellStyle name="A4 Small 210 x 297 mm 9 9" xfId="1276" xr:uid="{00000000-0005-0000-0000-0000FB040000}"/>
    <cellStyle name="A4 Small 210 x 297 mm 9_BURE COMMERCE" xfId="1277" xr:uid="{00000000-0005-0000-0000-0000FC040000}"/>
    <cellStyle name="A4 Small 210 x 297 mm_8-PODNO GRIJANJE" xfId="1278" xr:uid="{00000000-0005-0000-0000-0000FD040000}"/>
    <cellStyle name="Accent 1 1" xfId="1279" xr:uid="{00000000-0005-0000-0000-0000FE040000}"/>
    <cellStyle name="Accent 1 2" xfId="1280" xr:uid="{00000000-0005-0000-0000-0000FF040000}"/>
    <cellStyle name="Accent 1 6" xfId="1281" xr:uid="{00000000-0005-0000-0000-000000050000}"/>
    <cellStyle name="Accent 2 1" xfId="1282" xr:uid="{00000000-0005-0000-0000-000001050000}"/>
    <cellStyle name="Accent 2 2" xfId="1283" xr:uid="{00000000-0005-0000-0000-000002050000}"/>
    <cellStyle name="Accent 2 7" xfId="1284" xr:uid="{00000000-0005-0000-0000-000003050000}"/>
    <cellStyle name="Accent 3 1" xfId="1285" xr:uid="{00000000-0005-0000-0000-000004050000}"/>
    <cellStyle name="Accent 3 2" xfId="1286" xr:uid="{00000000-0005-0000-0000-000005050000}"/>
    <cellStyle name="Accent 3 8" xfId="1287" xr:uid="{00000000-0005-0000-0000-000006050000}"/>
    <cellStyle name="Accent 4" xfId="1288" xr:uid="{00000000-0005-0000-0000-000007050000}"/>
    <cellStyle name="Accent 5" xfId="1289" xr:uid="{00000000-0005-0000-0000-000008050000}"/>
    <cellStyle name="Accent_Elektroinstalacije" xfId="1428" xr:uid="{00000000-0005-0000-0000-000009050000}"/>
    <cellStyle name="Accent1" xfId="1290" xr:uid="{00000000-0005-0000-0000-00000A050000}"/>
    <cellStyle name="Accent1 - 20%" xfId="1291" xr:uid="{00000000-0005-0000-0000-00000B050000}"/>
    <cellStyle name="Accent1 - 20% 2" xfId="1292" xr:uid="{00000000-0005-0000-0000-00000C050000}"/>
    <cellStyle name="Accent1 - 40%" xfId="1293" xr:uid="{00000000-0005-0000-0000-00000D050000}"/>
    <cellStyle name="Accent1 - 40% 2" xfId="1294" xr:uid="{00000000-0005-0000-0000-00000E050000}"/>
    <cellStyle name="Accent1 - 60%" xfId="1295" xr:uid="{00000000-0005-0000-0000-00000F050000}"/>
    <cellStyle name="Accent1 - 60% 2" xfId="1296" xr:uid="{00000000-0005-0000-0000-000010050000}"/>
    <cellStyle name="Accent1 10" xfId="1297" xr:uid="{00000000-0005-0000-0000-000011050000}"/>
    <cellStyle name="Accent1 11" xfId="1298" xr:uid="{00000000-0005-0000-0000-000012050000}"/>
    <cellStyle name="Accent1 12" xfId="1299" xr:uid="{00000000-0005-0000-0000-000013050000}"/>
    <cellStyle name="Accent1 13" xfId="1300" xr:uid="{00000000-0005-0000-0000-000014050000}"/>
    <cellStyle name="Accent1 14" xfId="1301" xr:uid="{00000000-0005-0000-0000-000015050000}"/>
    <cellStyle name="Accent1 15" xfId="1302" xr:uid="{00000000-0005-0000-0000-000016050000}"/>
    <cellStyle name="Accent1 2" xfId="1303" xr:uid="{00000000-0005-0000-0000-000017050000}"/>
    <cellStyle name="Accent1 2 2" xfId="1304" xr:uid="{00000000-0005-0000-0000-000018050000}"/>
    <cellStyle name="Accent1 2 3" xfId="1305" xr:uid="{00000000-0005-0000-0000-000019050000}"/>
    <cellStyle name="Accent1 3" xfId="1306" xr:uid="{00000000-0005-0000-0000-00001A050000}"/>
    <cellStyle name="Accent1 4" xfId="1307" xr:uid="{00000000-0005-0000-0000-00001B050000}"/>
    <cellStyle name="Accent1 5" xfId="1308" xr:uid="{00000000-0005-0000-0000-00001C050000}"/>
    <cellStyle name="Accent1 6" xfId="1309" xr:uid="{00000000-0005-0000-0000-00001D050000}"/>
    <cellStyle name="Accent1 7" xfId="1310" xr:uid="{00000000-0005-0000-0000-00001E050000}"/>
    <cellStyle name="Accent1 8" xfId="1311" xr:uid="{00000000-0005-0000-0000-00001F050000}"/>
    <cellStyle name="Accent1 9" xfId="1312" xr:uid="{00000000-0005-0000-0000-000020050000}"/>
    <cellStyle name="Accent2" xfId="1313" xr:uid="{00000000-0005-0000-0000-000021050000}"/>
    <cellStyle name="Accent2 - 20%" xfId="1314" xr:uid="{00000000-0005-0000-0000-000022050000}"/>
    <cellStyle name="Accent2 - 20% 2" xfId="1315" xr:uid="{00000000-0005-0000-0000-000023050000}"/>
    <cellStyle name="Accent2 - 40%" xfId="1316" xr:uid="{00000000-0005-0000-0000-000024050000}"/>
    <cellStyle name="Accent2 - 40% 2" xfId="1317" xr:uid="{00000000-0005-0000-0000-000025050000}"/>
    <cellStyle name="Accent2 - 60%" xfId="1318" xr:uid="{00000000-0005-0000-0000-000026050000}"/>
    <cellStyle name="Accent2 - 60% 2" xfId="1319" xr:uid="{00000000-0005-0000-0000-000027050000}"/>
    <cellStyle name="Accent2 10" xfId="1320" xr:uid="{00000000-0005-0000-0000-000028050000}"/>
    <cellStyle name="Accent2 11" xfId="1321" xr:uid="{00000000-0005-0000-0000-000029050000}"/>
    <cellStyle name="Accent2 12" xfId="1322" xr:uid="{00000000-0005-0000-0000-00002A050000}"/>
    <cellStyle name="Accent2 13" xfId="1323" xr:uid="{00000000-0005-0000-0000-00002B050000}"/>
    <cellStyle name="Accent2 14" xfId="1324" xr:uid="{00000000-0005-0000-0000-00002C050000}"/>
    <cellStyle name="Accent2 15" xfId="1325" xr:uid="{00000000-0005-0000-0000-00002D050000}"/>
    <cellStyle name="Accent2 2" xfId="1326" xr:uid="{00000000-0005-0000-0000-00002E050000}"/>
    <cellStyle name="Accent2 2 2" xfId="1327" xr:uid="{00000000-0005-0000-0000-00002F050000}"/>
    <cellStyle name="Accent2 2 3" xfId="1328" xr:uid="{00000000-0005-0000-0000-000030050000}"/>
    <cellStyle name="Accent2 3" xfId="1329" xr:uid="{00000000-0005-0000-0000-000031050000}"/>
    <cellStyle name="Accent2 4" xfId="1330" xr:uid="{00000000-0005-0000-0000-000032050000}"/>
    <cellStyle name="Accent2 5" xfId="1331" xr:uid="{00000000-0005-0000-0000-000033050000}"/>
    <cellStyle name="Accent2 6" xfId="1332" xr:uid="{00000000-0005-0000-0000-000034050000}"/>
    <cellStyle name="Accent2 7" xfId="1333" xr:uid="{00000000-0005-0000-0000-000035050000}"/>
    <cellStyle name="Accent2 8" xfId="1334" xr:uid="{00000000-0005-0000-0000-000036050000}"/>
    <cellStyle name="Accent2 9" xfId="1335" xr:uid="{00000000-0005-0000-0000-000037050000}"/>
    <cellStyle name="Accent3" xfId="1336" xr:uid="{00000000-0005-0000-0000-000038050000}"/>
    <cellStyle name="Accent3 - 20%" xfId="1337" xr:uid="{00000000-0005-0000-0000-000039050000}"/>
    <cellStyle name="Accent3 - 20% 2" xfId="1338" xr:uid="{00000000-0005-0000-0000-00003A050000}"/>
    <cellStyle name="Accent3 - 40%" xfId="1339" xr:uid="{00000000-0005-0000-0000-00003B050000}"/>
    <cellStyle name="Accent3 - 40% 2" xfId="1340" xr:uid="{00000000-0005-0000-0000-00003C050000}"/>
    <cellStyle name="Accent3 - 60%" xfId="1341" xr:uid="{00000000-0005-0000-0000-00003D050000}"/>
    <cellStyle name="Accent3 - 60% 2" xfId="1342" xr:uid="{00000000-0005-0000-0000-00003E050000}"/>
    <cellStyle name="Accent3 10" xfId="1343" xr:uid="{00000000-0005-0000-0000-00003F050000}"/>
    <cellStyle name="Accent3 11" xfId="1344" xr:uid="{00000000-0005-0000-0000-000040050000}"/>
    <cellStyle name="Accent3 12" xfId="1345" xr:uid="{00000000-0005-0000-0000-000041050000}"/>
    <cellStyle name="Accent3 13" xfId="1346" xr:uid="{00000000-0005-0000-0000-000042050000}"/>
    <cellStyle name="Accent3 14" xfId="1347" xr:uid="{00000000-0005-0000-0000-000043050000}"/>
    <cellStyle name="Accent3 15" xfId="1348" xr:uid="{00000000-0005-0000-0000-000044050000}"/>
    <cellStyle name="Accent3 2" xfId="1349" xr:uid="{00000000-0005-0000-0000-000045050000}"/>
    <cellStyle name="Accent3 2 2" xfId="1350" xr:uid="{00000000-0005-0000-0000-000046050000}"/>
    <cellStyle name="Accent3 2 3" xfId="1351" xr:uid="{00000000-0005-0000-0000-000047050000}"/>
    <cellStyle name="Accent3 3" xfId="1352" xr:uid="{00000000-0005-0000-0000-000048050000}"/>
    <cellStyle name="Accent3 4" xfId="1353" xr:uid="{00000000-0005-0000-0000-000049050000}"/>
    <cellStyle name="Accent3 5" xfId="1354" xr:uid="{00000000-0005-0000-0000-00004A050000}"/>
    <cellStyle name="Accent3 6" xfId="1355" xr:uid="{00000000-0005-0000-0000-00004B050000}"/>
    <cellStyle name="Accent3 7" xfId="1356" xr:uid="{00000000-0005-0000-0000-00004C050000}"/>
    <cellStyle name="Accent3 8" xfId="1357" xr:uid="{00000000-0005-0000-0000-00004D050000}"/>
    <cellStyle name="Accent3 9" xfId="1358" xr:uid="{00000000-0005-0000-0000-00004E050000}"/>
    <cellStyle name="Accent4" xfId="1359" xr:uid="{00000000-0005-0000-0000-00004F050000}"/>
    <cellStyle name="Accent4 - 20%" xfId="1360" xr:uid="{00000000-0005-0000-0000-000050050000}"/>
    <cellStyle name="Accent4 - 20% 2" xfId="1361" xr:uid="{00000000-0005-0000-0000-000051050000}"/>
    <cellStyle name="Accent4 - 40%" xfId="1362" xr:uid="{00000000-0005-0000-0000-000052050000}"/>
    <cellStyle name="Accent4 - 40% 2" xfId="1363" xr:uid="{00000000-0005-0000-0000-000053050000}"/>
    <cellStyle name="Accent4 - 60%" xfId="1364" xr:uid="{00000000-0005-0000-0000-000054050000}"/>
    <cellStyle name="Accent4 - 60% 2" xfId="1365" xr:uid="{00000000-0005-0000-0000-000055050000}"/>
    <cellStyle name="Accent4 10" xfId="1366" xr:uid="{00000000-0005-0000-0000-000056050000}"/>
    <cellStyle name="Accent4 11" xfId="1367" xr:uid="{00000000-0005-0000-0000-000057050000}"/>
    <cellStyle name="Accent4 12" xfId="1368" xr:uid="{00000000-0005-0000-0000-000058050000}"/>
    <cellStyle name="Accent4 13" xfId="1369" xr:uid="{00000000-0005-0000-0000-000059050000}"/>
    <cellStyle name="Accent4 14" xfId="1370" xr:uid="{00000000-0005-0000-0000-00005A050000}"/>
    <cellStyle name="Accent4 15" xfId="1371" xr:uid="{00000000-0005-0000-0000-00005B050000}"/>
    <cellStyle name="Accent4 2" xfId="1372" xr:uid="{00000000-0005-0000-0000-00005C050000}"/>
    <cellStyle name="Accent4 2 2" xfId="1373" xr:uid="{00000000-0005-0000-0000-00005D050000}"/>
    <cellStyle name="Accent4 2 3" xfId="1374" xr:uid="{00000000-0005-0000-0000-00005E050000}"/>
    <cellStyle name="Accent4 3" xfId="1375" xr:uid="{00000000-0005-0000-0000-00005F050000}"/>
    <cellStyle name="Accent4 4" xfId="1376" xr:uid="{00000000-0005-0000-0000-000060050000}"/>
    <cellStyle name="Accent4 5" xfId="1377" xr:uid="{00000000-0005-0000-0000-000061050000}"/>
    <cellStyle name="Accent4 6" xfId="1378" xr:uid="{00000000-0005-0000-0000-000062050000}"/>
    <cellStyle name="Accent4 7" xfId="1379" xr:uid="{00000000-0005-0000-0000-000063050000}"/>
    <cellStyle name="Accent4 8" xfId="1380" xr:uid="{00000000-0005-0000-0000-000064050000}"/>
    <cellStyle name="Accent4 9" xfId="1381" xr:uid="{00000000-0005-0000-0000-000065050000}"/>
    <cellStyle name="Accent5" xfId="1382" xr:uid="{00000000-0005-0000-0000-000066050000}"/>
    <cellStyle name="Accent5 - 20%" xfId="1383" xr:uid="{00000000-0005-0000-0000-000067050000}"/>
    <cellStyle name="Accent5 - 20% 2" xfId="1384" xr:uid="{00000000-0005-0000-0000-000068050000}"/>
    <cellStyle name="Accent5 - 40%" xfId="1385" xr:uid="{00000000-0005-0000-0000-000069050000}"/>
    <cellStyle name="Accent5 - 40% 2" xfId="1386" xr:uid="{00000000-0005-0000-0000-00006A050000}"/>
    <cellStyle name="Accent5 - 60%" xfId="1387" xr:uid="{00000000-0005-0000-0000-00006B050000}"/>
    <cellStyle name="Accent5 - 60% 2" xfId="1388" xr:uid="{00000000-0005-0000-0000-00006C050000}"/>
    <cellStyle name="Accent5 10" xfId="1389" xr:uid="{00000000-0005-0000-0000-00006D050000}"/>
    <cellStyle name="Accent5 11" xfId="1390" xr:uid="{00000000-0005-0000-0000-00006E050000}"/>
    <cellStyle name="Accent5 12" xfId="1391" xr:uid="{00000000-0005-0000-0000-00006F050000}"/>
    <cellStyle name="Accent5 13" xfId="1392" xr:uid="{00000000-0005-0000-0000-000070050000}"/>
    <cellStyle name="Accent5 14" xfId="1393" xr:uid="{00000000-0005-0000-0000-000071050000}"/>
    <cellStyle name="Accent5 15" xfId="1394" xr:uid="{00000000-0005-0000-0000-000072050000}"/>
    <cellStyle name="Accent5 2" xfId="1395" xr:uid="{00000000-0005-0000-0000-000073050000}"/>
    <cellStyle name="Accent5 2 2" xfId="1396" xr:uid="{00000000-0005-0000-0000-000074050000}"/>
    <cellStyle name="Accent5 2 3" xfId="1397" xr:uid="{00000000-0005-0000-0000-000075050000}"/>
    <cellStyle name="Accent5 3" xfId="1398" xr:uid="{00000000-0005-0000-0000-000076050000}"/>
    <cellStyle name="Accent5 4" xfId="1399" xr:uid="{00000000-0005-0000-0000-000077050000}"/>
    <cellStyle name="Accent5 5" xfId="1400" xr:uid="{00000000-0005-0000-0000-000078050000}"/>
    <cellStyle name="Accent5 6" xfId="1401" xr:uid="{00000000-0005-0000-0000-000079050000}"/>
    <cellStyle name="Accent5 7" xfId="1402" xr:uid="{00000000-0005-0000-0000-00007A050000}"/>
    <cellStyle name="Accent5 8" xfId="1403" xr:uid="{00000000-0005-0000-0000-00007B050000}"/>
    <cellStyle name="Accent5 9" xfId="1404" xr:uid="{00000000-0005-0000-0000-00007C050000}"/>
    <cellStyle name="Accent6" xfId="1405" xr:uid="{00000000-0005-0000-0000-00007D050000}"/>
    <cellStyle name="Accent6 - 20%" xfId="1406" xr:uid="{00000000-0005-0000-0000-00007E050000}"/>
    <cellStyle name="Accent6 - 20% 2" xfId="1407" xr:uid="{00000000-0005-0000-0000-00007F050000}"/>
    <cellStyle name="Accent6 - 40%" xfId="1408" xr:uid="{00000000-0005-0000-0000-000080050000}"/>
    <cellStyle name="Accent6 - 40% 2" xfId="1409" xr:uid="{00000000-0005-0000-0000-000081050000}"/>
    <cellStyle name="Accent6 - 60%" xfId="1410" xr:uid="{00000000-0005-0000-0000-000082050000}"/>
    <cellStyle name="Accent6 - 60% 2" xfId="1411" xr:uid="{00000000-0005-0000-0000-000083050000}"/>
    <cellStyle name="Accent6 10" xfId="1412" xr:uid="{00000000-0005-0000-0000-000084050000}"/>
    <cellStyle name="Accent6 11" xfId="1413" xr:uid="{00000000-0005-0000-0000-000085050000}"/>
    <cellStyle name="Accent6 12" xfId="1414" xr:uid="{00000000-0005-0000-0000-000086050000}"/>
    <cellStyle name="Accent6 13" xfId="1415" xr:uid="{00000000-0005-0000-0000-000087050000}"/>
    <cellStyle name="Accent6 14" xfId="1416" xr:uid="{00000000-0005-0000-0000-000088050000}"/>
    <cellStyle name="Accent6 15" xfId="1417" xr:uid="{00000000-0005-0000-0000-000089050000}"/>
    <cellStyle name="Accent6 2" xfId="1418" xr:uid="{00000000-0005-0000-0000-00008A050000}"/>
    <cellStyle name="Accent6 2 2" xfId="1419" xr:uid="{00000000-0005-0000-0000-00008B050000}"/>
    <cellStyle name="Accent6 2 3" xfId="1420" xr:uid="{00000000-0005-0000-0000-00008C050000}"/>
    <cellStyle name="Accent6 3" xfId="1421" xr:uid="{00000000-0005-0000-0000-00008D050000}"/>
    <cellStyle name="Accent6 4" xfId="1422" xr:uid="{00000000-0005-0000-0000-00008E050000}"/>
    <cellStyle name="Accent6 5" xfId="1423" xr:uid="{00000000-0005-0000-0000-00008F050000}"/>
    <cellStyle name="Accent6 6" xfId="1424" xr:uid="{00000000-0005-0000-0000-000090050000}"/>
    <cellStyle name="Accent6 7" xfId="1425" xr:uid="{00000000-0005-0000-0000-000091050000}"/>
    <cellStyle name="Accent6 8" xfId="1426" xr:uid="{00000000-0005-0000-0000-000092050000}"/>
    <cellStyle name="Accent6 9" xfId="1427" xr:uid="{00000000-0005-0000-0000-000093050000}"/>
    <cellStyle name="Bad 1" xfId="1429" xr:uid="{00000000-0005-0000-0000-000094050000}"/>
    <cellStyle name="Bad 10" xfId="1430" xr:uid="{00000000-0005-0000-0000-000095050000}"/>
    <cellStyle name="Bad 11" xfId="1431" xr:uid="{00000000-0005-0000-0000-000096050000}"/>
    <cellStyle name="Bad 12" xfId="1432" xr:uid="{00000000-0005-0000-0000-000097050000}"/>
    <cellStyle name="Bad 13" xfId="1433" xr:uid="{00000000-0005-0000-0000-000098050000}"/>
    <cellStyle name="Bad 14" xfId="1434" xr:uid="{00000000-0005-0000-0000-000099050000}"/>
    <cellStyle name="Bad 15" xfId="1435" xr:uid="{00000000-0005-0000-0000-00009A050000}"/>
    <cellStyle name="Bad 16" xfId="1436" xr:uid="{00000000-0005-0000-0000-00009B050000}"/>
    <cellStyle name="Bad 2" xfId="1437" xr:uid="{00000000-0005-0000-0000-00009C050000}"/>
    <cellStyle name="Bad 2 2" xfId="1438" xr:uid="{00000000-0005-0000-0000-00009D050000}"/>
    <cellStyle name="Bad 2 3" xfId="1439" xr:uid="{00000000-0005-0000-0000-00009E050000}"/>
    <cellStyle name="Bad 3" xfId="1440" xr:uid="{00000000-0005-0000-0000-00009F050000}"/>
    <cellStyle name="Bad 4" xfId="1441" xr:uid="{00000000-0005-0000-0000-0000A0050000}"/>
    <cellStyle name="Bad 5" xfId="1442" xr:uid="{00000000-0005-0000-0000-0000A1050000}"/>
    <cellStyle name="Bad 6" xfId="1443" xr:uid="{00000000-0005-0000-0000-0000A2050000}"/>
    <cellStyle name="Bad 7" xfId="1444" xr:uid="{00000000-0005-0000-0000-0000A3050000}"/>
    <cellStyle name="Bad 8" xfId="1445" xr:uid="{00000000-0005-0000-0000-0000A4050000}"/>
    <cellStyle name="Bad 9" xfId="1446" xr:uid="{00000000-0005-0000-0000-0000A5050000}"/>
    <cellStyle name="Bilješka 2" xfId="1447" xr:uid="{00000000-0005-0000-0000-0000A6050000}"/>
    <cellStyle name="Bilješka 2 2" xfId="1448" xr:uid="{00000000-0005-0000-0000-0000A7050000}"/>
    <cellStyle name="Bilješka 2 3" xfId="1449" xr:uid="{00000000-0005-0000-0000-0000A8050000}"/>
    <cellStyle name="Bilješka 3" xfId="1450" xr:uid="{00000000-0005-0000-0000-0000A9050000}"/>
    <cellStyle name="Bilješka 3 2" xfId="1451" xr:uid="{00000000-0005-0000-0000-0000AA050000}"/>
    <cellStyle name="Bilješka 4" xfId="1452" xr:uid="{00000000-0005-0000-0000-0000AB050000}"/>
    <cellStyle name="Bilješka 4 2" xfId="1453" xr:uid="{00000000-0005-0000-0000-0000AC050000}"/>
    <cellStyle name="Bilješka 5" xfId="1454" xr:uid="{00000000-0005-0000-0000-0000AD050000}"/>
    <cellStyle name="Bilješka 6" xfId="1455" xr:uid="{00000000-0005-0000-0000-0000AE050000}"/>
    <cellStyle name="Border" xfId="1456" xr:uid="{00000000-0005-0000-0000-0000AF050000}"/>
    <cellStyle name="Calc Currency (0)" xfId="1457" xr:uid="{00000000-0005-0000-0000-0000B0050000}"/>
    <cellStyle name="Calc Currency (2)" xfId="1458" xr:uid="{00000000-0005-0000-0000-0000B1050000}"/>
    <cellStyle name="Calc Percent (0)" xfId="1459" xr:uid="{00000000-0005-0000-0000-0000B2050000}"/>
    <cellStyle name="Calc Percent (1)" xfId="1460" xr:uid="{00000000-0005-0000-0000-0000B3050000}"/>
    <cellStyle name="Calc Percent (2)" xfId="1461" xr:uid="{00000000-0005-0000-0000-0000B4050000}"/>
    <cellStyle name="Calc Units (0)" xfId="1462" xr:uid="{00000000-0005-0000-0000-0000B5050000}"/>
    <cellStyle name="Calc Units (1)" xfId="1463" xr:uid="{00000000-0005-0000-0000-0000B6050000}"/>
    <cellStyle name="Calc Units (2)" xfId="1464" xr:uid="{00000000-0005-0000-0000-0000B7050000}"/>
    <cellStyle name="Calcolo" xfId="1465" xr:uid="{00000000-0005-0000-0000-0000B8050000}"/>
    <cellStyle name="Calculation" xfId="1466" xr:uid="{00000000-0005-0000-0000-0000B9050000}"/>
    <cellStyle name="Calculation 10" xfId="1467" xr:uid="{00000000-0005-0000-0000-0000BA050000}"/>
    <cellStyle name="Calculation 11" xfId="1468" xr:uid="{00000000-0005-0000-0000-0000BB050000}"/>
    <cellStyle name="Calculation 12" xfId="1469" xr:uid="{00000000-0005-0000-0000-0000BC050000}"/>
    <cellStyle name="Calculation 13" xfId="1470" xr:uid="{00000000-0005-0000-0000-0000BD050000}"/>
    <cellStyle name="Calculation 14" xfId="1471" xr:uid="{00000000-0005-0000-0000-0000BE050000}"/>
    <cellStyle name="Calculation 15" xfId="1472" xr:uid="{00000000-0005-0000-0000-0000BF050000}"/>
    <cellStyle name="Calculation 2" xfId="1473" xr:uid="{00000000-0005-0000-0000-0000C0050000}"/>
    <cellStyle name="Calculation 2 2" xfId="1474" xr:uid="{00000000-0005-0000-0000-0000C1050000}"/>
    <cellStyle name="Calculation 2 3" xfId="1475" xr:uid="{00000000-0005-0000-0000-0000C2050000}"/>
    <cellStyle name="Calculation 3" xfId="1476" xr:uid="{00000000-0005-0000-0000-0000C3050000}"/>
    <cellStyle name="Calculation 4" xfId="1477" xr:uid="{00000000-0005-0000-0000-0000C4050000}"/>
    <cellStyle name="Calculation 5" xfId="1478" xr:uid="{00000000-0005-0000-0000-0000C5050000}"/>
    <cellStyle name="Calculation 6" xfId="1479" xr:uid="{00000000-0005-0000-0000-0000C6050000}"/>
    <cellStyle name="Calculation 7" xfId="1480" xr:uid="{00000000-0005-0000-0000-0000C7050000}"/>
    <cellStyle name="Calculation 8" xfId="1481" xr:uid="{00000000-0005-0000-0000-0000C8050000}"/>
    <cellStyle name="Calculation 9" xfId="1482" xr:uid="{00000000-0005-0000-0000-0000C9050000}"/>
    <cellStyle name="Calculation_BURE COMMERCE" xfId="1483" xr:uid="{00000000-0005-0000-0000-0000CA050000}"/>
    <cellStyle name="Cella collegata" xfId="1484" xr:uid="{00000000-0005-0000-0000-0000CB050000}"/>
    <cellStyle name="Cella da controllare" xfId="1485" xr:uid="{00000000-0005-0000-0000-0000CC050000}"/>
    <cellStyle name="Check Cell" xfId="1486" xr:uid="{00000000-0005-0000-0000-0000CD050000}"/>
    <cellStyle name="Check Cell 10" xfId="1487" xr:uid="{00000000-0005-0000-0000-0000CE050000}"/>
    <cellStyle name="Check Cell 11" xfId="1488" xr:uid="{00000000-0005-0000-0000-0000CF050000}"/>
    <cellStyle name="Check Cell 12" xfId="1489" xr:uid="{00000000-0005-0000-0000-0000D0050000}"/>
    <cellStyle name="Check Cell 13" xfId="1490" xr:uid="{00000000-0005-0000-0000-0000D1050000}"/>
    <cellStyle name="Check Cell 14" xfId="1491" xr:uid="{00000000-0005-0000-0000-0000D2050000}"/>
    <cellStyle name="Check Cell 15" xfId="1492" xr:uid="{00000000-0005-0000-0000-0000D3050000}"/>
    <cellStyle name="Check Cell 2" xfId="1493" xr:uid="{00000000-0005-0000-0000-0000D4050000}"/>
    <cellStyle name="Check Cell 2 2" xfId="1494" xr:uid="{00000000-0005-0000-0000-0000D5050000}"/>
    <cellStyle name="Check Cell 2 3" xfId="1495" xr:uid="{00000000-0005-0000-0000-0000D6050000}"/>
    <cellStyle name="Check Cell 3" xfId="1496" xr:uid="{00000000-0005-0000-0000-0000D7050000}"/>
    <cellStyle name="Check Cell 4" xfId="1497" xr:uid="{00000000-0005-0000-0000-0000D8050000}"/>
    <cellStyle name="Check Cell 5" xfId="1498" xr:uid="{00000000-0005-0000-0000-0000D9050000}"/>
    <cellStyle name="Check Cell 6" xfId="1499" xr:uid="{00000000-0005-0000-0000-0000DA050000}"/>
    <cellStyle name="Check Cell 7" xfId="1500" xr:uid="{00000000-0005-0000-0000-0000DB050000}"/>
    <cellStyle name="Check Cell 8" xfId="1501" xr:uid="{00000000-0005-0000-0000-0000DC050000}"/>
    <cellStyle name="Check Cell 9" xfId="1502" xr:uid="{00000000-0005-0000-0000-0000DD050000}"/>
    <cellStyle name="Check Cell_BURE COMMERCE" xfId="1503" xr:uid="{00000000-0005-0000-0000-0000DE050000}"/>
    <cellStyle name="Colore 1" xfId="1504" xr:uid="{00000000-0005-0000-0000-0000DF050000}"/>
    <cellStyle name="Colore 2" xfId="1505" xr:uid="{00000000-0005-0000-0000-0000E0050000}"/>
    <cellStyle name="Colore 3" xfId="1506" xr:uid="{00000000-0005-0000-0000-0000E1050000}"/>
    <cellStyle name="Colore 4" xfId="1507" xr:uid="{00000000-0005-0000-0000-0000E2050000}"/>
    <cellStyle name="Colore 5" xfId="1508" xr:uid="{00000000-0005-0000-0000-0000E3050000}"/>
    <cellStyle name="Colore 6" xfId="1509" xr:uid="{00000000-0005-0000-0000-0000E4050000}"/>
    <cellStyle name="ColStyle1" xfId="1510" xr:uid="{00000000-0005-0000-0000-0000E5050000}"/>
    <cellStyle name="ColStyle2" xfId="1511" xr:uid="{00000000-0005-0000-0000-0000E6050000}"/>
    <cellStyle name="ColStyle3" xfId="1512" xr:uid="{00000000-0005-0000-0000-0000E7050000}"/>
    <cellStyle name="ColStyle4" xfId="1513" xr:uid="{00000000-0005-0000-0000-0000E8050000}"/>
    <cellStyle name="ColStyle5" xfId="1514" xr:uid="{00000000-0005-0000-0000-0000E9050000}"/>
    <cellStyle name="ColStyle6" xfId="1515" xr:uid="{00000000-0005-0000-0000-0000EA050000}"/>
    <cellStyle name="Comma [00]" xfId="1674" xr:uid="{00000000-0005-0000-0000-0000EB050000}"/>
    <cellStyle name="Comma 10" xfId="1516" xr:uid="{00000000-0005-0000-0000-0000EC050000}"/>
    <cellStyle name="Comma 10 2" xfId="1517" xr:uid="{00000000-0005-0000-0000-0000ED050000}"/>
    <cellStyle name="Comma 10 2 2" xfId="1518" xr:uid="{00000000-0005-0000-0000-0000EE050000}"/>
    <cellStyle name="Comma 10 3" xfId="1519" xr:uid="{00000000-0005-0000-0000-0000EF050000}"/>
    <cellStyle name="Comma 11" xfId="1520" xr:uid="{00000000-0005-0000-0000-0000F0050000}"/>
    <cellStyle name="Comma 11 2" xfId="1521" xr:uid="{00000000-0005-0000-0000-0000F1050000}"/>
    <cellStyle name="Comma 11 2 2" xfId="1522" xr:uid="{00000000-0005-0000-0000-0000F2050000}"/>
    <cellStyle name="Comma 11 3" xfId="1523" xr:uid="{00000000-0005-0000-0000-0000F3050000}"/>
    <cellStyle name="Comma 12" xfId="1524" xr:uid="{00000000-0005-0000-0000-0000F4050000}"/>
    <cellStyle name="Comma 12 2" xfId="1525" xr:uid="{00000000-0005-0000-0000-0000F5050000}"/>
    <cellStyle name="Comma 12 2 2" xfId="1526" xr:uid="{00000000-0005-0000-0000-0000F6050000}"/>
    <cellStyle name="Comma 12 3" xfId="1527" xr:uid="{00000000-0005-0000-0000-0000F7050000}"/>
    <cellStyle name="Comma 13" xfId="1528" xr:uid="{00000000-0005-0000-0000-0000F8050000}"/>
    <cellStyle name="Comma 13 2" xfId="1529" xr:uid="{00000000-0005-0000-0000-0000F9050000}"/>
    <cellStyle name="Comma 13 2 2" xfId="1530" xr:uid="{00000000-0005-0000-0000-0000FA050000}"/>
    <cellStyle name="Comma 13 3" xfId="1531" xr:uid="{00000000-0005-0000-0000-0000FB050000}"/>
    <cellStyle name="Comma 14" xfId="1532" xr:uid="{00000000-0005-0000-0000-0000FC050000}"/>
    <cellStyle name="Comma 14 2" xfId="1533" xr:uid="{00000000-0005-0000-0000-0000FD050000}"/>
    <cellStyle name="Comma 14 2 2" xfId="1534" xr:uid="{00000000-0005-0000-0000-0000FE050000}"/>
    <cellStyle name="Comma 14 3" xfId="1535" xr:uid="{00000000-0005-0000-0000-0000FF050000}"/>
    <cellStyle name="Comma 15" xfId="1536" xr:uid="{00000000-0005-0000-0000-000000060000}"/>
    <cellStyle name="Comma 15 2" xfId="1537" xr:uid="{00000000-0005-0000-0000-000001060000}"/>
    <cellStyle name="Comma 15 2 2" xfId="1538" xr:uid="{00000000-0005-0000-0000-000002060000}"/>
    <cellStyle name="Comma 15 3" xfId="1539" xr:uid="{00000000-0005-0000-0000-000003060000}"/>
    <cellStyle name="Comma 16" xfId="1540" xr:uid="{00000000-0005-0000-0000-000004060000}"/>
    <cellStyle name="Comma 16 2" xfId="1541" xr:uid="{00000000-0005-0000-0000-000005060000}"/>
    <cellStyle name="Comma 16 2 2" xfId="1542" xr:uid="{00000000-0005-0000-0000-000006060000}"/>
    <cellStyle name="Comma 16 3" xfId="1543" xr:uid="{00000000-0005-0000-0000-000007060000}"/>
    <cellStyle name="Comma 17" xfId="1544" xr:uid="{00000000-0005-0000-0000-000008060000}"/>
    <cellStyle name="Comma 17 2" xfId="1545" xr:uid="{00000000-0005-0000-0000-000009060000}"/>
    <cellStyle name="Comma 17 2 2" xfId="1546" xr:uid="{00000000-0005-0000-0000-00000A060000}"/>
    <cellStyle name="Comma 17 3" xfId="1547" xr:uid="{00000000-0005-0000-0000-00000B060000}"/>
    <cellStyle name="Comma 18" xfId="1548" xr:uid="{00000000-0005-0000-0000-00000C060000}"/>
    <cellStyle name="Comma 18 2" xfId="1549" xr:uid="{00000000-0005-0000-0000-00000D060000}"/>
    <cellStyle name="Comma 18 2 2" xfId="1550" xr:uid="{00000000-0005-0000-0000-00000E060000}"/>
    <cellStyle name="Comma 18 3" xfId="1551" xr:uid="{00000000-0005-0000-0000-00000F060000}"/>
    <cellStyle name="Comma 19" xfId="1552" xr:uid="{00000000-0005-0000-0000-000010060000}"/>
    <cellStyle name="Comma 19 2" xfId="1553" xr:uid="{00000000-0005-0000-0000-000011060000}"/>
    <cellStyle name="Comma 19 2 2" xfId="1554" xr:uid="{00000000-0005-0000-0000-000012060000}"/>
    <cellStyle name="Comma 19 3" xfId="1555" xr:uid="{00000000-0005-0000-0000-000013060000}"/>
    <cellStyle name="Comma 2" xfId="1556" xr:uid="{00000000-0005-0000-0000-000014060000}"/>
    <cellStyle name="Comma 2 2" xfId="1557" xr:uid="{00000000-0005-0000-0000-000015060000}"/>
    <cellStyle name="Comma 2 2 2" xfId="1558" xr:uid="{00000000-0005-0000-0000-000016060000}"/>
    <cellStyle name="Comma 2 2 3" xfId="1559" xr:uid="{00000000-0005-0000-0000-000017060000}"/>
    <cellStyle name="Comma 2 2 4" xfId="1560" xr:uid="{00000000-0005-0000-0000-000018060000}"/>
    <cellStyle name="Comma 2 2 5" xfId="1561" xr:uid="{00000000-0005-0000-0000-000019060000}"/>
    <cellStyle name="Comma 2 3" xfId="1562" xr:uid="{00000000-0005-0000-0000-00001A060000}"/>
    <cellStyle name="Comma 2 3 2" xfId="1563" xr:uid="{00000000-0005-0000-0000-00001B060000}"/>
    <cellStyle name="Comma 2 3 3" xfId="1564" xr:uid="{00000000-0005-0000-0000-00001C060000}"/>
    <cellStyle name="Comma 2 3 4" xfId="1565" xr:uid="{00000000-0005-0000-0000-00001D060000}"/>
    <cellStyle name="Comma 2 4" xfId="1566" xr:uid="{00000000-0005-0000-0000-00001E060000}"/>
    <cellStyle name="Comma 2 5" xfId="1567" xr:uid="{00000000-0005-0000-0000-00001F060000}"/>
    <cellStyle name="Comma 2 6" xfId="1568" xr:uid="{00000000-0005-0000-0000-000020060000}"/>
    <cellStyle name="Comma 2 7" xfId="1569" xr:uid="{00000000-0005-0000-0000-000021060000}"/>
    <cellStyle name="Comma 2 8" xfId="1570" xr:uid="{00000000-0005-0000-0000-000022060000}"/>
    <cellStyle name="Comma 2 9" xfId="1571" xr:uid="{00000000-0005-0000-0000-000023060000}"/>
    <cellStyle name="Comma 2_2008-10-10 Busevec - Lekenik procjena ponude" xfId="1606" xr:uid="{00000000-0005-0000-0000-000024060000}"/>
    <cellStyle name="Comma 20" xfId="1572" xr:uid="{00000000-0005-0000-0000-000025060000}"/>
    <cellStyle name="Comma 20 2" xfId="1573" xr:uid="{00000000-0005-0000-0000-000026060000}"/>
    <cellStyle name="Comma 20 2 2" xfId="1574" xr:uid="{00000000-0005-0000-0000-000027060000}"/>
    <cellStyle name="Comma 20 3" xfId="1575" xr:uid="{00000000-0005-0000-0000-000028060000}"/>
    <cellStyle name="Comma 21" xfId="1576" xr:uid="{00000000-0005-0000-0000-000029060000}"/>
    <cellStyle name="Comma 21 2" xfId="1577" xr:uid="{00000000-0005-0000-0000-00002A060000}"/>
    <cellStyle name="Comma 21 2 2" xfId="1578" xr:uid="{00000000-0005-0000-0000-00002B060000}"/>
    <cellStyle name="Comma 21 3" xfId="1579" xr:uid="{00000000-0005-0000-0000-00002C060000}"/>
    <cellStyle name="Comma 22" xfId="1580" xr:uid="{00000000-0005-0000-0000-00002D060000}"/>
    <cellStyle name="Comma 22 2" xfId="1581" xr:uid="{00000000-0005-0000-0000-00002E060000}"/>
    <cellStyle name="Comma 22 2 2" xfId="1582" xr:uid="{00000000-0005-0000-0000-00002F060000}"/>
    <cellStyle name="Comma 22 3" xfId="1583" xr:uid="{00000000-0005-0000-0000-000030060000}"/>
    <cellStyle name="Comma 23" xfId="1584" xr:uid="{00000000-0005-0000-0000-000031060000}"/>
    <cellStyle name="Comma 23 2" xfId="1585" xr:uid="{00000000-0005-0000-0000-000032060000}"/>
    <cellStyle name="Comma 23 2 2" xfId="1586" xr:uid="{00000000-0005-0000-0000-000033060000}"/>
    <cellStyle name="Comma 23 3" xfId="1587" xr:uid="{00000000-0005-0000-0000-000034060000}"/>
    <cellStyle name="Comma 24" xfId="1588" xr:uid="{00000000-0005-0000-0000-000035060000}"/>
    <cellStyle name="Comma 24 2" xfId="1589" xr:uid="{00000000-0005-0000-0000-000036060000}"/>
    <cellStyle name="Comma 24 2 2" xfId="1590" xr:uid="{00000000-0005-0000-0000-000037060000}"/>
    <cellStyle name="Comma 24 3" xfId="1591" xr:uid="{00000000-0005-0000-0000-000038060000}"/>
    <cellStyle name="Comma 25" xfId="1592" xr:uid="{00000000-0005-0000-0000-000039060000}"/>
    <cellStyle name="Comma 25 2" xfId="1593" xr:uid="{00000000-0005-0000-0000-00003A060000}"/>
    <cellStyle name="Comma 25 3" xfId="1594" xr:uid="{00000000-0005-0000-0000-00003B060000}"/>
    <cellStyle name="Comma 26" xfId="1595" xr:uid="{00000000-0005-0000-0000-00003C060000}"/>
    <cellStyle name="Comma 26 2" xfId="1596" xr:uid="{00000000-0005-0000-0000-00003D060000}"/>
    <cellStyle name="Comma 26 3" xfId="1597" xr:uid="{00000000-0005-0000-0000-00003E060000}"/>
    <cellStyle name="Comma 27" xfId="1598" xr:uid="{00000000-0005-0000-0000-00003F060000}"/>
    <cellStyle name="Comma 27 2" xfId="1599" xr:uid="{00000000-0005-0000-0000-000040060000}"/>
    <cellStyle name="Comma 27 3" xfId="1600" xr:uid="{00000000-0005-0000-0000-000041060000}"/>
    <cellStyle name="Comma 28" xfId="1601" xr:uid="{00000000-0005-0000-0000-000042060000}"/>
    <cellStyle name="Comma 28 2" xfId="1602" xr:uid="{00000000-0005-0000-0000-000043060000}"/>
    <cellStyle name="Comma 29" xfId="1603" xr:uid="{00000000-0005-0000-0000-000044060000}"/>
    <cellStyle name="Comma 29 2" xfId="1604" xr:uid="{00000000-0005-0000-0000-000045060000}"/>
    <cellStyle name="Comma 29 3" xfId="1605" xr:uid="{00000000-0005-0000-0000-000046060000}"/>
    <cellStyle name="Comma 3" xfId="1607" xr:uid="{00000000-0005-0000-0000-000047060000}"/>
    <cellStyle name="Comma 3 2" xfId="1608" xr:uid="{00000000-0005-0000-0000-000048060000}"/>
    <cellStyle name="Comma 3 3" xfId="1609" xr:uid="{00000000-0005-0000-0000-000049060000}"/>
    <cellStyle name="Comma 3 3 2" xfId="1610" xr:uid="{00000000-0005-0000-0000-00004A060000}"/>
    <cellStyle name="Comma 3 3 2 2" xfId="1611" xr:uid="{00000000-0005-0000-0000-00004B060000}"/>
    <cellStyle name="Comma 3 3 3" xfId="1612" xr:uid="{00000000-0005-0000-0000-00004C060000}"/>
    <cellStyle name="Comma 3 4" xfId="1613" xr:uid="{00000000-0005-0000-0000-00004D060000}"/>
    <cellStyle name="Comma 3 5" xfId="1614" xr:uid="{00000000-0005-0000-0000-00004E060000}"/>
    <cellStyle name="Comma 3 6" xfId="1615" xr:uid="{00000000-0005-0000-0000-00004F060000}"/>
    <cellStyle name="Comma 3 7" xfId="1616" xr:uid="{00000000-0005-0000-0000-000050060000}"/>
    <cellStyle name="Comma 3 8" xfId="1617" xr:uid="{00000000-0005-0000-0000-000051060000}"/>
    <cellStyle name="Comma 30" xfId="1618" xr:uid="{00000000-0005-0000-0000-000052060000}"/>
    <cellStyle name="Comma 30 2" xfId="1619" xr:uid="{00000000-0005-0000-0000-000053060000}"/>
    <cellStyle name="Comma 31" xfId="1620" xr:uid="{00000000-0005-0000-0000-000054060000}"/>
    <cellStyle name="Comma 31 2" xfId="1621" xr:uid="{00000000-0005-0000-0000-000055060000}"/>
    <cellStyle name="Comma 32" xfId="1622" xr:uid="{00000000-0005-0000-0000-000056060000}"/>
    <cellStyle name="Comma 32 2" xfId="1623" xr:uid="{00000000-0005-0000-0000-000057060000}"/>
    <cellStyle name="Comma 33" xfId="1624" xr:uid="{00000000-0005-0000-0000-000058060000}"/>
    <cellStyle name="Comma 33 2" xfId="1625" xr:uid="{00000000-0005-0000-0000-000059060000}"/>
    <cellStyle name="Comma 34" xfId="1626" xr:uid="{00000000-0005-0000-0000-00005A060000}"/>
    <cellStyle name="Comma 35" xfId="1627" xr:uid="{00000000-0005-0000-0000-00005B060000}"/>
    <cellStyle name="Comma 35 2" xfId="1628" xr:uid="{00000000-0005-0000-0000-00005C060000}"/>
    <cellStyle name="Comma 35 2 2" xfId="1629" xr:uid="{00000000-0005-0000-0000-00005D060000}"/>
    <cellStyle name="Comma 35 3" xfId="1630" xr:uid="{00000000-0005-0000-0000-00005E060000}"/>
    <cellStyle name="Comma 36" xfId="1631" xr:uid="{00000000-0005-0000-0000-00005F060000}"/>
    <cellStyle name="Comma 36 2" xfId="1632" xr:uid="{00000000-0005-0000-0000-000060060000}"/>
    <cellStyle name="Comma 37" xfId="1633" xr:uid="{00000000-0005-0000-0000-000061060000}"/>
    <cellStyle name="Comma 38" xfId="1634" xr:uid="{00000000-0005-0000-0000-000062060000}"/>
    <cellStyle name="Comma 39" xfId="1635" xr:uid="{00000000-0005-0000-0000-000063060000}"/>
    <cellStyle name="Comma 39 2" xfId="1636" xr:uid="{00000000-0005-0000-0000-000064060000}"/>
    <cellStyle name="Comma 4" xfId="1637" xr:uid="{00000000-0005-0000-0000-000065060000}"/>
    <cellStyle name="Comma 4 2" xfId="1638" xr:uid="{00000000-0005-0000-0000-000066060000}"/>
    <cellStyle name="Comma 4 2 2" xfId="1639" xr:uid="{00000000-0005-0000-0000-000067060000}"/>
    <cellStyle name="Comma 4 3" xfId="1640" xr:uid="{00000000-0005-0000-0000-000068060000}"/>
    <cellStyle name="Comma 4 3 2" xfId="1641" xr:uid="{00000000-0005-0000-0000-000069060000}"/>
    <cellStyle name="Comma 4 3 3" xfId="1642" xr:uid="{00000000-0005-0000-0000-00006A060000}"/>
    <cellStyle name="Comma 4 4" xfId="1643" xr:uid="{00000000-0005-0000-0000-00006B060000}"/>
    <cellStyle name="Comma 4 5" xfId="1644" xr:uid="{00000000-0005-0000-0000-00006C060000}"/>
    <cellStyle name="Comma 40" xfId="1645" xr:uid="{00000000-0005-0000-0000-00006D060000}"/>
    <cellStyle name="Comma 40 2" xfId="1646" xr:uid="{00000000-0005-0000-0000-00006E060000}"/>
    <cellStyle name="Comma 41" xfId="1647" xr:uid="{00000000-0005-0000-0000-00006F060000}"/>
    <cellStyle name="Comma 42" xfId="1648" xr:uid="{00000000-0005-0000-0000-000070060000}"/>
    <cellStyle name="Comma 43" xfId="1649" xr:uid="{00000000-0005-0000-0000-000071060000}"/>
    <cellStyle name="Comma 5" xfId="1650" xr:uid="{00000000-0005-0000-0000-000072060000}"/>
    <cellStyle name="Comma 5 2" xfId="1651" xr:uid="{00000000-0005-0000-0000-000073060000}"/>
    <cellStyle name="Comma 5 3" xfId="1652" xr:uid="{00000000-0005-0000-0000-000074060000}"/>
    <cellStyle name="Comma 5 4" xfId="1653" xr:uid="{00000000-0005-0000-0000-000075060000}"/>
    <cellStyle name="Comma 5 5" xfId="1654" xr:uid="{00000000-0005-0000-0000-000076060000}"/>
    <cellStyle name="Comma 5 6" xfId="1655" xr:uid="{00000000-0005-0000-0000-000077060000}"/>
    <cellStyle name="Comma 6" xfId="1656" xr:uid="{00000000-0005-0000-0000-000078060000}"/>
    <cellStyle name="Comma 6 2" xfId="1657" xr:uid="{00000000-0005-0000-0000-000079060000}"/>
    <cellStyle name="Comma 6 3" xfId="1658" xr:uid="{00000000-0005-0000-0000-00007A060000}"/>
    <cellStyle name="Comma 6 4" xfId="1659" xr:uid="{00000000-0005-0000-0000-00007B060000}"/>
    <cellStyle name="Comma 7" xfId="1660" xr:uid="{00000000-0005-0000-0000-00007C060000}"/>
    <cellStyle name="Comma 7 2" xfId="1661" xr:uid="{00000000-0005-0000-0000-00007D060000}"/>
    <cellStyle name="Comma 7 3" xfId="1662" xr:uid="{00000000-0005-0000-0000-00007E060000}"/>
    <cellStyle name="Comma 8" xfId="1663" xr:uid="{00000000-0005-0000-0000-00007F060000}"/>
    <cellStyle name="Comma 8 2" xfId="1664" xr:uid="{00000000-0005-0000-0000-000080060000}"/>
    <cellStyle name="Comma 8 3" xfId="1665" xr:uid="{00000000-0005-0000-0000-000081060000}"/>
    <cellStyle name="Comma 8 4" xfId="1666" xr:uid="{00000000-0005-0000-0000-000082060000}"/>
    <cellStyle name="Comma 8 5" xfId="1667" xr:uid="{00000000-0005-0000-0000-000083060000}"/>
    <cellStyle name="Comma 8 6" xfId="1668" xr:uid="{00000000-0005-0000-0000-000084060000}"/>
    <cellStyle name="Comma 8 7" xfId="1669" xr:uid="{00000000-0005-0000-0000-000085060000}"/>
    <cellStyle name="Comma 9" xfId="1670" xr:uid="{00000000-0005-0000-0000-000086060000}"/>
    <cellStyle name="Comma 9 2" xfId="1671" xr:uid="{00000000-0005-0000-0000-000087060000}"/>
    <cellStyle name="Comma 9 2 2" xfId="1672" xr:uid="{00000000-0005-0000-0000-000088060000}"/>
    <cellStyle name="Comma 9 3" xfId="1673" xr:uid="{00000000-0005-0000-0000-000089060000}"/>
    <cellStyle name="Comma0" xfId="1675" xr:uid="{00000000-0005-0000-0000-00008A060000}"/>
    <cellStyle name="Currency [00]" xfId="1712" xr:uid="{00000000-0005-0000-0000-00008B060000}"/>
    <cellStyle name="Currency 10" xfId="1676" xr:uid="{00000000-0005-0000-0000-00008C060000}"/>
    <cellStyle name="Currency 10 2" xfId="1677" xr:uid="{00000000-0005-0000-0000-00008D060000}"/>
    <cellStyle name="Currency 11" xfId="1678" xr:uid="{00000000-0005-0000-0000-00008E060000}"/>
    <cellStyle name="Currency 11 2" xfId="1679" xr:uid="{00000000-0005-0000-0000-00008F060000}"/>
    <cellStyle name="Currency 12" xfId="1680" xr:uid="{00000000-0005-0000-0000-000090060000}"/>
    <cellStyle name="Currency 12 2" xfId="1681" xr:uid="{00000000-0005-0000-0000-000091060000}"/>
    <cellStyle name="Currency 13" xfId="1682" xr:uid="{00000000-0005-0000-0000-000092060000}"/>
    <cellStyle name="Currency 13 2" xfId="1683" xr:uid="{00000000-0005-0000-0000-000093060000}"/>
    <cellStyle name="Currency 14" xfId="1684" xr:uid="{00000000-0005-0000-0000-000094060000}"/>
    <cellStyle name="Currency 14 2" xfId="1685" xr:uid="{00000000-0005-0000-0000-000095060000}"/>
    <cellStyle name="Currency 15" xfId="1686" xr:uid="{00000000-0005-0000-0000-000096060000}"/>
    <cellStyle name="Currency 15 2" xfId="1687" xr:uid="{00000000-0005-0000-0000-000097060000}"/>
    <cellStyle name="Currency 16" xfId="1688" xr:uid="{00000000-0005-0000-0000-000098060000}"/>
    <cellStyle name="Currency 16 2" xfId="1689" xr:uid="{00000000-0005-0000-0000-000099060000}"/>
    <cellStyle name="Currency 16 3" xfId="1690" xr:uid="{00000000-0005-0000-0000-00009A060000}"/>
    <cellStyle name="Currency 17" xfId="1691" xr:uid="{00000000-0005-0000-0000-00009B060000}"/>
    <cellStyle name="Currency 17 2" xfId="1692" xr:uid="{00000000-0005-0000-0000-00009C060000}"/>
    <cellStyle name="Currency 2" xfId="1693" xr:uid="{00000000-0005-0000-0000-00009D060000}"/>
    <cellStyle name="Currency 2 2" xfId="1694" xr:uid="{00000000-0005-0000-0000-00009E060000}"/>
    <cellStyle name="Currency 2 3" xfId="1695" xr:uid="{00000000-0005-0000-0000-00009F060000}"/>
    <cellStyle name="Currency 2 4" xfId="4455" xr:uid="{00000000-0005-0000-0000-0000A0060000}"/>
    <cellStyle name="Currency 20" xfId="1696" xr:uid="{00000000-0005-0000-0000-0000A1060000}"/>
    <cellStyle name="Currency 3" xfId="1697" xr:uid="{00000000-0005-0000-0000-0000A2060000}"/>
    <cellStyle name="Currency 3 2" xfId="1698" xr:uid="{00000000-0005-0000-0000-0000A3060000}"/>
    <cellStyle name="Currency 3 3" xfId="1699" xr:uid="{00000000-0005-0000-0000-0000A4060000}"/>
    <cellStyle name="Currency 4" xfId="1700" xr:uid="{00000000-0005-0000-0000-0000A5060000}"/>
    <cellStyle name="Currency 4 2" xfId="1701" xr:uid="{00000000-0005-0000-0000-0000A6060000}"/>
    <cellStyle name="Currency 5" xfId="1702" xr:uid="{00000000-0005-0000-0000-0000A7060000}"/>
    <cellStyle name="Currency 5 2" xfId="1703" xr:uid="{00000000-0005-0000-0000-0000A8060000}"/>
    <cellStyle name="Currency 6" xfId="1704" xr:uid="{00000000-0005-0000-0000-0000A9060000}"/>
    <cellStyle name="Currency 6 2" xfId="1705" xr:uid="{00000000-0005-0000-0000-0000AA060000}"/>
    <cellStyle name="Currency 7" xfId="1706" xr:uid="{00000000-0005-0000-0000-0000AB060000}"/>
    <cellStyle name="Currency 7 2" xfId="1707" xr:uid="{00000000-0005-0000-0000-0000AC060000}"/>
    <cellStyle name="Currency 8" xfId="1708" xr:uid="{00000000-0005-0000-0000-0000AD060000}"/>
    <cellStyle name="Currency 8 2" xfId="1709" xr:uid="{00000000-0005-0000-0000-0000AE060000}"/>
    <cellStyle name="Currency 9" xfId="1710" xr:uid="{00000000-0005-0000-0000-0000AF060000}"/>
    <cellStyle name="Currency 9 2" xfId="1711" xr:uid="{00000000-0005-0000-0000-0000B0060000}"/>
    <cellStyle name="Currency0" xfId="1713" xr:uid="{00000000-0005-0000-0000-0000B1060000}"/>
    <cellStyle name="Date Short" xfId="1714" xr:uid="{00000000-0005-0000-0000-0000B2060000}"/>
    <cellStyle name="Default_Uvuceni" xfId="1715" xr:uid="{00000000-0005-0000-0000-0000B3060000}"/>
    <cellStyle name="Dezimal [0]_laroux" xfId="1716" xr:uid="{00000000-0005-0000-0000-0000B4060000}"/>
    <cellStyle name="Dezimal_laroux" xfId="1717" xr:uid="{00000000-0005-0000-0000-0000B5060000}"/>
    <cellStyle name="Dobro 2" xfId="1718" xr:uid="{00000000-0005-0000-0000-0000B6060000}"/>
    <cellStyle name="Dobro 2 2" xfId="1719" xr:uid="{00000000-0005-0000-0000-0000B7060000}"/>
    <cellStyle name="Dobro 2 2 2" xfId="1720" xr:uid="{00000000-0005-0000-0000-0000B8060000}"/>
    <cellStyle name="Dobro 2 3" xfId="1721" xr:uid="{00000000-0005-0000-0000-0000B9060000}"/>
    <cellStyle name="Dobro 3" xfId="1722" xr:uid="{00000000-0005-0000-0000-0000BA060000}"/>
    <cellStyle name="Dobro 3 2" xfId="1723" xr:uid="{00000000-0005-0000-0000-0000BB060000}"/>
    <cellStyle name="Dobro 4" xfId="1724" xr:uid="{00000000-0005-0000-0000-0000BC060000}"/>
    <cellStyle name="Dobro 5" xfId="1725" xr:uid="{00000000-0005-0000-0000-0000BD060000}"/>
    <cellStyle name="Dobro 6" xfId="4460" xr:uid="{00000000-0005-0000-0000-0000BE060000}"/>
    <cellStyle name="Emphasis 1" xfId="1726" xr:uid="{00000000-0005-0000-0000-0000BF060000}"/>
    <cellStyle name="Emphasis 1 2" xfId="1727" xr:uid="{00000000-0005-0000-0000-0000C0060000}"/>
    <cellStyle name="Emphasis 2" xfId="1728" xr:uid="{00000000-0005-0000-0000-0000C1060000}"/>
    <cellStyle name="Emphasis 2 2" xfId="1729" xr:uid="{00000000-0005-0000-0000-0000C2060000}"/>
    <cellStyle name="Emphasis 3" xfId="1730" xr:uid="{00000000-0005-0000-0000-0000C3060000}"/>
    <cellStyle name="Emphasis 3 2" xfId="1731" xr:uid="{00000000-0005-0000-0000-0000C4060000}"/>
    <cellStyle name="Enter Currency (0)" xfId="1732" xr:uid="{00000000-0005-0000-0000-0000C5060000}"/>
    <cellStyle name="Enter Currency (2)" xfId="1733" xr:uid="{00000000-0005-0000-0000-0000C6060000}"/>
    <cellStyle name="Enter Units (0)" xfId="1734" xr:uid="{00000000-0005-0000-0000-0000C7060000}"/>
    <cellStyle name="Enter Units (1)" xfId="1735" xr:uid="{00000000-0005-0000-0000-0000C8060000}"/>
    <cellStyle name="Enter Units (2)" xfId="1736" xr:uid="{00000000-0005-0000-0000-0000C9060000}"/>
    <cellStyle name="Error 1" xfId="1737" xr:uid="{00000000-0005-0000-0000-0000CA060000}"/>
    <cellStyle name="Error 17" xfId="1738" xr:uid="{00000000-0005-0000-0000-0000CB060000}"/>
    <cellStyle name="Error 2" xfId="1739" xr:uid="{00000000-0005-0000-0000-0000CC060000}"/>
    <cellStyle name="Euro" xfId="1740" xr:uid="{00000000-0005-0000-0000-0000CD060000}"/>
    <cellStyle name="Euro 10" xfId="1741" xr:uid="{00000000-0005-0000-0000-0000CE060000}"/>
    <cellStyle name="Euro 10 10" xfId="1742" xr:uid="{00000000-0005-0000-0000-0000CF060000}"/>
    <cellStyle name="Euro 10 11" xfId="1743" xr:uid="{00000000-0005-0000-0000-0000D0060000}"/>
    <cellStyle name="Euro 10 12" xfId="1744" xr:uid="{00000000-0005-0000-0000-0000D1060000}"/>
    <cellStyle name="Euro 10 13" xfId="1745" xr:uid="{00000000-0005-0000-0000-0000D2060000}"/>
    <cellStyle name="Euro 10 14" xfId="1746" xr:uid="{00000000-0005-0000-0000-0000D3060000}"/>
    <cellStyle name="Euro 10 15" xfId="1747" xr:uid="{00000000-0005-0000-0000-0000D4060000}"/>
    <cellStyle name="Euro 10 2" xfId="1748" xr:uid="{00000000-0005-0000-0000-0000D5060000}"/>
    <cellStyle name="Euro 10 3" xfId="1749" xr:uid="{00000000-0005-0000-0000-0000D6060000}"/>
    <cellStyle name="Euro 10 4" xfId="1750" xr:uid="{00000000-0005-0000-0000-0000D7060000}"/>
    <cellStyle name="Euro 10 5" xfId="1751" xr:uid="{00000000-0005-0000-0000-0000D8060000}"/>
    <cellStyle name="Euro 10 6" xfId="1752" xr:uid="{00000000-0005-0000-0000-0000D9060000}"/>
    <cellStyle name="Euro 10 7" xfId="1753" xr:uid="{00000000-0005-0000-0000-0000DA060000}"/>
    <cellStyle name="Euro 10 8" xfId="1754" xr:uid="{00000000-0005-0000-0000-0000DB060000}"/>
    <cellStyle name="Euro 10 9" xfId="1755" xr:uid="{00000000-0005-0000-0000-0000DC060000}"/>
    <cellStyle name="Euro 11" xfId="1756" xr:uid="{00000000-0005-0000-0000-0000DD060000}"/>
    <cellStyle name="Euro 11 10" xfId="1757" xr:uid="{00000000-0005-0000-0000-0000DE060000}"/>
    <cellStyle name="Euro 11 11" xfId="1758" xr:uid="{00000000-0005-0000-0000-0000DF060000}"/>
    <cellStyle name="Euro 11 12" xfId="1759" xr:uid="{00000000-0005-0000-0000-0000E0060000}"/>
    <cellStyle name="Euro 11 13" xfId="1760" xr:uid="{00000000-0005-0000-0000-0000E1060000}"/>
    <cellStyle name="Euro 11 14" xfId="1761" xr:uid="{00000000-0005-0000-0000-0000E2060000}"/>
    <cellStyle name="Euro 11 15" xfId="1762" xr:uid="{00000000-0005-0000-0000-0000E3060000}"/>
    <cellStyle name="Euro 11 2" xfId="1763" xr:uid="{00000000-0005-0000-0000-0000E4060000}"/>
    <cellStyle name="Euro 11 3" xfId="1764" xr:uid="{00000000-0005-0000-0000-0000E5060000}"/>
    <cellStyle name="Euro 11 4" xfId="1765" xr:uid="{00000000-0005-0000-0000-0000E6060000}"/>
    <cellStyle name="Euro 11 5" xfId="1766" xr:uid="{00000000-0005-0000-0000-0000E7060000}"/>
    <cellStyle name="Euro 11 6" xfId="1767" xr:uid="{00000000-0005-0000-0000-0000E8060000}"/>
    <cellStyle name="Euro 11 7" xfId="1768" xr:uid="{00000000-0005-0000-0000-0000E9060000}"/>
    <cellStyle name="Euro 11 8" xfId="1769" xr:uid="{00000000-0005-0000-0000-0000EA060000}"/>
    <cellStyle name="Euro 11 9" xfId="1770" xr:uid="{00000000-0005-0000-0000-0000EB060000}"/>
    <cellStyle name="Euro 12" xfId="1771" xr:uid="{00000000-0005-0000-0000-0000EC060000}"/>
    <cellStyle name="Euro 12 10" xfId="1772" xr:uid="{00000000-0005-0000-0000-0000ED060000}"/>
    <cellStyle name="Euro 12 11" xfId="1773" xr:uid="{00000000-0005-0000-0000-0000EE060000}"/>
    <cellStyle name="Euro 12 12" xfId="1774" xr:uid="{00000000-0005-0000-0000-0000EF060000}"/>
    <cellStyle name="Euro 12 13" xfId="1775" xr:uid="{00000000-0005-0000-0000-0000F0060000}"/>
    <cellStyle name="Euro 12 14" xfId="1776" xr:uid="{00000000-0005-0000-0000-0000F1060000}"/>
    <cellStyle name="Euro 12 15" xfId="1777" xr:uid="{00000000-0005-0000-0000-0000F2060000}"/>
    <cellStyle name="Euro 12 2" xfId="1778" xr:uid="{00000000-0005-0000-0000-0000F3060000}"/>
    <cellStyle name="Euro 12 3" xfId="1779" xr:uid="{00000000-0005-0000-0000-0000F4060000}"/>
    <cellStyle name="Euro 12 4" xfId="1780" xr:uid="{00000000-0005-0000-0000-0000F5060000}"/>
    <cellStyle name="Euro 12 5" xfId="1781" xr:uid="{00000000-0005-0000-0000-0000F6060000}"/>
    <cellStyle name="Euro 12 6" xfId="1782" xr:uid="{00000000-0005-0000-0000-0000F7060000}"/>
    <cellStyle name="Euro 12 7" xfId="1783" xr:uid="{00000000-0005-0000-0000-0000F8060000}"/>
    <cellStyle name="Euro 12 8" xfId="1784" xr:uid="{00000000-0005-0000-0000-0000F9060000}"/>
    <cellStyle name="Euro 12 9" xfId="1785" xr:uid="{00000000-0005-0000-0000-0000FA060000}"/>
    <cellStyle name="Euro 13" xfId="1786" xr:uid="{00000000-0005-0000-0000-0000FB060000}"/>
    <cellStyle name="Euro 13 10" xfId="1787" xr:uid="{00000000-0005-0000-0000-0000FC060000}"/>
    <cellStyle name="Euro 13 11" xfId="1788" xr:uid="{00000000-0005-0000-0000-0000FD060000}"/>
    <cellStyle name="Euro 13 12" xfId="1789" xr:uid="{00000000-0005-0000-0000-0000FE060000}"/>
    <cellStyle name="Euro 13 13" xfId="1790" xr:uid="{00000000-0005-0000-0000-0000FF060000}"/>
    <cellStyle name="Euro 13 14" xfId="1791" xr:uid="{00000000-0005-0000-0000-000000070000}"/>
    <cellStyle name="Euro 13 15" xfId="1792" xr:uid="{00000000-0005-0000-0000-000001070000}"/>
    <cellStyle name="Euro 13 2" xfId="1793" xr:uid="{00000000-0005-0000-0000-000002070000}"/>
    <cellStyle name="Euro 13 3" xfId="1794" xr:uid="{00000000-0005-0000-0000-000003070000}"/>
    <cellStyle name="Euro 13 4" xfId="1795" xr:uid="{00000000-0005-0000-0000-000004070000}"/>
    <cellStyle name="Euro 13 5" xfId="1796" xr:uid="{00000000-0005-0000-0000-000005070000}"/>
    <cellStyle name="Euro 13 6" xfId="1797" xr:uid="{00000000-0005-0000-0000-000006070000}"/>
    <cellStyle name="Euro 13 7" xfId="1798" xr:uid="{00000000-0005-0000-0000-000007070000}"/>
    <cellStyle name="Euro 13 8" xfId="1799" xr:uid="{00000000-0005-0000-0000-000008070000}"/>
    <cellStyle name="Euro 13 9" xfId="1800" xr:uid="{00000000-0005-0000-0000-000009070000}"/>
    <cellStyle name="Euro 14" xfId="1801" xr:uid="{00000000-0005-0000-0000-00000A070000}"/>
    <cellStyle name="Euro 15" xfId="1802" xr:uid="{00000000-0005-0000-0000-00000B070000}"/>
    <cellStyle name="Euro 16" xfId="1803" xr:uid="{00000000-0005-0000-0000-00000C070000}"/>
    <cellStyle name="Euro 17" xfId="1804" xr:uid="{00000000-0005-0000-0000-00000D070000}"/>
    <cellStyle name="Euro 18" xfId="1805" xr:uid="{00000000-0005-0000-0000-00000E070000}"/>
    <cellStyle name="Euro 19" xfId="1806" xr:uid="{00000000-0005-0000-0000-00000F070000}"/>
    <cellStyle name="Euro 19 2" xfId="1807" xr:uid="{00000000-0005-0000-0000-000010070000}"/>
    <cellStyle name="Euro 19 3" xfId="1808" xr:uid="{00000000-0005-0000-0000-000011070000}"/>
    <cellStyle name="Euro 2" xfId="1809" xr:uid="{00000000-0005-0000-0000-000012070000}"/>
    <cellStyle name="Euro 2 10" xfId="1810" xr:uid="{00000000-0005-0000-0000-000013070000}"/>
    <cellStyle name="Euro 2 11" xfId="1811" xr:uid="{00000000-0005-0000-0000-000014070000}"/>
    <cellStyle name="Euro 2 12" xfId="1812" xr:uid="{00000000-0005-0000-0000-000015070000}"/>
    <cellStyle name="Euro 2 13" xfId="1813" xr:uid="{00000000-0005-0000-0000-000016070000}"/>
    <cellStyle name="Euro 2 14" xfId="1814" xr:uid="{00000000-0005-0000-0000-000017070000}"/>
    <cellStyle name="Euro 2 15" xfId="1815" xr:uid="{00000000-0005-0000-0000-000018070000}"/>
    <cellStyle name="Euro 2 2" xfId="1816" xr:uid="{00000000-0005-0000-0000-000019070000}"/>
    <cellStyle name="Euro 2 3" xfId="1817" xr:uid="{00000000-0005-0000-0000-00001A070000}"/>
    <cellStyle name="Euro 2 4" xfId="1818" xr:uid="{00000000-0005-0000-0000-00001B070000}"/>
    <cellStyle name="Euro 2 5" xfId="1819" xr:uid="{00000000-0005-0000-0000-00001C070000}"/>
    <cellStyle name="Euro 2 6" xfId="1820" xr:uid="{00000000-0005-0000-0000-00001D070000}"/>
    <cellStyle name="Euro 2 7" xfId="1821" xr:uid="{00000000-0005-0000-0000-00001E070000}"/>
    <cellStyle name="Euro 2 8" xfId="1822" xr:uid="{00000000-0005-0000-0000-00001F070000}"/>
    <cellStyle name="Euro 2 9" xfId="1823" xr:uid="{00000000-0005-0000-0000-000020070000}"/>
    <cellStyle name="Euro 20" xfId="1824" xr:uid="{00000000-0005-0000-0000-000021070000}"/>
    <cellStyle name="Euro 21" xfId="1825" xr:uid="{00000000-0005-0000-0000-000022070000}"/>
    <cellStyle name="Euro 22" xfId="1826" xr:uid="{00000000-0005-0000-0000-000023070000}"/>
    <cellStyle name="Euro 23" xfId="1827" xr:uid="{00000000-0005-0000-0000-000024070000}"/>
    <cellStyle name="Euro 24" xfId="1828" xr:uid="{00000000-0005-0000-0000-000025070000}"/>
    <cellStyle name="Euro 25" xfId="1829" xr:uid="{00000000-0005-0000-0000-000026070000}"/>
    <cellStyle name="Euro 26" xfId="1830" xr:uid="{00000000-0005-0000-0000-000027070000}"/>
    <cellStyle name="Euro 27" xfId="1831" xr:uid="{00000000-0005-0000-0000-000028070000}"/>
    <cellStyle name="Euro 28" xfId="1832" xr:uid="{00000000-0005-0000-0000-000029070000}"/>
    <cellStyle name="Euro 29" xfId="1833" xr:uid="{00000000-0005-0000-0000-00002A070000}"/>
    <cellStyle name="Euro 3" xfId="1834" xr:uid="{00000000-0005-0000-0000-00002B070000}"/>
    <cellStyle name="Euro 3 10" xfId="1835" xr:uid="{00000000-0005-0000-0000-00002C070000}"/>
    <cellStyle name="Euro 3 11" xfId="1836" xr:uid="{00000000-0005-0000-0000-00002D070000}"/>
    <cellStyle name="Euro 3 12" xfId="1837" xr:uid="{00000000-0005-0000-0000-00002E070000}"/>
    <cellStyle name="Euro 3 13" xfId="1838" xr:uid="{00000000-0005-0000-0000-00002F070000}"/>
    <cellStyle name="Euro 3 14" xfId="1839" xr:uid="{00000000-0005-0000-0000-000030070000}"/>
    <cellStyle name="Euro 3 15" xfId="1840" xr:uid="{00000000-0005-0000-0000-000031070000}"/>
    <cellStyle name="Euro 3 2" xfId="1841" xr:uid="{00000000-0005-0000-0000-000032070000}"/>
    <cellStyle name="Euro 3 3" xfId="1842" xr:uid="{00000000-0005-0000-0000-000033070000}"/>
    <cellStyle name="Euro 3 4" xfId="1843" xr:uid="{00000000-0005-0000-0000-000034070000}"/>
    <cellStyle name="Euro 3 5" xfId="1844" xr:uid="{00000000-0005-0000-0000-000035070000}"/>
    <cellStyle name="Euro 3 6" xfId="1845" xr:uid="{00000000-0005-0000-0000-000036070000}"/>
    <cellStyle name="Euro 3 7" xfId="1846" xr:uid="{00000000-0005-0000-0000-000037070000}"/>
    <cellStyle name="Euro 3 8" xfId="1847" xr:uid="{00000000-0005-0000-0000-000038070000}"/>
    <cellStyle name="Euro 3 9" xfId="1848" xr:uid="{00000000-0005-0000-0000-000039070000}"/>
    <cellStyle name="Euro 30" xfId="1849" xr:uid="{00000000-0005-0000-0000-00003A070000}"/>
    <cellStyle name="Euro 31" xfId="1850" xr:uid="{00000000-0005-0000-0000-00003B070000}"/>
    <cellStyle name="Euro 4" xfId="1851" xr:uid="{00000000-0005-0000-0000-00003C070000}"/>
    <cellStyle name="Euro 4 10" xfId="1852" xr:uid="{00000000-0005-0000-0000-00003D070000}"/>
    <cellStyle name="Euro 4 11" xfId="1853" xr:uid="{00000000-0005-0000-0000-00003E070000}"/>
    <cellStyle name="Euro 4 12" xfId="1854" xr:uid="{00000000-0005-0000-0000-00003F070000}"/>
    <cellStyle name="Euro 4 13" xfId="1855" xr:uid="{00000000-0005-0000-0000-000040070000}"/>
    <cellStyle name="Euro 4 14" xfId="1856" xr:uid="{00000000-0005-0000-0000-000041070000}"/>
    <cellStyle name="Euro 4 15" xfId="1857" xr:uid="{00000000-0005-0000-0000-000042070000}"/>
    <cellStyle name="Euro 4 2" xfId="1858" xr:uid="{00000000-0005-0000-0000-000043070000}"/>
    <cellStyle name="Euro 4 3" xfId="1859" xr:uid="{00000000-0005-0000-0000-000044070000}"/>
    <cellStyle name="Euro 4 4" xfId="1860" xr:uid="{00000000-0005-0000-0000-000045070000}"/>
    <cellStyle name="Euro 4 5" xfId="1861" xr:uid="{00000000-0005-0000-0000-000046070000}"/>
    <cellStyle name="Euro 4 6" xfId="1862" xr:uid="{00000000-0005-0000-0000-000047070000}"/>
    <cellStyle name="Euro 4 7" xfId="1863" xr:uid="{00000000-0005-0000-0000-000048070000}"/>
    <cellStyle name="Euro 4 8" xfId="1864" xr:uid="{00000000-0005-0000-0000-000049070000}"/>
    <cellStyle name="Euro 4 9" xfId="1865" xr:uid="{00000000-0005-0000-0000-00004A070000}"/>
    <cellStyle name="Euro 5" xfId="1866" xr:uid="{00000000-0005-0000-0000-00004B070000}"/>
    <cellStyle name="Euro 5 10" xfId="1867" xr:uid="{00000000-0005-0000-0000-00004C070000}"/>
    <cellStyle name="Euro 5 11" xfId="1868" xr:uid="{00000000-0005-0000-0000-00004D070000}"/>
    <cellStyle name="Euro 5 12" xfId="1869" xr:uid="{00000000-0005-0000-0000-00004E070000}"/>
    <cellStyle name="Euro 5 13" xfId="1870" xr:uid="{00000000-0005-0000-0000-00004F070000}"/>
    <cellStyle name="Euro 5 14" xfId="1871" xr:uid="{00000000-0005-0000-0000-000050070000}"/>
    <cellStyle name="Euro 5 15" xfId="1872" xr:uid="{00000000-0005-0000-0000-000051070000}"/>
    <cellStyle name="Euro 5 2" xfId="1873" xr:uid="{00000000-0005-0000-0000-000052070000}"/>
    <cellStyle name="Euro 5 3" xfId="1874" xr:uid="{00000000-0005-0000-0000-000053070000}"/>
    <cellStyle name="Euro 5 4" xfId="1875" xr:uid="{00000000-0005-0000-0000-000054070000}"/>
    <cellStyle name="Euro 5 5" xfId="1876" xr:uid="{00000000-0005-0000-0000-000055070000}"/>
    <cellStyle name="Euro 5 6" xfId="1877" xr:uid="{00000000-0005-0000-0000-000056070000}"/>
    <cellStyle name="Euro 5 7" xfId="1878" xr:uid="{00000000-0005-0000-0000-000057070000}"/>
    <cellStyle name="Euro 5 8" xfId="1879" xr:uid="{00000000-0005-0000-0000-000058070000}"/>
    <cellStyle name="Euro 5 9" xfId="1880" xr:uid="{00000000-0005-0000-0000-000059070000}"/>
    <cellStyle name="Euro 6" xfId="1881" xr:uid="{00000000-0005-0000-0000-00005A070000}"/>
    <cellStyle name="Euro 6 10" xfId="1882" xr:uid="{00000000-0005-0000-0000-00005B070000}"/>
    <cellStyle name="Euro 6 11" xfId="1883" xr:uid="{00000000-0005-0000-0000-00005C070000}"/>
    <cellStyle name="Euro 6 12" xfId="1884" xr:uid="{00000000-0005-0000-0000-00005D070000}"/>
    <cellStyle name="Euro 6 13" xfId="1885" xr:uid="{00000000-0005-0000-0000-00005E070000}"/>
    <cellStyle name="Euro 6 14" xfId="1886" xr:uid="{00000000-0005-0000-0000-00005F070000}"/>
    <cellStyle name="Euro 6 15" xfId="1887" xr:uid="{00000000-0005-0000-0000-000060070000}"/>
    <cellStyle name="Euro 6 2" xfId="1888" xr:uid="{00000000-0005-0000-0000-000061070000}"/>
    <cellStyle name="Euro 6 3" xfId="1889" xr:uid="{00000000-0005-0000-0000-000062070000}"/>
    <cellStyle name="Euro 6 4" xfId="1890" xr:uid="{00000000-0005-0000-0000-000063070000}"/>
    <cellStyle name="Euro 6 5" xfId="1891" xr:uid="{00000000-0005-0000-0000-000064070000}"/>
    <cellStyle name="Euro 6 6" xfId="1892" xr:uid="{00000000-0005-0000-0000-000065070000}"/>
    <cellStyle name="Euro 6 7" xfId="1893" xr:uid="{00000000-0005-0000-0000-000066070000}"/>
    <cellStyle name="Euro 6 8" xfId="1894" xr:uid="{00000000-0005-0000-0000-000067070000}"/>
    <cellStyle name="Euro 6 9" xfId="1895" xr:uid="{00000000-0005-0000-0000-000068070000}"/>
    <cellStyle name="Euro 7" xfId="1896" xr:uid="{00000000-0005-0000-0000-000069070000}"/>
    <cellStyle name="Euro 7 10" xfId="1897" xr:uid="{00000000-0005-0000-0000-00006A070000}"/>
    <cellStyle name="Euro 7 11" xfId="1898" xr:uid="{00000000-0005-0000-0000-00006B070000}"/>
    <cellStyle name="Euro 7 12" xfId="1899" xr:uid="{00000000-0005-0000-0000-00006C070000}"/>
    <cellStyle name="Euro 7 13" xfId="1900" xr:uid="{00000000-0005-0000-0000-00006D070000}"/>
    <cellStyle name="Euro 7 14" xfId="1901" xr:uid="{00000000-0005-0000-0000-00006E070000}"/>
    <cellStyle name="Euro 7 15" xfId="1902" xr:uid="{00000000-0005-0000-0000-00006F070000}"/>
    <cellStyle name="Euro 7 2" xfId="1903" xr:uid="{00000000-0005-0000-0000-000070070000}"/>
    <cellStyle name="Euro 7 3" xfId="1904" xr:uid="{00000000-0005-0000-0000-000071070000}"/>
    <cellStyle name="Euro 7 4" xfId="1905" xr:uid="{00000000-0005-0000-0000-000072070000}"/>
    <cellStyle name="Euro 7 5" xfId="1906" xr:uid="{00000000-0005-0000-0000-000073070000}"/>
    <cellStyle name="Euro 7 6" xfId="1907" xr:uid="{00000000-0005-0000-0000-000074070000}"/>
    <cellStyle name="Euro 7 7" xfId="1908" xr:uid="{00000000-0005-0000-0000-000075070000}"/>
    <cellStyle name="Euro 7 8" xfId="1909" xr:uid="{00000000-0005-0000-0000-000076070000}"/>
    <cellStyle name="Euro 7 9" xfId="1910" xr:uid="{00000000-0005-0000-0000-000077070000}"/>
    <cellStyle name="Euro 8" xfId="1911" xr:uid="{00000000-0005-0000-0000-000078070000}"/>
    <cellStyle name="Euro 8 10" xfId="1912" xr:uid="{00000000-0005-0000-0000-000079070000}"/>
    <cellStyle name="Euro 8 11" xfId="1913" xr:uid="{00000000-0005-0000-0000-00007A070000}"/>
    <cellStyle name="Euro 8 12" xfId="1914" xr:uid="{00000000-0005-0000-0000-00007B070000}"/>
    <cellStyle name="Euro 8 13" xfId="1915" xr:uid="{00000000-0005-0000-0000-00007C070000}"/>
    <cellStyle name="Euro 8 14" xfId="1916" xr:uid="{00000000-0005-0000-0000-00007D070000}"/>
    <cellStyle name="Euro 8 15" xfId="1917" xr:uid="{00000000-0005-0000-0000-00007E070000}"/>
    <cellStyle name="Euro 8 2" xfId="1918" xr:uid="{00000000-0005-0000-0000-00007F070000}"/>
    <cellStyle name="Euro 8 3" xfId="1919" xr:uid="{00000000-0005-0000-0000-000080070000}"/>
    <cellStyle name="Euro 8 4" xfId="1920" xr:uid="{00000000-0005-0000-0000-000081070000}"/>
    <cellStyle name="Euro 8 5" xfId="1921" xr:uid="{00000000-0005-0000-0000-000082070000}"/>
    <cellStyle name="Euro 8 6" xfId="1922" xr:uid="{00000000-0005-0000-0000-000083070000}"/>
    <cellStyle name="Euro 8 7" xfId="1923" xr:uid="{00000000-0005-0000-0000-000084070000}"/>
    <cellStyle name="Euro 8 8" xfId="1924" xr:uid="{00000000-0005-0000-0000-000085070000}"/>
    <cellStyle name="Euro 8 9" xfId="1925" xr:uid="{00000000-0005-0000-0000-000086070000}"/>
    <cellStyle name="Euro 9" xfId="1926" xr:uid="{00000000-0005-0000-0000-000087070000}"/>
    <cellStyle name="Euro 9 10" xfId="1927" xr:uid="{00000000-0005-0000-0000-000088070000}"/>
    <cellStyle name="Euro 9 11" xfId="1928" xr:uid="{00000000-0005-0000-0000-000089070000}"/>
    <cellStyle name="Euro 9 12" xfId="1929" xr:uid="{00000000-0005-0000-0000-00008A070000}"/>
    <cellStyle name="Euro 9 13" xfId="1930" xr:uid="{00000000-0005-0000-0000-00008B070000}"/>
    <cellStyle name="Euro 9 14" xfId="1931" xr:uid="{00000000-0005-0000-0000-00008C070000}"/>
    <cellStyle name="Euro 9 15" xfId="1932" xr:uid="{00000000-0005-0000-0000-00008D070000}"/>
    <cellStyle name="Euro 9 2" xfId="1933" xr:uid="{00000000-0005-0000-0000-00008E070000}"/>
    <cellStyle name="Euro 9 3" xfId="1934" xr:uid="{00000000-0005-0000-0000-00008F070000}"/>
    <cellStyle name="Euro 9 4" xfId="1935" xr:uid="{00000000-0005-0000-0000-000090070000}"/>
    <cellStyle name="Euro 9 5" xfId="1936" xr:uid="{00000000-0005-0000-0000-000091070000}"/>
    <cellStyle name="Euro 9 6" xfId="1937" xr:uid="{00000000-0005-0000-0000-000092070000}"/>
    <cellStyle name="Euro 9 7" xfId="1938" xr:uid="{00000000-0005-0000-0000-000093070000}"/>
    <cellStyle name="Euro 9 8" xfId="1939" xr:uid="{00000000-0005-0000-0000-000094070000}"/>
    <cellStyle name="Euro 9 9" xfId="1940" xr:uid="{00000000-0005-0000-0000-000095070000}"/>
    <cellStyle name="Euro_hale KAIĆ" xfId="1941" xr:uid="{00000000-0005-0000-0000-000096070000}"/>
    <cellStyle name="Explanatory Text" xfId="1942" xr:uid="{00000000-0005-0000-0000-000097070000}"/>
    <cellStyle name="Explanatory Text 10" xfId="1943" xr:uid="{00000000-0005-0000-0000-000098070000}"/>
    <cellStyle name="Explanatory Text 11" xfId="1944" xr:uid="{00000000-0005-0000-0000-000099070000}"/>
    <cellStyle name="Explanatory Text 12" xfId="1945" xr:uid="{00000000-0005-0000-0000-00009A070000}"/>
    <cellStyle name="Explanatory Text 13" xfId="1946" xr:uid="{00000000-0005-0000-0000-00009B070000}"/>
    <cellStyle name="Explanatory Text 14" xfId="1947" xr:uid="{00000000-0005-0000-0000-00009C070000}"/>
    <cellStyle name="Explanatory Text 2" xfId="1948" xr:uid="{00000000-0005-0000-0000-00009D070000}"/>
    <cellStyle name="Explanatory Text 2 2" xfId="1949" xr:uid="{00000000-0005-0000-0000-00009E070000}"/>
    <cellStyle name="Explanatory Text 3" xfId="1950" xr:uid="{00000000-0005-0000-0000-00009F070000}"/>
    <cellStyle name="Explanatory Text 4" xfId="1951" xr:uid="{00000000-0005-0000-0000-0000A0070000}"/>
    <cellStyle name="Explanatory Text 5" xfId="1952" xr:uid="{00000000-0005-0000-0000-0000A1070000}"/>
    <cellStyle name="Explanatory Text 6" xfId="1953" xr:uid="{00000000-0005-0000-0000-0000A2070000}"/>
    <cellStyle name="Explanatory Text 7" xfId="1954" xr:uid="{00000000-0005-0000-0000-0000A3070000}"/>
    <cellStyle name="Explanatory Text 8" xfId="1955" xr:uid="{00000000-0005-0000-0000-0000A4070000}"/>
    <cellStyle name="Explanatory Text 9" xfId="1956" xr:uid="{00000000-0005-0000-0000-0000A5070000}"/>
    <cellStyle name="Footnote 1" xfId="1957" xr:uid="{00000000-0005-0000-0000-0000A6070000}"/>
    <cellStyle name="Footnote 18" xfId="1958" xr:uid="{00000000-0005-0000-0000-0000A7070000}"/>
    <cellStyle name="Footnote 2" xfId="1959" xr:uid="{00000000-0005-0000-0000-0000A8070000}"/>
    <cellStyle name="Good 1" xfId="1960" xr:uid="{00000000-0005-0000-0000-0000A9070000}"/>
    <cellStyle name="Good 10" xfId="1961" xr:uid="{00000000-0005-0000-0000-0000AA070000}"/>
    <cellStyle name="Good 11" xfId="1962" xr:uid="{00000000-0005-0000-0000-0000AB070000}"/>
    <cellStyle name="Good 12" xfId="1963" xr:uid="{00000000-0005-0000-0000-0000AC070000}"/>
    <cellStyle name="Good 13" xfId="1964" xr:uid="{00000000-0005-0000-0000-0000AD070000}"/>
    <cellStyle name="Good 14" xfId="1965" xr:uid="{00000000-0005-0000-0000-0000AE070000}"/>
    <cellStyle name="Good 15" xfId="1966" xr:uid="{00000000-0005-0000-0000-0000AF070000}"/>
    <cellStyle name="Good 19" xfId="1967" xr:uid="{00000000-0005-0000-0000-0000B0070000}"/>
    <cellStyle name="Good 2" xfId="1968" xr:uid="{00000000-0005-0000-0000-0000B1070000}"/>
    <cellStyle name="Good 2 2" xfId="1969" xr:uid="{00000000-0005-0000-0000-0000B2070000}"/>
    <cellStyle name="Good 2 3" xfId="1970" xr:uid="{00000000-0005-0000-0000-0000B3070000}"/>
    <cellStyle name="Good 3" xfId="1971" xr:uid="{00000000-0005-0000-0000-0000B4070000}"/>
    <cellStyle name="Good 4" xfId="1972" xr:uid="{00000000-0005-0000-0000-0000B5070000}"/>
    <cellStyle name="Good 5" xfId="1973" xr:uid="{00000000-0005-0000-0000-0000B6070000}"/>
    <cellStyle name="Good 6" xfId="1974" xr:uid="{00000000-0005-0000-0000-0000B7070000}"/>
    <cellStyle name="Good 7" xfId="1975" xr:uid="{00000000-0005-0000-0000-0000B8070000}"/>
    <cellStyle name="Good 8" xfId="1976" xr:uid="{00000000-0005-0000-0000-0000B9070000}"/>
    <cellStyle name="Good 9" xfId="1977" xr:uid="{00000000-0005-0000-0000-0000BA070000}"/>
    <cellStyle name="Grey" xfId="1978" xr:uid="{00000000-0005-0000-0000-0000BB070000}"/>
    <cellStyle name="Header1" xfId="1979" xr:uid="{00000000-0005-0000-0000-0000BC070000}"/>
    <cellStyle name="Header2" xfId="1980" xr:uid="{00000000-0005-0000-0000-0000BD070000}"/>
    <cellStyle name="Heading 1 1" xfId="1981" xr:uid="{00000000-0005-0000-0000-0000BE070000}"/>
    <cellStyle name="Heading 1 10" xfId="1982" xr:uid="{00000000-0005-0000-0000-0000BF070000}"/>
    <cellStyle name="Heading 1 11" xfId="1983" xr:uid="{00000000-0005-0000-0000-0000C0070000}"/>
    <cellStyle name="Heading 1 12" xfId="1984" xr:uid="{00000000-0005-0000-0000-0000C1070000}"/>
    <cellStyle name="Heading 1 13" xfId="1985" xr:uid="{00000000-0005-0000-0000-0000C2070000}"/>
    <cellStyle name="Heading 1 14" xfId="1986" xr:uid="{00000000-0005-0000-0000-0000C3070000}"/>
    <cellStyle name="Heading 1 15" xfId="1987" xr:uid="{00000000-0005-0000-0000-0000C4070000}"/>
    <cellStyle name="Heading 1 16" xfId="1988" xr:uid="{00000000-0005-0000-0000-0000C5070000}"/>
    <cellStyle name="Heading 1 2" xfId="1989" xr:uid="{00000000-0005-0000-0000-0000C6070000}"/>
    <cellStyle name="Heading 1 2 2" xfId="1990" xr:uid="{00000000-0005-0000-0000-0000C7070000}"/>
    <cellStyle name="Heading 1 20" xfId="1991" xr:uid="{00000000-0005-0000-0000-0000C8070000}"/>
    <cellStyle name="Heading 1 3" xfId="1992" xr:uid="{00000000-0005-0000-0000-0000C9070000}"/>
    <cellStyle name="Heading 1 4" xfId="1993" xr:uid="{00000000-0005-0000-0000-0000CA070000}"/>
    <cellStyle name="Heading 1 5" xfId="1994" xr:uid="{00000000-0005-0000-0000-0000CB070000}"/>
    <cellStyle name="Heading 1 6" xfId="1995" xr:uid="{00000000-0005-0000-0000-0000CC070000}"/>
    <cellStyle name="Heading 1 7" xfId="1996" xr:uid="{00000000-0005-0000-0000-0000CD070000}"/>
    <cellStyle name="Heading 1 8" xfId="1997" xr:uid="{00000000-0005-0000-0000-0000CE070000}"/>
    <cellStyle name="Heading 1 9" xfId="1998" xr:uid="{00000000-0005-0000-0000-0000CF070000}"/>
    <cellStyle name="Heading 2 1" xfId="1999" xr:uid="{00000000-0005-0000-0000-0000D0070000}"/>
    <cellStyle name="Heading 2 10" xfId="2000" xr:uid="{00000000-0005-0000-0000-0000D1070000}"/>
    <cellStyle name="Heading 2 11" xfId="2001" xr:uid="{00000000-0005-0000-0000-0000D2070000}"/>
    <cellStyle name="Heading 2 12" xfId="2002" xr:uid="{00000000-0005-0000-0000-0000D3070000}"/>
    <cellStyle name="Heading 2 13" xfId="2003" xr:uid="{00000000-0005-0000-0000-0000D4070000}"/>
    <cellStyle name="Heading 2 14" xfId="2004" xr:uid="{00000000-0005-0000-0000-0000D5070000}"/>
    <cellStyle name="Heading 2 15" xfId="2005" xr:uid="{00000000-0005-0000-0000-0000D6070000}"/>
    <cellStyle name="Heading 2 16" xfId="2006" xr:uid="{00000000-0005-0000-0000-0000D7070000}"/>
    <cellStyle name="Heading 2 2" xfId="2007" xr:uid="{00000000-0005-0000-0000-0000D8070000}"/>
    <cellStyle name="Heading 2 2 2" xfId="2008" xr:uid="{00000000-0005-0000-0000-0000D9070000}"/>
    <cellStyle name="Heading 2 21" xfId="2009" xr:uid="{00000000-0005-0000-0000-0000DA070000}"/>
    <cellStyle name="Heading 2 3" xfId="2010" xr:uid="{00000000-0005-0000-0000-0000DB070000}"/>
    <cellStyle name="Heading 2 4" xfId="2011" xr:uid="{00000000-0005-0000-0000-0000DC070000}"/>
    <cellStyle name="Heading 2 5" xfId="2012" xr:uid="{00000000-0005-0000-0000-0000DD070000}"/>
    <cellStyle name="Heading 2 6" xfId="2013" xr:uid="{00000000-0005-0000-0000-0000DE070000}"/>
    <cellStyle name="Heading 2 7" xfId="2014" xr:uid="{00000000-0005-0000-0000-0000DF070000}"/>
    <cellStyle name="Heading 2 8" xfId="2015" xr:uid="{00000000-0005-0000-0000-0000E0070000}"/>
    <cellStyle name="Heading 2 9" xfId="2016" xr:uid="{00000000-0005-0000-0000-0000E1070000}"/>
    <cellStyle name="Heading 3" xfId="2017" xr:uid="{00000000-0005-0000-0000-0000E2070000}"/>
    <cellStyle name="Heading 3 10" xfId="2018" xr:uid="{00000000-0005-0000-0000-0000E3070000}"/>
    <cellStyle name="Heading 3 11" xfId="2019" xr:uid="{00000000-0005-0000-0000-0000E4070000}"/>
    <cellStyle name="Heading 3 12" xfId="2020" xr:uid="{00000000-0005-0000-0000-0000E5070000}"/>
    <cellStyle name="Heading 3 13" xfId="2021" xr:uid="{00000000-0005-0000-0000-0000E6070000}"/>
    <cellStyle name="Heading 3 14" xfId="2022" xr:uid="{00000000-0005-0000-0000-0000E7070000}"/>
    <cellStyle name="Heading 3 2" xfId="2023" xr:uid="{00000000-0005-0000-0000-0000E8070000}"/>
    <cellStyle name="Heading 3 2 2" xfId="2024" xr:uid="{00000000-0005-0000-0000-0000E9070000}"/>
    <cellStyle name="Heading 3 3" xfId="2025" xr:uid="{00000000-0005-0000-0000-0000EA070000}"/>
    <cellStyle name="Heading 3 4" xfId="2026" xr:uid="{00000000-0005-0000-0000-0000EB070000}"/>
    <cellStyle name="Heading 3 5" xfId="2027" xr:uid="{00000000-0005-0000-0000-0000EC070000}"/>
    <cellStyle name="Heading 3 6" xfId="2028" xr:uid="{00000000-0005-0000-0000-0000ED070000}"/>
    <cellStyle name="Heading 3 7" xfId="2029" xr:uid="{00000000-0005-0000-0000-0000EE070000}"/>
    <cellStyle name="Heading 3 8" xfId="2030" xr:uid="{00000000-0005-0000-0000-0000EF070000}"/>
    <cellStyle name="Heading 3 9" xfId="2031" xr:uid="{00000000-0005-0000-0000-0000F0070000}"/>
    <cellStyle name="Heading 3_BURE COMMERCE" xfId="2032" xr:uid="{00000000-0005-0000-0000-0000F1070000}"/>
    <cellStyle name="Heading 4" xfId="2033" xr:uid="{00000000-0005-0000-0000-0000F2070000}"/>
    <cellStyle name="Heading 4 10" xfId="2034" xr:uid="{00000000-0005-0000-0000-0000F3070000}"/>
    <cellStyle name="Heading 4 11" xfId="2035" xr:uid="{00000000-0005-0000-0000-0000F4070000}"/>
    <cellStyle name="Heading 4 12" xfId="2036" xr:uid="{00000000-0005-0000-0000-0000F5070000}"/>
    <cellStyle name="Heading 4 13" xfId="2037" xr:uid="{00000000-0005-0000-0000-0000F6070000}"/>
    <cellStyle name="Heading 4 14" xfId="2038" xr:uid="{00000000-0005-0000-0000-0000F7070000}"/>
    <cellStyle name="Heading 4 2" xfId="2039" xr:uid="{00000000-0005-0000-0000-0000F8070000}"/>
    <cellStyle name="Heading 4 2 2" xfId="2040" xr:uid="{00000000-0005-0000-0000-0000F9070000}"/>
    <cellStyle name="Heading 4 3" xfId="2041" xr:uid="{00000000-0005-0000-0000-0000FA070000}"/>
    <cellStyle name="Heading 4 4" xfId="2042" xr:uid="{00000000-0005-0000-0000-0000FB070000}"/>
    <cellStyle name="Heading 4 5" xfId="2043" xr:uid="{00000000-0005-0000-0000-0000FC070000}"/>
    <cellStyle name="Heading 4 6" xfId="2044" xr:uid="{00000000-0005-0000-0000-0000FD070000}"/>
    <cellStyle name="Heading 4 7" xfId="2045" xr:uid="{00000000-0005-0000-0000-0000FE070000}"/>
    <cellStyle name="Heading 4 8" xfId="2046" xr:uid="{00000000-0005-0000-0000-0000FF070000}"/>
    <cellStyle name="Heading 4 9" xfId="2047" xr:uid="{00000000-0005-0000-0000-000000080000}"/>
    <cellStyle name="Heading 5" xfId="2048" xr:uid="{00000000-0005-0000-0000-000001080000}"/>
    <cellStyle name="Heading 6" xfId="2049" xr:uid="{00000000-0005-0000-0000-000002080000}"/>
    <cellStyle name="Heading1" xfId="2050" xr:uid="{00000000-0005-0000-0000-000003080000}"/>
    <cellStyle name="Hiperveza 2" xfId="2051" xr:uid="{00000000-0005-0000-0000-000004080000}"/>
    <cellStyle name="Hiperveza 2 2" xfId="2052" xr:uid="{00000000-0005-0000-0000-000005080000}"/>
    <cellStyle name="Hiperveza 3" xfId="2053" xr:uid="{00000000-0005-0000-0000-000006080000}"/>
    <cellStyle name="Hiperveza 4" xfId="4465" xr:uid="{00000000-0005-0000-0000-000007080000}"/>
    <cellStyle name="Hyperlink 2" xfId="2054" xr:uid="{00000000-0005-0000-0000-000008080000}"/>
    <cellStyle name="im_00_stavke" xfId="2055" xr:uid="{00000000-0005-0000-0000-000009080000}"/>
    <cellStyle name="Input" xfId="2056" xr:uid="{00000000-0005-0000-0000-00000A080000}"/>
    <cellStyle name="Input [yellow]" xfId="2095" xr:uid="{00000000-0005-0000-0000-00000B080000}"/>
    <cellStyle name="Input 10" xfId="2057" xr:uid="{00000000-0005-0000-0000-00000C080000}"/>
    <cellStyle name="Input 10 2" xfId="2058" xr:uid="{00000000-0005-0000-0000-00000D080000}"/>
    <cellStyle name="Input 11" xfId="2059" xr:uid="{00000000-0005-0000-0000-00000E080000}"/>
    <cellStyle name="Input 11 2" xfId="2060" xr:uid="{00000000-0005-0000-0000-00000F080000}"/>
    <cellStyle name="Input 12" xfId="2061" xr:uid="{00000000-0005-0000-0000-000010080000}"/>
    <cellStyle name="Input 12 2" xfId="2062" xr:uid="{00000000-0005-0000-0000-000011080000}"/>
    <cellStyle name="Input 13" xfId="2063" xr:uid="{00000000-0005-0000-0000-000012080000}"/>
    <cellStyle name="Input 13 2" xfId="2064" xr:uid="{00000000-0005-0000-0000-000013080000}"/>
    <cellStyle name="Input 14" xfId="2065" xr:uid="{00000000-0005-0000-0000-000014080000}"/>
    <cellStyle name="Input 14 2" xfId="2066" xr:uid="{00000000-0005-0000-0000-000015080000}"/>
    <cellStyle name="Input 15" xfId="2067" xr:uid="{00000000-0005-0000-0000-000016080000}"/>
    <cellStyle name="Input 15 2" xfId="2068" xr:uid="{00000000-0005-0000-0000-000017080000}"/>
    <cellStyle name="Input 16" xfId="2069" xr:uid="{00000000-0005-0000-0000-000018080000}"/>
    <cellStyle name="Input 17" xfId="2070" xr:uid="{00000000-0005-0000-0000-000019080000}"/>
    <cellStyle name="Input 18" xfId="2071" xr:uid="{00000000-0005-0000-0000-00001A080000}"/>
    <cellStyle name="Input 19" xfId="2072" xr:uid="{00000000-0005-0000-0000-00001B080000}"/>
    <cellStyle name="Input 2" xfId="2073" xr:uid="{00000000-0005-0000-0000-00001C080000}"/>
    <cellStyle name="Input 2 2" xfId="2074" xr:uid="{00000000-0005-0000-0000-00001D080000}"/>
    <cellStyle name="Input 2 3" xfId="2075" xr:uid="{00000000-0005-0000-0000-00001E080000}"/>
    <cellStyle name="Input 20" xfId="2076" xr:uid="{00000000-0005-0000-0000-00001F080000}"/>
    <cellStyle name="Input 21" xfId="2077" xr:uid="{00000000-0005-0000-0000-000020080000}"/>
    <cellStyle name="Input 22" xfId="2078" xr:uid="{00000000-0005-0000-0000-000021080000}"/>
    <cellStyle name="Input 23" xfId="2079" xr:uid="{00000000-0005-0000-0000-000022080000}"/>
    <cellStyle name="Input 24" xfId="2080" xr:uid="{00000000-0005-0000-0000-000023080000}"/>
    <cellStyle name="Input 3" xfId="2081" xr:uid="{00000000-0005-0000-0000-000024080000}"/>
    <cellStyle name="Input 3 2" xfId="2082" xr:uid="{00000000-0005-0000-0000-000025080000}"/>
    <cellStyle name="Input 4" xfId="2083" xr:uid="{00000000-0005-0000-0000-000026080000}"/>
    <cellStyle name="Input 4 2" xfId="2084" xr:uid="{00000000-0005-0000-0000-000027080000}"/>
    <cellStyle name="Input 5" xfId="2085" xr:uid="{00000000-0005-0000-0000-000028080000}"/>
    <cellStyle name="Input 5 2" xfId="2086" xr:uid="{00000000-0005-0000-0000-000029080000}"/>
    <cellStyle name="Input 6" xfId="2087" xr:uid="{00000000-0005-0000-0000-00002A080000}"/>
    <cellStyle name="Input 6 2" xfId="2088" xr:uid="{00000000-0005-0000-0000-00002B080000}"/>
    <cellStyle name="Input 7" xfId="2089" xr:uid="{00000000-0005-0000-0000-00002C080000}"/>
    <cellStyle name="Input 7 2" xfId="2090" xr:uid="{00000000-0005-0000-0000-00002D080000}"/>
    <cellStyle name="Input 8" xfId="2091" xr:uid="{00000000-0005-0000-0000-00002E080000}"/>
    <cellStyle name="Input 8 2" xfId="2092" xr:uid="{00000000-0005-0000-0000-00002F080000}"/>
    <cellStyle name="Input 9" xfId="2093" xr:uid="{00000000-0005-0000-0000-000030080000}"/>
    <cellStyle name="Input 9 2" xfId="2094" xr:uid="{00000000-0005-0000-0000-000031080000}"/>
    <cellStyle name="Input_BURE COMMERCE" xfId="2096" xr:uid="{00000000-0005-0000-0000-000032080000}"/>
    <cellStyle name="IPT_1" xfId="2097" xr:uid="{00000000-0005-0000-0000-000033080000}"/>
    <cellStyle name="Isticanje1 10" xfId="2098" xr:uid="{00000000-0005-0000-0000-000034080000}"/>
    <cellStyle name="Isticanje1 11" xfId="2099" xr:uid="{00000000-0005-0000-0000-000035080000}"/>
    <cellStyle name="Isticanje1 12" xfId="2100" xr:uid="{00000000-0005-0000-0000-000036080000}"/>
    <cellStyle name="Isticanje1 13" xfId="2101" xr:uid="{00000000-0005-0000-0000-000037080000}"/>
    <cellStyle name="Isticanje1 14" xfId="2102" xr:uid="{00000000-0005-0000-0000-000038080000}"/>
    <cellStyle name="Isticanje1 15" xfId="2103" xr:uid="{00000000-0005-0000-0000-000039080000}"/>
    <cellStyle name="Isticanje1 2" xfId="2104" xr:uid="{00000000-0005-0000-0000-00003A080000}"/>
    <cellStyle name="Isticanje1 2 2" xfId="2105" xr:uid="{00000000-0005-0000-0000-00003B080000}"/>
    <cellStyle name="Isticanje1 2 2 2" xfId="2106" xr:uid="{00000000-0005-0000-0000-00003C080000}"/>
    <cellStyle name="Isticanje1 2 3" xfId="2107" xr:uid="{00000000-0005-0000-0000-00003D080000}"/>
    <cellStyle name="Isticanje1 3" xfId="2108" xr:uid="{00000000-0005-0000-0000-00003E080000}"/>
    <cellStyle name="Isticanje1 4" xfId="2109" xr:uid="{00000000-0005-0000-0000-00003F080000}"/>
    <cellStyle name="Isticanje1 4 2" xfId="2110" xr:uid="{00000000-0005-0000-0000-000040080000}"/>
    <cellStyle name="Isticanje1 4 3" xfId="2111" xr:uid="{00000000-0005-0000-0000-000041080000}"/>
    <cellStyle name="Isticanje1 5" xfId="2112" xr:uid="{00000000-0005-0000-0000-000042080000}"/>
    <cellStyle name="Isticanje1 5 2" xfId="2113" xr:uid="{00000000-0005-0000-0000-000043080000}"/>
    <cellStyle name="Isticanje1 6" xfId="2114" xr:uid="{00000000-0005-0000-0000-000044080000}"/>
    <cellStyle name="Isticanje1 7" xfId="2115" xr:uid="{00000000-0005-0000-0000-000045080000}"/>
    <cellStyle name="Isticanje1 8" xfId="2116" xr:uid="{00000000-0005-0000-0000-000046080000}"/>
    <cellStyle name="Isticanje1 9" xfId="2117" xr:uid="{00000000-0005-0000-0000-000047080000}"/>
    <cellStyle name="Isticanje2 10" xfId="2118" xr:uid="{00000000-0005-0000-0000-000048080000}"/>
    <cellStyle name="Isticanje2 11" xfId="2119" xr:uid="{00000000-0005-0000-0000-000049080000}"/>
    <cellStyle name="Isticanje2 12" xfId="2120" xr:uid="{00000000-0005-0000-0000-00004A080000}"/>
    <cellStyle name="Isticanje2 13" xfId="2121" xr:uid="{00000000-0005-0000-0000-00004B080000}"/>
    <cellStyle name="Isticanje2 14" xfId="2122" xr:uid="{00000000-0005-0000-0000-00004C080000}"/>
    <cellStyle name="Isticanje2 15" xfId="2123" xr:uid="{00000000-0005-0000-0000-00004D080000}"/>
    <cellStyle name="Isticanje2 2" xfId="2124" xr:uid="{00000000-0005-0000-0000-00004E080000}"/>
    <cellStyle name="Isticanje2 2 2" xfId="2125" xr:uid="{00000000-0005-0000-0000-00004F080000}"/>
    <cellStyle name="Isticanje2 2 2 2" xfId="2126" xr:uid="{00000000-0005-0000-0000-000050080000}"/>
    <cellStyle name="Isticanje2 2 3" xfId="2127" xr:uid="{00000000-0005-0000-0000-000051080000}"/>
    <cellStyle name="Isticanje2 3" xfId="2128" xr:uid="{00000000-0005-0000-0000-000052080000}"/>
    <cellStyle name="Isticanje2 4" xfId="2129" xr:uid="{00000000-0005-0000-0000-000053080000}"/>
    <cellStyle name="Isticanje2 4 2" xfId="2130" xr:uid="{00000000-0005-0000-0000-000054080000}"/>
    <cellStyle name="Isticanje2 4 3" xfId="2131" xr:uid="{00000000-0005-0000-0000-000055080000}"/>
    <cellStyle name="Isticanje2 5" xfId="2132" xr:uid="{00000000-0005-0000-0000-000056080000}"/>
    <cellStyle name="Isticanje2 5 2" xfId="2133" xr:uid="{00000000-0005-0000-0000-000057080000}"/>
    <cellStyle name="Isticanje2 6" xfId="2134" xr:uid="{00000000-0005-0000-0000-000058080000}"/>
    <cellStyle name="Isticanje2 7" xfId="2135" xr:uid="{00000000-0005-0000-0000-000059080000}"/>
    <cellStyle name="Isticanje2 8" xfId="2136" xr:uid="{00000000-0005-0000-0000-00005A080000}"/>
    <cellStyle name="Isticanje2 9" xfId="2137" xr:uid="{00000000-0005-0000-0000-00005B080000}"/>
    <cellStyle name="Isticanje3 10" xfId="2138" xr:uid="{00000000-0005-0000-0000-00005C080000}"/>
    <cellStyle name="Isticanje3 11" xfId="2139" xr:uid="{00000000-0005-0000-0000-00005D080000}"/>
    <cellStyle name="Isticanje3 12" xfId="2140" xr:uid="{00000000-0005-0000-0000-00005E080000}"/>
    <cellStyle name="Isticanje3 13" xfId="2141" xr:uid="{00000000-0005-0000-0000-00005F080000}"/>
    <cellStyle name="Isticanje3 14" xfId="2142" xr:uid="{00000000-0005-0000-0000-000060080000}"/>
    <cellStyle name="Isticanje3 15" xfId="2143" xr:uid="{00000000-0005-0000-0000-000061080000}"/>
    <cellStyle name="Isticanje3 2" xfId="2144" xr:uid="{00000000-0005-0000-0000-000062080000}"/>
    <cellStyle name="Isticanje3 2 2" xfId="2145" xr:uid="{00000000-0005-0000-0000-000063080000}"/>
    <cellStyle name="Isticanje3 2 2 2" xfId="2146" xr:uid="{00000000-0005-0000-0000-000064080000}"/>
    <cellStyle name="Isticanje3 2 3" xfId="2147" xr:uid="{00000000-0005-0000-0000-000065080000}"/>
    <cellStyle name="Isticanje3 3" xfId="2148" xr:uid="{00000000-0005-0000-0000-000066080000}"/>
    <cellStyle name="Isticanje3 4" xfId="2149" xr:uid="{00000000-0005-0000-0000-000067080000}"/>
    <cellStyle name="Isticanje3 5" xfId="2150" xr:uid="{00000000-0005-0000-0000-000068080000}"/>
    <cellStyle name="Isticanje3 6" xfId="2151" xr:uid="{00000000-0005-0000-0000-000069080000}"/>
    <cellStyle name="Isticanje3 7" xfId="2152" xr:uid="{00000000-0005-0000-0000-00006A080000}"/>
    <cellStyle name="Isticanje3 8" xfId="2153" xr:uid="{00000000-0005-0000-0000-00006B080000}"/>
    <cellStyle name="Isticanje3 9" xfId="2154" xr:uid="{00000000-0005-0000-0000-00006C080000}"/>
    <cellStyle name="Isticanje4 10" xfId="2155" xr:uid="{00000000-0005-0000-0000-00006D080000}"/>
    <cellStyle name="Isticanje4 11" xfId="2156" xr:uid="{00000000-0005-0000-0000-00006E080000}"/>
    <cellStyle name="Isticanje4 12" xfId="2157" xr:uid="{00000000-0005-0000-0000-00006F080000}"/>
    <cellStyle name="Isticanje4 13" xfId="2158" xr:uid="{00000000-0005-0000-0000-000070080000}"/>
    <cellStyle name="Isticanje4 14" xfId="2159" xr:uid="{00000000-0005-0000-0000-000071080000}"/>
    <cellStyle name="Isticanje4 15" xfId="2160" xr:uid="{00000000-0005-0000-0000-000072080000}"/>
    <cellStyle name="Isticanje4 2" xfId="2161" xr:uid="{00000000-0005-0000-0000-000073080000}"/>
    <cellStyle name="Isticanje4 2 2" xfId="2162" xr:uid="{00000000-0005-0000-0000-000074080000}"/>
    <cellStyle name="Isticanje4 2 2 2" xfId="2163" xr:uid="{00000000-0005-0000-0000-000075080000}"/>
    <cellStyle name="Isticanje4 2 3" xfId="2164" xr:uid="{00000000-0005-0000-0000-000076080000}"/>
    <cellStyle name="Isticanje4 3" xfId="2165" xr:uid="{00000000-0005-0000-0000-000077080000}"/>
    <cellStyle name="Isticanje4 4" xfId="2166" xr:uid="{00000000-0005-0000-0000-000078080000}"/>
    <cellStyle name="Isticanje4 4 2" xfId="2167" xr:uid="{00000000-0005-0000-0000-000079080000}"/>
    <cellStyle name="Isticanje4 4 3" xfId="2168" xr:uid="{00000000-0005-0000-0000-00007A080000}"/>
    <cellStyle name="Isticanje4 5" xfId="2169" xr:uid="{00000000-0005-0000-0000-00007B080000}"/>
    <cellStyle name="Isticanje4 5 2" xfId="2170" xr:uid="{00000000-0005-0000-0000-00007C080000}"/>
    <cellStyle name="Isticanje4 6" xfId="2171" xr:uid="{00000000-0005-0000-0000-00007D080000}"/>
    <cellStyle name="Isticanje4 7" xfId="2172" xr:uid="{00000000-0005-0000-0000-00007E080000}"/>
    <cellStyle name="Isticanje4 8" xfId="2173" xr:uid="{00000000-0005-0000-0000-00007F080000}"/>
    <cellStyle name="Isticanje4 9" xfId="2174" xr:uid="{00000000-0005-0000-0000-000080080000}"/>
    <cellStyle name="Isticanje5 10" xfId="2175" xr:uid="{00000000-0005-0000-0000-000081080000}"/>
    <cellStyle name="Isticanje5 11" xfId="2176" xr:uid="{00000000-0005-0000-0000-000082080000}"/>
    <cellStyle name="Isticanje5 12" xfId="2177" xr:uid="{00000000-0005-0000-0000-000083080000}"/>
    <cellStyle name="Isticanje5 13" xfId="2178" xr:uid="{00000000-0005-0000-0000-000084080000}"/>
    <cellStyle name="Isticanje5 14" xfId="2179" xr:uid="{00000000-0005-0000-0000-000085080000}"/>
    <cellStyle name="Isticanje5 2" xfId="2180" xr:uid="{00000000-0005-0000-0000-000086080000}"/>
    <cellStyle name="Isticanje5 2 2" xfId="2181" xr:uid="{00000000-0005-0000-0000-000087080000}"/>
    <cellStyle name="Isticanje5 2 2 2" xfId="2182" xr:uid="{00000000-0005-0000-0000-000088080000}"/>
    <cellStyle name="Isticanje5 2 3" xfId="2183" xr:uid="{00000000-0005-0000-0000-000089080000}"/>
    <cellStyle name="Isticanje5 3" xfId="2184" xr:uid="{00000000-0005-0000-0000-00008A080000}"/>
    <cellStyle name="Isticanje5 4" xfId="2185" xr:uid="{00000000-0005-0000-0000-00008B080000}"/>
    <cellStyle name="Isticanje5 5" xfId="2186" xr:uid="{00000000-0005-0000-0000-00008C080000}"/>
    <cellStyle name="Isticanje5 6" xfId="2187" xr:uid="{00000000-0005-0000-0000-00008D080000}"/>
    <cellStyle name="Isticanje5 7" xfId="2188" xr:uid="{00000000-0005-0000-0000-00008E080000}"/>
    <cellStyle name="Isticanje5 8" xfId="2189" xr:uid="{00000000-0005-0000-0000-00008F080000}"/>
    <cellStyle name="Isticanje5 9" xfId="2190" xr:uid="{00000000-0005-0000-0000-000090080000}"/>
    <cellStyle name="Isticanje6 10" xfId="2191" xr:uid="{00000000-0005-0000-0000-000091080000}"/>
    <cellStyle name="Isticanje6 11" xfId="2192" xr:uid="{00000000-0005-0000-0000-000092080000}"/>
    <cellStyle name="Isticanje6 12" xfId="2193" xr:uid="{00000000-0005-0000-0000-000093080000}"/>
    <cellStyle name="Isticanje6 13" xfId="2194" xr:uid="{00000000-0005-0000-0000-000094080000}"/>
    <cellStyle name="Isticanje6 14" xfId="2195" xr:uid="{00000000-0005-0000-0000-000095080000}"/>
    <cellStyle name="Isticanje6 15" xfId="2196" xr:uid="{00000000-0005-0000-0000-000096080000}"/>
    <cellStyle name="Isticanje6 2" xfId="2197" xr:uid="{00000000-0005-0000-0000-000097080000}"/>
    <cellStyle name="Isticanje6 2 2" xfId="2198" xr:uid="{00000000-0005-0000-0000-000098080000}"/>
    <cellStyle name="Isticanje6 2 2 2" xfId="2199" xr:uid="{00000000-0005-0000-0000-000099080000}"/>
    <cellStyle name="Isticanje6 2 3" xfId="2200" xr:uid="{00000000-0005-0000-0000-00009A080000}"/>
    <cellStyle name="Isticanje6 3" xfId="2201" xr:uid="{00000000-0005-0000-0000-00009B080000}"/>
    <cellStyle name="Isticanje6 4" xfId="2202" xr:uid="{00000000-0005-0000-0000-00009C080000}"/>
    <cellStyle name="Isticanje6 5" xfId="2203" xr:uid="{00000000-0005-0000-0000-00009D080000}"/>
    <cellStyle name="Isticanje6 6" xfId="2204" xr:uid="{00000000-0005-0000-0000-00009E080000}"/>
    <cellStyle name="Isticanje6 7" xfId="2205" xr:uid="{00000000-0005-0000-0000-00009F080000}"/>
    <cellStyle name="Isticanje6 8" xfId="2206" xr:uid="{00000000-0005-0000-0000-0000A0080000}"/>
    <cellStyle name="Isticanje6 9" xfId="2207" xr:uid="{00000000-0005-0000-0000-0000A1080000}"/>
    <cellStyle name="Izlaz 2" xfId="2208" xr:uid="{00000000-0005-0000-0000-0000A2080000}"/>
    <cellStyle name="Izlaz 2 2" xfId="2209" xr:uid="{00000000-0005-0000-0000-0000A3080000}"/>
    <cellStyle name="Izlaz 2 3" xfId="2210" xr:uid="{00000000-0005-0000-0000-0000A4080000}"/>
    <cellStyle name="Izlaz 3" xfId="2211" xr:uid="{00000000-0005-0000-0000-0000A5080000}"/>
    <cellStyle name="Izlaz 3 2" xfId="2212" xr:uid="{00000000-0005-0000-0000-0000A6080000}"/>
    <cellStyle name="Izlaz 4" xfId="2213" xr:uid="{00000000-0005-0000-0000-0000A7080000}"/>
    <cellStyle name="Izlaz 5" xfId="2214" xr:uid="{00000000-0005-0000-0000-0000A8080000}"/>
    <cellStyle name="Izlaz 6" xfId="2215" xr:uid="{00000000-0005-0000-0000-0000A9080000}"/>
    <cellStyle name="Izračun 10" xfId="2216" xr:uid="{00000000-0005-0000-0000-0000AA080000}"/>
    <cellStyle name="Izračun 11" xfId="2217" xr:uid="{00000000-0005-0000-0000-0000AB080000}"/>
    <cellStyle name="Izračun 12" xfId="2218" xr:uid="{00000000-0005-0000-0000-0000AC080000}"/>
    <cellStyle name="Izračun 13" xfId="2219" xr:uid="{00000000-0005-0000-0000-0000AD080000}"/>
    <cellStyle name="Izračun 14" xfId="2220" xr:uid="{00000000-0005-0000-0000-0000AE080000}"/>
    <cellStyle name="Izračun 15" xfId="2221" xr:uid="{00000000-0005-0000-0000-0000AF080000}"/>
    <cellStyle name="Izračun 2" xfId="2222" xr:uid="{00000000-0005-0000-0000-0000B0080000}"/>
    <cellStyle name="Izračun 2 2" xfId="2223" xr:uid="{00000000-0005-0000-0000-0000B1080000}"/>
    <cellStyle name="Izračun 2 2 2" xfId="2224" xr:uid="{00000000-0005-0000-0000-0000B2080000}"/>
    <cellStyle name="Izračun 2 3" xfId="2225" xr:uid="{00000000-0005-0000-0000-0000B3080000}"/>
    <cellStyle name="Izračun 3" xfId="2226" xr:uid="{00000000-0005-0000-0000-0000B4080000}"/>
    <cellStyle name="Izračun 4" xfId="2227" xr:uid="{00000000-0005-0000-0000-0000B5080000}"/>
    <cellStyle name="Izračun 4 2" xfId="2228" xr:uid="{00000000-0005-0000-0000-0000B6080000}"/>
    <cellStyle name="Izračun 4 3" xfId="2229" xr:uid="{00000000-0005-0000-0000-0000B7080000}"/>
    <cellStyle name="Izračun 5" xfId="2230" xr:uid="{00000000-0005-0000-0000-0000B8080000}"/>
    <cellStyle name="Izračun 5 2" xfId="2231" xr:uid="{00000000-0005-0000-0000-0000B9080000}"/>
    <cellStyle name="Izračun 6" xfId="2232" xr:uid="{00000000-0005-0000-0000-0000BA080000}"/>
    <cellStyle name="Izračun 7" xfId="2233" xr:uid="{00000000-0005-0000-0000-0000BB080000}"/>
    <cellStyle name="Izračun 8" xfId="2234" xr:uid="{00000000-0005-0000-0000-0000BC080000}"/>
    <cellStyle name="Izračun 9" xfId="2235" xr:uid="{00000000-0005-0000-0000-0000BD080000}"/>
    <cellStyle name="kolona A" xfId="2236" xr:uid="{00000000-0005-0000-0000-0000BE080000}"/>
    <cellStyle name="kolona A 2" xfId="2237" xr:uid="{00000000-0005-0000-0000-0000BF080000}"/>
    <cellStyle name="kolona B" xfId="2238" xr:uid="{00000000-0005-0000-0000-0000C0080000}"/>
    <cellStyle name="kolona B 2" xfId="2239" xr:uid="{00000000-0005-0000-0000-0000C1080000}"/>
    <cellStyle name="kolona C" xfId="2240" xr:uid="{00000000-0005-0000-0000-0000C2080000}"/>
    <cellStyle name="kolona C 2" xfId="2241" xr:uid="{00000000-0005-0000-0000-0000C3080000}"/>
    <cellStyle name="kolona D" xfId="2242" xr:uid="{00000000-0005-0000-0000-0000C4080000}"/>
    <cellStyle name="kolona D 2" xfId="2243" xr:uid="{00000000-0005-0000-0000-0000C5080000}"/>
    <cellStyle name="kolona E" xfId="2244" xr:uid="{00000000-0005-0000-0000-0000C6080000}"/>
    <cellStyle name="kolona E 2" xfId="2245" xr:uid="{00000000-0005-0000-0000-0000C7080000}"/>
    <cellStyle name="kolona F" xfId="2246" xr:uid="{00000000-0005-0000-0000-0000C8080000}"/>
    <cellStyle name="kolona F 2" xfId="2247" xr:uid="{00000000-0005-0000-0000-0000C9080000}"/>
    <cellStyle name="kolona G" xfId="2248" xr:uid="{00000000-0005-0000-0000-0000CA080000}"/>
    <cellStyle name="kolona G 2" xfId="2249" xr:uid="{00000000-0005-0000-0000-0000CB080000}"/>
    <cellStyle name="kolona H" xfId="2250" xr:uid="{00000000-0005-0000-0000-0000CC080000}"/>
    <cellStyle name="kolona H 2" xfId="2251" xr:uid="{00000000-0005-0000-0000-0000CD080000}"/>
    <cellStyle name="LEGENDA" xfId="2252" xr:uid="{00000000-0005-0000-0000-0000CE080000}"/>
    <cellStyle name="LEGENDA 2" xfId="2253" xr:uid="{00000000-0005-0000-0000-0000CF080000}"/>
    <cellStyle name="Link Currency (0)" xfId="2254" xr:uid="{00000000-0005-0000-0000-0000D0080000}"/>
    <cellStyle name="Link Currency (2)" xfId="2255" xr:uid="{00000000-0005-0000-0000-0000D1080000}"/>
    <cellStyle name="Link Units (0)" xfId="2256" xr:uid="{00000000-0005-0000-0000-0000D2080000}"/>
    <cellStyle name="Link Units (1)" xfId="2257" xr:uid="{00000000-0005-0000-0000-0000D3080000}"/>
    <cellStyle name="Link Units (2)" xfId="2258" xr:uid="{00000000-0005-0000-0000-0000D4080000}"/>
    <cellStyle name="Linked Cell" xfId="2259" xr:uid="{00000000-0005-0000-0000-0000D5080000}"/>
    <cellStyle name="Linked Cell 10" xfId="2260" xr:uid="{00000000-0005-0000-0000-0000D6080000}"/>
    <cellStyle name="Linked Cell 11" xfId="2261" xr:uid="{00000000-0005-0000-0000-0000D7080000}"/>
    <cellStyle name="Linked Cell 12" xfId="2262" xr:uid="{00000000-0005-0000-0000-0000D8080000}"/>
    <cellStyle name="Linked Cell 13" xfId="2263" xr:uid="{00000000-0005-0000-0000-0000D9080000}"/>
    <cellStyle name="Linked Cell 14" xfId="2264" xr:uid="{00000000-0005-0000-0000-0000DA080000}"/>
    <cellStyle name="Linked Cell 2" xfId="2265" xr:uid="{00000000-0005-0000-0000-0000DB080000}"/>
    <cellStyle name="Linked Cell 2 2" xfId="2266" xr:uid="{00000000-0005-0000-0000-0000DC080000}"/>
    <cellStyle name="Linked Cell 3" xfId="2267" xr:uid="{00000000-0005-0000-0000-0000DD080000}"/>
    <cellStyle name="Linked Cell 4" xfId="2268" xr:uid="{00000000-0005-0000-0000-0000DE080000}"/>
    <cellStyle name="Linked Cell 5" xfId="2269" xr:uid="{00000000-0005-0000-0000-0000DF080000}"/>
    <cellStyle name="Linked Cell 6" xfId="2270" xr:uid="{00000000-0005-0000-0000-0000E0080000}"/>
    <cellStyle name="Linked Cell 7" xfId="2271" xr:uid="{00000000-0005-0000-0000-0000E1080000}"/>
    <cellStyle name="Linked Cell 8" xfId="2272" xr:uid="{00000000-0005-0000-0000-0000E2080000}"/>
    <cellStyle name="Linked Cell 9" xfId="2273" xr:uid="{00000000-0005-0000-0000-0000E3080000}"/>
    <cellStyle name="Linked Cell_BURE COMMERCE" xfId="2274" xr:uid="{00000000-0005-0000-0000-0000E4080000}"/>
    <cellStyle name="Loše 10" xfId="2275" xr:uid="{00000000-0005-0000-0000-0000E5080000}"/>
    <cellStyle name="Loše 11" xfId="2276" xr:uid="{00000000-0005-0000-0000-0000E6080000}"/>
    <cellStyle name="Loše 12" xfId="2277" xr:uid="{00000000-0005-0000-0000-0000E7080000}"/>
    <cellStyle name="Loše 13" xfId="2278" xr:uid="{00000000-0005-0000-0000-0000E8080000}"/>
    <cellStyle name="Loše 14" xfId="2279" xr:uid="{00000000-0005-0000-0000-0000E9080000}"/>
    <cellStyle name="Loše 15" xfId="2280" xr:uid="{00000000-0005-0000-0000-0000EA080000}"/>
    <cellStyle name="Loše 16" xfId="4459" xr:uid="{00000000-0005-0000-0000-0000EB080000}"/>
    <cellStyle name="Loše 2" xfId="2281" xr:uid="{00000000-0005-0000-0000-0000EC080000}"/>
    <cellStyle name="Loše 2 2" xfId="2282" xr:uid="{00000000-0005-0000-0000-0000ED080000}"/>
    <cellStyle name="Loše 2 2 2" xfId="2283" xr:uid="{00000000-0005-0000-0000-0000EE080000}"/>
    <cellStyle name="Loše 2 3" xfId="2284" xr:uid="{00000000-0005-0000-0000-0000EF080000}"/>
    <cellStyle name="Loše 3" xfId="2285" xr:uid="{00000000-0005-0000-0000-0000F0080000}"/>
    <cellStyle name="Loše 4" xfId="2286" xr:uid="{00000000-0005-0000-0000-0000F1080000}"/>
    <cellStyle name="Loše 5" xfId="2287" xr:uid="{00000000-0005-0000-0000-0000F2080000}"/>
    <cellStyle name="Loše 6" xfId="2288" xr:uid="{00000000-0005-0000-0000-0000F3080000}"/>
    <cellStyle name="Loše 7" xfId="2289" xr:uid="{00000000-0005-0000-0000-0000F4080000}"/>
    <cellStyle name="Loše 8" xfId="2290" xr:uid="{00000000-0005-0000-0000-0000F5080000}"/>
    <cellStyle name="Loše 9" xfId="2291" xr:uid="{00000000-0005-0000-0000-0000F6080000}"/>
    <cellStyle name="Milliers [0]_laroux" xfId="2292" xr:uid="{00000000-0005-0000-0000-0000F7080000}"/>
    <cellStyle name="Milliers_laroux" xfId="2293" xr:uid="{00000000-0005-0000-0000-0000F8080000}"/>
    <cellStyle name="Naslov 1 10" xfId="2294" xr:uid="{00000000-0005-0000-0000-0000F9080000}"/>
    <cellStyle name="Naslov 1 11" xfId="2295" xr:uid="{00000000-0005-0000-0000-0000FA080000}"/>
    <cellStyle name="Naslov 1 12" xfId="2296" xr:uid="{00000000-0005-0000-0000-0000FB080000}"/>
    <cellStyle name="Naslov 1 13" xfId="2297" xr:uid="{00000000-0005-0000-0000-0000FC080000}"/>
    <cellStyle name="Naslov 1 14" xfId="2298" xr:uid="{00000000-0005-0000-0000-0000FD080000}"/>
    <cellStyle name="Naslov 1 2" xfId="2299" xr:uid="{00000000-0005-0000-0000-0000FE080000}"/>
    <cellStyle name="Naslov 1 2 2" xfId="2300" xr:uid="{00000000-0005-0000-0000-0000FF080000}"/>
    <cellStyle name="Naslov 1 2 2 2" xfId="2301" xr:uid="{00000000-0005-0000-0000-000000090000}"/>
    <cellStyle name="Naslov 1 2 3" xfId="2302" xr:uid="{00000000-0005-0000-0000-000001090000}"/>
    <cellStyle name="Naslov 1 3" xfId="2303" xr:uid="{00000000-0005-0000-0000-000002090000}"/>
    <cellStyle name="Naslov 1 3 2" xfId="2304" xr:uid="{00000000-0005-0000-0000-000003090000}"/>
    <cellStyle name="Naslov 1 3 3" xfId="2305" xr:uid="{00000000-0005-0000-0000-000004090000}"/>
    <cellStyle name="Naslov 1 4" xfId="2306" xr:uid="{00000000-0005-0000-0000-000005090000}"/>
    <cellStyle name="Naslov 1 4 2" xfId="2307" xr:uid="{00000000-0005-0000-0000-000006090000}"/>
    <cellStyle name="Naslov 1 5" xfId="2308" xr:uid="{00000000-0005-0000-0000-000007090000}"/>
    <cellStyle name="Naslov 1 6" xfId="2309" xr:uid="{00000000-0005-0000-0000-000008090000}"/>
    <cellStyle name="Naslov 1 7" xfId="2310" xr:uid="{00000000-0005-0000-0000-000009090000}"/>
    <cellStyle name="Naslov 1 8" xfId="2311" xr:uid="{00000000-0005-0000-0000-00000A090000}"/>
    <cellStyle name="Naslov 1 9" xfId="2312" xr:uid="{00000000-0005-0000-0000-00000B090000}"/>
    <cellStyle name="NASLOV 10" xfId="2313" xr:uid="{00000000-0005-0000-0000-00000C090000}"/>
    <cellStyle name="NASLOV 11" xfId="2314" xr:uid="{00000000-0005-0000-0000-00000D090000}"/>
    <cellStyle name="NASLOV 12" xfId="2315" xr:uid="{00000000-0005-0000-0000-00000E090000}"/>
    <cellStyle name="NASLOV 13" xfId="2316" xr:uid="{00000000-0005-0000-0000-00000F090000}"/>
    <cellStyle name="NASLOV 14" xfId="2317" xr:uid="{00000000-0005-0000-0000-000010090000}"/>
    <cellStyle name="NASLOV 15" xfId="2318" xr:uid="{00000000-0005-0000-0000-000011090000}"/>
    <cellStyle name="NASLOV 16" xfId="2319" xr:uid="{00000000-0005-0000-0000-000012090000}"/>
    <cellStyle name="NASLOV 17" xfId="2320" xr:uid="{00000000-0005-0000-0000-000013090000}"/>
    <cellStyle name="Naslov 18" xfId="2321" xr:uid="{00000000-0005-0000-0000-000014090000}"/>
    <cellStyle name="Naslov 18 2" xfId="2322" xr:uid="{00000000-0005-0000-0000-000015090000}"/>
    <cellStyle name="Naslov 19" xfId="2323" xr:uid="{00000000-0005-0000-0000-000016090000}"/>
    <cellStyle name="Naslov 19 2" xfId="2324" xr:uid="{00000000-0005-0000-0000-000017090000}"/>
    <cellStyle name="Naslov 2 10" xfId="2325" xr:uid="{00000000-0005-0000-0000-000018090000}"/>
    <cellStyle name="Naslov 2 11" xfId="2326" xr:uid="{00000000-0005-0000-0000-000019090000}"/>
    <cellStyle name="Naslov 2 12" xfId="2327" xr:uid="{00000000-0005-0000-0000-00001A090000}"/>
    <cellStyle name="Naslov 2 13" xfId="2328" xr:uid="{00000000-0005-0000-0000-00001B090000}"/>
    <cellStyle name="Naslov 2 14" xfId="2329" xr:uid="{00000000-0005-0000-0000-00001C090000}"/>
    <cellStyle name="Naslov 2 2" xfId="2330" xr:uid="{00000000-0005-0000-0000-00001D090000}"/>
    <cellStyle name="Naslov 2 2 2" xfId="2331" xr:uid="{00000000-0005-0000-0000-00001E090000}"/>
    <cellStyle name="Naslov 2 2 2 2" xfId="2332" xr:uid="{00000000-0005-0000-0000-00001F090000}"/>
    <cellStyle name="Naslov 2 2 3" xfId="2333" xr:uid="{00000000-0005-0000-0000-000020090000}"/>
    <cellStyle name="Naslov 2 3" xfId="2334" xr:uid="{00000000-0005-0000-0000-000021090000}"/>
    <cellStyle name="Naslov 2 3 2" xfId="2335" xr:uid="{00000000-0005-0000-0000-000022090000}"/>
    <cellStyle name="Naslov 2 3 3" xfId="2336" xr:uid="{00000000-0005-0000-0000-000023090000}"/>
    <cellStyle name="Naslov 2 4" xfId="2337" xr:uid="{00000000-0005-0000-0000-000024090000}"/>
    <cellStyle name="Naslov 2 4 2" xfId="2338" xr:uid="{00000000-0005-0000-0000-000025090000}"/>
    <cellStyle name="Naslov 2 5" xfId="2339" xr:uid="{00000000-0005-0000-0000-000026090000}"/>
    <cellStyle name="Naslov 2 6" xfId="2340" xr:uid="{00000000-0005-0000-0000-000027090000}"/>
    <cellStyle name="Naslov 2 7" xfId="2341" xr:uid="{00000000-0005-0000-0000-000028090000}"/>
    <cellStyle name="Naslov 2 8" xfId="2342" xr:uid="{00000000-0005-0000-0000-000029090000}"/>
    <cellStyle name="Naslov 2 9" xfId="2343" xr:uid="{00000000-0005-0000-0000-00002A090000}"/>
    <cellStyle name="Naslov 20" xfId="2344" xr:uid="{00000000-0005-0000-0000-00002B090000}"/>
    <cellStyle name="Naslov 21" xfId="2345" xr:uid="{00000000-0005-0000-0000-00002C090000}"/>
    <cellStyle name="Naslov 22" xfId="2346" xr:uid="{00000000-0005-0000-0000-00002D090000}"/>
    <cellStyle name="NASLOV 23" xfId="2347" xr:uid="{00000000-0005-0000-0000-00002E090000}"/>
    <cellStyle name="Naslov 23 2" xfId="2348" xr:uid="{00000000-0005-0000-0000-00002F090000}"/>
    <cellStyle name="NASLOV 24" xfId="2349" xr:uid="{00000000-0005-0000-0000-000030090000}"/>
    <cellStyle name="NASLOV 25" xfId="2350" xr:uid="{00000000-0005-0000-0000-000031090000}"/>
    <cellStyle name="NASLOV 26" xfId="2351" xr:uid="{00000000-0005-0000-0000-000032090000}"/>
    <cellStyle name="Naslov 27" xfId="2352" xr:uid="{00000000-0005-0000-0000-000033090000}"/>
    <cellStyle name="Naslov 28" xfId="2353" xr:uid="{00000000-0005-0000-0000-000034090000}"/>
    <cellStyle name="Naslov 29" xfId="2354" xr:uid="{00000000-0005-0000-0000-000035090000}"/>
    <cellStyle name="Naslov 3 10" xfId="2355" xr:uid="{00000000-0005-0000-0000-000036090000}"/>
    <cellStyle name="Naslov 3 11" xfId="2356" xr:uid="{00000000-0005-0000-0000-000037090000}"/>
    <cellStyle name="Naslov 3 12" xfId="2357" xr:uid="{00000000-0005-0000-0000-000038090000}"/>
    <cellStyle name="Naslov 3 13" xfId="2358" xr:uid="{00000000-0005-0000-0000-000039090000}"/>
    <cellStyle name="Naslov 3 14" xfId="2359" xr:uid="{00000000-0005-0000-0000-00003A090000}"/>
    <cellStyle name="Naslov 3 2" xfId="2360" xr:uid="{00000000-0005-0000-0000-00003B090000}"/>
    <cellStyle name="Naslov 3 2 2" xfId="2361" xr:uid="{00000000-0005-0000-0000-00003C090000}"/>
    <cellStyle name="Naslov 3 2 2 2" xfId="2362" xr:uid="{00000000-0005-0000-0000-00003D090000}"/>
    <cellStyle name="Naslov 3 2 3" xfId="2363" xr:uid="{00000000-0005-0000-0000-00003E090000}"/>
    <cellStyle name="Naslov 3 3" xfId="2364" xr:uid="{00000000-0005-0000-0000-00003F090000}"/>
    <cellStyle name="Naslov 3 3 2" xfId="2365" xr:uid="{00000000-0005-0000-0000-000040090000}"/>
    <cellStyle name="Naslov 3 3 3" xfId="2366" xr:uid="{00000000-0005-0000-0000-000041090000}"/>
    <cellStyle name="Naslov 3 4" xfId="2367" xr:uid="{00000000-0005-0000-0000-000042090000}"/>
    <cellStyle name="Naslov 3 4 2" xfId="2368" xr:uid="{00000000-0005-0000-0000-000043090000}"/>
    <cellStyle name="Naslov 3 5" xfId="2369" xr:uid="{00000000-0005-0000-0000-000044090000}"/>
    <cellStyle name="Naslov 3 6" xfId="2370" xr:uid="{00000000-0005-0000-0000-000045090000}"/>
    <cellStyle name="Naslov 3 7" xfId="2371" xr:uid="{00000000-0005-0000-0000-000046090000}"/>
    <cellStyle name="Naslov 3 8" xfId="2372" xr:uid="{00000000-0005-0000-0000-000047090000}"/>
    <cellStyle name="Naslov 3 9" xfId="2373" xr:uid="{00000000-0005-0000-0000-000048090000}"/>
    <cellStyle name="Naslov 30" xfId="2374" xr:uid="{00000000-0005-0000-0000-000049090000}"/>
    <cellStyle name="Naslov 31" xfId="2375" xr:uid="{00000000-0005-0000-0000-00004A090000}"/>
    <cellStyle name="Naslov 32" xfId="2376" xr:uid="{00000000-0005-0000-0000-00004B090000}"/>
    <cellStyle name="Naslov 33" xfId="2377" xr:uid="{00000000-0005-0000-0000-00004C090000}"/>
    <cellStyle name="Naslov 34" xfId="2378" xr:uid="{00000000-0005-0000-0000-00004D090000}"/>
    <cellStyle name="Naslov 4 10" xfId="2379" xr:uid="{00000000-0005-0000-0000-00004E090000}"/>
    <cellStyle name="Naslov 4 11" xfId="2380" xr:uid="{00000000-0005-0000-0000-00004F090000}"/>
    <cellStyle name="Naslov 4 12" xfId="2381" xr:uid="{00000000-0005-0000-0000-000050090000}"/>
    <cellStyle name="Naslov 4 13" xfId="2382" xr:uid="{00000000-0005-0000-0000-000051090000}"/>
    <cellStyle name="Naslov 4 14" xfId="2383" xr:uid="{00000000-0005-0000-0000-000052090000}"/>
    <cellStyle name="Naslov 4 2" xfId="2384" xr:uid="{00000000-0005-0000-0000-000053090000}"/>
    <cellStyle name="Naslov 4 2 2" xfId="2385" xr:uid="{00000000-0005-0000-0000-000054090000}"/>
    <cellStyle name="Naslov 4 2 2 2" xfId="2386" xr:uid="{00000000-0005-0000-0000-000055090000}"/>
    <cellStyle name="Naslov 4 2 3" xfId="2387" xr:uid="{00000000-0005-0000-0000-000056090000}"/>
    <cellStyle name="Naslov 4 3" xfId="2388" xr:uid="{00000000-0005-0000-0000-000057090000}"/>
    <cellStyle name="Naslov 4 4" xfId="2389" xr:uid="{00000000-0005-0000-0000-000058090000}"/>
    <cellStyle name="Naslov 4 5" xfId="2390" xr:uid="{00000000-0005-0000-0000-000059090000}"/>
    <cellStyle name="Naslov 4 6" xfId="2391" xr:uid="{00000000-0005-0000-0000-00005A090000}"/>
    <cellStyle name="Naslov 4 7" xfId="2392" xr:uid="{00000000-0005-0000-0000-00005B090000}"/>
    <cellStyle name="Naslov 4 8" xfId="2393" xr:uid="{00000000-0005-0000-0000-00005C090000}"/>
    <cellStyle name="Naslov 4 9" xfId="2394" xr:uid="{00000000-0005-0000-0000-00005D090000}"/>
    <cellStyle name="Naslov 5" xfId="2395" xr:uid="{00000000-0005-0000-0000-00005E090000}"/>
    <cellStyle name="NASLOV 5 1" xfId="2396" xr:uid="{00000000-0005-0000-0000-00005F090000}"/>
    <cellStyle name="Naslov 5 2" xfId="2397" xr:uid="{00000000-0005-0000-0000-000060090000}"/>
    <cellStyle name="Naslov 5 3" xfId="2398" xr:uid="{00000000-0005-0000-0000-000061090000}"/>
    <cellStyle name="NASLOV 6" xfId="2399" xr:uid="{00000000-0005-0000-0000-000062090000}"/>
    <cellStyle name="Naslov 6 2" xfId="2400" xr:uid="{00000000-0005-0000-0000-000063090000}"/>
    <cellStyle name="NASLOV 7" xfId="2401" xr:uid="{00000000-0005-0000-0000-000064090000}"/>
    <cellStyle name="NASLOV 8" xfId="2402" xr:uid="{00000000-0005-0000-0000-000065090000}"/>
    <cellStyle name="NASLOV 9" xfId="2403" xr:uid="{00000000-0005-0000-0000-000066090000}"/>
    <cellStyle name="Navadno 3" xfId="2404" xr:uid="{00000000-0005-0000-0000-000067090000}"/>
    <cellStyle name="Navadno 9" xfId="2405" xr:uid="{00000000-0005-0000-0000-000068090000}"/>
    <cellStyle name="Navadno 9 2" xfId="2406" xr:uid="{00000000-0005-0000-0000-000069090000}"/>
    <cellStyle name="Navadno_Varnost ICIT" xfId="2407" xr:uid="{00000000-0005-0000-0000-00006A090000}"/>
    <cellStyle name="Neutral 1" xfId="2408" xr:uid="{00000000-0005-0000-0000-00006B090000}"/>
    <cellStyle name="Neutral 10" xfId="2409" xr:uid="{00000000-0005-0000-0000-00006C090000}"/>
    <cellStyle name="Neutral 11" xfId="2410" xr:uid="{00000000-0005-0000-0000-00006D090000}"/>
    <cellStyle name="Neutral 12" xfId="2411" xr:uid="{00000000-0005-0000-0000-00006E090000}"/>
    <cellStyle name="Neutral 13" xfId="2412" xr:uid="{00000000-0005-0000-0000-00006F090000}"/>
    <cellStyle name="Neutral 14" xfId="2413" xr:uid="{00000000-0005-0000-0000-000070090000}"/>
    <cellStyle name="Neutral 15" xfId="2414" xr:uid="{00000000-0005-0000-0000-000071090000}"/>
    <cellStyle name="Neutral 16" xfId="2415" xr:uid="{00000000-0005-0000-0000-000072090000}"/>
    <cellStyle name="Neutral 2" xfId="2416" xr:uid="{00000000-0005-0000-0000-000073090000}"/>
    <cellStyle name="Neutral 2 2" xfId="2417" xr:uid="{00000000-0005-0000-0000-000074090000}"/>
    <cellStyle name="Neutral 2 3" xfId="2418" xr:uid="{00000000-0005-0000-0000-000075090000}"/>
    <cellStyle name="Neutral 22" xfId="2419" xr:uid="{00000000-0005-0000-0000-000076090000}"/>
    <cellStyle name="Neutral 3" xfId="2420" xr:uid="{00000000-0005-0000-0000-000077090000}"/>
    <cellStyle name="Neutral 4" xfId="2421" xr:uid="{00000000-0005-0000-0000-000078090000}"/>
    <cellStyle name="Neutral 5" xfId="2422" xr:uid="{00000000-0005-0000-0000-000079090000}"/>
    <cellStyle name="Neutral 6" xfId="2423" xr:uid="{00000000-0005-0000-0000-00007A090000}"/>
    <cellStyle name="Neutral 7" xfId="2424" xr:uid="{00000000-0005-0000-0000-00007B090000}"/>
    <cellStyle name="Neutral 8" xfId="2425" xr:uid="{00000000-0005-0000-0000-00007C090000}"/>
    <cellStyle name="Neutral 9" xfId="2426" xr:uid="{00000000-0005-0000-0000-00007D090000}"/>
    <cellStyle name="Neutrale" xfId="2427" xr:uid="{00000000-0005-0000-0000-00007E090000}"/>
    <cellStyle name="Neutralno 10" xfId="2428" xr:uid="{00000000-0005-0000-0000-00007F090000}"/>
    <cellStyle name="Neutralno 11" xfId="2429" xr:uid="{00000000-0005-0000-0000-000080090000}"/>
    <cellStyle name="Neutralno 12" xfId="2430" xr:uid="{00000000-0005-0000-0000-000081090000}"/>
    <cellStyle name="Neutralno 13" xfId="2431" xr:uid="{00000000-0005-0000-0000-000082090000}"/>
    <cellStyle name="Neutralno 14" xfId="2432" xr:uid="{00000000-0005-0000-0000-000083090000}"/>
    <cellStyle name="Neutralno 15" xfId="2433" xr:uid="{00000000-0005-0000-0000-000084090000}"/>
    <cellStyle name="Neutralno 2" xfId="2434" xr:uid="{00000000-0005-0000-0000-000085090000}"/>
    <cellStyle name="Neutralno 2 2" xfId="2435" xr:uid="{00000000-0005-0000-0000-000086090000}"/>
    <cellStyle name="Neutralno 2 2 2" xfId="2436" xr:uid="{00000000-0005-0000-0000-000087090000}"/>
    <cellStyle name="Neutralno 2 3" xfId="2437" xr:uid="{00000000-0005-0000-0000-000088090000}"/>
    <cellStyle name="Neutralno 3" xfId="2438" xr:uid="{00000000-0005-0000-0000-000089090000}"/>
    <cellStyle name="Neutralno 4" xfId="2439" xr:uid="{00000000-0005-0000-0000-00008A090000}"/>
    <cellStyle name="Neutralno 4 2" xfId="2440" xr:uid="{00000000-0005-0000-0000-00008B090000}"/>
    <cellStyle name="Neutralno 4 3" xfId="2441" xr:uid="{00000000-0005-0000-0000-00008C090000}"/>
    <cellStyle name="Neutralno 5" xfId="2442" xr:uid="{00000000-0005-0000-0000-00008D090000}"/>
    <cellStyle name="Neutralno 5 2" xfId="2443" xr:uid="{00000000-0005-0000-0000-00008E090000}"/>
    <cellStyle name="Neutralno 6" xfId="2444" xr:uid="{00000000-0005-0000-0000-00008F090000}"/>
    <cellStyle name="Neutralno 7" xfId="2445" xr:uid="{00000000-0005-0000-0000-000090090000}"/>
    <cellStyle name="Neutralno 8" xfId="2446" xr:uid="{00000000-0005-0000-0000-000091090000}"/>
    <cellStyle name="Neutralno 9" xfId="2447" xr:uid="{00000000-0005-0000-0000-000092090000}"/>
    <cellStyle name="Normal - Style1" xfId="2448" xr:uid="{00000000-0005-0000-0000-000094090000}"/>
    <cellStyle name="Normal 10" xfId="2449" xr:uid="{00000000-0005-0000-0000-000095090000}"/>
    <cellStyle name="Normal 10 2" xfId="2450" xr:uid="{00000000-0005-0000-0000-000096090000}"/>
    <cellStyle name="Normal 10 2 3" xfId="2451" xr:uid="{00000000-0005-0000-0000-000097090000}"/>
    <cellStyle name="Normal 10 2 3 2" xfId="2452" xr:uid="{00000000-0005-0000-0000-000098090000}"/>
    <cellStyle name="Normal 10 3" xfId="2453" xr:uid="{00000000-0005-0000-0000-000099090000}"/>
    <cellStyle name="Normal 10 3 2" xfId="2454" xr:uid="{00000000-0005-0000-0000-00009A090000}"/>
    <cellStyle name="Normal 10 4" xfId="2455" xr:uid="{00000000-0005-0000-0000-00009B090000}"/>
    <cellStyle name="Normal 10 6" xfId="2456" xr:uid="{00000000-0005-0000-0000-00009C090000}"/>
    <cellStyle name="Normal 10 7" xfId="2457" xr:uid="{00000000-0005-0000-0000-00009D090000}"/>
    <cellStyle name="Normal 10_TRO_restoran_ Oleandar_otklj" xfId="2458" xr:uid="{00000000-0005-0000-0000-00009E090000}"/>
    <cellStyle name="Normal 11" xfId="2459" xr:uid="{00000000-0005-0000-0000-00009F090000}"/>
    <cellStyle name="Normal 11 2" xfId="2460" xr:uid="{00000000-0005-0000-0000-0000A0090000}"/>
    <cellStyle name="Normal 11 3" xfId="2461" xr:uid="{00000000-0005-0000-0000-0000A1090000}"/>
    <cellStyle name="Normal 12" xfId="2462" xr:uid="{00000000-0005-0000-0000-0000A2090000}"/>
    <cellStyle name="Normal 12 2" xfId="2463" xr:uid="{00000000-0005-0000-0000-0000A3090000}"/>
    <cellStyle name="Normal 12 3" xfId="2464" xr:uid="{00000000-0005-0000-0000-0000A4090000}"/>
    <cellStyle name="Normal 12 4" xfId="2465" xr:uid="{00000000-0005-0000-0000-0000A5090000}"/>
    <cellStyle name="Normal 12 5" xfId="2466" xr:uid="{00000000-0005-0000-0000-0000A6090000}"/>
    <cellStyle name="Normal 13" xfId="2467" xr:uid="{00000000-0005-0000-0000-0000A7090000}"/>
    <cellStyle name="Normal 13 2" xfId="2468" xr:uid="{00000000-0005-0000-0000-0000A8090000}"/>
    <cellStyle name="Normal 13 3" xfId="2469" xr:uid="{00000000-0005-0000-0000-0000A9090000}"/>
    <cellStyle name="Normal 13 4" xfId="2470" xr:uid="{00000000-0005-0000-0000-0000AA090000}"/>
    <cellStyle name="Normal 14" xfId="2471" xr:uid="{00000000-0005-0000-0000-0000AB090000}"/>
    <cellStyle name="Normal 14 2" xfId="2472" xr:uid="{00000000-0005-0000-0000-0000AC090000}"/>
    <cellStyle name="Normal 15" xfId="2473" xr:uid="{00000000-0005-0000-0000-0000AD090000}"/>
    <cellStyle name="Normal 15 2" xfId="2474" xr:uid="{00000000-0005-0000-0000-0000AE090000}"/>
    <cellStyle name="Normal 15 2 2" xfId="2475" xr:uid="{00000000-0005-0000-0000-0000AF090000}"/>
    <cellStyle name="Normal 15 2 3" xfId="2476" xr:uid="{00000000-0005-0000-0000-0000B0090000}"/>
    <cellStyle name="Normal 15 3" xfId="2477" xr:uid="{00000000-0005-0000-0000-0000B1090000}"/>
    <cellStyle name="Normal 16" xfId="2478" xr:uid="{00000000-0005-0000-0000-0000B2090000}"/>
    <cellStyle name="Normal 16 2" xfId="2479" xr:uid="{00000000-0005-0000-0000-0000B3090000}"/>
    <cellStyle name="Normal 17" xfId="2480" xr:uid="{00000000-0005-0000-0000-0000B4090000}"/>
    <cellStyle name="Normal 17 2" xfId="2481" xr:uid="{00000000-0005-0000-0000-0000B5090000}"/>
    <cellStyle name="Normal 17 2 2" xfId="2482" xr:uid="{00000000-0005-0000-0000-0000B6090000}"/>
    <cellStyle name="Normal 17 3" xfId="2483" xr:uid="{00000000-0005-0000-0000-0000B7090000}"/>
    <cellStyle name="Normal 18" xfId="2484" xr:uid="{00000000-0005-0000-0000-0000B8090000}"/>
    <cellStyle name="Normal 18 2" xfId="2485" xr:uid="{00000000-0005-0000-0000-0000B9090000}"/>
    <cellStyle name="Normal 19" xfId="2486" xr:uid="{00000000-0005-0000-0000-0000BA090000}"/>
    <cellStyle name="Normal 19 2" xfId="2487" xr:uid="{00000000-0005-0000-0000-0000BB090000}"/>
    <cellStyle name="Normal 2" xfId="2488" xr:uid="{00000000-0005-0000-0000-0000BC090000}"/>
    <cellStyle name="Normal 2 10" xfId="2489" xr:uid="{00000000-0005-0000-0000-0000BD090000}"/>
    <cellStyle name="Normal 2 10 10" xfId="2490" xr:uid="{00000000-0005-0000-0000-0000BE090000}"/>
    <cellStyle name="Normal 2 10 11" xfId="2491" xr:uid="{00000000-0005-0000-0000-0000BF090000}"/>
    <cellStyle name="Normal 2 10 12" xfId="2492" xr:uid="{00000000-0005-0000-0000-0000C0090000}"/>
    <cellStyle name="Normal 2 10 13" xfId="2493" xr:uid="{00000000-0005-0000-0000-0000C1090000}"/>
    <cellStyle name="Normal 2 10 14" xfId="2494" xr:uid="{00000000-0005-0000-0000-0000C2090000}"/>
    <cellStyle name="Normal 2 10 15" xfId="2495" xr:uid="{00000000-0005-0000-0000-0000C3090000}"/>
    <cellStyle name="Normal 2 10 2" xfId="2496" xr:uid="{00000000-0005-0000-0000-0000C4090000}"/>
    <cellStyle name="Normal 2 10 2 2" xfId="2497" xr:uid="{00000000-0005-0000-0000-0000C5090000}"/>
    <cellStyle name="Normal 2 10 2 3" xfId="4464" xr:uid="{00000000-0005-0000-0000-0000C6090000}"/>
    <cellStyle name="Normal 2 10 3" xfId="2498" xr:uid="{00000000-0005-0000-0000-0000C7090000}"/>
    <cellStyle name="Normal 2 10 4" xfId="2499" xr:uid="{00000000-0005-0000-0000-0000C8090000}"/>
    <cellStyle name="Normal 2 10 5" xfId="2500" xr:uid="{00000000-0005-0000-0000-0000C9090000}"/>
    <cellStyle name="Normal 2 10 6" xfId="2501" xr:uid="{00000000-0005-0000-0000-0000CA090000}"/>
    <cellStyle name="Normal 2 10 7" xfId="2502" xr:uid="{00000000-0005-0000-0000-0000CB090000}"/>
    <cellStyle name="Normal 2 10 8" xfId="2503" xr:uid="{00000000-0005-0000-0000-0000CC090000}"/>
    <cellStyle name="Normal 2 10 9" xfId="2504" xr:uid="{00000000-0005-0000-0000-0000CD090000}"/>
    <cellStyle name="Normal 2 10_BURE COMMERCE" xfId="2505" xr:uid="{00000000-0005-0000-0000-0000CE090000}"/>
    <cellStyle name="Normal 2 11" xfId="2506" xr:uid="{00000000-0005-0000-0000-0000CF090000}"/>
    <cellStyle name="Normal 2 11 10" xfId="2507" xr:uid="{00000000-0005-0000-0000-0000D0090000}"/>
    <cellStyle name="Normal 2 11 11" xfId="2508" xr:uid="{00000000-0005-0000-0000-0000D1090000}"/>
    <cellStyle name="Normal 2 11 12" xfId="2509" xr:uid="{00000000-0005-0000-0000-0000D2090000}"/>
    <cellStyle name="Normal 2 11 13" xfId="2510" xr:uid="{00000000-0005-0000-0000-0000D3090000}"/>
    <cellStyle name="Normal 2 11 14" xfId="2511" xr:uid="{00000000-0005-0000-0000-0000D4090000}"/>
    <cellStyle name="Normal 2 11 15" xfId="2512" xr:uid="{00000000-0005-0000-0000-0000D5090000}"/>
    <cellStyle name="Normal 2 11 2" xfId="2513" xr:uid="{00000000-0005-0000-0000-0000D6090000}"/>
    <cellStyle name="Normal 2 11 3" xfId="2514" xr:uid="{00000000-0005-0000-0000-0000D7090000}"/>
    <cellStyle name="Normal 2 11 4" xfId="2515" xr:uid="{00000000-0005-0000-0000-0000D8090000}"/>
    <cellStyle name="Normal 2 11 5" xfId="2516" xr:uid="{00000000-0005-0000-0000-0000D9090000}"/>
    <cellStyle name="Normal 2 11 6" xfId="2517" xr:uid="{00000000-0005-0000-0000-0000DA090000}"/>
    <cellStyle name="Normal 2 11 7" xfId="2518" xr:uid="{00000000-0005-0000-0000-0000DB090000}"/>
    <cellStyle name="Normal 2 11 8" xfId="2519" xr:uid="{00000000-0005-0000-0000-0000DC090000}"/>
    <cellStyle name="Normal 2 11 9" xfId="2520" xr:uid="{00000000-0005-0000-0000-0000DD090000}"/>
    <cellStyle name="Normal 2 11_BURE COMMERCE" xfId="2521" xr:uid="{00000000-0005-0000-0000-0000DE090000}"/>
    <cellStyle name="Normal 2 12" xfId="2522" xr:uid="{00000000-0005-0000-0000-0000DF090000}"/>
    <cellStyle name="Normal 2 12 10" xfId="2523" xr:uid="{00000000-0005-0000-0000-0000E0090000}"/>
    <cellStyle name="Normal 2 12 11" xfId="2524" xr:uid="{00000000-0005-0000-0000-0000E1090000}"/>
    <cellStyle name="Normal 2 12 12" xfId="2525" xr:uid="{00000000-0005-0000-0000-0000E2090000}"/>
    <cellStyle name="Normal 2 12 13" xfId="2526" xr:uid="{00000000-0005-0000-0000-0000E3090000}"/>
    <cellStyle name="Normal 2 12 14" xfId="2527" xr:uid="{00000000-0005-0000-0000-0000E4090000}"/>
    <cellStyle name="Normal 2 12 15" xfId="2528" xr:uid="{00000000-0005-0000-0000-0000E5090000}"/>
    <cellStyle name="Normal 2 12 2" xfId="2529" xr:uid="{00000000-0005-0000-0000-0000E6090000}"/>
    <cellStyle name="Normal 2 12 3" xfId="2530" xr:uid="{00000000-0005-0000-0000-0000E7090000}"/>
    <cellStyle name="Normal 2 12 4" xfId="2531" xr:uid="{00000000-0005-0000-0000-0000E8090000}"/>
    <cellStyle name="Normal 2 12 5" xfId="2532" xr:uid="{00000000-0005-0000-0000-0000E9090000}"/>
    <cellStyle name="Normal 2 12 6" xfId="2533" xr:uid="{00000000-0005-0000-0000-0000EA090000}"/>
    <cellStyle name="Normal 2 12 7" xfId="2534" xr:uid="{00000000-0005-0000-0000-0000EB090000}"/>
    <cellStyle name="Normal 2 12 8" xfId="2535" xr:uid="{00000000-0005-0000-0000-0000EC090000}"/>
    <cellStyle name="Normal 2 12 9" xfId="2536" xr:uid="{00000000-0005-0000-0000-0000ED090000}"/>
    <cellStyle name="Normal 2 12_BURE COMMERCE" xfId="2537" xr:uid="{00000000-0005-0000-0000-0000EE090000}"/>
    <cellStyle name="Normal 2 13" xfId="2538" xr:uid="{00000000-0005-0000-0000-0000EF090000}"/>
    <cellStyle name="Normal 2 13 10" xfId="2539" xr:uid="{00000000-0005-0000-0000-0000F0090000}"/>
    <cellStyle name="Normal 2 13 11" xfId="2540" xr:uid="{00000000-0005-0000-0000-0000F1090000}"/>
    <cellStyle name="Normal 2 13 12" xfId="2541" xr:uid="{00000000-0005-0000-0000-0000F2090000}"/>
    <cellStyle name="Normal 2 13 13" xfId="2542" xr:uid="{00000000-0005-0000-0000-0000F3090000}"/>
    <cellStyle name="Normal 2 13 14" xfId="2543" xr:uid="{00000000-0005-0000-0000-0000F4090000}"/>
    <cellStyle name="Normal 2 13 15" xfId="2544" xr:uid="{00000000-0005-0000-0000-0000F5090000}"/>
    <cellStyle name="Normal 2 13 2" xfId="2545" xr:uid="{00000000-0005-0000-0000-0000F6090000}"/>
    <cellStyle name="Normal 2 13 3" xfId="2546" xr:uid="{00000000-0005-0000-0000-0000F7090000}"/>
    <cellStyle name="Normal 2 13 4" xfId="2547" xr:uid="{00000000-0005-0000-0000-0000F8090000}"/>
    <cellStyle name="Normal 2 13 5" xfId="2548" xr:uid="{00000000-0005-0000-0000-0000F9090000}"/>
    <cellStyle name="Normal 2 13 6" xfId="2549" xr:uid="{00000000-0005-0000-0000-0000FA090000}"/>
    <cellStyle name="Normal 2 13 7" xfId="2550" xr:uid="{00000000-0005-0000-0000-0000FB090000}"/>
    <cellStyle name="Normal 2 13 8" xfId="2551" xr:uid="{00000000-0005-0000-0000-0000FC090000}"/>
    <cellStyle name="Normal 2 13 9" xfId="2552" xr:uid="{00000000-0005-0000-0000-0000FD090000}"/>
    <cellStyle name="Normal 2 13_BURE COMMERCE" xfId="2553" xr:uid="{00000000-0005-0000-0000-0000FE090000}"/>
    <cellStyle name="Normal 2 14" xfId="2554" xr:uid="{00000000-0005-0000-0000-0000FF090000}"/>
    <cellStyle name="Normal 2 15" xfId="2555" xr:uid="{00000000-0005-0000-0000-0000000A0000}"/>
    <cellStyle name="Normal 2 15 2" xfId="2556" xr:uid="{00000000-0005-0000-0000-0000010A0000}"/>
    <cellStyle name="Normal 2 15 2 2" xfId="2557" xr:uid="{00000000-0005-0000-0000-0000020A0000}"/>
    <cellStyle name="Normal 2 15 2 3" xfId="2558" xr:uid="{00000000-0005-0000-0000-0000030A0000}"/>
    <cellStyle name="Normal 2 15 3" xfId="2559" xr:uid="{00000000-0005-0000-0000-0000040A0000}"/>
    <cellStyle name="Normal 2 16" xfId="2560" xr:uid="{00000000-0005-0000-0000-0000050A0000}"/>
    <cellStyle name="Normal 2 16 2" xfId="2561" xr:uid="{00000000-0005-0000-0000-0000060A0000}"/>
    <cellStyle name="Normal 2 16 2 2" xfId="2562" xr:uid="{00000000-0005-0000-0000-0000070A0000}"/>
    <cellStyle name="Normal 2 16 3" xfId="2563" xr:uid="{00000000-0005-0000-0000-0000080A0000}"/>
    <cellStyle name="Normal 2 17" xfId="2564" xr:uid="{00000000-0005-0000-0000-0000090A0000}"/>
    <cellStyle name="Normal 2 17 2" xfId="2565" xr:uid="{00000000-0005-0000-0000-00000A0A0000}"/>
    <cellStyle name="Normal 2 17 2 2" xfId="2566" xr:uid="{00000000-0005-0000-0000-00000B0A0000}"/>
    <cellStyle name="Normal 2 17 3" xfId="2567" xr:uid="{00000000-0005-0000-0000-00000C0A0000}"/>
    <cellStyle name="Normal 2 18" xfId="2568" xr:uid="{00000000-0005-0000-0000-00000D0A0000}"/>
    <cellStyle name="Normal 2 18 2" xfId="2569" xr:uid="{00000000-0005-0000-0000-00000E0A0000}"/>
    <cellStyle name="Normal 2 18 2 2" xfId="2570" xr:uid="{00000000-0005-0000-0000-00000F0A0000}"/>
    <cellStyle name="Normal 2 18 3" xfId="2571" xr:uid="{00000000-0005-0000-0000-0000100A0000}"/>
    <cellStyle name="Normal 2 19" xfId="2572" xr:uid="{00000000-0005-0000-0000-0000110A0000}"/>
    <cellStyle name="Normal 2 19 2" xfId="2573" xr:uid="{00000000-0005-0000-0000-0000120A0000}"/>
    <cellStyle name="Normal 2 19 2 2" xfId="2574" xr:uid="{00000000-0005-0000-0000-0000130A0000}"/>
    <cellStyle name="Normal 2 19 3" xfId="2575" xr:uid="{00000000-0005-0000-0000-0000140A0000}"/>
    <cellStyle name="Normal 2 2" xfId="2576" xr:uid="{00000000-0005-0000-0000-0000150A0000}"/>
    <cellStyle name="Normal 2 2 10" xfId="2577" xr:uid="{00000000-0005-0000-0000-0000160A0000}"/>
    <cellStyle name="Normal 2 2 11" xfId="2578" xr:uid="{00000000-0005-0000-0000-0000170A0000}"/>
    <cellStyle name="Normal 2 2 12" xfId="2579" xr:uid="{00000000-0005-0000-0000-0000180A0000}"/>
    <cellStyle name="Normal 2 2 13" xfId="2580" xr:uid="{00000000-0005-0000-0000-0000190A0000}"/>
    <cellStyle name="Normal 2 2 14" xfId="2581" xr:uid="{00000000-0005-0000-0000-00001A0A0000}"/>
    <cellStyle name="Normal 2 2 15" xfId="2582" xr:uid="{00000000-0005-0000-0000-00001B0A0000}"/>
    <cellStyle name="Normal 2 2 2" xfId="2583" xr:uid="{00000000-0005-0000-0000-00001C0A0000}"/>
    <cellStyle name="Normal 2 2 2 2" xfId="2584" xr:uid="{00000000-0005-0000-0000-00001D0A0000}"/>
    <cellStyle name="Normal 2 2 2 2 2" xfId="2585" xr:uid="{00000000-0005-0000-0000-00001E0A0000}"/>
    <cellStyle name="Normal 2 2 3" xfId="2586" xr:uid="{00000000-0005-0000-0000-00001F0A0000}"/>
    <cellStyle name="Normal 2 2 3 2" xfId="2587" xr:uid="{00000000-0005-0000-0000-0000200A0000}"/>
    <cellStyle name="Normal 2 2 4" xfId="2588" xr:uid="{00000000-0005-0000-0000-0000210A0000}"/>
    <cellStyle name="Normal 2 2 4 2" xfId="2589" xr:uid="{00000000-0005-0000-0000-0000220A0000}"/>
    <cellStyle name="Normal 2 2 5" xfId="2590" xr:uid="{00000000-0005-0000-0000-0000230A0000}"/>
    <cellStyle name="Normal 2 2 6" xfId="2591" xr:uid="{00000000-0005-0000-0000-0000240A0000}"/>
    <cellStyle name="Normal 2 2 7" xfId="2592" xr:uid="{00000000-0005-0000-0000-0000250A0000}"/>
    <cellStyle name="Normal 2 2 8" xfId="2593" xr:uid="{00000000-0005-0000-0000-0000260A0000}"/>
    <cellStyle name="Normal 2 2 9" xfId="2594" xr:uid="{00000000-0005-0000-0000-0000270A0000}"/>
    <cellStyle name="Normal 2 2_BURE COMMERCE" xfId="2607" xr:uid="{00000000-0005-0000-0000-0000280A0000}"/>
    <cellStyle name="Normal 2 20" xfId="2595" xr:uid="{00000000-0005-0000-0000-0000290A0000}"/>
    <cellStyle name="Normal 2 20 2" xfId="2596" xr:uid="{00000000-0005-0000-0000-00002A0A0000}"/>
    <cellStyle name="Normal 2 20 3" xfId="2597" xr:uid="{00000000-0005-0000-0000-00002B0A0000}"/>
    <cellStyle name="Normal 2 21" xfId="2598" xr:uid="{00000000-0005-0000-0000-00002C0A0000}"/>
    <cellStyle name="Normal 2 22" xfId="2599" xr:uid="{00000000-0005-0000-0000-00002D0A0000}"/>
    <cellStyle name="Normal 2 23" xfId="2600" xr:uid="{00000000-0005-0000-0000-00002E0A0000}"/>
    <cellStyle name="Normal 2 24" xfId="2601" xr:uid="{00000000-0005-0000-0000-00002F0A0000}"/>
    <cellStyle name="Normal 2 25" xfId="2602" xr:uid="{00000000-0005-0000-0000-0000300A0000}"/>
    <cellStyle name="Normal 2 26" xfId="2603" xr:uid="{00000000-0005-0000-0000-0000310A0000}"/>
    <cellStyle name="Normal 2 27" xfId="2604" xr:uid="{00000000-0005-0000-0000-0000320A0000}"/>
    <cellStyle name="Normal 2 28" xfId="2605" xr:uid="{00000000-0005-0000-0000-0000330A0000}"/>
    <cellStyle name="Normal 2 29" xfId="2606" xr:uid="{00000000-0005-0000-0000-0000340A0000}"/>
    <cellStyle name="Normal 2 3" xfId="2608" xr:uid="{00000000-0005-0000-0000-0000350A0000}"/>
    <cellStyle name="Normal 2 3 10" xfId="2609" xr:uid="{00000000-0005-0000-0000-0000360A0000}"/>
    <cellStyle name="Normal 2 3 11" xfId="2610" xr:uid="{00000000-0005-0000-0000-0000370A0000}"/>
    <cellStyle name="Normal 2 3 12" xfId="2611" xr:uid="{00000000-0005-0000-0000-0000380A0000}"/>
    <cellStyle name="Normal 2 3 13" xfId="2612" xr:uid="{00000000-0005-0000-0000-0000390A0000}"/>
    <cellStyle name="Normal 2 3 14" xfId="2613" xr:uid="{00000000-0005-0000-0000-00003A0A0000}"/>
    <cellStyle name="Normal 2 3 15" xfId="2614" xr:uid="{00000000-0005-0000-0000-00003B0A0000}"/>
    <cellStyle name="Normal 2 3 16" xfId="2615" xr:uid="{00000000-0005-0000-0000-00003C0A0000}"/>
    <cellStyle name="Normal 2 3 2" xfId="2616" xr:uid="{00000000-0005-0000-0000-00003D0A0000}"/>
    <cellStyle name="Normal 2 3 3" xfId="2617" xr:uid="{00000000-0005-0000-0000-00003E0A0000}"/>
    <cellStyle name="Normal 2 3 4" xfId="2618" xr:uid="{00000000-0005-0000-0000-00003F0A0000}"/>
    <cellStyle name="Normal 2 3 5" xfId="2619" xr:uid="{00000000-0005-0000-0000-0000400A0000}"/>
    <cellStyle name="Normal 2 3 6" xfId="2620" xr:uid="{00000000-0005-0000-0000-0000410A0000}"/>
    <cellStyle name="Normal 2 3 7" xfId="2621" xr:uid="{00000000-0005-0000-0000-0000420A0000}"/>
    <cellStyle name="Normal 2 3 8" xfId="2622" xr:uid="{00000000-0005-0000-0000-0000430A0000}"/>
    <cellStyle name="Normal 2 3 9" xfId="2623" xr:uid="{00000000-0005-0000-0000-0000440A0000}"/>
    <cellStyle name="Normal 2 3_BURE COMMERCE" xfId="2654" xr:uid="{00000000-0005-0000-0000-0000450A0000}"/>
    <cellStyle name="Normal 2 30" xfId="2624" xr:uid="{00000000-0005-0000-0000-0000460A0000}"/>
    <cellStyle name="Normal 2 30 2" xfId="2625" xr:uid="{00000000-0005-0000-0000-0000470A0000}"/>
    <cellStyle name="Normal 2 30 3" xfId="2626" xr:uid="{00000000-0005-0000-0000-0000480A0000}"/>
    <cellStyle name="Normal 2 31" xfId="2627" xr:uid="{00000000-0005-0000-0000-0000490A0000}"/>
    <cellStyle name="Normal 2 31 2" xfId="2628" xr:uid="{00000000-0005-0000-0000-00004A0A0000}"/>
    <cellStyle name="Normal 2 31 3" xfId="2629" xr:uid="{00000000-0005-0000-0000-00004B0A0000}"/>
    <cellStyle name="Normal 2 32" xfId="2630" xr:uid="{00000000-0005-0000-0000-00004C0A0000}"/>
    <cellStyle name="Normal 2 32 2" xfId="2631" xr:uid="{00000000-0005-0000-0000-00004D0A0000}"/>
    <cellStyle name="Normal 2 32 3" xfId="2632" xr:uid="{00000000-0005-0000-0000-00004E0A0000}"/>
    <cellStyle name="Normal 2 33" xfId="2633" xr:uid="{00000000-0005-0000-0000-00004F0A0000}"/>
    <cellStyle name="Normal 2 33 2" xfId="2634" xr:uid="{00000000-0005-0000-0000-0000500A0000}"/>
    <cellStyle name="Normal 2 33 3" xfId="2635" xr:uid="{00000000-0005-0000-0000-0000510A0000}"/>
    <cellStyle name="Normal 2 34" xfId="2636" xr:uid="{00000000-0005-0000-0000-0000520A0000}"/>
    <cellStyle name="Normal 2 34 2" xfId="2637" xr:uid="{00000000-0005-0000-0000-0000530A0000}"/>
    <cellStyle name="Normal 2 34 3" xfId="2638" xr:uid="{00000000-0005-0000-0000-0000540A0000}"/>
    <cellStyle name="Normal 2 35" xfId="2639" xr:uid="{00000000-0005-0000-0000-0000550A0000}"/>
    <cellStyle name="Normal 2 35 2" xfId="2640" xr:uid="{00000000-0005-0000-0000-0000560A0000}"/>
    <cellStyle name="Normal 2 35 3" xfId="2641" xr:uid="{00000000-0005-0000-0000-0000570A0000}"/>
    <cellStyle name="Normal 2 36" xfId="2642" xr:uid="{00000000-0005-0000-0000-0000580A0000}"/>
    <cellStyle name="Normal 2 36 2" xfId="2643" xr:uid="{00000000-0005-0000-0000-0000590A0000}"/>
    <cellStyle name="Normal 2 36 3" xfId="2644" xr:uid="{00000000-0005-0000-0000-00005A0A0000}"/>
    <cellStyle name="Normal 2 37" xfId="2645" xr:uid="{00000000-0005-0000-0000-00005B0A0000}"/>
    <cellStyle name="Normal 2 37 2" xfId="2646" xr:uid="{00000000-0005-0000-0000-00005C0A0000}"/>
    <cellStyle name="Normal 2 37 3" xfId="2647" xr:uid="{00000000-0005-0000-0000-00005D0A0000}"/>
    <cellStyle name="Normal 2 38" xfId="2648" xr:uid="{00000000-0005-0000-0000-00005E0A0000}"/>
    <cellStyle name="Normal 2 38 2" xfId="2649" xr:uid="{00000000-0005-0000-0000-00005F0A0000}"/>
    <cellStyle name="Normal 2 38 3" xfId="2650" xr:uid="{00000000-0005-0000-0000-0000600A0000}"/>
    <cellStyle name="Normal 2 39" xfId="2651" xr:uid="{00000000-0005-0000-0000-0000610A0000}"/>
    <cellStyle name="Normal 2 39 2" xfId="2652" xr:uid="{00000000-0005-0000-0000-0000620A0000}"/>
    <cellStyle name="Normal 2 39 3" xfId="2653" xr:uid="{00000000-0005-0000-0000-0000630A0000}"/>
    <cellStyle name="Normal 2 4" xfId="2655" xr:uid="{00000000-0005-0000-0000-0000640A0000}"/>
    <cellStyle name="Normal 2 4 10" xfId="2656" xr:uid="{00000000-0005-0000-0000-0000650A0000}"/>
    <cellStyle name="Normal 2 4 11" xfId="2657" xr:uid="{00000000-0005-0000-0000-0000660A0000}"/>
    <cellStyle name="Normal 2 4 12" xfId="2658" xr:uid="{00000000-0005-0000-0000-0000670A0000}"/>
    <cellStyle name="Normal 2 4 13" xfId="2659" xr:uid="{00000000-0005-0000-0000-0000680A0000}"/>
    <cellStyle name="Normal 2 4 14" xfId="2660" xr:uid="{00000000-0005-0000-0000-0000690A0000}"/>
    <cellStyle name="Normal 2 4 15" xfId="2661" xr:uid="{00000000-0005-0000-0000-00006A0A0000}"/>
    <cellStyle name="Normal 2 4 2" xfId="2662" xr:uid="{00000000-0005-0000-0000-00006B0A0000}"/>
    <cellStyle name="Normal 2 4 3" xfId="2663" xr:uid="{00000000-0005-0000-0000-00006C0A0000}"/>
    <cellStyle name="Normal 2 4 4" xfId="2664" xr:uid="{00000000-0005-0000-0000-00006D0A0000}"/>
    <cellStyle name="Normal 2 4 5" xfId="2665" xr:uid="{00000000-0005-0000-0000-00006E0A0000}"/>
    <cellStyle name="Normal 2 4 6" xfId="2666" xr:uid="{00000000-0005-0000-0000-00006F0A0000}"/>
    <cellStyle name="Normal 2 4 7" xfId="2667" xr:uid="{00000000-0005-0000-0000-0000700A0000}"/>
    <cellStyle name="Normal 2 4 8" xfId="2668" xr:uid="{00000000-0005-0000-0000-0000710A0000}"/>
    <cellStyle name="Normal 2 4 9" xfId="2669" xr:uid="{00000000-0005-0000-0000-0000720A0000}"/>
    <cellStyle name="Normal 2 4_BURE COMMERCE" xfId="2689" xr:uid="{00000000-0005-0000-0000-0000730A0000}"/>
    <cellStyle name="Normal 2 40" xfId="2670" xr:uid="{00000000-0005-0000-0000-0000740A0000}"/>
    <cellStyle name="Normal 2 40 2" xfId="2671" xr:uid="{00000000-0005-0000-0000-0000750A0000}"/>
    <cellStyle name="Normal 2 40 3" xfId="2672" xr:uid="{00000000-0005-0000-0000-0000760A0000}"/>
    <cellStyle name="Normal 2 40 4" xfId="2673" xr:uid="{00000000-0005-0000-0000-0000770A0000}"/>
    <cellStyle name="Normal 2 41" xfId="2674" xr:uid="{00000000-0005-0000-0000-0000780A0000}"/>
    <cellStyle name="Normal 2 41 2" xfId="2675" xr:uid="{00000000-0005-0000-0000-0000790A0000}"/>
    <cellStyle name="Normal 2 41 3" xfId="2676" xr:uid="{00000000-0005-0000-0000-00007A0A0000}"/>
    <cellStyle name="Normal 2 41 4" xfId="2677" xr:uid="{00000000-0005-0000-0000-00007B0A0000}"/>
    <cellStyle name="Normal 2 42" xfId="2678" xr:uid="{00000000-0005-0000-0000-00007C0A0000}"/>
    <cellStyle name="Normal 2 42 2" xfId="2679" xr:uid="{00000000-0005-0000-0000-00007D0A0000}"/>
    <cellStyle name="Normal 2 42 3" xfId="2680" xr:uid="{00000000-0005-0000-0000-00007E0A0000}"/>
    <cellStyle name="Normal 2 42 4" xfId="2681" xr:uid="{00000000-0005-0000-0000-00007F0A0000}"/>
    <cellStyle name="Normal 2 43" xfId="2682" xr:uid="{00000000-0005-0000-0000-0000800A0000}"/>
    <cellStyle name="Normal 2 44" xfId="2683" xr:uid="{00000000-0005-0000-0000-0000810A0000}"/>
    <cellStyle name="Normal 2 45" xfId="2684" xr:uid="{00000000-0005-0000-0000-0000820A0000}"/>
    <cellStyle name="Normal 2 46" xfId="2685" xr:uid="{00000000-0005-0000-0000-0000830A0000}"/>
    <cellStyle name="Normal 2 47" xfId="2686" xr:uid="{00000000-0005-0000-0000-0000840A0000}"/>
    <cellStyle name="Normal 2 48" xfId="2687" xr:uid="{00000000-0005-0000-0000-0000850A0000}"/>
    <cellStyle name="Normal 2 49" xfId="2688" xr:uid="{00000000-0005-0000-0000-0000860A0000}"/>
    <cellStyle name="Normal 2 5" xfId="2690" xr:uid="{00000000-0005-0000-0000-0000870A0000}"/>
    <cellStyle name="Normal 2 5 10" xfId="2691" xr:uid="{00000000-0005-0000-0000-0000880A0000}"/>
    <cellStyle name="Normal 2 5 11" xfId="2692" xr:uid="{00000000-0005-0000-0000-0000890A0000}"/>
    <cellStyle name="Normal 2 5 12" xfId="2693" xr:uid="{00000000-0005-0000-0000-00008A0A0000}"/>
    <cellStyle name="Normal 2 5 13" xfId="2694" xr:uid="{00000000-0005-0000-0000-00008B0A0000}"/>
    <cellStyle name="Normal 2 5 14" xfId="2695" xr:uid="{00000000-0005-0000-0000-00008C0A0000}"/>
    <cellStyle name="Normal 2 5 15" xfId="2696" xr:uid="{00000000-0005-0000-0000-00008D0A0000}"/>
    <cellStyle name="Normal 2 5 2" xfId="2697" xr:uid="{00000000-0005-0000-0000-00008E0A0000}"/>
    <cellStyle name="Normal 2 5 3" xfId="2698" xr:uid="{00000000-0005-0000-0000-00008F0A0000}"/>
    <cellStyle name="Normal 2 5 4" xfId="2699" xr:uid="{00000000-0005-0000-0000-0000900A0000}"/>
    <cellStyle name="Normal 2 5 5" xfId="2700" xr:uid="{00000000-0005-0000-0000-0000910A0000}"/>
    <cellStyle name="Normal 2 5 6" xfId="2701" xr:uid="{00000000-0005-0000-0000-0000920A0000}"/>
    <cellStyle name="Normal 2 5 7" xfId="2702" xr:uid="{00000000-0005-0000-0000-0000930A0000}"/>
    <cellStyle name="Normal 2 5 8" xfId="2703" xr:uid="{00000000-0005-0000-0000-0000940A0000}"/>
    <cellStyle name="Normal 2 5 9" xfId="2704" xr:uid="{00000000-0005-0000-0000-0000950A0000}"/>
    <cellStyle name="Normal 2 5_BURE COMMERCE" xfId="2721" xr:uid="{00000000-0005-0000-0000-0000960A0000}"/>
    <cellStyle name="Normal 2 50" xfId="2705" xr:uid="{00000000-0005-0000-0000-0000970A0000}"/>
    <cellStyle name="Normal 2 51" xfId="2706" xr:uid="{00000000-0005-0000-0000-0000980A0000}"/>
    <cellStyle name="Normal 2 52" xfId="2707" xr:uid="{00000000-0005-0000-0000-0000990A0000}"/>
    <cellStyle name="Normal 2 53" xfId="2708" xr:uid="{00000000-0005-0000-0000-00009A0A0000}"/>
    <cellStyle name="Normal 2 54" xfId="2709" xr:uid="{00000000-0005-0000-0000-00009B0A0000}"/>
    <cellStyle name="Normal 2 55" xfId="2710" xr:uid="{00000000-0005-0000-0000-00009C0A0000}"/>
    <cellStyle name="Normal 2 55 2" xfId="2711" xr:uid="{00000000-0005-0000-0000-00009D0A0000}"/>
    <cellStyle name="Normal 2 55 3" xfId="2712" xr:uid="{00000000-0005-0000-0000-00009E0A0000}"/>
    <cellStyle name="Normal 2 56" xfId="2713" xr:uid="{00000000-0005-0000-0000-00009F0A0000}"/>
    <cellStyle name="Normal 2 56 2" xfId="2714" xr:uid="{00000000-0005-0000-0000-0000A00A0000}"/>
    <cellStyle name="Normal 2 56 3" xfId="2715" xr:uid="{00000000-0005-0000-0000-0000A10A0000}"/>
    <cellStyle name="Normal 2 57" xfId="2716" xr:uid="{00000000-0005-0000-0000-0000A20A0000}"/>
    <cellStyle name="Normal 2 57 2" xfId="2717" xr:uid="{00000000-0005-0000-0000-0000A30A0000}"/>
    <cellStyle name="Normal 2 57 3" xfId="2718" xr:uid="{00000000-0005-0000-0000-0000A40A0000}"/>
    <cellStyle name="Normal 2 58" xfId="2719" xr:uid="{00000000-0005-0000-0000-0000A50A0000}"/>
    <cellStyle name="Normal 2 59" xfId="2720" xr:uid="{00000000-0005-0000-0000-0000A60A0000}"/>
    <cellStyle name="Normal 2 6" xfId="2722" xr:uid="{00000000-0005-0000-0000-0000A70A0000}"/>
    <cellStyle name="Normal 2 6 10" xfId="2723" xr:uid="{00000000-0005-0000-0000-0000A80A0000}"/>
    <cellStyle name="Normal 2 6 11" xfId="2724" xr:uid="{00000000-0005-0000-0000-0000A90A0000}"/>
    <cellStyle name="Normal 2 6 12" xfId="2725" xr:uid="{00000000-0005-0000-0000-0000AA0A0000}"/>
    <cellStyle name="Normal 2 6 13" xfId="2726" xr:uid="{00000000-0005-0000-0000-0000AB0A0000}"/>
    <cellStyle name="Normal 2 6 14" xfId="2727" xr:uid="{00000000-0005-0000-0000-0000AC0A0000}"/>
    <cellStyle name="Normal 2 6 15" xfId="2728" xr:uid="{00000000-0005-0000-0000-0000AD0A0000}"/>
    <cellStyle name="Normal 2 6 16" xfId="2729" xr:uid="{00000000-0005-0000-0000-0000AE0A0000}"/>
    <cellStyle name="Normal 2 6 2" xfId="2730" xr:uid="{00000000-0005-0000-0000-0000AF0A0000}"/>
    <cellStyle name="Normal 2 6 3" xfId="2731" xr:uid="{00000000-0005-0000-0000-0000B00A0000}"/>
    <cellStyle name="Normal 2 6 4" xfId="2732" xr:uid="{00000000-0005-0000-0000-0000B10A0000}"/>
    <cellStyle name="Normal 2 6 5" xfId="2733" xr:uid="{00000000-0005-0000-0000-0000B20A0000}"/>
    <cellStyle name="Normal 2 6 6" xfId="2734" xr:uid="{00000000-0005-0000-0000-0000B30A0000}"/>
    <cellStyle name="Normal 2 6 7" xfId="2735" xr:uid="{00000000-0005-0000-0000-0000B40A0000}"/>
    <cellStyle name="Normal 2 6 8" xfId="2736" xr:uid="{00000000-0005-0000-0000-0000B50A0000}"/>
    <cellStyle name="Normal 2 6 9" xfId="2737" xr:uid="{00000000-0005-0000-0000-0000B60A0000}"/>
    <cellStyle name="Normal 2 6_BURE COMMERCE" xfId="2747" xr:uid="{00000000-0005-0000-0000-0000B70A0000}"/>
    <cellStyle name="Normal 2 60" xfId="2738" xr:uid="{00000000-0005-0000-0000-0000B80A0000}"/>
    <cellStyle name="Normal 2 61" xfId="2739" xr:uid="{00000000-0005-0000-0000-0000B90A0000}"/>
    <cellStyle name="Normal 2 62" xfId="2740" xr:uid="{00000000-0005-0000-0000-0000BA0A0000}"/>
    <cellStyle name="Normal 2 63" xfId="2741" xr:uid="{00000000-0005-0000-0000-0000BB0A0000}"/>
    <cellStyle name="Normal 2 64" xfId="2742" xr:uid="{00000000-0005-0000-0000-0000BC0A0000}"/>
    <cellStyle name="Normal 2 65" xfId="2743" xr:uid="{00000000-0005-0000-0000-0000BD0A0000}"/>
    <cellStyle name="Normal 2 66" xfId="2744" xr:uid="{00000000-0005-0000-0000-0000BE0A0000}"/>
    <cellStyle name="Normal 2 67" xfId="2745" xr:uid="{00000000-0005-0000-0000-0000BF0A0000}"/>
    <cellStyle name="Normal 2 68" xfId="2746" xr:uid="{00000000-0005-0000-0000-0000C00A0000}"/>
    <cellStyle name="Normal 2 69" xfId="4449" xr:uid="{00000000-0005-0000-0000-0000C10A0000}"/>
    <cellStyle name="Normal 2 7" xfId="2748" xr:uid="{00000000-0005-0000-0000-0000C20A0000}"/>
    <cellStyle name="Normal 2 7 10" xfId="2749" xr:uid="{00000000-0005-0000-0000-0000C30A0000}"/>
    <cellStyle name="Normal 2 7 11" xfId="2750" xr:uid="{00000000-0005-0000-0000-0000C40A0000}"/>
    <cellStyle name="Normal 2 7 12" xfId="2751" xr:uid="{00000000-0005-0000-0000-0000C50A0000}"/>
    <cellStyle name="Normal 2 7 13" xfId="2752" xr:uid="{00000000-0005-0000-0000-0000C60A0000}"/>
    <cellStyle name="Normal 2 7 14" xfId="2753" xr:uid="{00000000-0005-0000-0000-0000C70A0000}"/>
    <cellStyle name="Normal 2 7 15" xfId="2754" xr:uid="{00000000-0005-0000-0000-0000C80A0000}"/>
    <cellStyle name="Normal 2 7 16" xfId="2755" xr:uid="{00000000-0005-0000-0000-0000C90A0000}"/>
    <cellStyle name="Normal 2 7 2" xfId="2756" xr:uid="{00000000-0005-0000-0000-0000CA0A0000}"/>
    <cellStyle name="Normal 2 7 3" xfId="2757" xr:uid="{00000000-0005-0000-0000-0000CB0A0000}"/>
    <cellStyle name="Normal 2 7 4" xfId="2758" xr:uid="{00000000-0005-0000-0000-0000CC0A0000}"/>
    <cellStyle name="Normal 2 7 5" xfId="2759" xr:uid="{00000000-0005-0000-0000-0000CD0A0000}"/>
    <cellStyle name="Normal 2 7 6" xfId="2760" xr:uid="{00000000-0005-0000-0000-0000CE0A0000}"/>
    <cellStyle name="Normal 2 7 7" xfId="2761" xr:uid="{00000000-0005-0000-0000-0000CF0A0000}"/>
    <cellStyle name="Normal 2 7 8" xfId="2762" xr:uid="{00000000-0005-0000-0000-0000D00A0000}"/>
    <cellStyle name="Normal 2 7 9" xfId="2763" xr:uid="{00000000-0005-0000-0000-0000D10A0000}"/>
    <cellStyle name="Normal 2 7_BURE COMMERCE" xfId="2764" xr:uid="{00000000-0005-0000-0000-0000D20A0000}"/>
    <cellStyle name="Normal 2 8" xfId="2765" xr:uid="{00000000-0005-0000-0000-0000D30A0000}"/>
    <cellStyle name="Normal 2 8 10" xfId="2766" xr:uid="{00000000-0005-0000-0000-0000D40A0000}"/>
    <cellStyle name="Normal 2 8 11" xfId="2767" xr:uid="{00000000-0005-0000-0000-0000D50A0000}"/>
    <cellStyle name="Normal 2 8 12" xfId="2768" xr:uid="{00000000-0005-0000-0000-0000D60A0000}"/>
    <cellStyle name="Normal 2 8 13" xfId="2769" xr:uid="{00000000-0005-0000-0000-0000D70A0000}"/>
    <cellStyle name="Normal 2 8 14" xfId="2770" xr:uid="{00000000-0005-0000-0000-0000D80A0000}"/>
    <cellStyle name="Normal 2 8 15" xfId="2771" xr:uid="{00000000-0005-0000-0000-0000D90A0000}"/>
    <cellStyle name="Normal 2 8 16" xfId="2772" xr:uid="{00000000-0005-0000-0000-0000DA0A0000}"/>
    <cellStyle name="Normal 2 8 2" xfId="2773" xr:uid="{00000000-0005-0000-0000-0000DB0A0000}"/>
    <cellStyle name="Normal 2 8 3" xfId="2774" xr:uid="{00000000-0005-0000-0000-0000DC0A0000}"/>
    <cellStyle name="Normal 2 8 4" xfId="2775" xr:uid="{00000000-0005-0000-0000-0000DD0A0000}"/>
    <cellStyle name="Normal 2 8 5" xfId="2776" xr:uid="{00000000-0005-0000-0000-0000DE0A0000}"/>
    <cellStyle name="Normal 2 8 6" xfId="2777" xr:uid="{00000000-0005-0000-0000-0000DF0A0000}"/>
    <cellStyle name="Normal 2 8 7" xfId="2778" xr:uid="{00000000-0005-0000-0000-0000E00A0000}"/>
    <cellStyle name="Normal 2 8 8" xfId="2779" xr:uid="{00000000-0005-0000-0000-0000E10A0000}"/>
    <cellStyle name="Normal 2 8 9" xfId="2780" xr:uid="{00000000-0005-0000-0000-0000E20A0000}"/>
    <cellStyle name="Normal 2 8_BURE COMMERCE" xfId="2781" xr:uid="{00000000-0005-0000-0000-0000E30A0000}"/>
    <cellStyle name="Normal 2 9" xfId="2782" xr:uid="{00000000-0005-0000-0000-0000E40A0000}"/>
    <cellStyle name="Normal 2 9 10" xfId="2783" xr:uid="{00000000-0005-0000-0000-0000E50A0000}"/>
    <cellStyle name="Normal 2 9 11" xfId="2784" xr:uid="{00000000-0005-0000-0000-0000E60A0000}"/>
    <cellStyle name="Normal 2 9 12" xfId="2785" xr:uid="{00000000-0005-0000-0000-0000E70A0000}"/>
    <cellStyle name="Normal 2 9 13" xfId="2786" xr:uid="{00000000-0005-0000-0000-0000E80A0000}"/>
    <cellStyle name="Normal 2 9 14" xfId="2787" xr:uid="{00000000-0005-0000-0000-0000E90A0000}"/>
    <cellStyle name="Normal 2 9 15" xfId="2788" xr:uid="{00000000-0005-0000-0000-0000EA0A0000}"/>
    <cellStyle name="Normal 2 9 16" xfId="2789" xr:uid="{00000000-0005-0000-0000-0000EB0A0000}"/>
    <cellStyle name="Normal 2 9 2" xfId="2790" xr:uid="{00000000-0005-0000-0000-0000EC0A0000}"/>
    <cellStyle name="Normal 2 9 3" xfId="2791" xr:uid="{00000000-0005-0000-0000-0000ED0A0000}"/>
    <cellStyle name="Normal 2 9 4" xfId="2792" xr:uid="{00000000-0005-0000-0000-0000EE0A0000}"/>
    <cellStyle name="Normal 2 9 5" xfId="2793" xr:uid="{00000000-0005-0000-0000-0000EF0A0000}"/>
    <cellStyle name="Normal 2 9 6" xfId="2794" xr:uid="{00000000-0005-0000-0000-0000F00A0000}"/>
    <cellStyle name="Normal 2 9 7" xfId="2795" xr:uid="{00000000-0005-0000-0000-0000F10A0000}"/>
    <cellStyle name="Normal 2 9 8" xfId="2796" xr:uid="{00000000-0005-0000-0000-0000F20A0000}"/>
    <cellStyle name="Normal 2 9 9" xfId="2797" xr:uid="{00000000-0005-0000-0000-0000F30A0000}"/>
    <cellStyle name="Normal 2 9_BURE COMMERCE" xfId="2798" xr:uid="{00000000-0005-0000-0000-0000F40A0000}"/>
    <cellStyle name="Normal 2_2008-10-10 Busevec - Lekenik procjena ponude" xfId="2819" xr:uid="{00000000-0005-0000-0000-0000F50A0000}"/>
    <cellStyle name="Normal 20" xfId="2799" xr:uid="{00000000-0005-0000-0000-0000F60A0000}"/>
    <cellStyle name="Normal 20 2" xfId="2800" xr:uid="{00000000-0005-0000-0000-0000F70A0000}"/>
    <cellStyle name="Normal 21" xfId="2801" xr:uid="{00000000-0005-0000-0000-0000F80A0000}"/>
    <cellStyle name="Normal 21 2" xfId="2802" xr:uid="{00000000-0005-0000-0000-0000F90A0000}"/>
    <cellStyle name="Normal 22" xfId="2803" xr:uid="{00000000-0005-0000-0000-0000FA0A0000}"/>
    <cellStyle name="Normal 22 2" xfId="2804" xr:uid="{00000000-0005-0000-0000-0000FB0A0000}"/>
    <cellStyle name="Normal 23" xfId="2805" xr:uid="{00000000-0005-0000-0000-0000FC0A0000}"/>
    <cellStyle name="Normal 23 2" xfId="2806" xr:uid="{00000000-0005-0000-0000-0000FD0A0000}"/>
    <cellStyle name="Normal 24" xfId="2807" xr:uid="{00000000-0005-0000-0000-0000FE0A0000}"/>
    <cellStyle name="Normal 24 2" xfId="2808" xr:uid="{00000000-0005-0000-0000-0000FF0A0000}"/>
    <cellStyle name="Normal 25" xfId="2809" xr:uid="{00000000-0005-0000-0000-0000000B0000}"/>
    <cellStyle name="Normal 25 2" xfId="2810" xr:uid="{00000000-0005-0000-0000-0000010B0000}"/>
    <cellStyle name="Normal 26" xfId="2811" xr:uid="{00000000-0005-0000-0000-0000020B0000}"/>
    <cellStyle name="Normal 26 2" xfId="2812" xr:uid="{00000000-0005-0000-0000-0000030B0000}"/>
    <cellStyle name="Normal 27" xfId="2813" xr:uid="{00000000-0005-0000-0000-0000040B0000}"/>
    <cellStyle name="Normal 27 2" xfId="2814" xr:uid="{00000000-0005-0000-0000-0000050B0000}"/>
    <cellStyle name="Normal 28" xfId="2815" xr:uid="{00000000-0005-0000-0000-0000060B0000}"/>
    <cellStyle name="Normal 28 2" xfId="2816" xr:uid="{00000000-0005-0000-0000-0000070B0000}"/>
    <cellStyle name="Normal 29" xfId="2817" xr:uid="{00000000-0005-0000-0000-0000080B0000}"/>
    <cellStyle name="Normal 29 2" xfId="2818" xr:uid="{00000000-0005-0000-0000-0000090B0000}"/>
    <cellStyle name="Normal 3" xfId="2820" xr:uid="{00000000-0005-0000-0000-00000A0B0000}"/>
    <cellStyle name="Normal 3 10" xfId="2821" xr:uid="{00000000-0005-0000-0000-00000B0B0000}"/>
    <cellStyle name="Normal 3 10 10" xfId="2822" xr:uid="{00000000-0005-0000-0000-00000C0B0000}"/>
    <cellStyle name="Normal 3 10 11" xfId="2823" xr:uid="{00000000-0005-0000-0000-00000D0B0000}"/>
    <cellStyle name="Normal 3 10 12" xfId="2824" xr:uid="{00000000-0005-0000-0000-00000E0B0000}"/>
    <cellStyle name="Normal 3 10 13" xfId="2825" xr:uid="{00000000-0005-0000-0000-00000F0B0000}"/>
    <cellStyle name="Normal 3 10 14" xfId="2826" xr:uid="{00000000-0005-0000-0000-0000100B0000}"/>
    <cellStyle name="Normal 3 10 15" xfId="2827" xr:uid="{00000000-0005-0000-0000-0000110B0000}"/>
    <cellStyle name="Normal 3 10 2" xfId="2828" xr:uid="{00000000-0005-0000-0000-0000120B0000}"/>
    <cellStyle name="Normal 3 10 3" xfId="2829" xr:uid="{00000000-0005-0000-0000-0000130B0000}"/>
    <cellStyle name="Normal 3 10 4" xfId="2830" xr:uid="{00000000-0005-0000-0000-0000140B0000}"/>
    <cellStyle name="Normal 3 10 5" xfId="2831" xr:uid="{00000000-0005-0000-0000-0000150B0000}"/>
    <cellStyle name="Normal 3 10 6" xfId="2832" xr:uid="{00000000-0005-0000-0000-0000160B0000}"/>
    <cellStyle name="Normal 3 10 7" xfId="2833" xr:uid="{00000000-0005-0000-0000-0000170B0000}"/>
    <cellStyle name="Normal 3 10 8" xfId="2834" xr:uid="{00000000-0005-0000-0000-0000180B0000}"/>
    <cellStyle name="Normal 3 10 9" xfId="2835" xr:uid="{00000000-0005-0000-0000-0000190B0000}"/>
    <cellStyle name="Normal 3 10_BURE COMMERCE" xfId="2836" xr:uid="{00000000-0005-0000-0000-00001A0B0000}"/>
    <cellStyle name="Normal 3 11" xfId="2837" xr:uid="{00000000-0005-0000-0000-00001B0B0000}"/>
    <cellStyle name="Normal 3 11 10" xfId="2838" xr:uid="{00000000-0005-0000-0000-00001C0B0000}"/>
    <cellStyle name="Normal 3 11 11" xfId="2839" xr:uid="{00000000-0005-0000-0000-00001D0B0000}"/>
    <cellStyle name="Normal 3 11 12" xfId="2840" xr:uid="{00000000-0005-0000-0000-00001E0B0000}"/>
    <cellStyle name="Normal 3 11 13" xfId="2841" xr:uid="{00000000-0005-0000-0000-00001F0B0000}"/>
    <cellStyle name="Normal 3 11 14" xfId="2842" xr:uid="{00000000-0005-0000-0000-0000200B0000}"/>
    <cellStyle name="Normal 3 11 15" xfId="2843" xr:uid="{00000000-0005-0000-0000-0000210B0000}"/>
    <cellStyle name="Normal 3 11 16" xfId="2844" xr:uid="{00000000-0005-0000-0000-0000220B0000}"/>
    <cellStyle name="Normal 3 11 2" xfId="2845" xr:uid="{00000000-0005-0000-0000-0000230B0000}"/>
    <cellStyle name="Normal 3 11 3" xfId="2846" xr:uid="{00000000-0005-0000-0000-0000240B0000}"/>
    <cellStyle name="Normal 3 11 4" xfId="2847" xr:uid="{00000000-0005-0000-0000-0000250B0000}"/>
    <cellStyle name="Normal 3 11 5" xfId="2848" xr:uid="{00000000-0005-0000-0000-0000260B0000}"/>
    <cellStyle name="Normal 3 11 6" xfId="2849" xr:uid="{00000000-0005-0000-0000-0000270B0000}"/>
    <cellStyle name="Normal 3 11 7" xfId="2850" xr:uid="{00000000-0005-0000-0000-0000280B0000}"/>
    <cellStyle name="Normal 3 11 8" xfId="2851" xr:uid="{00000000-0005-0000-0000-0000290B0000}"/>
    <cellStyle name="Normal 3 11 9" xfId="2852" xr:uid="{00000000-0005-0000-0000-00002A0B0000}"/>
    <cellStyle name="Normal 3 11_BURE COMMERCE" xfId="2853" xr:uid="{00000000-0005-0000-0000-00002B0B0000}"/>
    <cellStyle name="Normal 3 12" xfId="2854" xr:uid="{00000000-0005-0000-0000-00002C0B0000}"/>
    <cellStyle name="Normal 3 12 10" xfId="2855" xr:uid="{00000000-0005-0000-0000-00002D0B0000}"/>
    <cellStyle name="Normal 3 12 11" xfId="2856" xr:uid="{00000000-0005-0000-0000-00002E0B0000}"/>
    <cellStyle name="Normal 3 12 12" xfId="2857" xr:uid="{00000000-0005-0000-0000-00002F0B0000}"/>
    <cellStyle name="Normal 3 12 13" xfId="2858" xr:uid="{00000000-0005-0000-0000-0000300B0000}"/>
    <cellStyle name="Normal 3 12 14" xfId="2859" xr:uid="{00000000-0005-0000-0000-0000310B0000}"/>
    <cellStyle name="Normal 3 12 15" xfId="2860" xr:uid="{00000000-0005-0000-0000-0000320B0000}"/>
    <cellStyle name="Normal 3 12 2" xfId="2861" xr:uid="{00000000-0005-0000-0000-0000330B0000}"/>
    <cellStyle name="Normal 3 12 3" xfId="2862" xr:uid="{00000000-0005-0000-0000-0000340B0000}"/>
    <cellStyle name="Normal 3 12 4" xfId="2863" xr:uid="{00000000-0005-0000-0000-0000350B0000}"/>
    <cellStyle name="Normal 3 12 5" xfId="2864" xr:uid="{00000000-0005-0000-0000-0000360B0000}"/>
    <cellStyle name="Normal 3 12 6" xfId="2865" xr:uid="{00000000-0005-0000-0000-0000370B0000}"/>
    <cellStyle name="Normal 3 12 7" xfId="2866" xr:uid="{00000000-0005-0000-0000-0000380B0000}"/>
    <cellStyle name="Normal 3 12 8" xfId="2867" xr:uid="{00000000-0005-0000-0000-0000390B0000}"/>
    <cellStyle name="Normal 3 12 9" xfId="2868" xr:uid="{00000000-0005-0000-0000-00003A0B0000}"/>
    <cellStyle name="Normal 3 12_BURE COMMERCE" xfId="2869" xr:uid="{00000000-0005-0000-0000-00003B0B0000}"/>
    <cellStyle name="Normal 3 13" xfId="2870" xr:uid="{00000000-0005-0000-0000-00003C0B0000}"/>
    <cellStyle name="Normal 3 13 10" xfId="2871" xr:uid="{00000000-0005-0000-0000-00003D0B0000}"/>
    <cellStyle name="Normal 3 13 11" xfId="2872" xr:uid="{00000000-0005-0000-0000-00003E0B0000}"/>
    <cellStyle name="Normal 3 13 12" xfId="2873" xr:uid="{00000000-0005-0000-0000-00003F0B0000}"/>
    <cellStyle name="Normal 3 13 13" xfId="2874" xr:uid="{00000000-0005-0000-0000-0000400B0000}"/>
    <cellStyle name="Normal 3 13 14" xfId="2875" xr:uid="{00000000-0005-0000-0000-0000410B0000}"/>
    <cellStyle name="Normal 3 13 15" xfId="2876" xr:uid="{00000000-0005-0000-0000-0000420B0000}"/>
    <cellStyle name="Normal 3 13 2" xfId="2877" xr:uid="{00000000-0005-0000-0000-0000430B0000}"/>
    <cellStyle name="Normal 3 13 3" xfId="2878" xr:uid="{00000000-0005-0000-0000-0000440B0000}"/>
    <cellStyle name="Normal 3 13 4" xfId="2879" xr:uid="{00000000-0005-0000-0000-0000450B0000}"/>
    <cellStyle name="Normal 3 13 5" xfId="2880" xr:uid="{00000000-0005-0000-0000-0000460B0000}"/>
    <cellStyle name="Normal 3 13 6" xfId="2881" xr:uid="{00000000-0005-0000-0000-0000470B0000}"/>
    <cellStyle name="Normal 3 13 7" xfId="2882" xr:uid="{00000000-0005-0000-0000-0000480B0000}"/>
    <cellStyle name="Normal 3 13 8" xfId="2883" xr:uid="{00000000-0005-0000-0000-0000490B0000}"/>
    <cellStyle name="Normal 3 13 9" xfId="2884" xr:uid="{00000000-0005-0000-0000-00004A0B0000}"/>
    <cellStyle name="Normal 3 13_BURE COMMERCE" xfId="2885" xr:uid="{00000000-0005-0000-0000-00004B0B0000}"/>
    <cellStyle name="Normal 3 14" xfId="2886" xr:uid="{00000000-0005-0000-0000-00004C0B0000}"/>
    <cellStyle name="Normal 3 15" xfId="2887" xr:uid="{00000000-0005-0000-0000-00004D0B0000}"/>
    <cellStyle name="Normal 3 15 2" xfId="2888" xr:uid="{00000000-0005-0000-0000-00004E0B0000}"/>
    <cellStyle name="Normal 3 15 2 2" xfId="2889" xr:uid="{00000000-0005-0000-0000-00004F0B0000}"/>
    <cellStyle name="Normal 3 15 2 3" xfId="2890" xr:uid="{00000000-0005-0000-0000-0000500B0000}"/>
    <cellStyle name="Normal 3 15 3" xfId="2891" xr:uid="{00000000-0005-0000-0000-0000510B0000}"/>
    <cellStyle name="Normal 3 16" xfId="2892" xr:uid="{00000000-0005-0000-0000-0000520B0000}"/>
    <cellStyle name="Normal 3 16 2" xfId="2893" xr:uid="{00000000-0005-0000-0000-0000530B0000}"/>
    <cellStyle name="Normal 3 16 2 2" xfId="2894" xr:uid="{00000000-0005-0000-0000-0000540B0000}"/>
    <cellStyle name="Normal 3 16 3" xfId="2895" xr:uid="{00000000-0005-0000-0000-0000550B0000}"/>
    <cellStyle name="Normal 3 17" xfId="2896" xr:uid="{00000000-0005-0000-0000-0000560B0000}"/>
    <cellStyle name="Normal 3 17 2" xfId="2897" xr:uid="{00000000-0005-0000-0000-0000570B0000}"/>
    <cellStyle name="Normal 3 17 2 2" xfId="2898" xr:uid="{00000000-0005-0000-0000-0000580B0000}"/>
    <cellStyle name="Normal 3 17 3" xfId="2899" xr:uid="{00000000-0005-0000-0000-0000590B0000}"/>
    <cellStyle name="Normal 3 18" xfId="2900" xr:uid="{00000000-0005-0000-0000-00005A0B0000}"/>
    <cellStyle name="Normal 3 18 2" xfId="2901" xr:uid="{00000000-0005-0000-0000-00005B0B0000}"/>
    <cellStyle name="Normal 3 18 2 2" xfId="2902" xr:uid="{00000000-0005-0000-0000-00005C0B0000}"/>
    <cellStyle name="Normal 3 18 3" xfId="2903" xr:uid="{00000000-0005-0000-0000-00005D0B0000}"/>
    <cellStyle name="Normal 3 19" xfId="2904" xr:uid="{00000000-0005-0000-0000-00005E0B0000}"/>
    <cellStyle name="Normal 3 19 2" xfId="2905" xr:uid="{00000000-0005-0000-0000-00005F0B0000}"/>
    <cellStyle name="Normal 3 19 3" xfId="2906" xr:uid="{00000000-0005-0000-0000-0000600B0000}"/>
    <cellStyle name="Normal 3 2" xfId="2907" xr:uid="{00000000-0005-0000-0000-0000610B0000}"/>
    <cellStyle name="Normal 3 2 10" xfId="2908" xr:uid="{00000000-0005-0000-0000-0000620B0000}"/>
    <cellStyle name="Normal 3 2 11" xfId="2909" xr:uid="{00000000-0005-0000-0000-0000630B0000}"/>
    <cellStyle name="Normal 3 2 12" xfId="2910" xr:uid="{00000000-0005-0000-0000-0000640B0000}"/>
    <cellStyle name="Normal 3 2 13" xfId="2911" xr:uid="{00000000-0005-0000-0000-0000650B0000}"/>
    <cellStyle name="Normal 3 2 14" xfId="2912" xr:uid="{00000000-0005-0000-0000-0000660B0000}"/>
    <cellStyle name="Normal 3 2 15" xfId="2913" xr:uid="{00000000-0005-0000-0000-0000670B0000}"/>
    <cellStyle name="Normal 3 2 16" xfId="2914" xr:uid="{00000000-0005-0000-0000-0000680B0000}"/>
    <cellStyle name="Normal 3 2 2" xfId="2915" xr:uid="{00000000-0005-0000-0000-0000690B0000}"/>
    <cellStyle name="Normal 3 2 3" xfId="2916" xr:uid="{00000000-0005-0000-0000-00006A0B0000}"/>
    <cellStyle name="Normal 3 2 4" xfId="2917" xr:uid="{00000000-0005-0000-0000-00006B0B0000}"/>
    <cellStyle name="Normal 3 2 5" xfId="2918" xr:uid="{00000000-0005-0000-0000-00006C0B0000}"/>
    <cellStyle name="Normal 3 2 6" xfId="2919" xr:uid="{00000000-0005-0000-0000-00006D0B0000}"/>
    <cellStyle name="Normal 3 2 7" xfId="2920" xr:uid="{00000000-0005-0000-0000-00006E0B0000}"/>
    <cellStyle name="Normal 3 2 8" xfId="2921" xr:uid="{00000000-0005-0000-0000-00006F0B0000}"/>
    <cellStyle name="Normal 3 2 9" xfId="2922" xr:uid="{00000000-0005-0000-0000-0000700B0000}"/>
    <cellStyle name="Normal 3 2_BURE COMMERCE" xfId="2934" xr:uid="{00000000-0005-0000-0000-0000710B0000}"/>
    <cellStyle name="Normal 3 20" xfId="2923" xr:uid="{00000000-0005-0000-0000-0000720B0000}"/>
    <cellStyle name="Normal 3 21" xfId="2924" xr:uid="{00000000-0005-0000-0000-0000730B0000}"/>
    <cellStyle name="Normal 3 22" xfId="2925" xr:uid="{00000000-0005-0000-0000-0000740B0000}"/>
    <cellStyle name="Normal 3 23" xfId="2926" xr:uid="{00000000-0005-0000-0000-0000750B0000}"/>
    <cellStyle name="Normal 3 24" xfId="2927" xr:uid="{00000000-0005-0000-0000-0000760B0000}"/>
    <cellStyle name="Normal 3 25" xfId="2928" xr:uid="{00000000-0005-0000-0000-0000770B0000}"/>
    <cellStyle name="Normal 3 26" xfId="2929" xr:uid="{00000000-0005-0000-0000-0000780B0000}"/>
    <cellStyle name="Normal 3 27" xfId="2930" xr:uid="{00000000-0005-0000-0000-0000790B0000}"/>
    <cellStyle name="Normal 3 28" xfId="2931" xr:uid="{00000000-0005-0000-0000-00007A0B0000}"/>
    <cellStyle name="Normal 3 29" xfId="2932" xr:uid="{00000000-0005-0000-0000-00007B0B0000}"/>
    <cellStyle name="Normal 3 29 2" xfId="2933" xr:uid="{00000000-0005-0000-0000-00007C0B0000}"/>
    <cellStyle name="Normal 3 3" xfId="2935" xr:uid="{00000000-0005-0000-0000-00007D0B0000}"/>
    <cellStyle name="Normal 3 3 10" xfId="2936" xr:uid="{00000000-0005-0000-0000-00007E0B0000}"/>
    <cellStyle name="Normal 3 3 11" xfId="2937" xr:uid="{00000000-0005-0000-0000-00007F0B0000}"/>
    <cellStyle name="Normal 3 3 12" xfId="2938" xr:uid="{00000000-0005-0000-0000-0000800B0000}"/>
    <cellStyle name="Normal 3 3 13" xfId="2939" xr:uid="{00000000-0005-0000-0000-0000810B0000}"/>
    <cellStyle name="Normal 3 3 14" xfId="2940" xr:uid="{00000000-0005-0000-0000-0000820B0000}"/>
    <cellStyle name="Normal 3 3 15" xfId="2941" xr:uid="{00000000-0005-0000-0000-0000830B0000}"/>
    <cellStyle name="Normal 3 3 16" xfId="2942" xr:uid="{00000000-0005-0000-0000-0000840B0000}"/>
    <cellStyle name="Normal 3 3 2" xfId="2943" xr:uid="{00000000-0005-0000-0000-0000850B0000}"/>
    <cellStyle name="Normal 3 3 3" xfId="2944" xr:uid="{00000000-0005-0000-0000-0000860B0000}"/>
    <cellStyle name="Normal 3 3 4" xfId="2945" xr:uid="{00000000-0005-0000-0000-0000870B0000}"/>
    <cellStyle name="Normal 3 3 5" xfId="2946" xr:uid="{00000000-0005-0000-0000-0000880B0000}"/>
    <cellStyle name="Normal 3 3 6" xfId="2947" xr:uid="{00000000-0005-0000-0000-0000890B0000}"/>
    <cellStyle name="Normal 3 3 7" xfId="2948" xr:uid="{00000000-0005-0000-0000-00008A0B0000}"/>
    <cellStyle name="Normal 3 3 8" xfId="2949" xr:uid="{00000000-0005-0000-0000-00008B0B0000}"/>
    <cellStyle name="Normal 3 3 9" xfId="2950" xr:uid="{00000000-0005-0000-0000-00008C0B0000}"/>
    <cellStyle name="Normal 3 3_BURE COMMERCE" xfId="2965" xr:uid="{00000000-0005-0000-0000-00008D0B0000}"/>
    <cellStyle name="Normal 3 30" xfId="2951" xr:uid="{00000000-0005-0000-0000-00008E0B0000}"/>
    <cellStyle name="Normal 3 30 2" xfId="2952" xr:uid="{00000000-0005-0000-0000-00008F0B0000}"/>
    <cellStyle name="Normal 3 31" xfId="2953" xr:uid="{00000000-0005-0000-0000-0000900B0000}"/>
    <cellStyle name="Normal 3 31 2" xfId="2954" xr:uid="{00000000-0005-0000-0000-0000910B0000}"/>
    <cellStyle name="Normal 3 32" xfId="2955" xr:uid="{00000000-0005-0000-0000-0000920B0000}"/>
    <cellStyle name="Normal 3 32 2" xfId="2956" xr:uid="{00000000-0005-0000-0000-0000930B0000}"/>
    <cellStyle name="Normal 3 33" xfId="2957" xr:uid="{00000000-0005-0000-0000-0000940B0000}"/>
    <cellStyle name="Normal 3 33 2" xfId="2958" xr:uid="{00000000-0005-0000-0000-0000950B0000}"/>
    <cellStyle name="Normal 3 34" xfId="2959" xr:uid="{00000000-0005-0000-0000-0000960B0000}"/>
    <cellStyle name="Normal 3 35" xfId="2960" xr:uid="{00000000-0005-0000-0000-0000970B0000}"/>
    <cellStyle name="Normal 3 36" xfId="2961" xr:uid="{00000000-0005-0000-0000-0000980B0000}"/>
    <cellStyle name="Normal 3 37" xfId="2962" xr:uid="{00000000-0005-0000-0000-0000990B0000}"/>
    <cellStyle name="Normal 3 38" xfId="2963" xr:uid="{00000000-0005-0000-0000-00009A0B0000}"/>
    <cellStyle name="Normal 3 39" xfId="2964" xr:uid="{00000000-0005-0000-0000-00009B0B0000}"/>
    <cellStyle name="Normal 3 4" xfId="2966" xr:uid="{00000000-0005-0000-0000-00009C0B0000}"/>
    <cellStyle name="Normal 3 4 10" xfId="2967" xr:uid="{00000000-0005-0000-0000-00009D0B0000}"/>
    <cellStyle name="Normal 3 4 11" xfId="2968" xr:uid="{00000000-0005-0000-0000-00009E0B0000}"/>
    <cellStyle name="Normal 3 4 12" xfId="2969" xr:uid="{00000000-0005-0000-0000-00009F0B0000}"/>
    <cellStyle name="Normal 3 4 13" xfId="2970" xr:uid="{00000000-0005-0000-0000-0000A00B0000}"/>
    <cellStyle name="Normal 3 4 14" xfId="2971" xr:uid="{00000000-0005-0000-0000-0000A10B0000}"/>
    <cellStyle name="Normal 3 4 15" xfId="2972" xr:uid="{00000000-0005-0000-0000-0000A20B0000}"/>
    <cellStyle name="Normal 3 4 2" xfId="2973" xr:uid="{00000000-0005-0000-0000-0000A30B0000}"/>
    <cellStyle name="Normal 3 4 3" xfId="2974" xr:uid="{00000000-0005-0000-0000-0000A40B0000}"/>
    <cellStyle name="Normal 3 4 4" xfId="2975" xr:uid="{00000000-0005-0000-0000-0000A50B0000}"/>
    <cellStyle name="Normal 3 4 5" xfId="2976" xr:uid="{00000000-0005-0000-0000-0000A60B0000}"/>
    <cellStyle name="Normal 3 4 6" xfId="2977" xr:uid="{00000000-0005-0000-0000-0000A70B0000}"/>
    <cellStyle name="Normal 3 4 7" xfId="2978" xr:uid="{00000000-0005-0000-0000-0000A80B0000}"/>
    <cellStyle name="Normal 3 4 8" xfId="2979" xr:uid="{00000000-0005-0000-0000-0000A90B0000}"/>
    <cellStyle name="Normal 3 4 9" xfId="2980" xr:uid="{00000000-0005-0000-0000-0000AA0B0000}"/>
    <cellStyle name="Normal 3 4_BURE COMMERCE" xfId="2989" xr:uid="{00000000-0005-0000-0000-0000AB0B0000}"/>
    <cellStyle name="Normal 3 40" xfId="2981" xr:uid="{00000000-0005-0000-0000-0000AC0B0000}"/>
    <cellStyle name="Normal 3 41" xfId="2982" xr:uid="{00000000-0005-0000-0000-0000AD0B0000}"/>
    <cellStyle name="Normal 3 42" xfId="2983" xr:uid="{00000000-0005-0000-0000-0000AE0B0000}"/>
    <cellStyle name="Normal 3 43" xfId="2984" xr:uid="{00000000-0005-0000-0000-0000AF0B0000}"/>
    <cellStyle name="Normal 3 44" xfId="2985" xr:uid="{00000000-0005-0000-0000-0000B00B0000}"/>
    <cellStyle name="Normal 3 45" xfId="2986" xr:uid="{00000000-0005-0000-0000-0000B10B0000}"/>
    <cellStyle name="Normal 3 46" xfId="2987" xr:uid="{00000000-0005-0000-0000-0000B20B0000}"/>
    <cellStyle name="Normal 3 47" xfId="2988" xr:uid="{00000000-0005-0000-0000-0000B30B0000}"/>
    <cellStyle name="Normal 3 48" xfId="4453" xr:uid="{00000000-0005-0000-0000-0000B40B0000}"/>
    <cellStyle name="Normal 3 5" xfId="2990" xr:uid="{00000000-0005-0000-0000-0000B50B0000}"/>
    <cellStyle name="Normal 3 5 10" xfId="2991" xr:uid="{00000000-0005-0000-0000-0000B60B0000}"/>
    <cellStyle name="Normal 3 5 11" xfId="2992" xr:uid="{00000000-0005-0000-0000-0000B70B0000}"/>
    <cellStyle name="Normal 3 5 12" xfId="2993" xr:uid="{00000000-0005-0000-0000-0000B80B0000}"/>
    <cellStyle name="Normal 3 5 13" xfId="2994" xr:uid="{00000000-0005-0000-0000-0000B90B0000}"/>
    <cellStyle name="Normal 3 5 14" xfId="2995" xr:uid="{00000000-0005-0000-0000-0000BA0B0000}"/>
    <cellStyle name="Normal 3 5 15" xfId="2996" xr:uid="{00000000-0005-0000-0000-0000BB0B0000}"/>
    <cellStyle name="Normal 3 5 2" xfId="2997" xr:uid="{00000000-0005-0000-0000-0000BC0B0000}"/>
    <cellStyle name="Normal 3 5 3" xfId="2998" xr:uid="{00000000-0005-0000-0000-0000BD0B0000}"/>
    <cellStyle name="Normal 3 5 4" xfId="2999" xr:uid="{00000000-0005-0000-0000-0000BE0B0000}"/>
    <cellStyle name="Normal 3 5 5" xfId="3000" xr:uid="{00000000-0005-0000-0000-0000BF0B0000}"/>
    <cellStyle name="Normal 3 5 6" xfId="3001" xr:uid="{00000000-0005-0000-0000-0000C00B0000}"/>
    <cellStyle name="Normal 3 5 7" xfId="3002" xr:uid="{00000000-0005-0000-0000-0000C10B0000}"/>
    <cellStyle name="Normal 3 5 8" xfId="3003" xr:uid="{00000000-0005-0000-0000-0000C20B0000}"/>
    <cellStyle name="Normal 3 5 9" xfId="3004" xr:uid="{00000000-0005-0000-0000-0000C30B0000}"/>
    <cellStyle name="Normal 3 5_BURE COMMERCE" xfId="3005" xr:uid="{00000000-0005-0000-0000-0000C40B0000}"/>
    <cellStyle name="Normal 3 6" xfId="3006" xr:uid="{00000000-0005-0000-0000-0000C50B0000}"/>
    <cellStyle name="Normal 3 6 10" xfId="3007" xr:uid="{00000000-0005-0000-0000-0000C60B0000}"/>
    <cellStyle name="Normal 3 6 11" xfId="3008" xr:uid="{00000000-0005-0000-0000-0000C70B0000}"/>
    <cellStyle name="Normal 3 6 12" xfId="3009" xr:uid="{00000000-0005-0000-0000-0000C80B0000}"/>
    <cellStyle name="Normal 3 6 13" xfId="3010" xr:uid="{00000000-0005-0000-0000-0000C90B0000}"/>
    <cellStyle name="Normal 3 6 14" xfId="3011" xr:uid="{00000000-0005-0000-0000-0000CA0B0000}"/>
    <cellStyle name="Normal 3 6 15" xfId="3012" xr:uid="{00000000-0005-0000-0000-0000CB0B0000}"/>
    <cellStyle name="Normal 3 6 2" xfId="3013" xr:uid="{00000000-0005-0000-0000-0000CC0B0000}"/>
    <cellStyle name="Normal 3 6 3" xfId="3014" xr:uid="{00000000-0005-0000-0000-0000CD0B0000}"/>
    <cellStyle name="Normal 3 6 4" xfId="3015" xr:uid="{00000000-0005-0000-0000-0000CE0B0000}"/>
    <cellStyle name="Normal 3 6 5" xfId="3016" xr:uid="{00000000-0005-0000-0000-0000CF0B0000}"/>
    <cellStyle name="Normal 3 6 6" xfId="3017" xr:uid="{00000000-0005-0000-0000-0000D00B0000}"/>
    <cellStyle name="Normal 3 6 7" xfId="3018" xr:uid="{00000000-0005-0000-0000-0000D10B0000}"/>
    <cellStyle name="Normal 3 6 8" xfId="3019" xr:uid="{00000000-0005-0000-0000-0000D20B0000}"/>
    <cellStyle name="Normal 3 6 9" xfId="3020" xr:uid="{00000000-0005-0000-0000-0000D30B0000}"/>
    <cellStyle name="Normal 3 6_BURE COMMERCE" xfId="3021" xr:uid="{00000000-0005-0000-0000-0000D40B0000}"/>
    <cellStyle name="Normal 3 7" xfId="3022" xr:uid="{00000000-0005-0000-0000-0000D50B0000}"/>
    <cellStyle name="Normal 3 7 10" xfId="3023" xr:uid="{00000000-0005-0000-0000-0000D60B0000}"/>
    <cellStyle name="Normal 3 7 11" xfId="3024" xr:uid="{00000000-0005-0000-0000-0000D70B0000}"/>
    <cellStyle name="Normal 3 7 12" xfId="3025" xr:uid="{00000000-0005-0000-0000-0000D80B0000}"/>
    <cellStyle name="Normal 3 7 13" xfId="3026" xr:uid="{00000000-0005-0000-0000-0000D90B0000}"/>
    <cellStyle name="Normal 3 7 14" xfId="3027" xr:uid="{00000000-0005-0000-0000-0000DA0B0000}"/>
    <cellStyle name="Normal 3 7 15" xfId="3028" xr:uid="{00000000-0005-0000-0000-0000DB0B0000}"/>
    <cellStyle name="Normal 3 7 2" xfId="3029" xr:uid="{00000000-0005-0000-0000-0000DC0B0000}"/>
    <cellStyle name="Normal 3 7 3" xfId="3030" xr:uid="{00000000-0005-0000-0000-0000DD0B0000}"/>
    <cellStyle name="Normal 3 7 4" xfId="3031" xr:uid="{00000000-0005-0000-0000-0000DE0B0000}"/>
    <cellStyle name="Normal 3 7 5" xfId="3032" xr:uid="{00000000-0005-0000-0000-0000DF0B0000}"/>
    <cellStyle name="Normal 3 7 6" xfId="3033" xr:uid="{00000000-0005-0000-0000-0000E00B0000}"/>
    <cellStyle name="Normal 3 7 7" xfId="3034" xr:uid="{00000000-0005-0000-0000-0000E10B0000}"/>
    <cellStyle name="Normal 3 7 8" xfId="3035" xr:uid="{00000000-0005-0000-0000-0000E20B0000}"/>
    <cellStyle name="Normal 3 7 9" xfId="3036" xr:uid="{00000000-0005-0000-0000-0000E30B0000}"/>
    <cellStyle name="Normal 3 7_BURE COMMERCE" xfId="3037" xr:uid="{00000000-0005-0000-0000-0000E40B0000}"/>
    <cellStyle name="Normal 3 8" xfId="3038" xr:uid="{00000000-0005-0000-0000-0000E50B0000}"/>
    <cellStyle name="Normal 3 8 10" xfId="3039" xr:uid="{00000000-0005-0000-0000-0000E60B0000}"/>
    <cellStyle name="Normal 3 8 11" xfId="3040" xr:uid="{00000000-0005-0000-0000-0000E70B0000}"/>
    <cellStyle name="Normal 3 8 12" xfId="3041" xr:uid="{00000000-0005-0000-0000-0000E80B0000}"/>
    <cellStyle name="Normal 3 8 13" xfId="3042" xr:uid="{00000000-0005-0000-0000-0000E90B0000}"/>
    <cellStyle name="Normal 3 8 14" xfId="3043" xr:uid="{00000000-0005-0000-0000-0000EA0B0000}"/>
    <cellStyle name="Normal 3 8 15" xfId="3044" xr:uid="{00000000-0005-0000-0000-0000EB0B0000}"/>
    <cellStyle name="Normal 3 8 2" xfId="3045" xr:uid="{00000000-0005-0000-0000-0000EC0B0000}"/>
    <cellStyle name="Normal 3 8 3" xfId="3046" xr:uid="{00000000-0005-0000-0000-0000ED0B0000}"/>
    <cellStyle name="Normal 3 8 4" xfId="3047" xr:uid="{00000000-0005-0000-0000-0000EE0B0000}"/>
    <cellStyle name="Normal 3 8 5" xfId="3048" xr:uid="{00000000-0005-0000-0000-0000EF0B0000}"/>
    <cellStyle name="Normal 3 8 6" xfId="3049" xr:uid="{00000000-0005-0000-0000-0000F00B0000}"/>
    <cellStyle name="Normal 3 8 7" xfId="3050" xr:uid="{00000000-0005-0000-0000-0000F10B0000}"/>
    <cellStyle name="Normal 3 8 8" xfId="3051" xr:uid="{00000000-0005-0000-0000-0000F20B0000}"/>
    <cellStyle name="Normal 3 8 9" xfId="3052" xr:uid="{00000000-0005-0000-0000-0000F30B0000}"/>
    <cellStyle name="Normal 3 8_BURE COMMERCE" xfId="3053" xr:uid="{00000000-0005-0000-0000-0000F40B0000}"/>
    <cellStyle name="Normal 3 9" xfId="3054" xr:uid="{00000000-0005-0000-0000-0000F50B0000}"/>
    <cellStyle name="Normal 3 9 10" xfId="3055" xr:uid="{00000000-0005-0000-0000-0000F60B0000}"/>
    <cellStyle name="Normal 3 9 11" xfId="3056" xr:uid="{00000000-0005-0000-0000-0000F70B0000}"/>
    <cellStyle name="Normal 3 9 12" xfId="3057" xr:uid="{00000000-0005-0000-0000-0000F80B0000}"/>
    <cellStyle name="Normal 3 9 13" xfId="3058" xr:uid="{00000000-0005-0000-0000-0000F90B0000}"/>
    <cellStyle name="Normal 3 9 14" xfId="3059" xr:uid="{00000000-0005-0000-0000-0000FA0B0000}"/>
    <cellStyle name="Normal 3 9 15" xfId="3060" xr:uid="{00000000-0005-0000-0000-0000FB0B0000}"/>
    <cellStyle name="Normal 3 9 2" xfId="3061" xr:uid="{00000000-0005-0000-0000-0000FC0B0000}"/>
    <cellStyle name="Normal 3 9 3" xfId="3062" xr:uid="{00000000-0005-0000-0000-0000FD0B0000}"/>
    <cellStyle name="Normal 3 9 4" xfId="3063" xr:uid="{00000000-0005-0000-0000-0000FE0B0000}"/>
    <cellStyle name="Normal 3 9 5" xfId="3064" xr:uid="{00000000-0005-0000-0000-0000FF0B0000}"/>
    <cellStyle name="Normal 3 9 6" xfId="3065" xr:uid="{00000000-0005-0000-0000-0000000C0000}"/>
    <cellStyle name="Normal 3 9 7" xfId="3066" xr:uid="{00000000-0005-0000-0000-0000010C0000}"/>
    <cellStyle name="Normal 3 9 8" xfId="3067" xr:uid="{00000000-0005-0000-0000-0000020C0000}"/>
    <cellStyle name="Normal 3 9 9" xfId="3068" xr:uid="{00000000-0005-0000-0000-0000030C0000}"/>
    <cellStyle name="Normal 3 9_BURE COMMERCE" xfId="3069" xr:uid="{00000000-0005-0000-0000-0000040C0000}"/>
    <cellStyle name="Normal 3_BURE COMMERCE" xfId="3089" xr:uid="{00000000-0005-0000-0000-0000050C0000}"/>
    <cellStyle name="Normal 30" xfId="3070" xr:uid="{00000000-0005-0000-0000-0000060C0000}"/>
    <cellStyle name="Normal 30 2" xfId="3071" xr:uid="{00000000-0005-0000-0000-0000070C0000}"/>
    <cellStyle name="Normal 31" xfId="3072" xr:uid="{00000000-0005-0000-0000-0000080C0000}"/>
    <cellStyle name="Normal 31 2" xfId="3073" xr:uid="{00000000-0005-0000-0000-0000090C0000}"/>
    <cellStyle name="Normal 32" xfId="3074" xr:uid="{00000000-0005-0000-0000-00000A0C0000}"/>
    <cellStyle name="Normal 32 2" xfId="3075" xr:uid="{00000000-0005-0000-0000-00000B0C0000}"/>
    <cellStyle name="Normal 33" xfId="3076" xr:uid="{00000000-0005-0000-0000-00000C0C0000}"/>
    <cellStyle name="Normal 34" xfId="3077" xr:uid="{00000000-0005-0000-0000-00000D0C0000}"/>
    <cellStyle name="Normal 34 2" xfId="3078" xr:uid="{00000000-0005-0000-0000-00000E0C0000}"/>
    <cellStyle name="Normal 35" xfId="3079" xr:uid="{00000000-0005-0000-0000-00000F0C0000}"/>
    <cellStyle name="Normal 35 2" xfId="3080" xr:uid="{00000000-0005-0000-0000-0000100C0000}"/>
    <cellStyle name="Normal 36" xfId="3081" xr:uid="{00000000-0005-0000-0000-0000110C0000}"/>
    <cellStyle name="Normal 36 2" xfId="3082" xr:uid="{00000000-0005-0000-0000-0000120C0000}"/>
    <cellStyle name="Normal 37" xfId="3083" xr:uid="{00000000-0005-0000-0000-0000130C0000}"/>
    <cellStyle name="Normal 37 2" xfId="3084" xr:uid="{00000000-0005-0000-0000-0000140C0000}"/>
    <cellStyle name="Normal 38" xfId="3085" xr:uid="{00000000-0005-0000-0000-0000150C0000}"/>
    <cellStyle name="Normal 38 2" xfId="3086" xr:uid="{00000000-0005-0000-0000-0000160C0000}"/>
    <cellStyle name="Normal 39" xfId="3087" xr:uid="{00000000-0005-0000-0000-0000170C0000}"/>
    <cellStyle name="Normal 39 2" xfId="3088" xr:uid="{00000000-0005-0000-0000-0000180C0000}"/>
    <cellStyle name="Normal 4" xfId="3090" xr:uid="{00000000-0005-0000-0000-0000190C0000}"/>
    <cellStyle name="Normal 4 10" xfId="3091" xr:uid="{00000000-0005-0000-0000-00001A0C0000}"/>
    <cellStyle name="Normal 4 2" xfId="3092" xr:uid="{00000000-0005-0000-0000-00001B0C0000}"/>
    <cellStyle name="Normal 4 2 2" xfId="3093" xr:uid="{00000000-0005-0000-0000-00001C0C0000}"/>
    <cellStyle name="Normal 4 2 2 2" xfId="3094" xr:uid="{00000000-0005-0000-0000-00001D0C0000}"/>
    <cellStyle name="Normal 4 2 3" xfId="3095" xr:uid="{00000000-0005-0000-0000-00001E0C0000}"/>
    <cellStyle name="Normal 4 2 4" xfId="3096" xr:uid="{00000000-0005-0000-0000-00001F0C0000}"/>
    <cellStyle name="Normal 4 2_Troskovnik-Bill of quantities_MZLZ_faza1-phase1_P45_141012" xfId="3097" xr:uid="{00000000-0005-0000-0000-0000200C0000}"/>
    <cellStyle name="Normal 4 3" xfId="3098" xr:uid="{00000000-0005-0000-0000-0000210C0000}"/>
    <cellStyle name="Normal 4 4" xfId="3099" xr:uid="{00000000-0005-0000-0000-0000220C0000}"/>
    <cellStyle name="Normal 4 9" xfId="3100" xr:uid="{00000000-0005-0000-0000-0000230C0000}"/>
    <cellStyle name="Normal 40" xfId="3101" xr:uid="{00000000-0005-0000-0000-0000240C0000}"/>
    <cellStyle name="Normal 5" xfId="3102" xr:uid="{00000000-0005-0000-0000-0000250C0000}"/>
    <cellStyle name="Normal 5 2" xfId="3103" xr:uid="{00000000-0005-0000-0000-0000260C0000}"/>
    <cellStyle name="Normal 5 35" xfId="3104" xr:uid="{00000000-0005-0000-0000-0000270C0000}"/>
    <cellStyle name="Normal 5 47" xfId="3105" xr:uid="{00000000-0005-0000-0000-0000280C0000}"/>
    <cellStyle name="Normal 5 58" xfId="3106" xr:uid="{00000000-0005-0000-0000-0000290C0000}"/>
    <cellStyle name="Normal 5 66" xfId="3107" xr:uid="{00000000-0005-0000-0000-00002A0C0000}"/>
    <cellStyle name="Normal 51" xfId="3108" xr:uid="{00000000-0005-0000-0000-00002B0C0000}"/>
    <cellStyle name="Normal 57" xfId="3109" xr:uid="{00000000-0005-0000-0000-00002C0C0000}"/>
    <cellStyle name="Normal 6" xfId="3110" xr:uid="{00000000-0005-0000-0000-00002D0C0000}"/>
    <cellStyle name="Normal 6 2" xfId="3111" xr:uid="{00000000-0005-0000-0000-00002E0C0000}"/>
    <cellStyle name="Normal 6 2 2" xfId="3112" xr:uid="{00000000-0005-0000-0000-00002F0C0000}"/>
    <cellStyle name="Normal 6 3" xfId="3113" xr:uid="{00000000-0005-0000-0000-0000300C0000}"/>
    <cellStyle name="Normal 6 4" xfId="3114" xr:uid="{00000000-0005-0000-0000-0000310C0000}"/>
    <cellStyle name="Normal 6 5" xfId="3115" xr:uid="{00000000-0005-0000-0000-0000320C0000}"/>
    <cellStyle name="Normal 7" xfId="3116" xr:uid="{00000000-0005-0000-0000-0000330C0000}"/>
    <cellStyle name="Normal 7 2" xfId="3117" xr:uid="{00000000-0005-0000-0000-0000340C0000}"/>
    <cellStyle name="Normal 7 2 2" xfId="3118" xr:uid="{00000000-0005-0000-0000-0000350C0000}"/>
    <cellStyle name="Normal 8" xfId="3119" xr:uid="{00000000-0005-0000-0000-0000360C0000}"/>
    <cellStyle name="Normal 8 2" xfId="3120" xr:uid="{00000000-0005-0000-0000-0000370C0000}"/>
    <cellStyle name="Normal 8 2 2" xfId="3121" xr:uid="{00000000-0005-0000-0000-0000380C0000}"/>
    <cellStyle name="Normal 8 3" xfId="3122" xr:uid="{00000000-0005-0000-0000-0000390C0000}"/>
    <cellStyle name="Normal 8 3 2" xfId="3123" xr:uid="{00000000-0005-0000-0000-00003A0C0000}"/>
    <cellStyle name="Normal 8 4" xfId="3124" xr:uid="{00000000-0005-0000-0000-00003B0C0000}"/>
    <cellStyle name="Normal 8 5" xfId="3125" xr:uid="{00000000-0005-0000-0000-00003C0C0000}"/>
    <cellStyle name="Normal 8_Troskovnik-Bill of quantities_MZLZ_faza1-phase1_P45_141012" xfId="3126" xr:uid="{00000000-0005-0000-0000-00003D0C0000}"/>
    <cellStyle name="Normal 9" xfId="3127" xr:uid="{00000000-0005-0000-0000-00003E0C0000}"/>
    <cellStyle name="Normal 9 2" xfId="3128" xr:uid="{00000000-0005-0000-0000-00003F0C0000}"/>
    <cellStyle name="Normal 9 3" xfId="3129" xr:uid="{00000000-0005-0000-0000-0000400C0000}"/>
    <cellStyle name="Normal 9 4" xfId="3130" xr:uid="{00000000-0005-0000-0000-0000410C0000}"/>
    <cellStyle name="Normal moj" xfId="3131" xr:uid="{00000000-0005-0000-0000-0000420C0000}"/>
    <cellStyle name="Normal_42-2006 Troškovnik Solar" xfId="4451" xr:uid="{00000000-0005-0000-0000-0000430C0000}"/>
    <cellStyle name="Normal_tros_TPKC_Dubrava_29_11_05 2 2" xfId="4450" xr:uid="{00000000-0005-0000-0000-0000440C0000}"/>
    <cellStyle name="Normal1" xfId="3132" xr:uid="{00000000-0005-0000-0000-0000450C0000}"/>
    <cellStyle name="Normal1 2" xfId="3133" xr:uid="{00000000-0005-0000-0000-0000460C0000}"/>
    <cellStyle name="Normal1 3" xfId="3134" xr:uid="{00000000-0005-0000-0000-0000470C0000}"/>
    <cellStyle name="Normal1 4" xfId="3135" xr:uid="{00000000-0005-0000-0000-0000480C0000}"/>
    <cellStyle name="Normal1 5" xfId="3136" xr:uid="{00000000-0005-0000-0000-0000490C0000}"/>
    <cellStyle name="Normal2" xfId="3137" xr:uid="{00000000-0005-0000-0000-00004A0C0000}"/>
    <cellStyle name="Normal2 2" xfId="3138" xr:uid="{00000000-0005-0000-0000-00004B0C0000}"/>
    <cellStyle name="Normal3" xfId="3139" xr:uid="{00000000-0005-0000-0000-00004C0C0000}"/>
    <cellStyle name="Normal3 2" xfId="3140" xr:uid="{00000000-0005-0000-0000-00004D0C0000}"/>
    <cellStyle name="Normale_694JAN2007-versione1-20061204" xfId="3141" xr:uid="{00000000-0005-0000-0000-00004E0C0000}"/>
    <cellStyle name="Normalno" xfId="0" builtinId="0"/>
    <cellStyle name="Normalno 10" xfId="3142" xr:uid="{00000000-0005-0000-0000-00004F0C0000}"/>
    <cellStyle name="Normalno 10 2" xfId="3143" xr:uid="{00000000-0005-0000-0000-0000500C0000}"/>
    <cellStyle name="Normalno 10 2 2" xfId="3144" xr:uid="{00000000-0005-0000-0000-0000510C0000}"/>
    <cellStyle name="Normalno 11" xfId="3145" xr:uid="{00000000-0005-0000-0000-0000520C0000}"/>
    <cellStyle name="Normalno 12" xfId="3146" xr:uid="{00000000-0005-0000-0000-0000530C0000}"/>
    <cellStyle name="Normalno 13" xfId="4448" xr:uid="{00000000-0005-0000-0000-0000540C0000}"/>
    <cellStyle name="Normalno 14" xfId="4452" xr:uid="{00000000-0005-0000-0000-0000550C0000}"/>
    <cellStyle name="Normalno 15" xfId="4463" xr:uid="{00000000-0005-0000-0000-0000560C0000}"/>
    <cellStyle name="Normalno 2" xfId="3147" xr:uid="{00000000-0005-0000-0000-0000570C0000}"/>
    <cellStyle name="Normalno 2 2" xfId="3148" xr:uid="{00000000-0005-0000-0000-0000580C0000}"/>
    <cellStyle name="Normalno 2 2 2" xfId="3149" xr:uid="{00000000-0005-0000-0000-0000590C0000}"/>
    <cellStyle name="Normalno 2 2 3" xfId="3150" xr:uid="{00000000-0005-0000-0000-00005A0C0000}"/>
    <cellStyle name="Normalno 2 2 3 2" xfId="3151" xr:uid="{00000000-0005-0000-0000-00005B0C0000}"/>
    <cellStyle name="Normalno 2 3" xfId="4461" xr:uid="{00000000-0005-0000-0000-00005C0C0000}"/>
    <cellStyle name="Normalno 2 4" xfId="3152" xr:uid="{00000000-0005-0000-0000-00005D0C0000}"/>
    <cellStyle name="Normalno 3" xfId="3153" xr:uid="{00000000-0005-0000-0000-00005E0C0000}"/>
    <cellStyle name="Normalno 3 2" xfId="3154" xr:uid="{00000000-0005-0000-0000-00005F0C0000}"/>
    <cellStyle name="Normalno 3 3" xfId="3155" xr:uid="{00000000-0005-0000-0000-0000600C0000}"/>
    <cellStyle name="Normalno 3 4" xfId="4454" xr:uid="{00000000-0005-0000-0000-0000610C0000}"/>
    <cellStyle name="Normalno 3_Elektroinstalacije" xfId="3156" xr:uid="{00000000-0005-0000-0000-0000620C0000}"/>
    <cellStyle name="Normalno 4" xfId="3157" xr:uid="{00000000-0005-0000-0000-0000630C0000}"/>
    <cellStyle name="Normalno 4 2" xfId="3158" xr:uid="{00000000-0005-0000-0000-0000640C0000}"/>
    <cellStyle name="Normalno 4 2 2" xfId="3159" xr:uid="{00000000-0005-0000-0000-0000650C0000}"/>
    <cellStyle name="Normalno 4 3" xfId="3160" xr:uid="{00000000-0005-0000-0000-0000660C0000}"/>
    <cellStyle name="Normalno 4 4" xfId="4457" xr:uid="{00000000-0005-0000-0000-0000670C0000}"/>
    <cellStyle name="Normalno 5" xfId="3161" xr:uid="{00000000-0005-0000-0000-0000680C0000}"/>
    <cellStyle name="Normalno 5 2" xfId="3162" xr:uid="{00000000-0005-0000-0000-0000690C0000}"/>
    <cellStyle name="Normalno 5 3" xfId="3163" xr:uid="{00000000-0005-0000-0000-00006A0C0000}"/>
    <cellStyle name="Normalno 5 4" xfId="3164" xr:uid="{00000000-0005-0000-0000-00006B0C0000}"/>
    <cellStyle name="Normalno 5 5" xfId="3165" xr:uid="{00000000-0005-0000-0000-00006C0C0000}"/>
    <cellStyle name="Normalno 6" xfId="3166" xr:uid="{00000000-0005-0000-0000-00006D0C0000}"/>
    <cellStyle name="Normalno 6 2" xfId="3167" xr:uid="{00000000-0005-0000-0000-00006E0C0000}"/>
    <cellStyle name="Normalno 6 2 2" xfId="3168" xr:uid="{00000000-0005-0000-0000-00006F0C0000}"/>
    <cellStyle name="Normalno 6 3" xfId="3169" xr:uid="{00000000-0005-0000-0000-0000700C0000}"/>
    <cellStyle name="Normalno 7" xfId="3170" xr:uid="{00000000-0005-0000-0000-0000710C0000}"/>
    <cellStyle name="Normalno 7 2" xfId="3171" xr:uid="{00000000-0005-0000-0000-0000720C0000}"/>
    <cellStyle name="Normalno 7 3" xfId="3172" xr:uid="{00000000-0005-0000-0000-0000730C0000}"/>
    <cellStyle name="Normalno 7 4" xfId="3173" xr:uid="{00000000-0005-0000-0000-0000740C0000}"/>
    <cellStyle name="Normalno 8" xfId="3174" xr:uid="{00000000-0005-0000-0000-0000750C0000}"/>
    <cellStyle name="Normalno 8 2" xfId="3175" xr:uid="{00000000-0005-0000-0000-0000760C0000}"/>
    <cellStyle name="Normalno 9" xfId="3176" xr:uid="{00000000-0005-0000-0000-0000770C0000}"/>
    <cellStyle name="Normalno 9 2" xfId="3177" xr:uid="{00000000-0005-0000-0000-0000780C0000}"/>
    <cellStyle name="Nota" xfId="3178" xr:uid="{00000000-0005-0000-0000-0000790C0000}"/>
    <cellStyle name="Note 1" xfId="3179" xr:uid="{00000000-0005-0000-0000-00007A0C0000}"/>
    <cellStyle name="Note 10" xfId="3180" xr:uid="{00000000-0005-0000-0000-00007B0C0000}"/>
    <cellStyle name="Note 10 10" xfId="3181" xr:uid="{00000000-0005-0000-0000-00007C0C0000}"/>
    <cellStyle name="Note 10 11" xfId="3182" xr:uid="{00000000-0005-0000-0000-00007D0C0000}"/>
    <cellStyle name="Note 10 12" xfId="3183" xr:uid="{00000000-0005-0000-0000-00007E0C0000}"/>
    <cellStyle name="Note 10 13" xfId="3184" xr:uid="{00000000-0005-0000-0000-00007F0C0000}"/>
    <cellStyle name="Note 10 14" xfId="3185" xr:uid="{00000000-0005-0000-0000-0000800C0000}"/>
    <cellStyle name="Note 10 15" xfId="3186" xr:uid="{00000000-0005-0000-0000-0000810C0000}"/>
    <cellStyle name="Note 10 2" xfId="3187" xr:uid="{00000000-0005-0000-0000-0000820C0000}"/>
    <cellStyle name="Note 10 3" xfId="3188" xr:uid="{00000000-0005-0000-0000-0000830C0000}"/>
    <cellStyle name="Note 10 4" xfId="3189" xr:uid="{00000000-0005-0000-0000-0000840C0000}"/>
    <cellStyle name="Note 10 4 2" xfId="3190" xr:uid="{00000000-0005-0000-0000-0000850C0000}"/>
    <cellStyle name="Note 10 5" xfId="3191" xr:uid="{00000000-0005-0000-0000-0000860C0000}"/>
    <cellStyle name="Note 10 6" xfId="3192" xr:uid="{00000000-0005-0000-0000-0000870C0000}"/>
    <cellStyle name="Note 10 7" xfId="3193" xr:uid="{00000000-0005-0000-0000-0000880C0000}"/>
    <cellStyle name="Note 10 8" xfId="3194" xr:uid="{00000000-0005-0000-0000-0000890C0000}"/>
    <cellStyle name="Note 10 9" xfId="3195" xr:uid="{00000000-0005-0000-0000-00008A0C0000}"/>
    <cellStyle name="Note 10_BURE COMMERCE" xfId="3196" xr:uid="{00000000-0005-0000-0000-00008B0C0000}"/>
    <cellStyle name="Note 11" xfId="3197" xr:uid="{00000000-0005-0000-0000-00008C0C0000}"/>
    <cellStyle name="Note 11 10" xfId="3198" xr:uid="{00000000-0005-0000-0000-00008D0C0000}"/>
    <cellStyle name="Note 11 11" xfId="3199" xr:uid="{00000000-0005-0000-0000-00008E0C0000}"/>
    <cellStyle name="Note 11 12" xfId="3200" xr:uid="{00000000-0005-0000-0000-00008F0C0000}"/>
    <cellStyle name="Note 11 13" xfId="3201" xr:uid="{00000000-0005-0000-0000-0000900C0000}"/>
    <cellStyle name="Note 11 14" xfId="3202" xr:uid="{00000000-0005-0000-0000-0000910C0000}"/>
    <cellStyle name="Note 11 15" xfId="3203" xr:uid="{00000000-0005-0000-0000-0000920C0000}"/>
    <cellStyle name="Note 11 2" xfId="3204" xr:uid="{00000000-0005-0000-0000-0000930C0000}"/>
    <cellStyle name="Note 11 3" xfId="3205" xr:uid="{00000000-0005-0000-0000-0000940C0000}"/>
    <cellStyle name="Note 11 4" xfId="3206" xr:uid="{00000000-0005-0000-0000-0000950C0000}"/>
    <cellStyle name="Note 11 4 2" xfId="3207" xr:uid="{00000000-0005-0000-0000-0000960C0000}"/>
    <cellStyle name="Note 11 5" xfId="3208" xr:uid="{00000000-0005-0000-0000-0000970C0000}"/>
    <cellStyle name="Note 11 6" xfId="3209" xr:uid="{00000000-0005-0000-0000-0000980C0000}"/>
    <cellStyle name="Note 11 7" xfId="3210" xr:uid="{00000000-0005-0000-0000-0000990C0000}"/>
    <cellStyle name="Note 11 8" xfId="3211" xr:uid="{00000000-0005-0000-0000-00009A0C0000}"/>
    <cellStyle name="Note 11 9" xfId="3212" xr:uid="{00000000-0005-0000-0000-00009B0C0000}"/>
    <cellStyle name="Note 11_BURE COMMERCE" xfId="3213" xr:uid="{00000000-0005-0000-0000-00009C0C0000}"/>
    <cellStyle name="Note 12" xfId="3214" xr:uid="{00000000-0005-0000-0000-00009D0C0000}"/>
    <cellStyle name="Note 12 10" xfId="3215" xr:uid="{00000000-0005-0000-0000-00009E0C0000}"/>
    <cellStyle name="Note 12 11" xfId="3216" xr:uid="{00000000-0005-0000-0000-00009F0C0000}"/>
    <cellStyle name="Note 12 12" xfId="3217" xr:uid="{00000000-0005-0000-0000-0000A00C0000}"/>
    <cellStyle name="Note 12 13" xfId="3218" xr:uid="{00000000-0005-0000-0000-0000A10C0000}"/>
    <cellStyle name="Note 12 14" xfId="3219" xr:uid="{00000000-0005-0000-0000-0000A20C0000}"/>
    <cellStyle name="Note 12 15" xfId="3220" xr:uid="{00000000-0005-0000-0000-0000A30C0000}"/>
    <cellStyle name="Note 12 2" xfId="3221" xr:uid="{00000000-0005-0000-0000-0000A40C0000}"/>
    <cellStyle name="Note 12 3" xfId="3222" xr:uid="{00000000-0005-0000-0000-0000A50C0000}"/>
    <cellStyle name="Note 12 4" xfId="3223" xr:uid="{00000000-0005-0000-0000-0000A60C0000}"/>
    <cellStyle name="Note 12 4 2" xfId="3224" xr:uid="{00000000-0005-0000-0000-0000A70C0000}"/>
    <cellStyle name="Note 12 5" xfId="3225" xr:uid="{00000000-0005-0000-0000-0000A80C0000}"/>
    <cellStyle name="Note 12 6" xfId="3226" xr:uid="{00000000-0005-0000-0000-0000A90C0000}"/>
    <cellStyle name="Note 12 7" xfId="3227" xr:uid="{00000000-0005-0000-0000-0000AA0C0000}"/>
    <cellStyle name="Note 12 8" xfId="3228" xr:uid="{00000000-0005-0000-0000-0000AB0C0000}"/>
    <cellStyle name="Note 12 9" xfId="3229" xr:uid="{00000000-0005-0000-0000-0000AC0C0000}"/>
    <cellStyle name="Note 12_BURE COMMERCE" xfId="3230" xr:uid="{00000000-0005-0000-0000-0000AD0C0000}"/>
    <cellStyle name="Note 13" xfId="3231" xr:uid="{00000000-0005-0000-0000-0000AE0C0000}"/>
    <cellStyle name="Note 13 10" xfId="3232" xr:uid="{00000000-0005-0000-0000-0000AF0C0000}"/>
    <cellStyle name="Note 13 11" xfId="3233" xr:uid="{00000000-0005-0000-0000-0000B00C0000}"/>
    <cellStyle name="Note 13 12" xfId="3234" xr:uid="{00000000-0005-0000-0000-0000B10C0000}"/>
    <cellStyle name="Note 13 13" xfId="3235" xr:uid="{00000000-0005-0000-0000-0000B20C0000}"/>
    <cellStyle name="Note 13 14" xfId="3236" xr:uid="{00000000-0005-0000-0000-0000B30C0000}"/>
    <cellStyle name="Note 13 15" xfId="3237" xr:uid="{00000000-0005-0000-0000-0000B40C0000}"/>
    <cellStyle name="Note 13 2" xfId="3238" xr:uid="{00000000-0005-0000-0000-0000B50C0000}"/>
    <cellStyle name="Note 13 3" xfId="3239" xr:uid="{00000000-0005-0000-0000-0000B60C0000}"/>
    <cellStyle name="Note 13 4" xfId="3240" xr:uid="{00000000-0005-0000-0000-0000B70C0000}"/>
    <cellStyle name="Note 13 4 2" xfId="3241" xr:uid="{00000000-0005-0000-0000-0000B80C0000}"/>
    <cellStyle name="Note 13 5" xfId="3242" xr:uid="{00000000-0005-0000-0000-0000B90C0000}"/>
    <cellStyle name="Note 13 6" xfId="3243" xr:uid="{00000000-0005-0000-0000-0000BA0C0000}"/>
    <cellStyle name="Note 13 7" xfId="3244" xr:uid="{00000000-0005-0000-0000-0000BB0C0000}"/>
    <cellStyle name="Note 13 8" xfId="3245" xr:uid="{00000000-0005-0000-0000-0000BC0C0000}"/>
    <cellStyle name="Note 13 9" xfId="3246" xr:uid="{00000000-0005-0000-0000-0000BD0C0000}"/>
    <cellStyle name="Note 13_BURE COMMERCE" xfId="3247" xr:uid="{00000000-0005-0000-0000-0000BE0C0000}"/>
    <cellStyle name="Note 14" xfId="3248" xr:uid="{00000000-0005-0000-0000-0000BF0C0000}"/>
    <cellStyle name="Note 14 10" xfId="3249" xr:uid="{00000000-0005-0000-0000-0000C00C0000}"/>
    <cellStyle name="Note 14 11" xfId="3250" xr:uid="{00000000-0005-0000-0000-0000C10C0000}"/>
    <cellStyle name="Note 14 12" xfId="3251" xr:uid="{00000000-0005-0000-0000-0000C20C0000}"/>
    <cellStyle name="Note 14 13" xfId="3252" xr:uid="{00000000-0005-0000-0000-0000C30C0000}"/>
    <cellStyle name="Note 14 14" xfId="3253" xr:uid="{00000000-0005-0000-0000-0000C40C0000}"/>
    <cellStyle name="Note 14 15" xfId="3254" xr:uid="{00000000-0005-0000-0000-0000C50C0000}"/>
    <cellStyle name="Note 14 2" xfId="3255" xr:uid="{00000000-0005-0000-0000-0000C60C0000}"/>
    <cellStyle name="Note 14 3" xfId="3256" xr:uid="{00000000-0005-0000-0000-0000C70C0000}"/>
    <cellStyle name="Note 14 4" xfId="3257" xr:uid="{00000000-0005-0000-0000-0000C80C0000}"/>
    <cellStyle name="Note 14 4 2" xfId="3258" xr:uid="{00000000-0005-0000-0000-0000C90C0000}"/>
    <cellStyle name="Note 14 5" xfId="3259" xr:uid="{00000000-0005-0000-0000-0000CA0C0000}"/>
    <cellStyle name="Note 14 6" xfId="3260" xr:uid="{00000000-0005-0000-0000-0000CB0C0000}"/>
    <cellStyle name="Note 14 7" xfId="3261" xr:uid="{00000000-0005-0000-0000-0000CC0C0000}"/>
    <cellStyle name="Note 14 8" xfId="3262" xr:uid="{00000000-0005-0000-0000-0000CD0C0000}"/>
    <cellStyle name="Note 14 9" xfId="3263" xr:uid="{00000000-0005-0000-0000-0000CE0C0000}"/>
    <cellStyle name="Note 14_BURE COMMERCE" xfId="3264" xr:uid="{00000000-0005-0000-0000-0000CF0C0000}"/>
    <cellStyle name="Note 15" xfId="3265" xr:uid="{00000000-0005-0000-0000-0000D00C0000}"/>
    <cellStyle name="Note 15 2" xfId="3266" xr:uid="{00000000-0005-0000-0000-0000D10C0000}"/>
    <cellStyle name="Note 15 3" xfId="3267" xr:uid="{00000000-0005-0000-0000-0000D20C0000}"/>
    <cellStyle name="Note 15 3 10" xfId="3268" xr:uid="{00000000-0005-0000-0000-0000D30C0000}"/>
    <cellStyle name="Note 15 3 11" xfId="3269" xr:uid="{00000000-0005-0000-0000-0000D40C0000}"/>
    <cellStyle name="Note 15 3 12" xfId="3270" xr:uid="{00000000-0005-0000-0000-0000D50C0000}"/>
    <cellStyle name="Note 15 3 13" xfId="3271" xr:uid="{00000000-0005-0000-0000-0000D60C0000}"/>
    <cellStyle name="Note 15 3 14" xfId="3272" xr:uid="{00000000-0005-0000-0000-0000D70C0000}"/>
    <cellStyle name="Note 15 3 2" xfId="3273" xr:uid="{00000000-0005-0000-0000-0000D80C0000}"/>
    <cellStyle name="Note 15 3 2 2" xfId="3274" xr:uid="{00000000-0005-0000-0000-0000D90C0000}"/>
    <cellStyle name="Note 15 3 2 2 2" xfId="3275" xr:uid="{00000000-0005-0000-0000-0000DA0C0000}"/>
    <cellStyle name="Note 15 3 3" xfId="3276" xr:uid="{00000000-0005-0000-0000-0000DB0C0000}"/>
    <cellStyle name="Note 15 3 4" xfId="3277" xr:uid="{00000000-0005-0000-0000-0000DC0C0000}"/>
    <cellStyle name="Note 15 3 5" xfId="3278" xr:uid="{00000000-0005-0000-0000-0000DD0C0000}"/>
    <cellStyle name="Note 15 3 6" xfId="3279" xr:uid="{00000000-0005-0000-0000-0000DE0C0000}"/>
    <cellStyle name="Note 15 3 7" xfId="3280" xr:uid="{00000000-0005-0000-0000-0000DF0C0000}"/>
    <cellStyle name="Note 15 3 8" xfId="3281" xr:uid="{00000000-0005-0000-0000-0000E00C0000}"/>
    <cellStyle name="Note 15 3 9" xfId="3282" xr:uid="{00000000-0005-0000-0000-0000E10C0000}"/>
    <cellStyle name="Note 15 4" xfId="3283" xr:uid="{00000000-0005-0000-0000-0000E20C0000}"/>
    <cellStyle name="Note 15 4 2" xfId="3284" xr:uid="{00000000-0005-0000-0000-0000E30C0000}"/>
    <cellStyle name="Note 15 4 3" xfId="3285" xr:uid="{00000000-0005-0000-0000-0000E40C0000}"/>
    <cellStyle name="Note 15 5" xfId="3286" xr:uid="{00000000-0005-0000-0000-0000E50C0000}"/>
    <cellStyle name="Note 16" xfId="3287" xr:uid="{00000000-0005-0000-0000-0000E60C0000}"/>
    <cellStyle name="Note 16 2" xfId="3288" xr:uid="{00000000-0005-0000-0000-0000E70C0000}"/>
    <cellStyle name="Note 16 3" xfId="3289" xr:uid="{00000000-0005-0000-0000-0000E80C0000}"/>
    <cellStyle name="Note 17" xfId="3290" xr:uid="{00000000-0005-0000-0000-0000E90C0000}"/>
    <cellStyle name="Note 17 2" xfId="3291" xr:uid="{00000000-0005-0000-0000-0000EA0C0000}"/>
    <cellStyle name="Note 17 3" xfId="3292" xr:uid="{00000000-0005-0000-0000-0000EB0C0000}"/>
    <cellStyle name="Note 18" xfId="3293" xr:uid="{00000000-0005-0000-0000-0000EC0C0000}"/>
    <cellStyle name="Note 18 2" xfId="3294" xr:uid="{00000000-0005-0000-0000-0000ED0C0000}"/>
    <cellStyle name="Note 19" xfId="3295" xr:uid="{00000000-0005-0000-0000-0000EE0C0000}"/>
    <cellStyle name="Note 19 2" xfId="3296" xr:uid="{00000000-0005-0000-0000-0000EF0C0000}"/>
    <cellStyle name="Note 19 3" xfId="3297" xr:uid="{00000000-0005-0000-0000-0000F00C0000}"/>
    <cellStyle name="Note 19 3 10" xfId="3298" xr:uid="{00000000-0005-0000-0000-0000F10C0000}"/>
    <cellStyle name="Note 19 3 11" xfId="3299" xr:uid="{00000000-0005-0000-0000-0000F20C0000}"/>
    <cellStyle name="Note 19 3 12" xfId="3300" xr:uid="{00000000-0005-0000-0000-0000F30C0000}"/>
    <cellStyle name="Note 19 3 13" xfId="3301" xr:uid="{00000000-0005-0000-0000-0000F40C0000}"/>
    <cellStyle name="Note 19 3 14" xfId="3302" xr:uid="{00000000-0005-0000-0000-0000F50C0000}"/>
    <cellStyle name="Note 19 3 2" xfId="3303" xr:uid="{00000000-0005-0000-0000-0000F60C0000}"/>
    <cellStyle name="Note 19 3 2 2" xfId="3304" xr:uid="{00000000-0005-0000-0000-0000F70C0000}"/>
    <cellStyle name="Note 19 3 2 2 2" xfId="3305" xr:uid="{00000000-0005-0000-0000-0000F80C0000}"/>
    <cellStyle name="Note 19 3 3" xfId="3306" xr:uid="{00000000-0005-0000-0000-0000F90C0000}"/>
    <cellStyle name="Note 19 3 4" xfId="3307" xr:uid="{00000000-0005-0000-0000-0000FA0C0000}"/>
    <cellStyle name="Note 19 3 5" xfId="3308" xr:uid="{00000000-0005-0000-0000-0000FB0C0000}"/>
    <cellStyle name="Note 19 3 6" xfId="3309" xr:uid="{00000000-0005-0000-0000-0000FC0C0000}"/>
    <cellStyle name="Note 19 3 7" xfId="3310" xr:uid="{00000000-0005-0000-0000-0000FD0C0000}"/>
    <cellStyle name="Note 19 3 8" xfId="3311" xr:uid="{00000000-0005-0000-0000-0000FE0C0000}"/>
    <cellStyle name="Note 19 3 9" xfId="3312" xr:uid="{00000000-0005-0000-0000-0000FF0C0000}"/>
    <cellStyle name="Note 19 4" xfId="3313" xr:uid="{00000000-0005-0000-0000-0000000D0000}"/>
    <cellStyle name="Note 19 4 2" xfId="3314" xr:uid="{00000000-0005-0000-0000-0000010D0000}"/>
    <cellStyle name="Note 19 4 3" xfId="3315" xr:uid="{00000000-0005-0000-0000-0000020D0000}"/>
    <cellStyle name="Note 19 5" xfId="3316" xr:uid="{00000000-0005-0000-0000-0000030D0000}"/>
    <cellStyle name="Note 2" xfId="3317" xr:uid="{00000000-0005-0000-0000-0000040D0000}"/>
    <cellStyle name="Note 2 10" xfId="3318" xr:uid="{00000000-0005-0000-0000-0000050D0000}"/>
    <cellStyle name="Note 2 11" xfId="3319" xr:uid="{00000000-0005-0000-0000-0000060D0000}"/>
    <cellStyle name="Note 2 12" xfId="3320" xr:uid="{00000000-0005-0000-0000-0000070D0000}"/>
    <cellStyle name="Note 2 13" xfId="3321" xr:uid="{00000000-0005-0000-0000-0000080D0000}"/>
    <cellStyle name="Note 2 14" xfId="3322" xr:uid="{00000000-0005-0000-0000-0000090D0000}"/>
    <cellStyle name="Note 2 15" xfId="3323" xr:uid="{00000000-0005-0000-0000-00000A0D0000}"/>
    <cellStyle name="Note 2 16" xfId="3324" xr:uid="{00000000-0005-0000-0000-00000B0D0000}"/>
    <cellStyle name="Note 2 2" xfId="3325" xr:uid="{00000000-0005-0000-0000-00000C0D0000}"/>
    <cellStyle name="Note 2 3" xfId="3326" xr:uid="{00000000-0005-0000-0000-00000D0D0000}"/>
    <cellStyle name="Note 2 4" xfId="3327" xr:uid="{00000000-0005-0000-0000-00000E0D0000}"/>
    <cellStyle name="Note 2 4 2" xfId="3328" xr:uid="{00000000-0005-0000-0000-00000F0D0000}"/>
    <cellStyle name="Note 2 5" xfId="3329" xr:uid="{00000000-0005-0000-0000-0000100D0000}"/>
    <cellStyle name="Note 2 6" xfId="3330" xr:uid="{00000000-0005-0000-0000-0000110D0000}"/>
    <cellStyle name="Note 2 7" xfId="3331" xr:uid="{00000000-0005-0000-0000-0000120D0000}"/>
    <cellStyle name="Note 2 8" xfId="3332" xr:uid="{00000000-0005-0000-0000-0000130D0000}"/>
    <cellStyle name="Note 2 9" xfId="3333" xr:uid="{00000000-0005-0000-0000-0000140D0000}"/>
    <cellStyle name="Note 2_BURE COMMERCE" xfId="3395" xr:uid="{00000000-0005-0000-0000-0000150D0000}"/>
    <cellStyle name="Note 20" xfId="3334" xr:uid="{00000000-0005-0000-0000-0000160D0000}"/>
    <cellStyle name="Note 20 2" xfId="3335" xr:uid="{00000000-0005-0000-0000-0000170D0000}"/>
    <cellStyle name="Note 20 3" xfId="3336" xr:uid="{00000000-0005-0000-0000-0000180D0000}"/>
    <cellStyle name="Note 20 4" xfId="3337" xr:uid="{00000000-0005-0000-0000-0000190D0000}"/>
    <cellStyle name="Note 20 4 10" xfId="3338" xr:uid="{00000000-0005-0000-0000-00001A0D0000}"/>
    <cellStyle name="Note 20 4 11" xfId="3339" xr:uid="{00000000-0005-0000-0000-00001B0D0000}"/>
    <cellStyle name="Note 20 4 12" xfId="3340" xr:uid="{00000000-0005-0000-0000-00001C0D0000}"/>
    <cellStyle name="Note 20 4 13" xfId="3341" xr:uid="{00000000-0005-0000-0000-00001D0D0000}"/>
    <cellStyle name="Note 20 4 14" xfId="3342" xr:uid="{00000000-0005-0000-0000-00001E0D0000}"/>
    <cellStyle name="Note 20 4 2" xfId="3343" xr:uid="{00000000-0005-0000-0000-00001F0D0000}"/>
    <cellStyle name="Note 20 4 2 2" xfId="3344" xr:uid="{00000000-0005-0000-0000-0000200D0000}"/>
    <cellStyle name="Note 20 4 2 2 2" xfId="3345" xr:uid="{00000000-0005-0000-0000-0000210D0000}"/>
    <cellStyle name="Note 20 4 3" xfId="3346" xr:uid="{00000000-0005-0000-0000-0000220D0000}"/>
    <cellStyle name="Note 20 4 4" xfId="3347" xr:uid="{00000000-0005-0000-0000-0000230D0000}"/>
    <cellStyle name="Note 20 4 5" xfId="3348" xr:uid="{00000000-0005-0000-0000-0000240D0000}"/>
    <cellStyle name="Note 20 4 6" xfId="3349" xr:uid="{00000000-0005-0000-0000-0000250D0000}"/>
    <cellStyle name="Note 20 4 7" xfId="3350" xr:uid="{00000000-0005-0000-0000-0000260D0000}"/>
    <cellStyle name="Note 20 4 8" xfId="3351" xr:uid="{00000000-0005-0000-0000-0000270D0000}"/>
    <cellStyle name="Note 20 4 9" xfId="3352" xr:uid="{00000000-0005-0000-0000-0000280D0000}"/>
    <cellStyle name="Note 20 5" xfId="3353" xr:uid="{00000000-0005-0000-0000-0000290D0000}"/>
    <cellStyle name="Note 20 5 2" xfId="3354" xr:uid="{00000000-0005-0000-0000-00002A0D0000}"/>
    <cellStyle name="Note 20 5 3" xfId="3355" xr:uid="{00000000-0005-0000-0000-00002B0D0000}"/>
    <cellStyle name="Note 20 6" xfId="3356" xr:uid="{00000000-0005-0000-0000-00002C0D0000}"/>
    <cellStyle name="Note 21" xfId="3357" xr:uid="{00000000-0005-0000-0000-00002D0D0000}"/>
    <cellStyle name="Note 21 2" xfId="3358" xr:uid="{00000000-0005-0000-0000-00002E0D0000}"/>
    <cellStyle name="Note 21 3" xfId="3359" xr:uid="{00000000-0005-0000-0000-00002F0D0000}"/>
    <cellStyle name="Note 21 3 10" xfId="3360" xr:uid="{00000000-0005-0000-0000-0000300D0000}"/>
    <cellStyle name="Note 21 3 11" xfId="3361" xr:uid="{00000000-0005-0000-0000-0000310D0000}"/>
    <cellStyle name="Note 21 3 12" xfId="3362" xr:uid="{00000000-0005-0000-0000-0000320D0000}"/>
    <cellStyle name="Note 21 3 13" xfId="3363" xr:uid="{00000000-0005-0000-0000-0000330D0000}"/>
    <cellStyle name="Note 21 3 14" xfId="3364" xr:uid="{00000000-0005-0000-0000-0000340D0000}"/>
    <cellStyle name="Note 21 3 2" xfId="3365" xr:uid="{00000000-0005-0000-0000-0000350D0000}"/>
    <cellStyle name="Note 21 3 2 2" xfId="3366" xr:uid="{00000000-0005-0000-0000-0000360D0000}"/>
    <cellStyle name="Note 21 3 2 2 2" xfId="3367" xr:uid="{00000000-0005-0000-0000-0000370D0000}"/>
    <cellStyle name="Note 21 3 3" xfId="3368" xr:uid="{00000000-0005-0000-0000-0000380D0000}"/>
    <cellStyle name="Note 21 3 4" xfId="3369" xr:uid="{00000000-0005-0000-0000-0000390D0000}"/>
    <cellStyle name="Note 21 3 5" xfId="3370" xr:uid="{00000000-0005-0000-0000-00003A0D0000}"/>
    <cellStyle name="Note 21 3 6" xfId="3371" xr:uid="{00000000-0005-0000-0000-00003B0D0000}"/>
    <cellStyle name="Note 21 3 7" xfId="3372" xr:uid="{00000000-0005-0000-0000-00003C0D0000}"/>
    <cellStyle name="Note 21 3 8" xfId="3373" xr:uid="{00000000-0005-0000-0000-00003D0D0000}"/>
    <cellStyle name="Note 21 3 9" xfId="3374" xr:uid="{00000000-0005-0000-0000-00003E0D0000}"/>
    <cellStyle name="Note 21 4" xfId="3375" xr:uid="{00000000-0005-0000-0000-00003F0D0000}"/>
    <cellStyle name="Note 21 4 2" xfId="3376" xr:uid="{00000000-0005-0000-0000-0000400D0000}"/>
    <cellStyle name="Note 21 4 3" xfId="3377" xr:uid="{00000000-0005-0000-0000-0000410D0000}"/>
    <cellStyle name="Note 21 5" xfId="3378" xr:uid="{00000000-0005-0000-0000-0000420D0000}"/>
    <cellStyle name="Note 22" xfId="3379" xr:uid="{00000000-0005-0000-0000-0000430D0000}"/>
    <cellStyle name="Note 22 2" xfId="3380" xr:uid="{00000000-0005-0000-0000-0000440D0000}"/>
    <cellStyle name="Note 23" xfId="3381" xr:uid="{00000000-0005-0000-0000-0000450D0000}"/>
    <cellStyle name="Note 23 2" xfId="3382" xr:uid="{00000000-0005-0000-0000-0000460D0000}"/>
    <cellStyle name="Note 24" xfId="3383" xr:uid="{00000000-0005-0000-0000-0000470D0000}"/>
    <cellStyle name="Note 24 2" xfId="3384" xr:uid="{00000000-0005-0000-0000-0000480D0000}"/>
    <cellStyle name="Note 25" xfId="3385" xr:uid="{00000000-0005-0000-0000-0000490D0000}"/>
    <cellStyle name="Note 25 2" xfId="3386" xr:uid="{00000000-0005-0000-0000-00004A0D0000}"/>
    <cellStyle name="Note 26" xfId="3387" xr:uid="{00000000-0005-0000-0000-00004B0D0000}"/>
    <cellStyle name="Note 26 2" xfId="3388" xr:uid="{00000000-0005-0000-0000-00004C0D0000}"/>
    <cellStyle name="Note 27" xfId="3389" xr:uid="{00000000-0005-0000-0000-00004D0D0000}"/>
    <cellStyle name="Note 27 2" xfId="3390" xr:uid="{00000000-0005-0000-0000-00004E0D0000}"/>
    <cellStyle name="Note 28" xfId="3391" xr:uid="{00000000-0005-0000-0000-00004F0D0000}"/>
    <cellStyle name="Note 28 2" xfId="3392" xr:uid="{00000000-0005-0000-0000-0000500D0000}"/>
    <cellStyle name="Note 29" xfId="3393" xr:uid="{00000000-0005-0000-0000-0000510D0000}"/>
    <cellStyle name="Note 29 2" xfId="3394" xr:uid="{00000000-0005-0000-0000-0000520D0000}"/>
    <cellStyle name="Note 3" xfId="3396" xr:uid="{00000000-0005-0000-0000-0000530D0000}"/>
    <cellStyle name="Note 3 10" xfId="3397" xr:uid="{00000000-0005-0000-0000-0000540D0000}"/>
    <cellStyle name="Note 3 11" xfId="3398" xr:uid="{00000000-0005-0000-0000-0000550D0000}"/>
    <cellStyle name="Note 3 12" xfId="3399" xr:uid="{00000000-0005-0000-0000-0000560D0000}"/>
    <cellStyle name="Note 3 13" xfId="3400" xr:uid="{00000000-0005-0000-0000-0000570D0000}"/>
    <cellStyle name="Note 3 14" xfId="3401" xr:uid="{00000000-0005-0000-0000-0000580D0000}"/>
    <cellStyle name="Note 3 15" xfId="3402" xr:uid="{00000000-0005-0000-0000-0000590D0000}"/>
    <cellStyle name="Note 3 2" xfId="3403" xr:uid="{00000000-0005-0000-0000-00005A0D0000}"/>
    <cellStyle name="Note 3 3" xfId="3404" xr:uid="{00000000-0005-0000-0000-00005B0D0000}"/>
    <cellStyle name="Note 3 4" xfId="3405" xr:uid="{00000000-0005-0000-0000-00005C0D0000}"/>
    <cellStyle name="Note 3 4 2" xfId="3406" xr:uid="{00000000-0005-0000-0000-00005D0D0000}"/>
    <cellStyle name="Note 3 5" xfId="3407" xr:uid="{00000000-0005-0000-0000-00005E0D0000}"/>
    <cellStyle name="Note 3 6" xfId="3408" xr:uid="{00000000-0005-0000-0000-00005F0D0000}"/>
    <cellStyle name="Note 3 7" xfId="3409" xr:uid="{00000000-0005-0000-0000-0000600D0000}"/>
    <cellStyle name="Note 3 8" xfId="3410" xr:uid="{00000000-0005-0000-0000-0000610D0000}"/>
    <cellStyle name="Note 3 9" xfId="3411" xr:uid="{00000000-0005-0000-0000-0000620D0000}"/>
    <cellStyle name="Note 3_BURE COMMERCE" xfId="3458" xr:uid="{00000000-0005-0000-0000-0000630D0000}"/>
    <cellStyle name="Note 30" xfId="3412" xr:uid="{00000000-0005-0000-0000-0000640D0000}"/>
    <cellStyle name="Note 30 2" xfId="3413" xr:uid="{00000000-0005-0000-0000-0000650D0000}"/>
    <cellStyle name="Note 31" xfId="3414" xr:uid="{00000000-0005-0000-0000-0000660D0000}"/>
    <cellStyle name="Note 31 2" xfId="3415" xr:uid="{00000000-0005-0000-0000-0000670D0000}"/>
    <cellStyle name="Note 32" xfId="3416" xr:uid="{00000000-0005-0000-0000-0000680D0000}"/>
    <cellStyle name="Note 32 2" xfId="3417" xr:uid="{00000000-0005-0000-0000-0000690D0000}"/>
    <cellStyle name="Note 33" xfId="3418" xr:uid="{00000000-0005-0000-0000-00006A0D0000}"/>
    <cellStyle name="Note 33 2" xfId="3419" xr:uid="{00000000-0005-0000-0000-00006B0D0000}"/>
    <cellStyle name="Note 34" xfId="3420" xr:uid="{00000000-0005-0000-0000-00006C0D0000}"/>
    <cellStyle name="Note 34 2" xfId="3421" xr:uid="{00000000-0005-0000-0000-00006D0D0000}"/>
    <cellStyle name="Note 35" xfId="3422" xr:uid="{00000000-0005-0000-0000-00006E0D0000}"/>
    <cellStyle name="Note 35 2" xfId="3423" xr:uid="{00000000-0005-0000-0000-00006F0D0000}"/>
    <cellStyle name="Note 36" xfId="3424" xr:uid="{00000000-0005-0000-0000-0000700D0000}"/>
    <cellStyle name="Note 36 2" xfId="3425" xr:uid="{00000000-0005-0000-0000-0000710D0000}"/>
    <cellStyle name="Note 37" xfId="3426" xr:uid="{00000000-0005-0000-0000-0000720D0000}"/>
    <cellStyle name="Note 37 2" xfId="3427" xr:uid="{00000000-0005-0000-0000-0000730D0000}"/>
    <cellStyle name="Note 38" xfId="3428" xr:uid="{00000000-0005-0000-0000-0000740D0000}"/>
    <cellStyle name="Note 38 10" xfId="3429" xr:uid="{00000000-0005-0000-0000-0000750D0000}"/>
    <cellStyle name="Note 38 11" xfId="3430" xr:uid="{00000000-0005-0000-0000-0000760D0000}"/>
    <cellStyle name="Note 38 12" xfId="3431" xr:uid="{00000000-0005-0000-0000-0000770D0000}"/>
    <cellStyle name="Note 38 13" xfId="3432" xr:uid="{00000000-0005-0000-0000-0000780D0000}"/>
    <cellStyle name="Note 38 14" xfId="3433" xr:uid="{00000000-0005-0000-0000-0000790D0000}"/>
    <cellStyle name="Note 38 2" xfId="3434" xr:uid="{00000000-0005-0000-0000-00007A0D0000}"/>
    <cellStyle name="Note 38 3" xfId="3435" xr:uid="{00000000-0005-0000-0000-00007B0D0000}"/>
    <cellStyle name="Note 38 4" xfId="3436" xr:uid="{00000000-0005-0000-0000-00007C0D0000}"/>
    <cellStyle name="Note 38 4 2" xfId="3437" xr:uid="{00000000-0005-0000-0000-00007D0D0000}"/>
    <cellStyle name="Note 38 5" xfId="3438" xr:uid="{00000000-0005-0000-0000-00007E0D0000}"/>
    <cellStyle name="Note 38 6" xfId="3439" xr:uid="{00000000-0005-0000-0000-00007F0D0000}"/>
    <cellStyle name="Note 38 7" xfId="3440" xr:uid="{00000000-0005-0000-0000-0000800D0000}"/>
    <cellStyle name="Note 38 8" xfId="3441" xr:uid="{00000000-0005-0000-0000-0000810D0000}"/>
    <cellStyle name="Note 38 9" xfId="3442" xr:uid="{00000000-0005-0000-0000-0000820D0000}"/>
    <cellStyle name="Note 39" xfId="3443" xr:uid="{00000000-0005-0000-0000-0000830D0000}"/>
    <cellStyle name="Note 39 10" xfId="3444" xr:uid="{00000000-0005-0000-0000-0000840D0000}"/>
    <cellStyle name="Note 39 11" xfId="3445" xr:uid="{00000000-0005-0000-0000-0000850D0000}"/>
    <cellStyle name="Note 39 12" xfId="3446" xr:uid="{00000000-0005-0000-0000-0000860D0000}"/>
    <cellStyle name="Note 39 13" xfId="3447" xr:uid="{00000000-0005-0000-0000-0000870D0000}"/>
    <cellStyle name="Note 39 14" xfId="3448" xr:uid="{00000000-0005-0000-0000-0000880D0000}"/>
    <cellStyle name="Note 39 2" xfId="3449" xr:uid="{00000000-0005-0000-0000-0000890D0000}"/>
    <cellStyle name="Note 39 3" xfId="3450" xr:uid="{00000000-0005-0000-0000-00008A0D0000}"/>
    <cellStyle name="Note 39 4" xfId="3451" xr:uid="{00000000-0005-0000-0000-00008B0D0000}"/>
    <cellStyle name="Note 39 4 2" xfId="3452" xr:uid="{00000000-0005-0000-0000-00008C0D0000}"/>
    <cellStyle name="Note 39 5" xfId="3453" xr:uid="{00000000-0005-0000-0000-00008D0D0000}"/>
    <cellStyle name="Note 39 6" xfId="3454" xr:uid="{00000000-0005-0000-0000-00008E0D0000}"/>
    <cellStyle name="Note 39 7" xfId="3455" xr:uid="{00000000-0005-0000-0000-00008F0D0000}"/>
    <cellStyle name="Note 39 8" xfId="3456" xr:uid="{00000000-0005-0000-0000-0000900D0000}"/>
    <cellStyle name="Note 39 9" xfId="3457" xr:uid="{00000000-0005-0000-0000-0000910D0000}"/>
    <cellStyle name="Note 4" xfId="3459" xr:uid="{00000000-0005-0000-0000-0000920D0000}"/>
    <cellStyle name="Note 4 10" xfId="3460" xr:uid="{00000000-0005-0000-0000-0000930D0000}"/>
    <cellStyle name="Note 4 11" xfId="3461" xr:uid="{00000000-0005-0000-0000-0000940D0000}"/>
    <cellStyle name="Note 4 12" xfId="3462" xr:uid="{00000000-0005-0000-0000-0000950D0000}"/>
    <cellStyle name="Note 4 13" xfId="3463" xr:uid="{00000000-0005-0000-0000-0000960D0000}"/>
    <cellStyle name="Note 4 14" xfId="3464" xr:uid="{00000000-0005-0000-0000-0000970D0000}"/>
    <cellStyle name="Note 4 15" xfId="3465" xr:uid="{00000000-0005-0000-0000-0000980D0000}"/>
    <cellStyle name="Note 4 2" xfId="3466" xr:uid="{00000000-0005-0000-0000-0000990D0000}"/>
    <cellStyle name="Note 4 3" xfId="3467" xr:uid="{00000000-0005-0000-0000-00009A0D0000}"/>
    <cellStyle name="Note 4 4" xfId="3468" xr:uid="{00000000-0005-0000-0000-00009B0D0000}"/>
    <cellStyle name="Note 4 4 2" xfId="3469" xr:uid="{00000000-0005-0000-0000-00009C0D0000}"/>
    <cellStyle name="Note 4 5" xfId="3470" xr:uid="{00000000-0005-0000-0000-00009D0D0000}"/>
    <cellStyle name="Note 4 6" xfId="3471" xr:uid="{00000000-0005-0000-0000-00009E0D0000}"/>
    <cellStyle name="Note 4 7" xfId="3472" xr:uid="{00000000-0005-0000-0000-00009F0D0000}"/>
    <cellStyle name="Note 4 8" xfId="3473" xr:uid="{00000000-0005-0000-0000-0000A00D0000}"/>
    <cellStyle name="Note 4 9" xfId="3474" xr:uid="{00000000-0005-0000-0000-0000A10D0000}"/>
    <cellStyle name="Note 4_BURE COMMERCE" xfId="3497" xr:uid="{00000000-0005-0000-0000-0000A20D0000}"/>
    <cellStyle name="Note 40" xfId="3475" xr:uid="{00000000-0005-0000-0000-0000A30D0000}"/>
    <cellStyle name="Note 40 2" xfId="3476" xr:uid="{00000000-0005-0000-0000-0000A40D0000}"/>
    <cellStyle name="Note 40 3" xfId="3477" xr:uid="{00000000-0005-0000-0000-0000A50D0000}"/>
    <cellStyle name="Note 40 4" xfId="3478" xr:uid="{00000000-0005-0000-0000-0000A60D0000}"/>
    <cellStyle name="Note 41" xfId="3479" xr:uid="{00000000-0005-0000-0000-0000A70D0000}"/>
    <cellStyle name="Note 41 2" xfId="3480" xr:uid="{00000000-0005-0000-0000-0000A80D0000}"/>
    <cellStyle name="Note 41 3" xfId="3481" xr:uid="{00000000-0005-0000-0000-0000A90D0000}"/>
    <cellStyle name="Note 42" xfId="3482" xr:uid="{00000000-0005-0000-0000-0000AA0D0000}"/>
    <cellStyle name="Note 42 2" xfId="3483" xr:uid="{00000000-0005-0000-0000-0000AB0D0000}"/>
    <cellStyle name="Note 42 3" xfId="3484" xr:uid="{00000000-0005-0000-0000-0000AC0D0000}"/>
    <cellStyle name="Note 43" xfId="3485" xr:uid="{00000000-0005-0000-0000-0000AD0D0000}"/>
    <cellStyle name="Note 43 2" xfId="3486" xr:uid="{00000000-0005-0000-0000-0000AE0D0000}"/>
    <cellStyle name="Note 43 3" xfId="3487" xr:uid="{00000000-0005-0000-0000-0000AF0D0000}"/>
    <cellStyle name="Note 44" xfId="3488" xr:uid="{00000000-0005-0000-0000-0000B00D0000}"/>
    <cellStyle name="Note 44 2" xfId="3489" xr:uid="{00000000-0005-0000-0000-0000B10D0000}"/>
    <cellStyle name="Note 44 3" xfId="3490" xr:uid="{00000000-0005-0000-0000-0000B20D0000}"/>
    <cellStyle name="Note 45" xfId="3491" xr:uid="{00000000-0005-0000-0000-0000B30D0000}"/>
    <cellStyle name="Note 45 2" xfId="3492" xr:uid="{00000000-0005-0000-0000-0000B40D0000}"/>
    <cellStyle name="Note 46" xfId="3493" xr:uid="{00000000-0005-0000-0000-0000B50D0000}"/>
    <cellStyle name="Note 47" xfId="3494" xr:uid="{00000000-0005-0000-0000-0000B60D0000}"/>
    <cellStyle name="Note 48" xfId="3495" xr:uid="{00000000-0005-0000-0000-0000B70D0000}"/>
    <cellStyle name="Note 49" xfId="3496" xr:uid="{00000000-0005-0000-0000-0000B80D0000}"/>
    <cellStyle name="Note 5" xfId="3498" xr:uid="{00000000-0005-0000-0000-0000B90D0000}"/>
    <cellStyle name="Note 5 10" xfId="3499" xr:uid="{00000000-0005-0000-0000-0000BA0D0000}"/>
    <cellStyle name="Note 5 11" xfId="3500" xr:uid="{00000000-0005-0000-0000-0000BB0D0000}"/>
    <cellStyle name="Note 5 12" xfId="3501" xr:uid="{00000000-0005-0000-0000-0000BC0D0000}"/>
    <cellStyle name="Note 5 13" xfId="3502" xr:uid="{00000000-0005-0000-0000-0000BD0D0000}"/>
    <cellStyle name="Note 5 14" xfId="3503" xr:uid="{00000000-0005-0000-0000-0000BE0D0000}"/>
    <cellStyle name="Note 5 15" xfId="3504" xr:uid="{00000000-0005-0000-0000-0000BF0D0000}"/>
    <cellStyle name="Note 5 2" xfId="3505" xr:uid="{00000000-0005-0000-0000-0000C00D0000}"/>
    <cellStyle name="Note 5 3" xfId="3506" xr:uid="{00000000-0005-0000-0000-0000C10D0000}"/>
    <cellStyle name="Note 5 4" xfId="3507" xr:uid="{00000000-0005-0000-0000-0000C20D0000}"/>
    <cellStyle name="Note 5 4 2" xfId="3508" xr:uid="{00000000-0005-0000-0000-0000C30D0000}"/>
    <cellStyle name="Note 5 5" xfId="3509" xr:uid="{00000000-0005-0000-0000-0000C40D0000}"/>
    <cellStyle name="Note 5 6" xfId="3510" xr:uid="{00000000-0005-0000-0000-0000C50D0000}"/>
    <cellStyle name="Note 5 7" xfId="3511" xr:uid="{00000000-0005-0000-0000-0000C60D0000}"/>
    <cellStyle name="Note 5 8" xfId="3512" xr:uid="{00000000-0005-0000-0000-0000C70D0000}"/>
    <cellStyle name="Note 5 9" xfId="3513" xr:uid="{00000000-0005-0000-0000-0000C80D0000}"/>
    <cellStyle name="Note 5_BURE COMMERCE" xfId="3517" xr:uid="{00000000-0005-0000-0000-0000C90D0000}"/>
    <cellStyle name="Note 50" xfId="3514" xr:uid="{00000000-0005-0000-0000-0000CA0D0000}"/>
    <cellStyle name="Note 51" xfId="3515" xr:uid="{00000000-0005-0000-0000-0000CB0D0000}"/>
    <cellStyle name="Note 52" xfId="3516" xr:uid="{00000000-0005-0000-0000-0000CC0D0000}"/>
    <cellStyle name="Note 6" xfId="3518" xr:uid="{00000000-0005-0000-0000-0000CD0D0000}"/>
    <cellStyle name="Note 6 10" xfId="3519" xr:uid="{00000000-0005-0000-0000-0000CE0D0000}"/>
    <cellStyle name="Note 6 11" xfId="3520" xr:uid="{00000000-0005-0000-0000-0000CF0D0000}"/>
    <cellStyle name="Note 6 12" xfId="3521" xr:uid="{00000000-0005-0000-0000-0000D00D0000}"/>
    <cellStyle name="Note 6 13" xfId="3522" xr:uid="{00000000-0005-0000-0000-0000D10D0000}"/>
    <cellStyle name="Note 6 14" xfId="3523" xr:uid="{00000000-0005-0000-0000-0000D20D0000}"/>
    <cellStyle name="Note 6 15" xfId="3524" xr:uid="{00000000-0005-0000-0000-0000D30D0000}"/>
    <cellStyle name="Note 6 2" xfId="3525" xr:uid="{00000000-0005-0000-0000-0000D40D0000}"/>
    <cellStyle name="Note 6 3" xfId="3526" xr:uid="{00000000-0005-0000-0000-0000D50D0000}"/>
    <cellStyle name="Note 6 4" xfId="3527" xr:uid="{00000000-0005-0000-0000-0000D60D0000}"/>
    <cellStyle name="Note 6 4 2" xfId="3528" xr:uid="{00000000-0005-0000-0000-0000D70D0000}"/>
    <cellStyle name="Note 6 5" xfId="3529" xr:uid="{00000000-0005-0000-0000-0000D80D0000}"/>
    <cellStyle name="Note 6 6" xfId="3530" xr:uid="{00000000-0005-0000-0000-0000D90D0000}"/>
    <cellStyle name="Note 6 7" xfId="3531" xr:uid="{00000000-0005-0000-0000-0000DA0D0000}"/>
    <cellStyle name="Note 6 8" xfId="3532" xr:uid="{00000000-0005-0000-0000-0000DB0D0000}"/>
    <cellStyle name="Note 6 9" xfId="3533" xr:uid="{00000000-0005-0000-0000-0000DC0D0000}"/>
    <cellStyle name="Note 6_BURE COMMERCE" xfId="3534" xr:uid="{00000000-0005-0000-0000-0000DD0D0000}"/>
    <cellStyle name="Note 7" xfId="3535" xr:uid="{00000000-0005-0000-0000-0000DE0D0000}"/>
    <cellStyle name="Note 7 10" xfId="3536" xr:uid="{00000000-0005-0000-0000-0000DF0D0000}"/>
    <cellStyle name="Note 7 11" xfId="3537" xr:uid="{00000000-0005-0000-0000-0000E00D0000}"/>
    <cellStyle name="Note 7 12" xfId="3538" xr:uid="{00000000-0005-0000-0000-0000E10D0000}"/>
    <cellStyle name="Note 7 13" xfId="3539" xr:uid="{00000000-0005-0000-0000-0000E20D0000}"/>
    <cellStyle name="Note 7 14" xfId="3540" xr:uid="{00000000-0005-0000-0000-0000E30D0000}"/>
    <cellStyle name="Note 7 15" xfId="3541" xr:uid="{00000000-0005-0000-0000-0000E40D0000}"/>
    <cellStyle name="Note 7 2" xfId="3542" xr:uid="{00000000-0005-0000-0000-0000E50D0000}"/>
    <cellStyle name="Note 7 3" xfId="3543" xr:uid="{00000000-0005-0000-0000-0000E60D0000}"/>
    <cellStyle name="Note 7 4" xfId="3544" xr:uid="{00000000-0005-0000-0000-0000E70D0000}"/>
    <cellStyle name="Note 7 4 2" xfId="3545" xr:uid="{00000000-0005-0000-0000-0000E80D0000}"/>
    <cellStyle name="Note 7 5" xfId="3546" xr:uid="{00000000-0005-0000-0000-0000E90D0000}"/>
    <cellStyle name="Note 7 6" xfId="3547" xr:uid="{00000000-0005-0000-0000-0000EA0D0000}"/>
    <cellStyle name="Note 7 7" xfId="3548" xr:uid="{00000000-0005-0000-0000-0000EB0D0000}"/>
    <cellStyle name="Note 7 8" xfId="3549" xr:uid="{00000000-0005-0000-0000-0000EC0D0000}"/>
    <cellStyle name="Note 7 9" xfId="3550" xr:uid="{00000000-0005-0000-0000-0000ED0D0000}"/>
    <cellStyle name="Note 7_BURE COMMERCE" xfId="3551" xr:uid="{00000000-0005-0000-0000-0000EE0D0000}"/>
    <cellStyle name="Note 8" xfId="3552" xr:uid="{00000000-0005-0000-0000-0000EF0D0000}"/>
    <cellStyle name="Note 8 10" xfId="3553" xr:uid="{00000000-0005-0000-0000-0000F00D0000}"/>
    <cellStyle name="Note 8 11" xfId="3554" xr:uid="{00000000-0005-0000-0000-0000F10D0000}"/>
    <cellStyle name="Note 8 12" xfId="3555" xr:uid="{00000000-0005-0000-0000-0000F20D0000}"/>
    <cellStyle name="Note 8 13" xfId="3556" xr:uid="{00000000-0005-0000-0000-0000F30D0000}"/>
    <cellStyle name="Note 8 14" xfId="3557" xr:uid="{00000000-0005-0000-0000-0000F40D0000}"/>
    <cellStyle name="Note 8 15" xfId="3558" xr:uid="{00000000-0005-0000-0000-0000F50D0000}"/>
    <cellStyle name="Note 8 2" xfId="3559" xr:uid="{00000000-0005-0000-0000-0000F60D0000}"/>
    <cellStyle name="Note 8 3" xfId="3560" xr:uid="{00000000-0005-0000-0000-0000F70D0000}"/>
    <cellStyle name="Note 8 4" xfId="3561" xr:uid="{00000000-0005-0000-0000-0000F80D0000}"/>
    <cellStyle name="Note 8 4 2" xfId="3562" xr:uid="{00000000-0005-0000-0000-0000F90D0000}"/>
    <cellStyle name="Note 8 5" xfId="3563" xr:uid="{00000000-0005-0000-0000-0000FA0D0000}"/>
    <cellStyle name="Note 8 6" xfId="3564" xr:uid="{00000000-0005-0000-0000-0000FB0D0000}"/>
    <cellStyle name="Note 8 7" xfId="3565" xr:uid="{00000000-0005-0000-0000-0000FC0D0000}"/>
    <cellStyle name="Note 8 8" xfId="3566" xr:uid="{00000000-0005-0000-0000-0000FD0D0000}"/>
    <cellStyle name="Note 8 9" xfId="3567" xr:uid="{00000000-0005-0000-0000-0000FE0D0000}"/>
    <cellStyle name="Note 8_BURE COMMERCE" xfId="3568" xr:uid="{00000000-0005-0000-0000-0000FF0D0000}"/>
    <cellStyle name="Note 9" xfId="3569" xr:uid="{00000000-0005-0000-0000-0000000E0000}"/>
    <cellStyle name="Note 9 10" xfId="3570" xr:uid="{00000000-0005-0000-0000-0000010E0000}"/>
    <cellStyle name="Note 9 11" xfId="3571" xr:uid="{00000000-0005-0000-0000-0000020E0000}"/>
    <cellStyle name="Note 9 12" xfId="3572" xr:uid="{00000000-0005-0000-0000-0000030E0000}"/>
    <cellStyle name="Note 9 13" xfId="3573" xr:uid="{00000000-0005-0000-0000-0000040E0000}"/>
    <cellStyle name="Note 9 14" xfId="3574" xr:uid="{00000000-0005-0000-0000-0000050E0000}"/>
    <cellStyle name="Note 9 15" xfId="3575" xr:uid="{00000000-0005-0000-0000-0000060E0000}"/>
    <cellStyle name="Note 9 2" xfId="3576" xr:uid="{00000000-0005-0000-0000-0000070E0000}"/>
    <cellStyle name="Note 9 3" xfId="3577" xr:uid="{00000000-0005-0000-0000-0000080E0000}"/>
    <cellStyle name="Note 9 4" xfId="3578" xr:uid="{00000000-0005-0000-0000-0000090E0000}"/>
    <cellStyle name="Note 9 4 2" xfId="3579" xr:uid="{00000000-0005-0000-0000-00000A0E0000}"/>
    <cellStyle name="Note 9 5" xfId="3580" xr:uid="{00000000-0005-0000-0000-00000B0E0000}"/>
    <cellStyle name="Note 9 6" xfId="3581" xr:uid="{00000000-0005-0000-0000-00000C0E0000}"/>
    <cellStyle name="Note 9 7" xfId="3582" xr:uid="{00000000-0005-0000-0000-00000D0E0000}"/>
    <cellStyle name="Note 9 8" xfId="3583" xr:uid="{00000000-0005-0000-0000-00000E0E0000}"/>
    <cellStyle name="Note 9 9" xfId="3584" xr:uid="{00000000-0005-0000-0000-00000F0E0000}"/>
    <cellStyle name="Note 9_BURE COMMERCE" xfId="3585" xr:uid="{00000000-0005-0000-0000-0000100E0000}"/>
    <cellStyle name="Obično 10" xfId="3586" xr:uid="{00000000-0005-0000-0000-0000110E0000}"/>
    <cellStyle name="Obično 10 10" xfId="3587" xr:uid="{00000000-0005-0000-0000-0000120E0000}"/>
    <cellStyle name="Obično 10 11" xfId="3588" xr:uid="{00000000-0005-0000-0000-0000130E0000}"/>
    <cellStyle name="Obično 10 12" xfId="3589" xr:uid="{00000000-0005-0000-0000-0000140E0000}"/>
    <cellStyle name="Obično 10 13" xfId="3590" xr:uid="{00000000-0005-0000-0000-0000150E0000}"/>
    <cellStyle name="Obično 10 14" xfId="3591" xr:uid="{00000000-0005-0000-0000-0000160E0000}"/>
    <cellStyle name="Obično 10 2" xfId="3592" xr:uid="{00000000-0005-0000-0000-0000170E0000}"/>
    <cellStyle name="Obično 10 2 2" xfId="3593" xr:uid="{00000000-0005-0000-0000-0000180E0000}"/>
    <cellStyle name="Obično 10 3" xfId="3594" xr:uid="{00000000-0005-0000-0000-0000190E0000}"/>
    <cellStyle name="Obično 10 3 2" xfId="3595" xr:uid="{00000000-0005-0000-0000-00001A0E0000}"/>
    <cellStyle name="Obično 10 4" xfId="3596" xr:uid="{00000000-0005-0000-0000-00001B0E0000}"/>
    <cellStyle name="Obično 10 4 2" xfId="3597" xr:uid="{00000000-0005-0000-0000-00001C0E0000}"/>
    <cellStyle name="Obično 10 5" xfId="3598" xr:uid="{00000000-0005-0000-0000-00001D0E0000}"/>
    <cellStyle name="Obično 10 5 2" xfId="3599" xr:uid="{00000000-0005-0000-0000-00001E0E0000}"/>
    <cellStyle name="Obično 10 6" xfId="3600" xr:uid="{00000000-0005-0000-0000-00001F0E0000}"/>
    <cellStyle name="Obično 10 6 2" xfId="3601" xr:uid="{00000000-0005-0000-0000-0000200E0000}"/>
    <cellStyle name="Obično 10 7" xfId="3602" xr:uid="{00000000-0005-0000-0000-0000210E0000}"/>
    <cellStyle name="Obično 10 7 2" xfId="3603" xr:uid="{00000000-0005-0000-0000-0000220E0000}"/>
    <cellStyle name="Obično 10 7 3" xfId="3604" xr:uid="{00000000-0005-0000-0000-0000230E0000}"/>
    <cellStyle name="Obično 10 8" xfId="3605" xr:uid="{00000000-0005-0000-0000-0000240E0000}"/>
    <cellStyle name="Obično 10 9" xfId="3606" xr:uid="{00000000-0005-0000-0000-0000250E0000}"/>
    <cellStyle name="Obično 11" xfId="3607" xr:uid="{00000000-0005-0000-0000-0000260E0000}"/>
    <cellStyle name="Obično 11 10" xfId="3608" xr:uid="{00000000-0005-0000-0000-0000270E0000}"/>
    <cellStyle name="Obično 11 10 2" xfId="3609" xr:uid="{00000000-0005-0000-0000-0000280E0000}"/>
    <cellStyle name="Obično 11 11" xfId="3610" xr:uid="{00000000-0005-0000-0000-0000290E0000}"/>
    <cellStyle name="Obično 11 11 2" xfId="3611" xr:uid="{00000000-0005-0000-0000-00002A0E0000}"/>
    <cellStyle name="Obično 11 12" xfId="3612" xr:uid="{00000000-0005-0000-0000-00002B0E0000}"/>
    <cellStyle name="Obično 11 12 2" xfId="3613" xr:uid="{00000000-0005-0000-0000-00002C0E0000}"/>
    <cellStyle name="Obično 11 13" xfId="3614" xr:uid="{00000000-0005-0000-0000-00002D0E0000}"/>
    <cellStyle name="Obično 11 13 2" xfId="3615" xr:uid="{00000000-0005-0000-0000-00002E0E0000}"/>
    <cellStyle name="Obično 11 14" xfId="3616" xr:uid="{00000000-0005-0000-0000-00002F0E0000}"/>
    <cellStyle name="Obično 11 14 2" xfId="3617" xr:uid="{00000000-0005-0000-0000-0000300E0000}"/>
    <cellStyle name="Obično 11 15" xfId="3618" xr:uid="{00000000-0005-0000-0000-0000310E0000}"/>
    <cellStyle name="Obično 11 16" xfId="3619" xr:uid="{00000000-0005-0000-0000-0000320E0000}"/>
    <cellStyle name="Obično 11 17" xfId="3620" xr:uid="{00000000-0005-0000-0000-0000330E0000}"/>
    <cellStyle name="Obično 11 18" xfId="3621" xr:uid="{00000000-0005-0000-0000-0000340E0000}"/>
    <cellStyle name="Obično 11 2" xfId="3622" xr:uid="{00000000-0005-0000-0000-0000350E0000}"/>
    <cellStyle name="Obično 11 2 2" xfId="3623" xr:uid="{00000000-0005-0000-0000-0000360E0000}"/>
    <cellStyle name="Obično 11 3" xfId="3624" xr:uid="{00000000-0005-0000-0000-0000370E0000}"/>
    <cellStyle name="Obično 11 3 2" xfId="3625" xr:uid="{00000000-0005-0000-0000-0000380E0000}"/>
    <cellStyle name="Obično 11 4" xfId="3626" xr:uid="{00000000-0005-0000-0000-0000390E0000}"/>
    <cellStyle name="Obično 11 4 2" xfId="3627" xr:uid="{00000000-0005-0000-0000-00003A0E0000}"/>
    <cellStyle name="Obično 11 5" xfId="3628" xr:uid="{00000000-0005-0000-0000-00003B0E0000}"/>
    <cellStyle name="Obično 11 5 2" xfId="3629" xr:uid="{00000000-0005-0000-0000-00003C0E0000}"/>
    <cellStyle name="Obično 11 6" xfId="3630" xr:uid="{00000000-0005-0000-0000-00003D0E0000}"/>
    <cellStyle name="Obično 11 6 2" xfId="3631" xr:uid="{00000000-0005-0000-0000-00003E0E0000}"/>
    <cellStyle name="Obično 11 7" xfId="3632" xr:uid="{00000000-0005-0000-0000-00003F0E0000}"/>
    <cellStyle name="Obično 11 7 2" xfId="3633" xr:uid="{00000000-0005-0000-0000-0000400E0000}"/>
    <cellStyle name="Obično 11 7 3" xfId="3634" xr:uid="{00000000-0005-0000-0000-0000410E0000}"/>
    <cellStyle name="Obično 11 8" xfId="3635" xr:uid="{00000000-0005-0000-0000-0000420E0000}"/>
    <cellStyle name="Obično 11 8 2" xfId="3636" xr:uid="{00000000-0005-0000-0000-0000430E0000}"/>
    <cellStyle name="Obično 11 9" xfId="3637" xr:uid="{00000000-0005-0000-0000-0000440E0000}"/>
    <cellStyle name="Obično 11 9 2" xfId="3638" xr:uid="{00000000-0005-0000-0000-0000450E0000}"/>
    <cellStyle name="Obično 12" xfId="3639" xr:uid="{00000000-0005-0000-0000-0000460E0000}"/>
    <cellStyle name="Obično 12 10" xfId="3640" xr:uid="{00000000-0005-0000-0000-0000470E0000}"/>
    <cellStyle name="Obično 12 11" xfId="3641" xr:uid="{00000000-0005-0000-0000-0000480E0000}"/>
    <cellStyle name="Obično 12 12" xfId="3642" xr:uid="{00000000-0005-0000-0000-0000490E0000}"/>
    <cellStyle name="Obično 12 13" xfId="3643" xr:uid="{00000000-0005-0000-0000-00004A0E0000}"/>
    <cellStyle name="Obično 12 14" xfId="3644" xr:uid="{00000000-0005-0000-0000-00004B0E0000}"/>
    <cellStyle name="Obično 12 2" xfId="3645" xr:uid="{00000000-0005-0000-0000-00004C0E0000}"/>
    <cellStyle name="Obično 12 2 2" xfId="3646" xr:uid="{00000000-0005-0000-0000-00004D0E0000}"/>
    <cellStyle name="Obično 12 3" xfId="3647" xr:uid="{00000000-0005-0000-0000-00004E0E0000}"/>
    <cellStyle name="Obično 12 3 2" xfId="3648" xr:uid="{00000000-0005-0000-0000-00004F0E0000}"/>
    <cellStyle name="Obično 12 4" xfId="3649" xr:uid="{00000000-0005-0000-0000-0000500E0000}"/>
    <cellStyle name="Obično 12 4 2" xfId="3650" xr:uid="{00000000-0005-0000-0000-0000510E0000}"/>
    <cellStyle name="Obično 12 5" xfId="3651" xr:uid="{00000000-0005-0000-0000-0000520E0000}"/>
    <cellStyle name="Obično 12 5 2" xfId="3652" xr:uid="{00000000-0005-0000-0000-0000530E0000}"/>
    <cellStyle name="Obično 12 6" xfId="3653" xr:uid="{00000000-0005-0000-0000-0000540E0000}"/>
    <cellStyle name="Obično 12 6 2" xfId="3654" xr:uid="{00000000-0005-0000-0000-0000550E0000}"/>
    <cellStyle name="Obično 12 7" xfId="3655" xr:uid="{00000000-0005-0000-0000-0000560E0000}"/>
    <cellStyle name="Obično 12 7 2" xfId="3656" xr:uid="{00000000-0005-0000-0000-0000570E0000}"/>
    <cellStyle name="Obično 12 7 3" xfId="3657" xr:uid="{00000000-0005-0000-0000-0000580E0000}"/>
    <cellStyle name="Obično 12 8" xfId="3658" xr:uid="{00000000-0005-0000-0000-0000590E0000}"/>
    <cellStyle name="Obično 12 9" xfId="3659" xr:uid="{00000000-0005-0000-0000-00005A0E0000}"/>
    <cellStyle name="Obično 13" xfId="3660" xr:uid="{00000000-0005-0000-0000-00005B0E0000}"/>
    <cellStyle name="Obično 13 10" xfId="3661" xr:uid="{00000000-0005-0000-0000-00005C0E0000}"/>
    <cellStyle name="Obično 13 10 2" xfId="3662" xr:uid="{00000000-0005-0000-0000-00005D0E0000}"/>
    <cellStyle name="Obično 13 11" xfId="3663" xr:uid="{00000000-0005-0000-0000-00005E0E0000}"/>
    <cellStyle name="Obično 13 11 2" xfId="3664" xr:uid="{00000000-0005-0000-0000-00005F0E0000}"/>
    <cellStyle name="Obično 13 12" xfId="3665" xr:uid="{00000000-0005-0000-0000-0000600E0000}"/>
    <cellStyle name="Obično 13 12 2" xfId="3666" xr:uid="{00000000-0005-0000-0000-0000610E0000}"/>
    <cellStyle name="Obično 13 13" xfId="3667" xr:uid="{00000000-0005-0000-0000-0000620E0000}"/>
    <cellStyle name="Obično 13 13 2" xfId="3668" xr:uid="{00000000-0005-0000-0000-0000630E0000}"/>
    <cellStyle name="Obično 13 14" xfId="3669" xr:uid="{00000000-0005-0000-0000-0000640E0000}"/>
    <cellStyle name="Obično 13 14 2" xfId="3670" xr:uid="{00000000-0005-0000-0000-0000650E0000}"/>
    <cellStyle name="Obično 13 15" xfId="3671" xr:uid="{00000000-0005-0000-0000-0000660E0000}"/>
    <cellStyle name="Obično 13 16" xfId="3672" xr:uid="{00000000-0005-0000-0000-0000670E0000}"/>
    <cellStyle name="Obično 13 17" xfId="3673" xr:uid="{00000000-0005-0000-0000-0000680E0000}"/>
    <cellStyle name="Obično 13 18" xfId="3674" xr:uid="{00000000-0005-0000-0000-0000690E0000}"/>
    <cellStyle name="Obično 13 2" xfId="3675" xr:uid="{00000000-0005-0000-0000-00006A0E0000}"/>
    <cellStyle name="Obično 13 2 2" xfId="3676" xr:uid="{00000000-0005-0000-0000-00006B0E0000}"/>
    <cellStyle name="Obično 13 2 3" xfId="3677" xr:uid="{00000000-0005-0000-0000-00006C0E0000}"/>
    <cellStyle name="Obično 13 3" xfId="3678" xr:uid="{00000000-0005-0000-0000-00006D0E0000}"/>
    <cellStyle name="Obično 13 3 2" xfId="3679" xr:uid="{00000000-0005-0000-0000-00006E0E0000}"/>
    <cellStyle name="Obično 13 4" xfId="3680" xr:uid="{00000000-0005-0000-0000-00006F0E0000}"/>
    <cellStyle name="Obično 13 4 2" xfId="3681" xr:uid="{00000000-0005-0000-0000-0000700E0000}"/>
    <cellStyle name="Obično 13 5" xfId="3682" xr:uid="{00000000-0005-0000-0000-0000710E0000}"/>
    <cellStyle name="Obično 13 5 2" xfId="3683" xr:uid="{00000000-0005-0000-0000-0000720E0000}"/>
    <cellStyle name="Obično 13 6" xfId="3684" xr:uid="{00000000-0005-0000-0000-0000730E0000}"/>
    <cellStyle name="Obično 13 6 2" xfId="3685" xr:uid="{00000000-0005-0000-0000-0000740E0000}"/>
    <cellStyle name="Obično 13 7" xfId="3686" xr:uid="{00000000-0005-0000-0000-0000750E0000}"/>
    <cellStyle name="Obično 13 7 2" xfId="3687" xr:uid="{00000000-0005-0000-0000-0000760E0000}"/>
    <cellStyle name="Obično 13 7 3" xfId="3688" xr:uid="{00000000-0005-0000-0000-0000770E0000}"/>
    <cellStyle name="Obično 13 8" xfId="3689" xr:uid="{00000000-0005-0000-0000-0000780E0000}"/>
    <cellStyle name="Obično 13 8 2" xfId="3690" xr:uid="{00000000-0005-0000-0000-0000790E0000}"/>
    <cellStyle name="Obično 13 9" xfId="3691" xr:uid="{00000000-0005-0000-0000-00007A0E0000}"/>
    <cellStyle name="Obično 13 9 2" xfId="3692" xr:uid="{00000000-0005-0000-0000-00007B0E0000}"/>
    <cellStyle name="Obično 14" xfId="3693" xr:uid="{00000000-0005-0000-0000-00007C0E0000}"/>
    <cellStyle name="Obično 14 10" xfId="3694" xr:uid="{00000000-0005-0000-0000-00007D0E0000}"/>
    <cellStyle name="Obično 14 11" xfId="3695" xr:uid="{00000000-0005-0000-0000-00007E0E0000}"/>
    <cellStyle name="Obično 14 12" xfId="3696" xr:uid="{00000000-0005-0000-0000-00007F0E0000}"/>
    <cellStyle name="Obično 14 13" xfId="3697" xr:uid="{00000000-0005-0000-0000-0000800E0000}"/>
    <cellStyle name="Obično 14 14" xfId="3698" xr:uid="{00000000-0005-0000-0000-0000810E0000}"/>
    <cellStyle name="Obično 14 2" xfId="3699" xr:uid="{00000000-0005-0000-0000-0000820E0000}"/>
    <cellStyle name="Obično 14 2 2" xfId="3700" xr:uid="{00000000-0005-0000-0000-0000830E0000}"/>
    <cellStyle name="Obično 14 3" xfId="3701" xr:uid="{00000000-0005-0000-0000-0000840E0000}"/>
    <cellStyle name="Obično 14 4" xfId="3702" xr:uid="{00000000-0005-0000-0000-0000850E0000}"/>
    <cellStyle name="Obično 14 5" xfId="3703" xr:uid="{00000000-0005-0000-0000-0000860E0000}"/>
    <cellStyle name="Obično 14 6" xfId="3704" xr:uid="{00000000-0005-0000-0000-0000870E0000}"/>
    <cellStyle name="Obično 14 7" xfId="3705" xr:uid="{00000000-0005-0000-0000-0000880E0000}"/>
    <cellStyle name="Obično 14 8" xfId="3706" xr:uid="{00000000-0005-0000-0000-0000890E0000}"/>
    <cellStyle name="Obično 14 9" xfId="3707" xr:uid="{00000000-0005-0000-0000-00008A0E0000}"/>
    <cellStyle name="Obično 14_Elektroinstalacije" xfId="3708" xr:uid="{00000000-0005-0000-0000-00008B0E0000}"/>
    <cellStyle name="Obično 15" xfId="3709" xr:uid="{00000000-0005-0000-0000-00008C0E0000}"/>
    <cellStyle name="Obično 15 10" xfId="3710" xr:uid="{00000000-0005-0000-0000-00008D0E0000}"/>
    <cellStyle name="Obično 15 11" xfId="3711" xr:uid="{00000000-0005-0000-0000-00008E0E0000}"/>
    <cellStyle name="Obično 15 12" xfId="3712" xr:uid="{00000000-0005-0000-0000-00008F0E0000}"/>
    <cellStyle name="Obično 15 13" xfId="3713" xr:uid="{00000000-0005-0000-0000-0000900E0000}"/>
    <cellStyle name="Obično 15 2" xfId="3714" xr:uid="{00000000-0005-0000-0000-0000910E0000}"/>
    <cellStyle name="Obično 15 2 2" xfId="3715" xr:uid="{00000000-0005-0000-0000-0000920E0000}"/>
    <cellStyle name="Obično 15 2 3" xfId="3716" xr:uid="{00000000-0005-0000-0000-0000930E0000}"/>
    <cellStyle name="Obično 15 2 3 2" xfId="3717" xr:uid="{00000000-0005-0000-0000-0000940E0000}"/>
    <cellStyle name="Obično 15 2 4" xfId="3718" xr:uid="{00000000-0005-0000-0000-0000950E0000}"/>
    <cellStyle name="Obično 15 2 5" xfId="3719" xr:uid="{00000000-0005-0000-0000-0000960E0000}"/>
    <cellStyle name="Obično 15 3" xfId="3720" xr:uid="{00000000-0005-0000-0000-0000970E0000}"/>
    <cellStyle name="Obično 15 3 2" xfId="3721" xr:uid="{00000000-0005-0000-0000-0000980E0000}"/>
    <cellStyle name="Obično 15 3 2 10" xfId="3722" xr:uid="{00000000-0005-0000-0000-0000990E0000}"/>
    <cellStyle name="Obično 15 3 2 11" xfId="3723" xr:uid="{00000000-0005-0000-0000-00009A0E0000}"/>
    <cellStyle name="Obično 15 3 2 12" xfId="3724" xr:uid="{00000000-0005-0000-0000-00009B0E0000}"/>
    <cellStyle name="Obično 15 3 2 13" xfId="3725" xr:uid="{00000000-0005-0000-0000-00009C0E0000}"/>
    <cellStyle name="Obično 15 3 2 14" xfId="3726" xr:uid="{00000000-0005-0000-0000-00009D0E0000}"/>
    <cellStyle name="Obično 15 3 2 2" xfId="3727" xr:uid="{00000000-0005-0000-0000-00009E0E0000}"/>
    <cellStyle name="Obično 15 3 2 2 2" xfId="3728" xr:uid="{00000000-0005-0000-0000-00009F0E0000}"/>
    <cellStyle name="Obično 15 3 2 2 2 2" xfId="3729" xr:uid="{00000000-0005-0000-0000-0000A00E0000}"/>
    <cellStyle name="Obično 15 3 2 3" xfId="3730" xr:uid="{00000000-0005-0000-0000-0000A10E0000}"/>
    <cellStyle name="Obično 15 3 2 4" xfId="3731" xr:uid="{00000000-0005-0000-0000-0000A20E0000}"/>
    <cellStyle name="Obično 15 3 2 5" xfId="3732" xr:uid="{00000000-0005-0000-0000-0000A30E0000}"/>
    <cellStyle name="Obično 15 3 2 6" xfId="3733" xr:uid="{00000000-0005-0000-0000-0000A40E0000}"/>
    <cellStyle name="Obično 15 3 2 7" xfId="3734" xr:uid="{00000000-0005-0000-0000-0000A50E0000}"/>
    <cellStyle name="Obično 15 3 2 8" xfId="3735" xr:uid="{00000000-0005-0000-0000-0000A60E0000}"/>
    <cellStyle name="Obično 15 3 2 9" xfId="3736" xr:uid="{00000000-0005-0000-0000-0000A70E0000}"/>
    <cellStyle name="Obično 15 3 3" xfId="3737" xr:uid="{00000000-0005-0000-0000-0000A80E0000}"/>
    <cellStyle name="Obično 15 3 3 2" xfId="3738" xr:uid="{00000000-0005-0000-0000-0000A90E0000}"/>
    <cellStyle name="Obično 15 3 3 3" xfId="3739" xr:uid="{00000000-0005-0000-0000-0000AA0E0000}"/>
    <cellStyle name="Obično 15 3 3 4" xfId="3740" xr:uid="{00000000-0005-0000-0000-0000AB0E0000}"/>
    <cellStyle name="Obično 15 3 4" xfId="3741" xr:uid="{00000000-0005-0000-0000-0000AC0E0000}"/>
    <cellStyle name="Obično 15 3 4 2" xfId="3742" xr:uid="{00000000-0005-0000-0000-0000AD0E0000}"/>
    <cellStyle name="Obično 15 3 5" xfId="3743" xr:uid="{00000000-0005-0000-0000-0000AE0E0000}"/>
    <cellStyle name="Obično 15 4" xfId="3744" xr:uid="{00000000-0005-0000-0000-0000AF0E0000}"/>
    <cellStyle name="Obično 15 5" xfId="3745" xr:uid="{00000000-0005-0000-0000-0000B00E0000}"/>
    <cellStyle name="Obično 15 6" xfId="3746" xr:uid="{00000000-0005-0000-0000-0000B10E0000}"/>
    <cellStyle name="Obično 15 7" xfId="3747" xr:uid="{00000000-0005-0000-0000-0000B20E0000}"/>
    <cellStyle name="Obično 15 8" xfId="3748" xr:uid="{00000000-0005-0000-0000-0000B30E0000}"/>
    <cellStyle name="Obično 15 9" xfId="3749" xr:uid="{00000000-0005-0000-0000-0000B40E0000}"/>
    <cellStyle name="Obično 15_Elektroinstalacije" xfId="3750" xr:uid="{00000000-0005-0000-0000-0000B50E0000}"/>
    <cellStyle name="Obično 16" xfId="3751" xr:uid="{00000000-0005-0000-0000-0000B60E0000}"/>
    <cellStyle name="Obično 16 10" xfId="3752" xr:uid="{00000000-0005-0000-0000-0000B70E0000}"/>
    <cellStyle name="Obično 16 11" xfId="3753" xr:uid="{00000000-0005-0000-0000-0000B80E0000}"/>
    <cellStyle name="Obično 16 12" xfId="3754" xr:uid="{00000000-0005-0000-0000-0000B90E0000}"/>
    <cellStyle name="Obično 16 13" xfId="3755" xr:uid="{00000000-0005-0000-0000-0000BA0E0000}"/>
    <cellStyle name="Obično 16 14" xfId="3756" xr:uid="{00000000-0005-0000-0000-0000BB0E0000}"/>
    <cellStyle name="Obično 16 15" xfId="3757" xr:uid="{00000000-0005-0000-0000-0000BC0E0000}"/>
    <cellStyle name="Obično 16 2" xfId="3758" xr:uid="{00000000-0005-0000-0000-0000BD0E0000}"/>
    <cellStyle name="Obično 16 2 2" xfId="3759" xr:uid="{00000000-0005-0000-0000-0000BE0E0000}"/>
    <cellStyle name="Obično 16 2 3" xfId="3760" xr:uid="{00000000-0005-0000-0000-0000BF0E0000}"/>
    <cellStyle name="Obično 16 2 4" xfId="3761" xr:uid="{00000000-0005-0000-0000-0000C00E0000}"/>
    <cellStyle name="Obično 16 3" xfId="3762" xr:uid="{00000000-0005-0000-0000-0000C10E0000}"/>
    <cellStyle name="Obično 16 4" xfId="3763" xr:uid="{00000000-0005-0000-0000-0000C20E0000}"/>
    <cellStyle name="Obično 16 5" xfId="3764" xr:uid="{00000000-0005-0000-0000-0000C30E0000}"/>
    <cellStyle name="Obično 16 6" xfId="3765" xr:uid="{00000000-0005-0000-0000-0000C40E0000}"/>
    <cellStyle name="Obično 16 7" xfId="3766" xr:uid="{00000000-0005-0000-0000-0000C50E0000}"/>
    <cellStyle name="Obično 16 8" xfId="3767" xr:uid="{00000000-0005-0000-0000-0000C60E0000}"/>
    <cellStyle name="Obično 16 9" xfId="3768" xr:uid="{00000000-0005-0000-0000-0000C70E0000}"/>
    <cellStyle name="Obično 16_Elektroinstalacije" xfId="3769" xr:uid="{00000000-0005-0000-0000-0000C80E0000}"/>
    <cellStyle name="Obično 17" xfId="3770" xr:uid="{00000000-0005-0000-0000-0000C90E0000}"/>
    <cellStyle name="Obično 17 10" xfId="3771" xr:uid="{00000000-0005-0000-0000-0000CA0E0000}"/>
    <cellStyle name="Obično 17 11" xfId="3772" xr:uid="{00000000-0005-0000-0000-0000CB0E0000}"/>
    <cellStyle name="Obično 17 12" xfId="3773" xr:uid="{00000000-0005-0000-0000-0000CC0E0000}"/>
    <cellStyle name="Obično 17 13" xfId="3774" xr:uid="{00000000-0005-0000-0000-0000CD0E0000}"/>
    <cellStyle name="Obično 17 14" xfId="3775" xr:uid="{00000000-0005-0000-0000-0000CE0E0000}"/>
    <cellStyle name="Obično 17 15" xfId="3776" xr:uid="{00000000-0005-0000-0000-0000CF0E0000}"/>
    <cellStyle name="Obično 17 2" xfId="3777" xr:uid="{00000000-0005-0000-0000-0000D00E0000}"/>
    <cellStyle name="Obično 17 2 2" xfId="3778" xr:uid="{00000000-0005-0000-0000-0000D10E0000}"/>
    <cellStyle name="Obično 17 2 3" xfId="3779" xr:uid="{00000000-0005-0000-0000-0000D20E0000}"/>
    <cellStyle name="Obično 17 2 4" xfId="3780" xr:uid="{00000000-0005-0000-0000-0000D30E0000}"/>
    <cellStyle name="Obično 17 3" xfId="3781" xr:uid="{00000000-0005-0000-0000-0000D40E0000}"/>
    <cellStyle name="Obično 17 4" xfId="3782" xr:uid="{00000000-0005-0000-0000-0000D50E0000}"/>
    <cellStyle name="Obično 17 5" xfId="3783" xr:uid="{00000000-0005-0000-0000-0000D60E0000}"/>
    <cellStyle name="Obično 17 6" xfId="3784" xr:uid="{00000000-0005-0000-0000-0000D70E0000}"/>
    <cellStyle name="Obično 17 7" xfId="3785" xr:uid="{00000000-0005-0000-0000-0000D80E0000}"/>
    <cellStyle name="Obično 17 8" xfId="3786" xr:uid="{00000000-0005-0000-0000-0000D90E0000}"/>
    <cellStyle name="Obično 17 9" xfId="3787" xr:uid="{00000000-0005-0000-0000-0000DA0E0000}"/>
    <cellStyle name="Obično 17_Elektroinstalacije" xfId="3788" xr:uid="{00000000-0005-0000-0000-0000DB0E0000}"/>
    <cellStyle name="Obično 18" xfId="3789" xr:uid="{00000000-0005-0000-0000-0000DC0E0000}"/>
    <cellStyle name="Obično 18 10" xfId="3790" xr:uid="{00000000-0005-0000-0000-0000DD0E0000}"/>
    <cellStyle name="Obično 18 11" xfId="3791" xr:uid="{00000000-0005-0000-0000-0000DE0E0000}"/>
    <cellStyle name="Obično 18 12" xfId="3792" xr:uid="{00000000-0005-0000-0000-0000DF0E0000}"/>
    <cellStyle name="Obično 18 13" xfId="3793" xr:uid="{00000000-0005-0000-0000-0000E00E0000}"/>
    <cellStyle name="Obično 18 14" xfId="3794" xr:uid="{00000000-0005-0000-0000-0000E10E0000}"/>
    <cellStyle name="Obično 18 15" xfId="3795" xr:uid="{00000000-0005-0000-0000-0000E20E0000}"/>
    <cellStyle name="Obično 18 2" xfId="3796" xr:uid="{00000000-0005-0000-0000-0000E30E0000}"/>
    <cellStyle name="Obično 18 2 2" xfId="3797" xr:uid="{00000000-0005-0000-0000-0000E40E0000}"/>
    <cellStyle name="Obično 18 2 3" xfId="3798" xr:uid="{00000000-0005-0000-0000-0000E50E0000}"/>
    <cellStyle name="Obično 18 2 4" xfId="3799" xr:uid="{00000000-0005-0000-0000-0000E60E0000}"/>
    <cellStyle name="Obično 18 3" xfId="3800" xr:uid="{00000000-0005-0000-0000-0000E70E0000}"/>
    <cellStyle name="Obično 18 4" xfId="3801" xr:uid="{00000000-0005-0000-0000-0000E80E0000}"/>
    <cellStyle name="Obično 18 5" xfId="3802" xr:uid="{00000000-0005-0000-0000-0000E90E0000}"/>
    <cellStyle name="Obično 18 6" xfId="3803" xr:uid="{00000000-0005-0000-0000-0000EA0E0000}"/>
    <cellStyle name="Obično 18 7" xfId="3804" xr:uid="{00000000-0005-0000-0000-0000EB0E0000}"/>
    <cellStyle name="Obično 18 8" xfId="3805" xr:uid="{00000000-0005-0000-0000-0000EC0E0000}"/>
    <cellStyle name="Obično 18 9" xfId="3806" xr:uid="{00000000-0005-0000-0000-0000ED0E0000}"/>
    <cellStyle name="Obično 18_Elektroinstalacije" xfId="3807" xr:uid="{00000000-0005-0000-0000-0000EE0E0000}"/>
    <cellStyle name="Obično 19" xfId="3808" xr:uid="{00000000-0005-0000-0000-0000EF0E0000}"/>
    <cellStyle name="Obično 19 10" xfId="3809" xr:uid="{00000000-0005-0000-0000-0000F00E0000}"/>
    <cellStyle name="Obično 19 11" xfId="3810" xr:uid="{00000000-0005-0000-0000-0000F10E0000}"/>
    <cellStyle name="Obično 19 12" xfId="3811" xr:uid="{00000000-0005-0000-0000-0000F20E0000}"/>
    <cellStyle name="Obično 19 13" xfId="3812" xr:uid="{00000000-0005-0000-0000-0000F30E0000}"/>
    <cellStyle name="Obično 19 14" xfId="3813" xr:uid="{00000000-0005-0000-0000-0000F40E0000}"/>
    <cellStyle name="Obično 19 15" xfId="3814" xr:uid="{00000000-0005-0000-0000-0000F50E0000}"/>
    <cellStyle name="Obično 19 2" xfId="3815" xr:uid="{00000000-0005-0000-0000-0000F60E0000}"/>
    <cellStyle name="Obično 19 2 2" xfId="3816" xr:uid="{00000000-0005-0000-0000-0000F70E0000}"/>
    <cellStyle name="Obično 19 2 3" xfId="3817" xr:uid="{00000000-0005-0000-0000-0000F80E0000}"/>
    <cellStyle name="Obično 19 2 4" xfId="3818" xr:uid="{00000000-0005-0000-0000-0000F90E0000}"/>
    <cellStyle name="Obično 19 3" xfId="3819" xr:uid="{00000000-0005-0000-0000-0000FA0E0000}"/>
    <cellStyle name="Obično 19 4" xfId="3820" xr:uid="{00000000-0005-0000-0000-0000FB0E0000}"/>
    <cellStyle name="Obično 19 5" xfId="3821" xr:uid="{00000000-0005-0000-0000-0000FC0E0000}"/>
    <cellStyle name="Obično 19 6" xfId="3822" xr:uid="{00000000-0005-0000-0000-0000FD0E0000}"/>
    <cellStyle name="Obično 19 7" xfId="3823" xr:uid="{00000000-0005-0000-0000-0000FE0E0000}"/>
    <cellStyle name="Obično 19 8" xfId="3824" xr:uid="{00000000-0005-0000-0000-0000FF0E0000}"/>
    <cellStyle name="Obično 19 9" xfId="3825" xr:uid="{00000000-0005-0000-0000-0000000F0000}"/>
    <cellStyle name="Obično 19_Elektroinstalacije" xfId="3826" xr:uid="{00000000-0005-0000-0000-0000010F0000}"/>
    <cellStyle name="Obično 2" xfId="3827" xr:uid="{00000000-0005-0000-0000-0000020F0000}"/>
    <cellStyle name="Obično 2 10" xfId="3828" xr:uid="{00000000-0005-0000-0000-0000030F0000}"/>
    <cellStyle name="Obično 2 11" xfId="3829" xr:uid="{00000000-0005-0000-0000-0000040F0000}"/>
    <cellStyle name="Obično 2 12" xfId="3830" xr:uid="{00000000-0005-0000-0000-0000050F0000}"/>
    <cellStyle name="Obično 2 13" xfId="3831" xr:uid="{00000000-0005-0000-0000-0000060F0000}"/>
    <cellStyle name="Obično 2 14" xfId="3832" xr:uid="{00000000-0005-0000-0000-0000070F0000}"/>
    <cellStyle name="Obično 2 15" xfId="3833" xr:uid="{00000000-0005-0000-0000-0000080F0000}"/>
    <cellStyle name="Obično 2 2" xfId="3834" xr:uid="{00000000-0005-0000-0000-0000090F0000}"/>
    <cellStyle name="Obično 2 2 2" xfId="3835" xr:uid="{00000000-0005-0000-0000-00000A0F0000}"/>
    <cellStyle name="Obično 2 2_Elektroinstalacije" xfId="3836" xr:uid="{00000000-0005-0000-0000-00000B0F0000}"/>
    <cellStyle name="Obično 2 3" xfId="3837" xr:uid="{00000000-0005-0000-0000-00000C0F0000}"/>
    <cellStyle name="Obično 2 3 2" xfId="3838" xr:uid="{00000000-0005-0000-0000-00000D0F0000}"/>
    <cellStyle name="Obično 2 3 3" xfId="3839" xr:uid="{00000000-0005-0000-0000-00000E0F0000}"/>
    <cellStyle name="Obično 2 4" xfId="3840" xr:uid="{00000000-0005-0000-0000-00000F0F0000}"/>
    <cellStyle name="Obično 2 5" xfId="3841" xr:uid="{00000000-0005-0000-0000-0000100F0000}"/>
    <cellStyle name="Obično 2 6" xfId="3842" xr:uid="{00000000-0005-0000-0000-0000110F0000}"/>
    <cellStyle name="Obično 2 7" xfId="3843" xr:uid="{00000000-0005-0000-0000-0000120F0000}"/>
    <cellStyle name="Obično 2 8" xfId="3844" xr:uid="{00000000-0005-0000-0000-0000130F0000}"/>
    <cellStyle name="Obično 2 9" xfId="3845" xr:uid="{00000000-0005-0000-0000-0000140F0000}"/>
    <cellStyle name="Obično 20" xfId="3846" xr:uid="{00000000-0005-0000-0000-0000150F0000}"/>
    <cellStyle name="Obično 20 10" xfId="3847" xr:uid="{00000000-0005-0000-0000-0000160F0000}"/>
    <cellStyle name="Obično 20 11" xfId="3848" xr:uid="{00000000-0005-0000-0000-0000170F0000}"/>
    <cellStyle name="Obično 20 12" xfId="3849" xr:uid="{00000000-0005-0000-0000-0000180F0000}"/>
    <cellStyle name="Obično 20 13" xfId="3850" xr:uid="{00000000-0005-0000-0000-0000190F0000}"/>
    <cellStyle name="Obično 20 14" xfId="3851" xr:uid="{00000000-0005-0000-0000-00001A0F0000}"/>
    <cellStyle name="Obično 20 15" xfId="3852" xr:uid="{00000000-0005-0000-0000-00001B0F0000}"/>
    <cellStyle name="Obično 20 2" xfId="3853" xr:uid="{00000000-0005-0000-0000-00001C0F0000}"/>
    <cellStyle name="Obično 20 3" xfId="3854" xr:uid="{00000000-0005-0000-0000-00001D0F0000}"/>
    <cellStyle name="Obično 20 4" xfId="3855" xr:uid="{00000000-0005-0000-0000-00001E0F0000}"/>
    <cellStyle name="Obično 20 5" xfId="3856" xr:uid="{00000000-0005-0000-0000-00001F0F0000}"/>
    <cellStyle name="Obično 20 6" xfId="3857" xr:uid="{00000000-0005-0000-0000-0000200F0000}"/>
    <cellStyle name="Obično 20 7" xfId="3858" xr:uid="{00000000-0005-0000-0000-0000210F0000}"/>
    <cellStyle name="Obično 20 8" xfId="3859" xr:uid="{00000000-0005-0000-0000-0000220F0000}"/>
    <cellStyle name="Obično 20 9" xfId="3860" xr:uid="{00000000-0005-0000-0000-0000230F0000}"/>
    <cellStyle name="Obično 20_Elektroinstalacije" xfId="3861" xr:uid="{00000000-0005-0000-0000-0000240F0000}"/>
    <cellStyle name="Obično 21" xfId="3862" xr:uid="{00000000-0005-0000-0000-0000250F0000}"/>
    <cellStyle name="Obično 21 10" xfId="3863" xr:uid="{00000000-0005-0000-0000-0000260F0000}"/>
    <cellStyle name="Obično 21 11" xfId="3864" xr:uid="{00000000-0005-0000-0000-0000270F0000}"/>
    <cellStyle name="Obično 21 12" xfId="3865" xr:uid="{00000000-0005-0000-0000-0000280F0000}"/>
    <cellStyle name="Obično 21 13" xfId="3866" xr:uid="{00000000-0005-0000-0000-0000290F0000}"/>
    <cellStyle name="Obično 21 14" xfId="3867" xr:uid="{00000000-0005-0000-0000-00002A0F0000}"/>
    <cellStyle name="Obično 21 2" xfId="3868" xr:uid="{00000000-0005-0000-0000-00002B0F0000}"/>
    <cellStyle name="Obično 21 3" xfId="3869" xr:uid="{00000000-0005-0000-0000-00002C0F0000}"/>
    <cellStyle name="Obično 21 4" xfId="3870" xr:uid="{00000000-0005-0000-0000-00002D0F0000}"/>
    <cellStyle name="Obično 21 5" xfId="3871" xr:uid="{00000000-0005-0000-0000-00002E0F0000}"/>
    <cellStyle name="Obično 21 6" xfId="3872" xr:uid="{00000000-0005-0000-0000-00002F0F0000}"/>
    <cellStyle name="Obično 21 7" xfId="3873" xr:uid="{00000000-0005-0000-0000-0000300F0000}"/>
    <cellStyle name="Obično 21 8" xfId="3874" xr:uid="{00000000-0005-0000-0000-0000310F0000}"/>
    <cellStyle name="Obično 21 9" xfId="3875" xr:uid="{00000000-0005-0000-0000-0000320F0000}"/>
    <cellStyle name="Obično 21_Elektroinstalacije" xfId="3876" xr:uid="{00000000-0005-0000-0000-0000330F0000}"/>
    <cellStyle name="Obično 22" xfId="3877" xr:uid="{00000000-0005-0000-0000-0000340F0000}"/>
    <cellStyle name="Obično 22 10" xfId="3878" xr:uid="{00000000-0005-0000-0000-0000350F0000}"/>
    <cellStyle name="Obično 22 11" xfId="3879" xr:uid="{00000000-0005-0000-0000-0000360F0000}"/>
    <cellStyle name="Obično 22 12" xfId="3880" xr:uid="{00000000-0005-0000-0000-0000370F0000}"/>
    <cellStyle name="Obično 22 13" xfId="3881" xr:uid="{00000000-0005-0000-0000-0000380F0000}"/>
    <cellStyle name="Obično 22 14" xfId="3882" xr:uid="{00000000-0005-0000-0000-0000390F0000}"/>
    <cellStyle name="Obično 22 2" xfId="3883" xr:uid="{00000000-0005-0000-0000-00003A0F0000}"/>
    <cellStyle name="Obično 22 3" xfId="3884" xr:uid="{00000000-0005-0000-0000-00003B0F0000}"/>
    <cellStyle name="Obično 22 4" xfId="3885" xr:uid="{00000000-0005-0000-0000-00003C0F0000}"/>
    <cellStyle name="Obično 22 5" xfId="3886" xr:uid="{00000000-0005-0000-0000-00003D0F0000}"/>
    <cellStyle name="Obično 22 6" xfId="3887" xr:uid="{00000000-0005-0000-0000-00003E0F0000}"/>
    <cellStyle name="Obično 22 7" xfId="3888" xr:uid="{00000000-0005-0000-0000-00003F0F0000}"/>
    <cellStyle name="Obično 22 8" xfId="3889" xr:uid="{00000000-0005-0000-0000-0000400F0000}"/>
    <cellStyle name="Obično 22 9" xfId="3890" xr:uid="{00000000-0005-0000-0000-0000410F0000}"/>
    <cellStyle name="Obično 22_Elektroinstalacije" xfId="3891" xr:uid="{00000000-0005-0000-0000-0000420F0000}"/>
    <cellStyle name="Obično 23" xfId="3892" xr:uid="{00000000-0005-0000-0000-0000430F0000}"/>
    <cellStyle name="Obično 23 10" xfId="3893" xr:uid="{00000000-0005-0000-0000-0000440F0000}"/>
    <cellStyle name="Obično 23 11" xfId="3894" xr:uid="{00000000-0005-0000-0000-0000450F0000}"/>
    <cellStyle name="Obično 23 12" xfId="3895" xr:uid="{00000000-0005-0000-0000-0000460F0000}"/>
    <cellStyle name="Obično 23 13" xfId="3896" xr:uid="{00000000-0005-0000-0000-0000470F0000}"/>
    <cellStyle name="Obično 23 14" xfId="3897" xr:uid="{00000000-0005-0000-0000-0000480F0000}"/>
    <cellStyle name="Obično 23 2" xfId="3898" xr:uid="{00000000-0005-0000-0000-0000490F0000}"/>
    <cellStyle name="Obično 23 3" xfId="3899" xr:uid="{00000000-0005-0000-0000-00004A0F0000}"/>
    <cellStyle name="Obično 23 4" xfId="3900" xr:uid="{00000000-0005-0000-0000-00004B0F0000}"/>
    <cellStyle name="Obično 23 5" xfId="3901" xr:uid="{00000000-0005-0000-0000-00004C0F0000}"/>
    <cellStyle name="Obično 23 6" xfId="3902" xr:uid="{00000000-0005-0000-0000-00004D0F0000}"/>
    <cellStyle name="Obično 23 7" xfId="3903" xr:uid="{00000000-0005-0000-0000-00004E0F0000}"/>
    <cellStyle name="Obično 23 8" xfId="3904" xr:uid="{00000000-0005-0000-0000-00004F0F0000}"/>
    <cellStyle name="Obično 23 9" xfId="3905" xr:uid="{00000000-0005-0000-0000-0000500F0000}"/>
    <cellStyle name="Obično 23_Elektroinstalacije" xfId="3906" xr:uid="{00000000-0005-0000-0000-0000510F0000}"/>
    <cellStyle name="Obično 24" xfId="3907" xr:uid="{00000000-0005-0000-0000-0000520F0000}"/>
    <cellStyle name="Obično 24 2" xfId="3908" xr:uid="{00000000-0005-0000-0000-0000530F0000}"/>
    <cellStyle name="Obično 24 3" xfId="3909" xr:uid="{00000000-0005-0000-0000-0000540F0000}"/>
    <cellStyle name="Obično 24 4" xfId="3910" xr:uid="{00000000-0005-0000-0000-0000550F0000}"/>
    <cellStyle name="Obično 25" xfId="3911" xr:uid="{00000000-0005-0000-0000-0000560F0000}"/>
    <cellStyle name="Obično 25 2" xfId="3912" xr:uid="{00000000-0005-0000-0000-0000570F0000}"/>
    <cellStyle name="Obično 25 3" xfId="3913" xr:uid="{00000000-0005-0000-0000-0000580F0000}"/>
    <cellStyle name="Obično 25 4" xfId="3914" xr:uid="{00000000-0005-0000-0000-0000590F0000}"/>
    <cellStyle name="Obično 26" xfId="3915" xr:uid="{00000000-0005-0000-0000-00005A0F0000}"/>
    <cellStyle name="Obično 26 2" xfId="3916" xr:uid="{00000000-0005-0000-0000-00005B0F0000}"/>
    <cellStyle name="Obično 26 3" xfId="3917" xr:uid="{00000000-0005-0000-0000-00005C0F0000}"/>
    <cellStyle name="Obično 26 4" xfId="3918" xr:uid="{00000000-0005-0000-0000-00005D0F0000}"/>
    <cellStyle name="Obično 27" xfId="3919" xr:uid="{00000000-0005-0000-0000-00005E0F0000}"/>
    <cellStyle name="Obično 27 2" xfId="3920" xr:uid="{00000000-0005-0000-0000-00005F0F0000}"/>
    <cellStyle name="Obično 27 3" xfId="3921" xr:uid="{00000000-0005-0000-0000-0000600F0000}"/>
    <cellStyle name="Obično 27 4" xfId="3922" xr:uid="{00000000-0005-0000-0000-0000610F0000}"/>
    <cellStyle name="Obično 28" xfId="3923" xr:uid="{00000000-0005-0000-0000-0000620F0000}"/>
    <cellStyle name="Obično 28 2" xfId="3924" xr:uid="{00000000-0005-0000-0000-0000630F0000}"/>
    <cellStyle name="Obično 28 3" xfId="3925" xr:uid="{00000000-0005-0000-0000-0000640F0000}"/>
    <cellStyle name="Obično 28 4" xfId="3926" xr:uid="{00000000-0005-0000-0000-0000650F0000}"/>
    <cellStyle name="Obično 29" xfId="3927" xr:uid="{00000000-0005-0000-0000-0000660F0000}"/>
    <cellStyle name="Obično 29 2" xfId="3928" xr:uid="{00000000-0005-0000-0000-0000670F0000}"/>
    <cellStyle name="Obično 29 3" xfId="3929" xr:uid="{00000000-0005-0000-0000-0000680F0000}"/>
    <cellStyle name="Obično 29 4" xfId="3930" xr:uid="{00000000-0005-0000-0000-0000690F0000}"/>
    <cellStyle name="Obično 3" xfId="3931" xr:uid="{00000000-0005-0000-0000-00006A0F0000}"/>
    <cellStyle name="Obično 3 10" xfId="3932" xr:uid="{00000000-0005-0000-0000-00006B0F0000}"/>
    <cellStyle name="Obično 3 11" xfId="3933" xr:uid="{00000000-0005-0000-0000-00006C0F0000}"/>
    <cellStyle name="Obično 3 12" xfId="3934" xr:uid="{00000000-0005-0000-0000-00006D0F0000}"/>
    <cellStyle name="Obično 3 13" xfId="3935" xr:uid="{00000000-0005-0000-0000-00006E0F0000}"/>
    <cellStyle name="Obično 3 14" xfId="3936" xr:uid="{00000000-0005-0000-0000-00006F0F0000}"/>
    <cellStyle name="Obično 3 15" xfId="3937" xr:uid="{00000000-0005-0000-0000-0000700F0000}"/>
    <cellStyle name="Obično 3 16" xfId="3938" xr:uid="{00000000-0005-0000-0000-0000710F0000}"/>
    <cellStyle name="Obično 3 17" xfId="3939" xr:uid="{00000000-0005-0000-0000-0000720F0000}"/>
    <cellStyle name="Obično 3 18" xfId="3940" xr:uid="{00000000-0005-0000-0000-0000730F0000}"/>
    <cellStyle name="Obično 3 19" xfId="3941" xr:uid="{00000000-0005-0000-0000-0000740F0000}"/>
    <cellStyle name="Obično 3 2" xfId="3942" xr:uid="{00000000-0005-0000-0000-0000750F0000}"/>
    <cellStyle name="Obično 3 2 2" xfId="3943" xr:uid="{00000000-0005-0000-0000-0000760F0000}"/>
    <cellStyle name="Obično 3 20" xfId="3944" xr:uid="{00000000-0005-0000-0000-0000770F0000}"/>
    <cellStyle name="Obično 3 21" xfId="3945" xr:uid="{00000000-0005-0000-0000-0000780F0000}"/>
    <cellStyle name="Obično 3 22" xfId="3946" xr:uid="{00000000-0005-0000-0000-0000790F0000}"/>
    <cellStyle name="Obično 3 23" xfId="3947" xr:uid="{00000000-0005-0000-0000-00007A0F0000}"/>
    <cellStyle name="Obično 3 24" xfId="3948" xr:uid="{00000000-0005-0000-0000-00007B0F0000}"/>
    <cellStyle name="Obično 3 25" xfId="3949" xr:uid="{00000000-0005-0000-0000-00007C0F0000}"/>
    <cellStyle name="Obično 3 26" xfId="3950" xr:uid="{00000000-0005-0000-0000-00007D0F0000}"/>
    <cellStyle name="Obično 3 27" xfId="3951" xr:uid="{00000000-0005-0000-0000-00007E0F0000}"/>
    <cellStyle name="Obično 3 28" xfId="3952" xr:uid="{00000000-0005-0000-0000-00007F0F0000}"/>
    <cellStyle name="Obično 3 29" xfId="3953" xr:uid="{00000000-0005-0000-0000-0000800F0000}"/>
    <cellStyle name="Obično 3 3" xfId="3954" xr:uid="{00000000-0005-0000-0000-0000810F0000}"/>
    <cellStyle name="Obično 3 30" xfId="3955" xr:uid="{00000000-0005-0000-0000-0000820F0000}"/>
    <cellStyle name="Obično 3 31" xfId="3956" xr:uid="{00000000-0005-0000-0000-0000830F0000}"/>
    <cellStyle name="Obično 3 4" xfId="3957" xr:uid="{00000000-0005-0000-0000-0000840F0000}"/>
    <cellStyle name="Obično 3 5" xfId="3958" xr:uid="{00000000-0005-0000-0000-0000850F0000}"/>
    <cellStyle name="Obično 3 6" xfId="3959" xr:uid="{00000000-0005-0000-0000-0000860F0000}"/>
    <cellStyle name="Obično 3 7" xfId="3960" xr:uid="{00000000-0005-0000-0000-0000870F0000}"/>
    <cellStyle name="Obično 3 8" xfId="3961" xr:uid="{00000000-0005-0000-0000-0000880F0000}"/>
    <cellStyle name="Obično 3 9" xfId="3962" xr:uid="{00000000-0005-0000-0000-0000890F0000}"/>
    <cellStyle name="Obično 30" xfId="3963" xr:uid="{00000000-0005-0000-0000-00008A0F0000}"/>
    <cellStyle name="Obično 30 2" xfId="3964" xr:uid="{00000000-0005-0000-0000-00008B0F0000}"/>
    <cellStyle name="Obično 30 3" xfId="3965" xr:uid="{00000000-0005-0000-0000-00008C0F0000}"/>
    <cellStyle name="Obično 30 4" xfId="3966" xr:uid="{00000000-0005-0000-0000-00008D0F0000}"/>
    <cellStyle name="Obično 31" xfId="3967" xr:uid="{00000000-0005-0000-0000-00008E0F0000}"/>
    <cellStyle name="Obično 31 2" xfId="3968" xr:uid="{00000000-0005-0000-0000-00008F0F0000}"/>
    <cellStyle name="Obično 31 3" xfId="3969" xr:uid="{00000000-0005-0000-0000-0000900F0000}"/>
    <cellStyle name="Obično 31 4" xfId="3970" xr:uid="{00000000-0005-0000-0000-0000910F0000}"/>
    <cellStyle name="Obično 32" xfId="3971" xr:uid="{00000000-0005-0000-0000-0000920F0000}"/>
    <cellStyle name="Obično 32 2" xfId="3972" xr:uid="{00000000-0005-0000-0000-0000930F0000}"/>
    <cellStyle name="Obično 32 3" xfId="3973" xr:uid="{00000000-0005-0000-0000-0000940F0000}"/>
    <cellStyle name="Obično 32 4" xfId="3974" xr:uid="{00000000-0005-0000-0000-0000950F0000}"/>
    <cellStyle name="Obično 33" xfId="3975" xr:uid="{00000000-0005-0000-0000-0000960F0000}"/>
    <cellStyle name="Obično 33 2" xfId="3976" xr:uid="{00000000-0005-0000-0000-0000970F0000}"/>
    <cellStyle name="Obično 33 3" xfId="3977" xr:uid="{00000000-0005-0000-0000-0000980F0000}"/>
    <cellStyle name="Obično 33 4" xfId="3978" xr:uid="{00000000-0005-0000-0000-0000990F0000}"/>
    <cellStyle name="Obično 34" xfId="3979" xr:uid="{00000000-0005-0000-0000-00009A0F0000}"/>
    <cellStyle name="Obično 34 2" xfId="3980" xr:uid="{00000000-0005-0000-0000-00009B0F0000}"/>
    <cellStyle name="Obično 35" xfId="3981" xr:uid="{00000000-0005-0000-0000-00009C0F0000}"/>
    <cellStyle name="Obično 35 2" xfId="3982" xr:uid="{00000000-0005-0000-0000-00009D0F0000}"/>
    <cellStyle name="Obično 36" xfId="3983" xr:uid="{00000000-0005-0000-0000-00009E0F0000}"/>
    <cellStyle name="Obično 36 2" xfId="3984" xr:uid="{00000000-0005-0000-0000-00009F0F0000}"/>
    <cellStyle name="Obično 36 2 2" xfId="3985" xr:uid="{00000000-0005-0000-0000-0000A00F0000}"/>
    <cellStyle name="Obično 37" xfId="3986" xr:uid="{00000000-0005-0000-0000-0000A10F0000}"/>
    <cellStyle name="Obično 37 2" xfId="3987" xr:uid="{00000000-0005-0000-0000-0000A20F0000}"/>
    <cellStyle name="Obično 37 3" xfId="3988" xr:uid="{00000000-0005-0000-0000-0000A30F0000}"/>
    <cellStyle name="Obično 38" xfId="3989" xr:uid="{00000000-0005-0000-0000-0000A40F0000}"/>
    <cellStyle name="Obično 38 2" xfId="3990" xr:uid="{00000000-0005-0000-0000-0000A50F0000}"/>
    <cellStyle name="Obično 38 3" xfId="3991" xr:uid="{00000000-0005-0000-0000-0000A60F0000}"/>
    <cellStyle name="Obično 39" xfId="3992" xr:uid="{00000000-0005-0000-0000-0000A70F0000}"/>
    <cellStyle name="Obično 39 2" xfId="3993" xr:uid="{00000000-0005-0000-0000-0000A80F0000}"/>
    <cellStyle name="Obično 39 3" xfId="3994" xr:uid="{00000000-0005-0000-0000-0000A90F0000}"/>
    <cellStyle name="Obično 4" xfId="3995" xr:uid="{00000000-0005-0000-0000-0000AA0F0000}"/>
    <cellStyle name="Obično 4 10" xfId="3996" xr:uid="{00000000-0005-0000-0000-0000AB0F0000}"/>
    <cellStyle name="Obično 4 11" xfId="3997" xr:uid="{00000000-0005-0000-0000-0000AC0F0000}"/>
    <cellStyle name="Obično 4 12" xfId="3998" xr:uid="{00000000-0005-0000-0000-0000AD0F0000}"/>
    <cellStyle name="Obično 4 13" xfId="3999" xr:uid="{00000000-0005-0000-0000-0000AE0F0000}"/>
    <cellStyle name="Obično 4 14" xfId="4000" xr:uid="{00000000-0005-0000-0000-0000AF0F0000}"/>
    <cellStyle name="Obično 4 15" xfId="4001" xr:uid="{00000000-0005-0000-0000-0000B00F0000}"/>
    <cellStyle name="Obično 4 16" xfId="4002" xr:uid="{00000000-0005-0000-0000-0000B10F0000}"/>
    <cellStyle name="Obično 4 17" xfId="4003" xr:uid="{00000000-0005-0000-0000-0000B20F0000}"/>
    <cellStyle name="Obično 4 18" xfId="4004" xr:uid="{00000000-0005-0000-0000-0000B30F0000}"/>
    <cellStyle name="Obično 4 19" xfId="4005" xr:uid="{00000000-0005-0000-0000-0000B40F0000}"/>
    <cellStyle name="Obično 4 2" xfId="4006" xr:uid="{00000000-0005-0000-0000-0000B50F0000}"/>
    <cellStyle name="Obično 4 2 2" xfId="4007" xr:uid="{00000000-0005-0000-0000-0000B60F0000}"/>
    <cellStyle name="Obično 4 20" xfId="4008" xr:uid="{00000000-0005-0000-0000-0000B70F0000}"/>
    <cellStyle name="Obično 4 21" xfId="4009" xr:uid="{00000000-0005-0000-0000-0000B80F0000}"/>
    <cellStyle name="Obično 4 22" xfId="4010" xr:uid="{00000000-0005-0000-0000-0000B90F0000}"/>
    <cellStyle name="Obično 4 3" xfId="4011" xr:uid="{00000000-0005-0000-0000-0000BA0F0000}"/>
    <cellStyle name="Obično 4 4" xfId="4012" xr:uid="{00000000-0005-0000-0000-0000BB0F0000}"/>
    <cellStyle name="Obično 4 5" xfId="4013" xr:uid="{00000000-0005-0000-0000-0000BC0F0000}"/>
    <cellStyle name="Obično 4 6" xfId="4014" xr:uid="{00000000-0005-0000-0000-0000BD0F0000}"/>
    <cellStyle name="Obično 4 7" xfId="4015" xr:uid="{00000000-0005-0000-0000-0000BE0F0000}"/>
    <cellStyle name="Obično 4 8" xfId="4016" xr:uid="{00000000-0005-0000-0000-0000BF0F0000}"/>
    <cellStyle name="Obično 4 9" xfId="4017" xr:uid="{00000000-0005-0000-0000-0000C00F0000}"/>
    <cellStyle name="Obično 40" xfId="4018" xr:uid="{00000000-0005-0000-0000-0000C10F0000}"/>
    <cellStyle name="Obično 40 2" xfId="4019" xr:uid="{00000000-0005-0000-0000-0000C20F0000}"/>
    <cellStyle name="Obično 40 3" xfId="4020" xr:uid="{00000000-0005-0000-0000-0000C30F0000}"/>
    <cellStyle name="Obično 41" xfId="4021" xr:uid="{00000000-0005-0000-0000-0000C40F0000}"/>
    <cellStyle name="Obično 41 2" xfId="4022" xr:uid="{00000000-0005-0000-0000-0000C50F0000}"/>
    <cellStyle name="Obično 41 2 2" xfId="4023" xr:uid="{00000000-0005-0000-0000-0000C60F0000}"/>
    <cellStyle name="Obično 42" xfId="4024" xr:uid="{00000000-0005-0000-0000-0000C70F0000}"/>
    <cellStyle name="Obično 42 2" xfId="4025" xr:uid="{00000000-0005-0000-0000-0000C80F0000}"/>
    <cellStyle name="Obično 42 3" xfId="4026" xr:uid="{00000000-0005-0000-0000-0000C90F0000}"/>
    <cellStyle name="Obično 42 3 2" xfId="4027" xr:uid="{00000000-0005-0000-0000-0000CA0F0000}"/>
    <cellStyle name="Obično 42 3 3" xfId="4028" xr:uid="{00000000-0005-0000-0000-0000CB0F0000}"/>
    <cellStyle name="Obično 43" xfId="4029" xr:uid="{00000000-0005-0000-0000-0000CC0F0000}"/>
    <cellStyle name="Obično 43 2" xfId="4030" xr:uid="{00000000-0005-0000-0000-0000CD0F0000}"/>
    <cellStyle name="Obično 43 2 2" xfId="4031" xr:uid="{00000000-0005-0000-0000-0000CE0F0000}"/>
    <cellStyle name="Obično 44" xfId="4032" xr:uid="{00000000-0005-0000-0000-0000CF0F0000}"/>
    <cellStyle name="Obično 45" xfId="4033" xr:uid="{00000000-0005-0000-0000-0000D00F0000}"/>
    <cellStyle name="Obično 46" xfId="4034" xr:uid="{00000000-0005-0000-0000-0000D10F0000}"/>
    <cellStyle name="Obično 47" xfId="4035" xr:uid="{00000000-0005-0000-0000-0000D20F0000}"/>
    <cellStyle name="Obično 48" xfId="4036" xr:uid="{00000000-0005-0000-0000-0000D30F0000}"/>
    <cellStyle name="Obično 49" xfId="4037" xr:uid="{00000000-0005-0000-0000-0000D40F0000}"/>
    <cellStyle name="Obično 5" xfId="4038" xr:uid="{00000000-0005-0000-0000-0000D50F0000}"/>
    <cellStyle name="Obično 5 10" xfId="4039" xr:uid="{00000000-0005-0000-0000-0000D60F0000}"/>
    <cellStyle name="Obično 5 11" xfId="4040" xr:uid="{00000000-0005-0000-0000-0000D70F0000}"/>
    <cellStyle name="Obično 5 12" xfId="4041" xr:uid="{00000000-0005-0000-0000-0000D80F0000}"/>
    <cellStyle name="Obično 5 13" xfId="4042" xr:uid="{00000000-0005-0000-0000-0000D90F0000}"/>
    <cellStyle name="Obično 5 14" xfId="4043" xr:uid="{00000000-0005-0000-0000-0000DA0F0000}"/>
    <cellStyle name="Obično 5 2" xfId="4044" xr:uid="{00000000-0005-0000-0000-0000DB0F0000}"/>
    <cellStyle name="Obično 5 2 2" xfId="4045" xr:uid="{00000000-0005-0000-0000-0000DC0F0000}"/>
    <cellStyle name="Obično 5 3" xfId="4046" xr:uid="{00000000-0005-0000-0000-0000DD0F0000}"/>
    <cellStyle name="Obično 5 3 2" xfId="4047" xr:uid="{00000000-0005-0000-0000-0000DE0F0000}"/>
    <cellStyle name="Obično 5 4" xfId="4048" xr:uid="{00000000-0005-0000-0000-0000DF0F0000}"/>
    <cellStyle name="Obično 5 4 2" xfId="4049" xr:uid="{00000000-0005-0000-0000-0000E00F0000}"/>
    <cellStyle name="Obično 5 5" xfId="4050" xr:uid="{00000000-0005-0000-0000-0000E10F0000}"/>
    <cellStyle name="Obično 5 5 2" xfId="4051" xr:uid="{00000000-0005-0000-0000-0000E20F0000}"/>
    <cellStyle name="Obično 5 6" xfId="4052" xr:uid="{00000000-0005-0000-0000-0000E30F0000}"/>
    <cellStyle name="Obično 5 6 2" xfId="4053" xr:uid="{00000000-0005-0000-0000-0000E40F0000}"/>
    <cellStyle name="Obično 5 7" xfId="4054" xr:uid="{00000000-0005-0000-0000-0000E50F0000}"/>
    <cellStyle name="Obično 5 7 2" xfId="4055" xr:uid="{00000000-0005-0000-0000-0000E60F0000}"/>
    <cellStyle name="Obično 5 7 3" xfId="4056" xr:uid="{00000000-0005-0000-0000-0000E70F0000}"/>
    <cellStyle name="Obično 5 8" xfId="4057" xr:uid="{00000000-0005-0000-0000-0000E80F0000}"/>
    <cellStyle name="Obično 5 9" xfId="4058" xr:uid="{00000000-0005-0000-0000-0000E90F0000}"/>
    <cellStyle name="Obično 6" xfId="4059" xr:uid="{00000000-0005-0000-0000-0000EA0F0000}"/>
    <cellStyle name="Obično 6 10" xfId="4060" xr:uid="{00000000-0005-0000-0000-0000EB0F0000}"/>
    <cellStyle name="Obično 6 11" xfId="4061" xr:uid="{00000000-0005-0000-0000-0000EC0F0000}"/>
    <cellStyle name="Obično 6 12" xfId="4062" xr:uid="{00000000-0005-0000-0000-0000ED0F0000}"/>
    <cellStyle name="Obično 6 13" xfId="4063" xr:uid="{00000000-0005-0000-0000-0000EE0F0000}"/>
    <cellStyle name="Obično 6 14" xfId="4064" xr:uid="{00000000-0005-0000-0000-0000EF0F0000}"/>
    <cellStyle name="Obično 6 2" xfId="4065" xr:uid="{00000000-0005-0000-0000-0000F00F0000}"/>
    <cellStyle name="Obično 6 2 2" xfId="4066" xr:uid="{00000000-0005-0000-0000-0000F10F0000}"/>
    <cellStyle name="Obično 6 3" xfId="4067" xr:uid="{00000000-0005-0000-0000-0000F20F0000}"/>
    <cellStyle name="Obično 6 3 2" xfId="4068" xr:uid="{00000000-0005-0000-0000-0000F30F0000}"/>
    <cellStyle name="Obično 6 4" xfId="4069" xr:uid="{00000000-0005-0000-0000-0000F40F0000}"/>
    <cellStyle name="Obično 6 4 2" xfId="4070" xr:uid="{00000000-0005-0000-0000-0000F50F0000}"/>
    <cellStyle name="Obično 6 5" xfId="4071" xr:uid="{00000000-0005-0000-0000-0000F60F0000}"/>
    <cellStyle name="Obično 6 5 2" xfId="4072" xr:uid="{00000000-0005-0000-0000-0000F70F0000}"/>
    <cellStyle name="Obično 6 6" xfId="4073" xr:uid="{00000000-0005-0000-0000-0000F80F0000}"/>
    <cellStyle name="Obično 6 6 2" xfId="4074" xr:uid="{00000000-0005-0000-0000-0000F90F0000}"/>
    <cellStyle name="Obično 6 7" xfId="4075" xr:uid="{00000000-0005-0000-0000-0000FA0F0000}"/>
    <cellStyle name="Obično 6 7 2" xfId="4076" xr:uid="{00000000-0005-0000-0000-0000FB0F0000}"/>
    <cellStyle name="Obično 6 7 3" xfId="4077" xr:uid="{00000000-0005-0000-0000-0000FC0F0000}"/>
    <cellStyle name="Obično 6 8" xfId="4078" xr:uid="{00000000-0005-0000-0000-0000FD0F0000}"/>
    <cellStyle name="Obično 6 9" xfId="4079" xr:uid="{00000000-0005-0000-0000-0000FE0F0000}"/>
    <cellStyle name="Obično 7" xfId="4080" xr:uid="{00000000-0005-0000-0000-0000FF0F0000}"/>
    <cellStyle name="Obično 7 10" xfId="4081" xr:uid="{00000000-0005-0000-0000-000000100000}"/>
    <cellStyle name="Obično 7 11" xfId="4082" xr:uid="{00000000-0005-0000-0000-000001100000}"/>
    <cellStyle name="Obično 7 12" xfId="4083" xr:uid="{00000000-0005-0000-0000-000002100000}"/>
    <cellStyle name="Obično 7 13" xfId="4084" xr:uid="{00000000-0005-0000-0000-000003100000}"/>
    <cellStyle name="Obično 7 14" xfId="4085" xr:uid="{00000000-0005-0000-0000-000004100000}"/>
    <cellStyle name="Obično 7 2" xfId="4086" xr:uid="{00000000-0005-0000-0000-000005100000}"/>
    <cellStyle name="Obično 7 2 2" xfId="4087" xr:uid="{00000000-0005-0000-0000-000006100000}"/>
    <cellStyle name="Obično 7 3" xfId="4088" xr:uid="{00000000-0005-0000-0000-000007100000}"/>
    <cellStyle name="Obično 7 3 2" xfId="4089" xr:uid="{00000000-0005-0000-0000-000008100000}"/>
    <cellStyle name="Obično 7 4" xfId="4090" xr:uid="{00000000-0005-0000-0000-000009100000}"/>
    <cellStyle name="Obično 7 4 2" xfId="4091" xr:uid="{00000000-0005-0000-0000-00000A100000}"/>
    <cellStyle name="Obično 7 5" xfId="4092" xr:uid="{00000000-0005-0000-0000-00000B100000}"/>
    <cellStyle name="Obično 7 5 2" xfId="4093" xr:uid="{00000000-0005-0000-0000-00000C100000}"/>
    <cellStyle name="Obično 7 6" xfId="4094" xr:uid="{00000000-0005-0000-0000-00000D100000}"/>
    <cellStyle name="Obično 7 6 2" xfId="4095" xr:uid="{00000000-0005-0000-0000-00000E100000}"/>
    <cellStyle name="Obično 7 7" xfId="4096" xr:uid="{00000000-0005-0000-0000-00000F100000}"/>
    <cellStyle name="Obično 7 7 2" xfId="4097" xr:uid="{00000000-0005-0000-0000-000010100000}"/>
    <cellStyle name="Obično 7 7 3" xfId="4098" xr:uid="{00000000-0005-0000-0000-000011100000}"/>
    <cellStyle name="Obično 7 8" xfId="4099" xr:uid="{00000000-0005-0000-0000-000012100000}"/>
    <cellStyle name="Obično 7 9" xfId="4100" xr:uid="{00000000-0005-0000-0000-000013100000}"/>
    <cellStyle name="Obično 8" xfId="4101" xr:uid="{00000000-0005-0000-0000-000014100000}"/>
    <cellStyle name="Obično 8 10" xfId="4102" xr:uid="{00000000-0005-0000-0000-000015100000}"/>
    <cellStyle name="Obično 8 11" xfId="4103" xr:uid="{00000000-0005-0000-0000-000016100000}"/>
    <cellStyle name="Obično 8 12" xfId="4104" xr:uid="{00000000-0005-0000-0000-000017100000}"/>
    <cellStyle name="Obično 8 13" xfId="4105" xr:uid="{00000000-0005-0000-0000-000018100000}"/>
    <cellStyle name="Obično 8 14" xfId="4106" xr:uid="{00000000-0005-0000-0000-000019100000}"/>
    <cellStyle name="Obično 8 2" xfId="4107" xr:uid="{00000000-0005-0000-0000-00001A100000}"/>
    <cellStyle name="Obično 8 2 2" xfId="4108" xr:uid="{00000000-0005-0000-0000-00001B100000}"/>
    <cellStyle name="Obično 8 3" xfId="4109" xr:uid="{00000000-0005-0000-0000-00001C100000}"/>
    <cellStyle name="Obično 8 3 2" xfId="4110" xr:uid="{00000000-0005-0000-0000-00001D100000}"/>
    <cellStyle name="Obično 8 4" xfId="4111" xr:uid="{00000000-0005-0000-0000-00001E100000}"/>
    <cellStyle name="Obično 8 4 2" xfId="4112" xr:uid="{00000000-0005-0000-0000-00001F100000}"/>
    <cellStyle name="Obično 8 5" xfId="4113" xr:uid="{00000000-0005-0000-0000-000020100000}"/>
    <cellStyle name="Obično 8 5 2" xfId="4114" xr:uid="{00000000-0005-0000-0000-000021100000}"/>
    <cellStyle name="Obično 8 6" xfId="4115" xr:uid="{00000000-0005-0000-0000-000022100000}"/>
    <cellStyle name="Obično 8 6 2" xfId="4116" xr:uid="{00000000-0005-0000-0000-000023100000}"/>
    <cellStyle name="Obično 8 7" xfId="4117" xr:uid="{00000000-0005-0000-0000-000024100000}"/>
    <cellStyle name="Obično 8 7 2" xfId="4118" xr:uid="{00000000-0005-0000-0000-000025100000}"/>
    <cellStyle name="Obično 8 7 3" xfId="4119" xr:uid="{00000000-0005-0000-0000-000026100000}"/>
    <cellStyle name="Obično 8 8" xfId="4120" xr:uid="{00000000-0005-0000-0000-000027100000}"/>
    <cellStyle name="Obično 8 9" xfId="4121" xr:uid="{00000000-0005-0000-0000-000028100000}"/>
    <cellStyle name="Obično 9" xfId="4122" xr:uid="{00000000-0005-0000-0000-000029100000}"/>
    <cellStyle name="Obično 9 10" xfId="4123" xr:uid="{00000000-0005-0000-0000-00002A100000}"/>
    <cellStyle name="Obično 9 11" xfId="4124" xr:uid="{00000000-0005-0000-0000-00002B100000}"/>
    <cellStyle name="Obično 9 12" xfId="4125" xr:uid="{00000000-0005-0000-0000-00002C100000}"/>
    <cellStyle name="Obično 9 13" xfId="4126" xr:uid="{00000000-0005-0000-0000-00002D100000}"/>
    <cellStyle name="Obično 9 14" xfId="4127" xr:uid="{00000000-0005-0000-0000-00002E100000}"/>
    <cellStyle name="Obično 9 2" xfId="4128" xr:uid="{00000000-0005-0000-0000-00002F100000}"/>
    <cellStyle name="Obično 9 2 2" xfId="4129" xr:uid="{00000000-0005-0000-0000-000030100000}"/>
    <cellStyle name="Obično 9 3" xfId="4130" xr:uid="{00000000-0005-0000-0000-000031100000}"/>
    <cellStyle name="Obično 9 3 2" xfId="4131" xr:uid="{00000000-0005-0000-0000-000032100000}"/>
    <cellStyle name="Obično 9 4" xfId="4132" xr:uid="{00000000-0005-0000-0000-000033100000}"/>
    <cellStyle name="Obično 9 4 2" xfId="4133" xr:uid="{00000000-0005-0000-0000-000034100000}"/>
    <cellStyle name="Obično 9 5" xfId="4134" xr:uid="{00000000-0005-0000-0000-000035100000}"/>
    <cellStyle name="Obično 9 5 2" xfId="4135" xr:uid="{00000000-0005-0000-0000-000036100000}"/>
    <cellStyle name="Obično 9 6" xfId="4136" xr:uid="{00000000-0005-0000-0000-000037100000}"/>
    <cellStyle name="Obično 9 6 2" xfId="4137" xr:uid="{00000000-0005-0000-0000-000038100000}"/>
    <cellStyle name="Obično 9 7" xfId="4138" xr:uid="{00000000-0005-0000-0000-000039100000}"/>
    <cellStyle name="Obično 9 7 2" xfId="4139" xr:uid="{00000000-0005-0000-0000-00003A100000}"/>
    <cellStyle name="Obično 9 7 3" xfId="4140" xr:uid="{00000000-0005-0000-0000-00003B100000}"/>
    <cellStyle name="Obično 9 8" xfId="4141" xr:uid="{00000000-0005-0000-0000-00003C100000}"/>
    <cellStyle name="Obično 9 9" xfId="4142" xr:uid="{00000000-0005-0000-0000-00003D100000}"/>
    <cellStyle name="Obično_4.2 Bill of Quantities PROBA (2)" xfId="4143" xr:uid="{00000000-0005-0000-0000-00003E100000}"/>
    <cellStyle name="Obracun" xfId="4144" xr:uid="{00000000-0005-0000-0000-00003F100000}"/>
    <cellStyle name="Opis NASLOV" xfId="4145" xr:uid="{00000000-0005-0000-0000-000040100000}"/>
    <cellStyle name="Output" xfId="4146" xr:uid="{00000000-0005-0000-0000-000041100000}"/>
    <cellStyle name="Output 10" xfId="4147" xr:uid="{00000000-0005-0000-0000-000042100000}"/>
    <cellStyle name="Output 11" xfId="4148" xr:uid="{00000000-0005-0000-0000-000043100000}"/>
    <cellStyle name="Output 12" xfId="4149" xr:uid="{00000000-0005-0000-0000-000044100000}"/>
    <cellStyle name="Output 13" xfId="4150" xr:uid="{00000000-0005-0000-0000-000045100000}"/>
    <cellStyle name="Output 14" xfId="4151" xr:uid="{00000000-0005-0000-0000-000046100000}"/>
    <cellStyle name="Output 2" xfId="4152" xr:uid="{00000000-0005-0000-0000-000047100000}"/>
    <cellStyle name="Output 2 2" xfId="4153" xr:uid="{00000000-0005-0000-0000-000048100000}"/>
    <cellStyle name="Output 2 3" xfId="4154" xr:uid="{00000000-0005-0000-0000-000049100000}"/>
    <cellStyle name="Output 3" xfId="4155" xr:uid="{00000000-0005-0000-0000-00004A100000}"/>
    <cellStyle name="Output 4" xfId="4156" xr:uid="{00000000-0005-0000-0000-00004B100000}"/>
    <cellStyle name="Output 5" xfId="4157" xr:uid="{00000000-0005-0000-0000-00004C100000}"/>
    <cellStyle name="Output 6" xfId="4158" xr:uid="{00000000-0005-0000-0000-00004D100000}"/>
    <cellStyle name="Output 7" xfId="4159" xr:uid="{00000000-0005-0000-0000-00004E100000}"/>
    <cellStyle name="Output 8" xfId="4160" xr:uid="{00000000-0005-0000-0000-00004F100000}"/>
    <cellStyle name="Output 9" xfId="4161" xr:uid="{00000000-0005-0000-0000-000050100000}"/>
    <cellStyle name="Output_BURE COMMERCE" xfId="4162" xr:uid="{00000000-0005-0000-0000-000051100000}"/>
    <cellStyle name="Percent [0]" xfId="4234" xr:uid="{00000000-0005-0000-0000-000052100000}"/>
    <cellStyle name="Percent [00]" xfId="4233" xr:uid="{00000000-0005-0000-0000-000053100000}"/>
    <cellStyle name="Percent [2]" xfId="4235" xr:uid="{00000000-0005-0000-0000-000054100000}"/>
    <cellStyle name="Percent 10" xfId="4163" xr:uid="{00000000-0005-0000-0000-000055100000}"/>
    <cellStyle name="Percent 10 2" xfId="4164" xr:uid="{00000000-0005-0000-0000-000056100000}"/>
    <cellStyle name="Percent 11" xfId="4165" xr:uid="{00000000-0005-0000-0000-000057100000}"/>
    <cellStyle name="Percent 11 2" xfId="4166" xr:uid="{00000000-0005-0000-0000-000058100000}"/>
    <cellStyle name="Percent 12" xfId="4167" xr:uid="{00000000-0005-0000-0000-000059100000}"/>
    <cellStyle name="Percent 12 2" xfId="4168" xr:uid="{00000000-0005-0000-0000-00005A100000}"/>
    <cellStyle name="Percent 13" xfId="4169" xr:uid="{00000000-0005-0000-0000-00005B100000}"/>
    <cellStyle name="Percent 13 2" xfId="4170" xr:uid="{00000000-0005-0000-0000-00005C100000}"/>
    <cellStyle name="Percent 14" xfId="4171" xr:uid="{00000000-0005-0000-0000-00005D100000}"/>
    <cellStyle name="Percent 14 2" xfId="4172" xr:uid="{00000000-0005-0000-0000-00005E100000}"/>
    <cellStyle name="Percent 15" xfId="4173" xr:uid="{00000000-0005-0000-0000-00005F100000}"/>
    <cellStyle name="Percent 15 2" xfId="4174" xr:uid="{00000000-0005-0000-0000-000060100000}"/>
    <cellStyle name="Percent 16" xfId="4175" xr:uid="{00000000-0005-0000-0000-000061100000}"/>
    <cellStyle name="Percent 16 2" xfId="4176" xr:uid="{00000000-0005-0000-0000-000062100000}"/>
    <cellStyle name="Percent 17" xfId="4177" xr:uid="{00000000-0005-0000-0000-000063100000}"/>
    <cellStyle name="Percent 17 2" xfId="4178" xr:uid="{00000000-0005-0000-0000-000064100000}"/>
    <cellStyle name="Percent 18" xfId="4179" xr:uid="{00000000-0005-0000-0000-000065100000}"/>
    <cellStyle name="Percent 18 2" xfId="4180" xr:uid="{00000000-0005-0000-0000-000066100000}"/>
    <cellStyle name="Percent 19" xfId="4181" xr:uid="{00000000-0005-0000-0000-000067100000}"/>
    <cellStyle name="Percent 19 2" xfId="4182" xr:uid="{00000000-0005-0000-0000-000068100000}"/>
    <cellStyle name="Percent 2" xfId="4183" xr:uid="{00000000-0005-0000-0000-000069100000}"/>
    <cellStyle name="Percent 2 2" xfId="4184" xr:uid="{00000000-0005-0000-0000-00006A100000}"/>
    <cellStyle name="Percent 2 3" xfId="4185" xr:uid="{00000000-0005-0000-0000-00006B100000}"/>
    <cellStyle name="Percent 2 4" xfId="4186" xr:uid="{00000000-0005-0000-0000-00006C100000}"/>
    <cellStyle name="Percent 20" xfId="4187" xr:uid="{00000000-0005-0000-0000-00006D100000}"/>
    <cellStyle name="Percent 20 2" xfId="4188" xr:uid="{00000000-0005-0000-0000-00006E100000}"/>
    <cellStyle name="Percent 21" xfId="4189" xr:uid="{00000000-0005-0000-0000-00006F100000}"/>
    <cellStyle name="Percent 21 2" xfId="4190" xr:uid="{00000000-0005-0000-0000-000070100000}"/>
    <cellStyle name="Percent 22" xfId="4191" xr:uid="{00000000-0005-0000-0000-000071100000}"/>
    <cellStyle name="Percent 22 2" xfId="4192" xr:uid="{00000000-0005-0000-0000-000072100000}"/>
    <cellStyle name="Percent 23" xfId="4193" xr:uid="{00000000-0005-0000-0000-000073100000}"/>
    <cellStyle name="Percent 23 2" xfId="4194" xr:uid="{00000000-0005-0000-0000-000074100000}"/>
    <cellStyle name="Percent 24" xfId="4195" xr:uid="{00000000-0005-0000-0000-000075100000}"/>
    <cellStyle name="Percent 24 2" xfId="4196" xr:uid="{00000000-0005-0000-0000-000076100000}"/>
    <cellStyle name="Percent 25" xfId="4197" xr:uid="{00000000-0005-0000-0000-000077100000}"/>
    <cellStyle name="Percent 25 2" xfId="4198" xr:uid="{00000000-0005-0000-0000-000078100000}"/>
    <cellStyle name="Percent 26" xfId="4199" xr:uid="{00000000-0005-0000-0000-000079100000}"/>
    <cellStyle name="Percent 26 2" xfId="4200" xr:uid="{00000000-0005-0000-0000-00007A100000}"/>
    <cellStyle name="Percent 27" xfId="4201" xr:uid="{00000000-0005-0000-0000-00007B100000}"/>
    <cellStyle name="Percent 27 2" xfId="4202" xr:uid="{00000000-0005-0000-0000-00007C100000}"/>
    <cellStyle name="Percent 28" xfId="4203" xr:uid="{00000000-0005-0000-0000-00007D100000}"/>
    <cellStyle name="Percent 28 2" xfId="4204" xr:uid="{00000000-0005-0000-0000-00007E100000}"/>
    <cellStyle name="Percent 29" xfId="4205" xr:uid="{00000000-0005-0000-0000-00007F100000}"/>
    <cellStyle name="Percent 29 2" xfId="4206" xr:uid="{00000000-0005-0000-0000-000080100000}"/>
    <cellStyle name="Percent 3" xfId="4207" xr:uid="{00000000-0005-0000-0000-000081100000}"/>
    <cellStyle name="Percent 3 2" xfId="4208" xr:uid="{00000000-0005-0000-0000-000082100000}"/>
    <cellStyle name="Percent 3 2 2" xfId="4209" xr:uid="{00000000-0005-0000-0000-000083100000}"/>
    <cellStyle name="Percent 3 3" xfId="4210" xr:uid="{00000000-0005-0000-0000-000084100000}"/>
    <cellStyle name="Percent 3 4" xfId="4211" xr:uid="{00000000-0005-0000-0000-000085100000}"/>
    <cellStyle name="Percent 30" xfId="4212" xr:uid="{00000000-0005-0000-0000-000086100000}"/>
    <cellStyle name="Percent 30 2" xfId="4213" xr:uid="{00000000-0005-0000-0000-000087100000}"/>
    <cellStyle name="Percent 31" xfId="4214" xr:uid="{00000000-0005-0000-0000-000088100000}"/>
    <cellStyle name="Percent 31 2" xfId="4215" xr:uid="{00000000-0005-0000-0000-000089100000}"/>
    <cellStyle name="Percent 32" xfId="4216" xr:uid="{00000000-0005-0000-0000-00008A100000}"/>
    <cellStyle name="Percent 32 2" xfId="4217" xr:uid="{00000000-0005-0000-0000-00008B100000}"/>
    <cellStyle name="Percent 33" xfId="4218" xr:uid="{00000000-0005-0000-0000-00008C100000}"/>
    <cellStyle name="Percent 33 2" xfId="4219" xr:uid="{00000000-0005-0000-0000-00008D100000}"/>
    <cellStyle name="Percent 34" xfId="4220" xr:uid="{00000000-0005-0000-0000-00008E100000}"/>
    <cellStyle name="Percent 4" xfId="4221" xr:uid="{00000000-0005-0000-0000-00008F100000}"/>
    <cellStyle name="Percent 4 2" xfId="4222" xr:uid="{00000000-0005-0000-0000-000090100000}"/>
    <cellStyle name="Percent 5" xfId="4223" xr:uid="{00000000-0005-0000-0000-000091100000}"/>
    <cellStyle name="Percent 5 2" xfId="4224" xr:uid="{00000000-0005-0000-0000-000092100000}"/>
    <cellStyle name="Percent 6" xfId="4225" xr:uid="{00000000-0005-0000-0000-000093100000}"/>
    <cellStyle name="Percent 6 2" xfId="4226" xr:uid="{00000000-0005-0000-0000-000094100000}"/>
    <cellStyle name="Percent 7" xfId="4227" xr:uid="{00000000-0005-0000-0000-000095100000}"/>
    <cellStyle name="Percent 7 2" xfId="4228" xr:uid="{00000000-0005-0000-0000-000096100000}"/>
    <cellStyle name="Percent 8" xfId="4229" xr:uid="{00000000-0005-0000-0000-000097100000}"/>
    <cellStyle name="Percent 8 2" xfId="4230" xr:uid="{00000000-0005-0000-0000-000098100000}"/>
    <cellStyle name="Percent 9" xfId="4231" xr:uid="{00000000-0005-0000-0000-000099100000}"/>
    <cellStyle name="Percent 9 2" xfId="4232" xr:uid="{00000000-0005-0000-0000-00009A100000}"/>
    <cellStyle name="PODNASLOV" xfId="4236" xr:uid="{00000000-0005-0000-0000-00009B100000}"/>
    <cellStyle name="Postotak 2" xfId="4237" xr:uid="{00000000-0005-0000-0000-00009C100000}"/>
    <cellStyle name="Postotak 3" xfId="4238" xr:uid="{00000000-0005-0000-0000-00009D100000}"/>
    <cellStyle name="Povezana ćelija 10" xfId="4239" xr:uid="{00000000-0005-0000-0000-00009E100000}"/>
    <cellStyle name="Povezana ćelija 11" xfId="4240" xr:uid="{00000000-0005-0000-0000-00009F100000}"/>
    <cellStyle name="Povezana ćelija 12" xfId="4241" xr:uid="{00000000-0005-0000-0000-0000A0100000}"/>
    <cellStyle name="Povezana ćelija 13" xfId="4242" xr:uid="{00000000-0005-0000-0000-0000A1100000}"/>
    <cellStyle name="Povezana ćelija 14" xfId="4243" xr:uid="{00000000-0005-0000-0000-0000A2100000}"/>
    <cellStyle name="Povezana ćelija 2" xfId="4244" xr:uid="{00000000-0005-0000-0000-0000A3100000}"/>
    <cellStyle name="Povezana ćelija 2 2" xfId="4245" xr:uid="{00000000-0005-0000-0000-0000A4100000}"/>
    <cellStyle name="Povezana ćelija 2 2 2" xfId="4246" xr:uid="{00000000-0005-0000-0000-0000A5100000}"/>
    <cellStyle name="Povezana ćelija 2 3" xfId="4247" xr:uid="{00000000-0005-0000-0000-0000A6100000}"/>
    <cellStyle name="Povezana ćelija 3" xfId="4248" xr:uid="{00000000-0005-0000-0000-0000A7100000}"/>
    <cellStyle name="Povezana ćelija 4" xfId="4249" xr:uid="{00000000-0005-0000-0000-0000A8100000}"/>
    <cellStyle name="Povezana ćelija 5" xfId="4250" xr:uid="{00000000-0005-0000-0000-0000A9100000}"/>
    <cellStyle name="Povezana ćelija 6" xfId="4251" xr:uid="{00000000-0005-0000-0000-0000AA100000}"/>
    <cellStyle name="Povezana ćelija 7" xfId="4252" xr:uid="{00000000-0005-0000-0000-0000AB100000}"/>
    <cellStyle name="Povezana ćelija 8" xfId="4253" xr:uid="{00000000-0005-0000-0000-0000AC100000}"/>
    <cellStyle name="Povezana ćelija 9" xfId="4254" xr:uid="{00000000-0005-0000-0000-0000AD100000}"/>
    <cellStyle name="PrePop Currency (0)" xfId="4255" xr:uid="{00000000-0005-0000-0000-0000AE100000}"/>
    <cellStyle name="PrePop Currency (2)" xfId="4256" xr:uid="{00000000-0005-0000-0000-0000AF100000}"/>
    <cellStyle name="PrePop Units (0)" xfId="4257" xr:uid="{00000000-0005-0000-0000-0000B0100000}"/>
    <cellStyle name="PrePop Units (1)" xfId="4258" xr:uid="{00000000-0005-0000-0000-0000B1100000}"/>
    <cellStyle name="PrePop Units (2)" xfId="4259" xr:uid="{00000000-0005-0000-0000-0000B2100000}"/>
    <cellStyle name="Provjera ćelije 10" xfId="4260" xr:uid="{00000000-0005-0000-0000-0000B3100000}"/>
    <cellStyle name="Provjera ćelije 11" xfId="4261" xr:uid="{00000000-0005-0000-0000-0000B4100000}"/>
    <cellStyle name="Provjera ćelije 12" xfId="4262" xr:uid="{00000000-0005-0000-0000-0000B5100000}"/>
    <cellStyle name="Provjera ćelije 13" xfId="4263" xr:uid="{00000000-0005-0000-0000-0000B6100000}"/>
    <cellStyle name="Provjera ćelije 14" xfId="4264" xr:uid="{00000000-0005-0000-0000-0000B7100000}"/>
    <cellStyle name="Provjera ćelije 2" xfId="4265" xr:uid="{00000000-0005-0000-0000-0000B8100000}"/>
    <cellStyle name="Provjera ćelije 2 2" xfId="4266" xr:uid="{00000000-0005-0000-0000-0000B9100000}"/>
    <cellStyle name="Provjera ćelije 2 2 2" xfId="4267" xr:uid="{00000000-0005-0000-0000-0000BA100000}"/>
    <cellStyle name="Provjera ćelije 2 3" xfId="4268" xr:uid="{00000000-0005-0000-0000-0000BB100000}"/>
    <cellStyle name="Provjera ćelije 3" xfId="4269" xr:uid="{00000000-0005-0000-0000-0000BC100000}"/>
    <cellStyle name="Provjera ćelije 4" xfId="4270" xr:uid="{00000000-0005-0000-0000-0000BD100000}"/>
    <cellStyle name="Provjera ćelije 5" xfId="4271" xr:uid="{00000000-0005-0000-0000-0000BE100000}"/>
    <cellStyle name="Provjera ćelije 6" xfId="4272" xr:uid="{00000000-0005-0000-0000-0000BF100000}"/>
    <cellStyle name="Provjera ćelije 7" xfId="4273" xr:uid="{00000000-0005-0000-0000-0000C0100000}"/>
    <cellStyle name="Provjera ćelije 8" xfId="4274" xr:uid="{00000000-0005-0000-0000-0000C1100000}"/>
    <cellStyle name="Provjera ćelije 9" xfId="4275" xr:uid="{00000000-0005-0000-0000-0000C2100000}"/>
    <cellStyle name="Result" xfId="4276" xr:uid="{00000000-0005-0000-0000-0000C3100000}"/>
    <cellStyle name="Result2" xfId="4277" xr:uid="{00000000-0005-0000-0000-0000C4100000}"/>
    <cellStyle name="SADRŽAJ" xfId="4278" xr:uid="{00000000-0005-0000-0000-0000C5100000}"/>
    <cellStyle name="Sheet Title" xfId="4279" xr:uid="{00000000-0005-0000-0000-0000C6100000}"/>
    <cellStyle name="Sheet Title 2" xfId="4280" xr:uid="{00000000-0005-0000-0000-0000C7100000}"/>
    <cellStyle name="Slog 1" xfId="4281" xr:uid="{00000000-0005-0000-0000-0000C8100000}"/>
    <cellStyle name="Slog 1 2" xfId="4282" xr:uid="{00000000-0005-0000-0000-0000C9100000}"/>
    <cellStyle name="Standaard_Blad1" xfId="4283" xr:uid="{00000000-0005-0000-0000-0000CA100000}"/>
    <cellStyle name="Standard" xfId="4284" xr:uid="{00000000-0005-0000-0000-0000CB100000}"/>
    <cellStyle name="Standard 2" xfId="4285" xr:uid="{00000000-0005-0000-0000-0000CC100000}"/>
    <cellStyle name="Standard 3" xfId="4286" xr:uid="{00000000-0005-0000-0000-0000CD100000}"/>
    <cellStyle name="Standard_20E_AK02" xfId="4287" xr:uid="{00000000-0005-0000-0000-0000CE100000}"/>
    <cellStyle name="Status 1" xfId="4288" xr:uid="{00000000-0005-0000-0000-0000CF100000}"/>
    <cellStyle name="Status 2" xfId="4289" xr:uid="{00000000-0005-0000-0000-0000D0100000}"/>
    <cellStyle name="Status 53" xfId="4290" xr:uid="{00000000-0005-0000-0000-0000D1100000}"/>
    <cellStyle name="Stavka kolicina" xfId="4291" xr:uid="{00000000-0005-0000-0000-0000D2100000}"/>
    <cellStyle name="Stavka OPIS" xfId="4292" xr:uid="{00000000-0005-0000-0000-0000D3100000}"/>
    <cellStyle name="Stil 1" xfId="4293" xr:uid="{00000000-0005-0000-0000-0000D4100000}"/>
    <cellStyle name="Stil 1 2" xfId="4294" xr:uid="{00000000-0005-0000-0000-0000D5100000}"/>
    <cellStyle name="Stil 1 3" xfId="4295" xr:uid="{00000000-0005-0000-0000-0000D6100000}"/>
    <cellStyle name="Stil 1 4" xfId="4296" xr:uid="{00000000-0005-0000-0000-0000D7100000}"/>
    <cellStyle name="Stil 1 5" xfId="4297" xr:uid="{00000000-0005-0000-0000-0000D8100000}"/>
    <cellStyle name="Stil 1 6" xfId="4298" xr:uid="{00000000-0005-0000-0000-0000D9100000}"/>
    <cellStyle name="Stile 1" xfId="4299" xr:uid="{00000000-0005-0000-0000-0000DA100000}"/>
    <cellStyle name="Style 1" xfId="4300" xr:uid="{00000000-0005-0000-0000-0000DB100000}"/>
    <cellStyle name="Style 1 2" xfId="4301" xr:uid="{00000000-0005-0000-0000-0000DC100000}"/>
    <cellStyle name="Style 1 3" xfId="4302" xr:uid="{00000000-0005-0000-0000-0000DD100000}"/>
    <cellStyle name="Style 1 4" xfId="4303" xr:uid="{00000000-0005-0000-0000-0000DE100000}"/>
    <cellStyle name="Style 1 5" xfId="4304" xr:uid="{00000000-0005-0000-0000-0000DF100000}"/>
    <cellStyle name="Style 1 6" xfId="4305" xr:uid="{00000000-0005-0000-0000-0000E0100000}"/>
    <cellStyle name="Style 1_Hotel Kolombera" xfId="4306" xr:uid="{00000000-0005-0000-0000-0000E1100000}"/>
    <cellStyle name="Tekst objašnjenja 10" xfId="4307" xr:uid="{00000000-0005-0000-0000-0000E2100000}"/>
    <cellStyle name="Tekst objašnjenja 11" xfId="4308" xr:uid="{00000000-0005-0000-0000-0000E3100000}"/>
    <cellStyle name="Tekst objašnjenja 12" xfId="4309" xr:uid="{00000000-0005-0000-0000-0000E4100000}"/>
    <cellStyle name="Tekst objašnjenja 13" xfId="4310" xr:uid="{00000000-0005-0000-0000-0000E5100000}"/>
    <cellStyle name="Tekst objašnjenja 14" xfId="4311" xr:uid="{00000000-0005-0000-0000-0000E6100000}"/>
    <cellStyle name="Tekst objašnjenja 2" xfId="4312" xr:uid="{00000000-0005-0000-0000-0000E7100000}"/>
    <cellStyle name="Tekst objašnjenja 2 2" xfId="4462" xr:uid="{00000000-0005-0000-0000-0000E8100000}"/>
    <cellStyle name="Tekst objašnjenja 3" xfId="4313" xr:uid="{00000000-0005-0000-0000-0000E9100000}"/>
    <cellStyle name="Tekst objašnjenja 4" xfId="4314" xr:uid="{00000000-0005-0000-0000-0000EA100000}"/>
    <cellStyle name="Tekst objašnjenja 5" xfId="4315" xr:uid="{00000000-0005-0000-0000-0000EB100000}"/>
    <cellStyle name="Tekst objašnjenja 6" xfId="4316" xr:uid="{00000000-0005-0000-0000-0000EC100000}"/>
    <cellStyle name="Tekst objašnjenja 7" xfId="4317" xr:uid="{00000000-0005-0000-0000-0000ED100000}"/>
    <cellStyle name="Tekst objašnjenja 8" xfId="4318" xr:uid="{00000000-0005-0000-0000-0000EE100000}"/>
    <cellStyle name="Tekst objašnjenja 9" xfId="4319" xr:uid="{00000000-0005-0000-0000-0000EF100000}"/>
    <cellStyle name="Tekst upozorenja 2" xfId="4320" xr:uid="{00000000-0005-0000-0000-0000F0100000}"/>
    <cellStyle name="Tekst upozorenja 2 2" xfId="4321" xr:uid="{00000000-0005-0000-0000-0000F1100000}"/>
    <cellStyle name="Tekst upozorenja 3" xfId="4322" xr:uid="{00000000-0005-0000-0000-0000F2100000}"/>
    <cellStyle name="Tekst upozorenja 3 2" xfId="4323" xr:uid="{00000000-0005-0000-0000-0000F3100000}"/>
    <cellStyle name="Tekst upozorenja 4" xfId="4324" xr:uid="{00000000-0005-0000-0000-0000F4100000}"/>
    <cellStyle name="Testo avviso" xfId="4325" xr:uid="{00000000-0005-0000-0000-0000F5100000}"/>
    <cellStyle name="Testo descrittivo" xfId="4326" xr:uid="{00000000-0005-0000-0000-0000F6100000}"/>
    <cellStyle name="Text 1" xfId="4327" xr:uid="{00000000-0005-0000-0000-0000F7100000}"/>
    <cellStyle name="Text 2" xfId="4328" xr:uid="{00000000-0005-0000-0000-0000F8100000}"/>
    <cellStyle name="Text 54" xfId="4329" xr:uid="{00000000-0005-0000-0000-0000F9100000}"/>
    <cellStyle name="Text Indent A" xfId="4330" xr:uid="{00000000-0005-0000-0000-0000FA100000}"/>
    <cellStyle name="Text Indent B" xfId="4331" xr:uid="{00000000-0005-0000-0000-0000FB100000}"/>
    <cellStyle name="Text Indent C" xfId="4332" xr:uid="{00000000-0005-0000-0000-0000FC100000}"/>
    <cellStyle name="Title 2" xfId="4333" xr:uid="{00000000-0005-0000-0000-0000FD100000}"/>
    <cellStyle name="Title 2 2" xfId="4334" xr:uid="{00000000-0005-0000-0000-0000FE100000}"/>
    <cellStyle name="Titolo" xfId="4335" xr:uid="{00000000-0005-0000-0000-0000FF100000}"/>
    <cellStyle name="Titolo 1" xfId="4336" xr:uid="{00000000-0005-0000-0000-000000110000}"/>
    <cellStyle name="Titolo 2" xfId="4337" xr:uid="{00000000-0005-0000-0000-000001110000}"/>
    <cellStyle name="Titolo 3" xfId="4338" xr:uid="{00000000-0005-0000-0000-000002110000}"/>
    <cellStyle name="Titolo 4" xfId="4339" xr:uid="{00000000-0005-0000-0000-000003110000}"/>
    <cellStyle name="Total" xfId="4340" xr:uid="{00000000-0005-0000-0000-000004110000}"/>
    <cellStyle name="Total 10" xfId="4341" xr:uid="{00000000-0005-0000-0000-000005110000}"/>
    <cellStyle name="Total 11" xfId="4342" xr:uid="{00000000-0005-0000-0000-000006110000}"/>
    <cellStyle name="Total 12" xfId="4343" xr:uid="{00000000-0005-0000-0000-000007110000}"/>
    <cellStyle name="Total 13" xfId="4344" xr:uid="{00000000-0005-0000-0000-000008110000}"/>
    <cellStyle name="Total 14" xfId="4345" xr:uid="{00000000-0005-0000-0000-000009110000}"/>
    <cellStyle name="Total 2" xfId="4346" xr:uid="{00000000-0005-0000-0000-00000A110000}"/>
    <cellStyle name="Total 2 2" xfId="4347" xr:uid="{00000000-0005-0000-0000-00000B110000}"/>
    <cellStyle name="Total 3" xfId="4348" xr:uid="{00000000-0005-0000-0000-00000C110000}"/>
    <cellStyle name="Total 4" xfId="4349" xr:uid="{00000000-0005-0000-0000-00000D110000}"/>
    <cellStyle name="Total 5" xfId="4350" xr:uid="{00000000-0005-0000-0000-00000E110000}"/>
    <cellStyle name="Total 6" xfId="4351" xr:uid="{00000000-0005-0000-0000-00000F110000}"/>
    <cellStyle name="Total 7" xfId="4352" xr:uid="{00000000-0005-0000-0000-000010110000}"/>
    <cellStyle name="Total 8" xfId="4353" xr:uid="{00000000-0005-0000-0000-000011110000}"/>
    <cellStyle name="Total 9" xfId="4354" xr:uid="{00000000-0005-0000-0000-000012110000}"/>
    <cellStyle name="Total_BURE COMMERCE" xfId="4355" xr:uid="{00000000-0005-0000-0000-000013110000}"/>
    <cellStyle name="Totale" xfId="4356" xr:uid="{00000000-0005-0000-0000-000014110000}"/>
    <cellStyle name="TRO©KOVNIK" xfId="4357" xr:uid="{00000000-0005-0000-0000-000015110000}"/>
    <cellStyle name="Ukupni zbroj 10" xfId="4358" xr:uid="{00000000-0005-0000-0000-000016110000}"/>
    <cellStyle name="Ukupni zbroj 11" xfId="4359" xr:uid="{00000000-0005-0000-0000-000017110000}"/>
    <cellStyle name="Ukupni zbroj 12" xfId="4360" xr:uid="{00000000-0005-0000-0000-000018110000}"/>
    <cellStyle name="Ukupni zbroj 13" xfId="4361" xr:uid="{00000000-0005-0000-0000-000019110000}"/>
    <cellStyle name="Ukupni zbroj 14" xfId="4362" xr:uid="{00000000-0005-0000-0000-00001A110000}"/>
    <cellStyle name="Ukupni zbroj 2" xfId="4363" xr:uid="{00000000-0005-0000-0000-00001B110000}"/>
    <cellStyle name="Ukupni zbroj 2 2" xfId="4364" xr:uid="{00000000-0005-0000-0000-00001C110000}"/>
    <cellStyle name="Ukupni zbroj 2 2 2" xfId="4365" xr:uid="{00000000-0005-0000-0000-00001D110000}"/>
    <cellStyle name="Ukupni zbroj 2 3" xfId="4366" xr:uid="{00000000-0005-0000-0000-00001E110000}"/>
    <cellStyle name="Ukupni zbroj 3" xfId="4367" xr:uid="{00000000-0005-0000-0000-00001F110000}"/>
    <cellStyle name="Ukupni zbroj 3 2" xfId="4368" xr:uid="{00000000-0005-0000-0000-000020110000}"/>
    <cellStyle name="Ukupni zbroj 3 3" xfId="4369" xr:uid="{00000000-0005-0000-0000-000021110000}"/>
    <cellStyle name="Ukupni zbroj 4" xfId="4370" xr:uid="{00000000-0005-0000-0000-000022110000}"/>
    <cellStyle name="Ukupni zbroj 4 2" xfId="4371" xr:uid="{00000000-0005-0000-0000-000023110000}"/>
    <cellStyle name="Ukupni zbroj 5" xfId="4372" xr:uid="{00000000-0005-0000-0000-000024110000}"/>
    <cellStyle name="Ukupni zbroj 6" xfId="4373" xr:uid="{00000000-0005-0000-0000-000025110000}"/>
    <cellStyle name="Ukupni zbroj 7" xfId="4374" xr:uid="{00000000-0005-0000-0000-000026110000}"/>
    <cellStyle name="Ukupni zbroj 8" xfId="4375" xr:uid="{00000000-0005-0000-0000-000027110000}"/>
    <cellStyle name="Ukupni zbroj 9" xfId="4376" xr:uid="{00000000-0005-0000-0000-000028110000}"/>
    <cellStyle name="Ukupno" xfId="4377" xr:uid="{00000000-0005-0000-0000-000029110000}"/>
    <cellStyle name="UKUPNO 1" xfId="4378" xr:uid="{00000000-0005-0000-0000-00002A110000}"/>
    <cellStyle name="Ukupno 2" xfId="4379" xr:uid="{00000000-0005-0000-0000-00002B110000}"/>
    <cellStyle name="UKUPNO 2 1" xfId="4380" xr:uid="{00000000-0005-0000-0000-00002C110000}"/>
    <cellStyle name="Ukupno 3" xfId="4381" xr:uid="{00000000-0005-0000-0000-00002D110000}"/>
    <cellStyle name="Unos 10" xfId="4382" xr:uid="{00000000-0005-0000-0000-00002E110000}"/>
    <cellStyle name="Unos 11" xfId="4383" xr:uid="{00000000-0005-0000-0000-00002F110000}"/>
    <cellStyle name="Unos 12" xfId="4384" xr:uid="{00000000-0005-0000-0000-000030110000}"/>
    <cellStyle name="Unos 13" xfId="4385" xr:uid="{00000000-0005-0000-0000-000031110000}"/>
    <cellStyle name="Unos 14" xfId="4386" xr:uid="{00000000-0005-0000-0000-000032110000}"/>
    <cellStyle name="Unos 15" xfId="4387" xr:uid="{00000000-0005-0000-0000-000033110000}"/>
    <cellStyle name="Unos 2" xfId="4388" xr:uid="{00000000-0005-0000-0000-000034110000}"/>
    <cellStyle name="Unos 2 2" xfId="4389" xr:uid="{00000000-0005-0000-0000-000035110000}"/>
    <cellStyle name="Unos 2 2 2" xfId="4390" xr:uid="{00000000-0005-0000-0000-000036110000}"/>
    <cellStyle name="Unos 2 3" xfId="4391" xr:uid="{00000000-0005-0000-0000-000037110000}"/>
    <cellStyle name="Unos 3" xfId="4392" xr:uid="{00000000-0005-0000-0000-000038110000}"/>
    <cellStyle name="Unos 4" xfId="4393" xr:uid="{00000000-0005-0000-0000-000039110000}"/>
    <cellStyle name="Unos 4 2" xfId="4394" xr:uid="{00000000-0005-0000-0000-00003A110000}"/>
    <cellStyle name="Unos 4 3" xfId="4395" xr:uid="{00000000-0005-0000-0000-00003B110000}"/>
    <cellStyle name="Unos 5" xfId="4396" xr:uid="{00000000-0005-0000-0000-00003C110000}"/>
    <cellStyle name="Unos 5 2" xfId="4397" xr:uid="{00000000-0005-0000-0000-00003D110000}"/>
    <cellStyle name="Unos 6" xfId="4398" xr:uid="{00000000-0005-0000-0000-00003E110000}"/>
    <cellStyle name="Unos 7" xfId="4399" xr:uid="{00000000-0005-0000-0000-00003F110000}"/>
    <cellStyle name="Unos 8" xfId="4400" xr:uid="{00000000-0005-0000-0000-000040110000}"/>
    <cellStyle name="Unos 9" xfId="4401" xr:uid="{00000000-0005-0000-0000-000041110000}"/>
    <cellStyle name="Valore non valido" xfId="4402" xr:uid="{00000000-0005-0000-0000-000042110000}"/>
    <cellStyle name="Valore valido" xfId="4403" xr:uid="{00000000-0005-0000-0000-000043110000}"/>
    <cellStyle name="Valuta 2" xfId="4404" xr:uid="{00000000-0005-0000-0000-000044110000}"/>
    <cellStyle name="Valuta 2 2" xfId="4405" xr:uid="{00000000-0005-0000-0000-000045110000}"/>
    <cellStyle name="Valuta 2 2 2" xfId="4406" xr:uid="{00000000-0005-0000-0000-000046110000}"/>
    <cellStyle name="Valuta 2 2 3" xfId="4458" xr:uid="{00000000-0005-0000-0000-000047110000}"/>
    <cellStyle name="Valuta 3" xfId="4407" xr:uid="{00000000-0005-0000-0000-000048110000}"/>
    <cellStyle name="Valuta 4" xfId="4456" xr:uid="{00000000-0005-0000-0000-000049110000}"/>
    <cellStyle name="Währung [0]_RESULTS" xfId="4425" xr:uid="{00000000-0005-0000-0000-00004A110000}"/>
    <cellStyle name="Währung_RESULTS" xfId="4426" xr:uid="{00000000-0005-0000-0000-00004B110000}"/>
    <cellStyle name="Warning 1" xfId="4408" xr:uid="{00000000-0005-0000-0000-00004C110000}"/>
    <cellStyle name="Warning 2" xfId="4409" xr:uid="{00000000-0005-0000-0000-00004D110000}"/>
    <cellStyle name="Warning 55" xfId="4410" xr:uid="{00000000-0005-0000-0000-00004E110000}"/>
    <cellStyle name="Warning Text 10" xfId="4411" xr:uid="{00000000-0005-0000-0000-00004F110000}"/>
    <cellStyle name="Warning Text 11" xfId="4412" xr:uid="{00000000-0005-0000-0000-000050110000}"/>
    <cellStyle name="Warning Text 12" xfId="4413" xr:uid="{00000000-0005-0000-0000-000051110000}"/>
    <cellStyle name="Warning Text 13" xfId="4414" xr:uid="{00000000-0005-0000-0000-000052110000}"/>
    <cellStyle name="Warning Text 14" xfId="4415" xr:uid="{00000000-0005-0000-0000-000053110000}"/>
    <cellStyle name="Warning Text 2" xfId="4416" xr:uid="{00000000-0005-0000-0000-000054110000}"/>
    <cellStyle name="Warning Text 2 2" xfId="4417" xr:uid="{00000000-0005-0000-0000-000055110000}"/>
    <cellStyle name="Warning Text 3" xfId="4418" xr:uid="{00000000-0005-0000-0000-000056110000}"/>
    <cellStyle name="Warning Text 4" xfId="4419" xr:uid="{00000000-0005-0000-0000-000057110000}"/>
    <cellStyle name="Warning Text 5" xfId="4420" xr:uid="{00000000-0005-0000-0000-000058110000}"/>
    <cellStyle name="Warning Text 6" xfId="4421" xr:uid="{00000000-0005-0000-0000-000059110000}"/>
    <cellStyle name="Warning Text 7" xfId="4422" xr:uid="{00000000-0005-0000-0000-00005A110000}"/>
    <cellStyle name="Warning Text 8" xfId="4423" xr:uid="{00000000-0005-0000-0000-00005B110000}"/>
    <cellStyle name="Warning Text 9" xfId="4424" xr:uid="{00000000-0005-0000-0000-00005C110000}"/>
    <cellStyle name="zadnja" xfId="4427" xr:uid="{00000000-0005-0000-0000-00005D110000}"/>
    <cellStyle name="Zarez 2" xfId="4428" xr:uid="{00000000-0005-0000-0000-00005E110000}"/>
    <cellStyle name="Zarez 2 2" xfId="4429" xr:uid="{00000000-0005-0000-0000-00005F110000}"/>
    <cellStyle name="Zarez 2 2 2" xfId="4430" xr:uid="{00000000-0005-0000-0000-000060110000}"/>
    <cellStyle name="Zarez 2 3" xfId="4431" xr:uid="{00000000-0005-0000-0000-000061110000}"/>
    <cellStyle name="Zarez 2 4" xfId="4432" xr:uid="{00000000-0005-0000-0000-000062110000}"/>
    <cellStyle name="Zarez 2 5" xfId="4433" xr:uid="{00000000-0005-0000-0000-000063110000}"/>
    <cellStyle name="Zarez 2 6" xfId="4434" xr:uid="{00000000-0005-0000-0000-000064110000}"/>
    <cellStyle name="Zarez 2 7" xfId="4435" xr:uid="{00000000-0005-0000-0000-000065110000}"/>
    <cellStyle name="Zarez 2 8" xfId="4436" xr:uid="{00000000-0005-0000-0000-000066110000}"/>
    <cellStyle name="Zarez 2_Elektroinstalacije" xfId="4437" xr:uid="{00000000-0005-0000-0000-000067110000}"/>
    <cellStyle name="Zarez 3" xfId="4438" xr:uid="{00000000-0005-0000-0000-000068110000}"/>
    <cellStyle name="Zarez 3 2" xfId="4439" xr:uid="{00000000-0005-0000-0000-000069110000}"/>
    <cellStyle name="Zarez 3 2 2" xfId="4440" xr:uid="{00000000-0005-0000-0000-00006A110000}"/>
    <cellStyle name="Zarez 3 2 3" xfId="4441" xr:uid="{00000000-0005-0000-0000-00006B110000}"/>
    <cellStyle name="Zarez 3 3" xfId="4442" xr:uid="{00000000-0005-0000-0000-00006C110000}"/>
    <cellStyle name="Zarez 3 4" xfId="4443" xr:uid="{00000000-0005-0000-0000-00006D110000}"/>
    <cellStyle name="Zarez 4" xfId="4444" xr:uid="{00000000-0005-0000-0000-00006E110000}"/>
    <cellStyle name="Zarez 4 2" xfId="4445" xr:uid="{00000000-0005-0000-0000-00006F110000}"/>
    <cellStyle name="Zarez 5" xfId="4446" xr:uid="{00000000-0005-0000-0000-000070110000}"/>
    <cellStyle name="Zarez 6" xfId="4447" xr:uid="{00000000-0005-0000-0000-000071110000}"/>
  </cellStyles>
  <dxfs count="0"/>
  <tableStyles count="0" defaultTableStyle="TableStyleMedium2" defaultPivotStyle="PivotStyleLight16"/>
  <colors>
    <indexedColors>
      <rgbColor rgb="FF000000"/>
      <rgbColor rgb="FFFFFFFF"/>
      <rgbColor rgb="FFFF0000"/>
      <rgbColor rgb="FF00FF00"/>
      <rgbColor rgb="FFEEEFED"/>
      <rgbColor rgb="FFFFEA87"/>
      <rgbColor rgb="FFFFCACD"/>
      <rgbColor rgb="FF69FFFF"/>
      <rgbColor rgb="FFFFDD87"/>
      <rgbColor rgb="FFC0D7AB"/>
      <rgbColor rgb="FFF2F2F2"/>
      <rgbColor rgb="FF99662D"/>
      <rgbColor rgb="FF800080"/>
      <rgbColor rgb="FF0080C0"/>
      <rgbColor rgb="FFC3C2C2"/>
      <rgbColor rgb="FF808080"/>
      <rgbColor rgb="FF9CA4B4"/>
      <rgbColor rgb="FFCC9CCC"/>
      <rgbColor rgb="FFFFFFC0"/>
      <rgbColor rgb="FFCCFFFF"/>
      <rgbColor rgb="FFE6E7E5"/>
      <rgbColor rgb="FFFF8080"/>
      <rgbColor rgb="FF0066CC"/>
      <rgbColor rgb="FFCACEFE"/>
      <rgbColor rgb="FFFFF3D1"/>
      <rgbColor rgb="FFFFCBA8"/>
      <rgbColor rgb="FFFFBE00"/>
      <rgbColor rgb="FFA6CAF0"/>
      <rgbColor rgb="FFDDDDDD"/>
      <rgbColor rgb="FFE9EBE7"/>
      <rgbColor rgb="FFC0C0FF"/>
      <rgbColor rgb="FFF8EED8"/>
      <rgbColor rgb="FFA0E0E0"/>
      <rgbColor rgb="FFDFE9F5"/>
      <rgbColor rgb="FFCCFFCC"/>
      <rgbColor rgb="FFFFFF99"/>
      <rgbColor rgb="FF99CCFF"/>
      <rgbColor rgb="FFFF99CC"/>
      <rgbColor rgb="FFCC99FF"/>
      <rgbColor rgb="FFFFCC9B"/>
      <rgbColor rgb="FF6B95B5"/>
      <rgbColor rgb="FF34CDCD"/>
      <rgbColor rgb="FF989933"/>
      <rgbColor rgb="FFFFCB00"/>
      <rgbColor rgb="FFFF9900"/>
      <rgbColor rgb="FFFD6606"/>
      <rgbColor rgb="FF996666"/>
      <rgbColor rgb="FF989A8C"/>
      <rgbColor rgb="FFE3E3E3"/>
      <rgbColor rgb="FF309167"/>
      <rgbColor rgb="FFE1E8F1"/>
      <rgbColor rgb="FFD0CECE"/>
      <rgbColor rgb="FFFA7E00"/>
      <rgbColor rgb="FFF4B183"/>
      <rgbColor rgb="FF283C85"/>
      <rgbColor rgb="FF2A342A"/>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ork/___Projekti%20radni/Zoki%20Le&#353;ko/Le&#353;ko/_Tro&#353;kovnik%20Le&#353;k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U&#381;ICA/RUZICA/2021/LE&#352;KO/LESKO_za%20Ruz/strojar/1_IZLAZ/1_Le&#353;ko/035-2021-A%20-Le&#353;k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P"/>
      <sheetName val="N Plin"/>
      <sheetName val="M Plin"/>
      <sheetName val="Gr"/>
      <sheetName val="Hl"/>
      <sheetName val="Vent"/>
      <sheetName val="Kanalizacija"/>
      <sheetName val="Ostali radovi"/>
      <sheetName val="Vodovod"/>
      <sheetName val="POMOĆNI"/>
      <sheetName val="REKAPIT."/>
      <sheetName val="Plin UNP"/>
      <sheetName val="Plin nemjereni"/>
      <sheetName val="Plin mjereni"/>
      <sheetName val="Instalacija grijanja"/>
      <sheetName val="Instalacija hladenja"/>
      <sheetName val="Instalacija ventilacije"/>
      <sheetName val="Ost radovi"/>
      <sheetName val="Rekapitulacija"/>
    </sheetNames>
    <sheetDataSet>
      <sheetData sheetId="0"/>
      <sheetData sheetId="1"/>
      <sheetData sheetId="2"/>
      <sheetData sheetId="3"/>
      <sheetData sheetId="4"/>
      <sheetData sheetId="5"/>
      <sheetData sheetId="6"/>
      <sheetData sheetId="7"/>
      <sheetData sheetId="8"/>
      <sheetData sheetId="9">
        <row r="56">
          <cell r="B56" t="str">
            <v xml:space="preserve"> - horizontalna ugradnja kolektora na ravni krov </v>
          </cell>
          <cell r="L56" t="str">
            <v xml:space="preserve"> - ugradnja na ravni krov</v>
          </cell>
        </row>
        <row r="57">
          <cell r="B57" t="str">
            <v xml:space="preserve"> - vertikalna ugradnja kolektora na ravni krov </v>
          </cell>
          <cell r="L57" t="str">
            <v xml:space="preserve"> - 1. polje ugradnja na kosi krov (standardni crijep - Bramac, Tondach)</v>
          </cell>
        </row>
        <row r="58">
          <cell r="B58" t="str">
            <v xml:space="preserve"> - hor. ugradnja jedan do drugog na kosi krov (standardni crijep - Bramac, Tondach)</v>
          </cell>
          <cell r="L58" t="str">
            <v xml:space="preserve"> - 1. polje ugradnja na kosi krov (valoviti crijep, šindra)</v>
          </cell>
        </row>
        <row r="59">
          <cell r="B59" t="str">
            <v xml:space="preserve"> - hor. ugradnja jedan do drugog na kosi krov (valoviti crijep, šindra)</v>
          </cell>
          <cell r="L59" t="str">
            <v xml:space="preserve"> - 1. polje ugradnja na kosi krov (biber crijep, šindra)</v>
          </cell>
        </row>
        <row r="60">
          <cell r="B60" t="str">
            <v xml:space="preserve"> - hor. ugradnja jedan do drugog na kosi krov (ostali tipovi krova)</v>
          </cell>
        </row>
        <row r="61">
          <cell r="B61" t="str">
            <v xml:space="preserve"> - vert. ugradnja jedan do drugog na kosi krov (standardni crijep - Bramac, Tondach)</v>
          </cell>
        </row>
        <row r="62">
          <cell r="B62" t="str">
            <v xml:space="preserve"> - vert. ugradnja jedan do drugog na kosi krov (valoviti crijep, šindra)</v>
          </cell>
        </row>
        <row r="63">
          <cell r="B63" t="str">
            <v xml:space="preserve"> - vert. ugradnja jedan do drugog na kosi krov (ostali tipovi krova)</v>
          </cell>
        </row>
        <row r="64">
          <cell r="B64" t="str">
            <v xml:space="preserve"> - hor. ugradnja jedan iznad drugog na kosi krov (standardni crijep - Bramac, Tondach)</v>
          </cell>
        </row>
        <row r="65">
          <cell r="B65" t="str">
            <v xml:space="preserve"> - hor. ugradnja jedan iznad drugog na kosi krov (valoviti crijep, šindra)</v>
          </cell>
        </row>
        <row r="66">
          <cell r="B66" t="str">
            <v xml:space="preserve"> - hor. ugradnja jedan iznad drugog na kosi krov (ostali tipovi krova)</v>
          </cell>
        </row>
        <row r="67">
          <cell r="B67" t="str">
            <v xml:space="preserve"> - vert. ugradnja jedan iznad drugog na kosi krov (standardni crijep - Bramac, Tondach)</v>
          </cell>
        </row>
        <row r="68">
          <cell r="B68" t="str">
            <v xml:space="preserve"> - vert. ugradnja jedan iznad drugog na kosi krov (valoviti crijep, šindra)</v>
          </cell>
        </row>
        <row r="69">
          <cell r="B69" t="str">
            <v xml:space="preserve"> - vert. ugradnja jedan iznad drugog na kosi krov (ostali tipovi krova)</v>
          </cell>
        </row>
        <row r="76">
          <cell r="B76" t="str">
            <v xml:space="preserve"> - ugradnja na kosi krov</v>
          </cell>
        </row>
        <row r="77">
          <cell r="B77" t="str">
            <v xml:space="preserve"> - ugradnja na ravni krov</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n nemjereni"/>
      <sheetName val="Plin mjereni"/>
      <sheetName val="Instalacija grijanja"/>
      <sheetName val="ISEG"/>
      <sheetName val="Ostali radovi"/>
      <sheetName val="Rekapitulacija"/>
    </sheetNames>
    <sheetDataSet>
      <sheetData sheetId="0"/>
      <sheetData sheetId="1"/>
      <sheetData sheetId="2"/>
      <sheetData sheetId="3">
        <row r="1">
          <cell r="B1" t="str">
            <v>ISEG sustav mjerenja plina</v>
          </cell>
        </row>
      </sheetData>
      <sheetData sheetId="4"/>
      <sheetData sheetId="5"/>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75"/>
  <sheetViews>
    <sheetView view="pageBreakPreview" topLeftCell="A40" zoomScale="140" zoomScaleSheetLayoutView="140" workbookViewId="0">
      <selection activeCell="A52" sqref="A52"/>
    </sheetView>
  </sheetViews>
  <sheetFormatPr defaultRowHeight="15" x14ac:dyDescent="0.25"/>
  <cols>
    <col min="1" max="1" width="28.42578125" customWidth="1"/>
    <col min="2" max="2" width="38.140625" customWidth="1"/>
  </cols>
  <sheetData>
    <row r="1" spans="1:5" x14ac:dyDescent="0.25">
      <c r="A1" s="3" t="s">
        <v>0</v>
      </c>
      <c r="B1" s="10" t="s">
        <v>254</v>
      </c>
      <c r="C1" s="10"/>
      <c r="D1" s="10"/>
      <c r="E1" s="1"/>
    </row>
    <row r="2" spans="1:5" x14ac:dyDescent="0.25">
      <c r="A2" s="3"/>
      <c r="B2" s="10" t="s">
        <v>213</v>
      </c>
      <c r="C2" s="10"/>
      <c r="D2" s="10"/>
      <c r="E2" s="1"/>
    </row>
    <row r="3" spans="1:5" x14ac:dyDescent="0.25">
      <c r="A3" s="3"/>
      <c r="B3" s="10" t="s">
        <v>214</v>
      </c>
      <c r="C3" s="10"/>
      <c r="D3" s="10"/>
      <c r="E3" s="1"/>
    </row>
    <row r="4" spans="1:5" x14ac:dyDescent="0.25">
      <c r="A4" s="3"/>
      <c r="B4" s="10"/>
      <c r="C4" s="2"/>
      <c r="D4" s="2"/>
      <c r="E4" s="1"/>
    </row>
    <row r="5" spans="1:5" x14ac:dyDescent="0.25">
      <c r="A5" s="3" t="s">
        <v>215</v>
      </c>
      <c r="B5" s="10" t="s">
        <v>1</v>
      </c>
      <c r="C5" s="10"/>
      <c r="D5" s="10"/>
      <c r="E5" s="1"/>
    </row>
    <row r="6" spans="1:5" x14ac:dyDescent="0.25">
      <c r="A6" s="3"/>
      <c r="B6" s="12" t="s">
        <v>2</v>
      </c>
      <c r="C6" s="12"/>
      <c r="D6" s="2"/>
      <c r="E6" s="1"/>
    </row>
    <row r="7" spans="1:5" x14ac:dyDescent="0.25">
      <c r="A7" s="3"/>
      <c r="B7" s="10" t="s">
        <v>3</v>
      </c>
      <c r="C7" s="10"/>
      <c r="D7" s="2"/>
      <c r="E7" s="1"/>
    </row>
    <row r="8" spans="1:5" x14ac:dyDescent="0.25">
      <c r="A8" s="3"/>
      <c r="B8" s="11"/>
      <c r="C8" s="1"/>
      <c r="D8" s="1"/>
      <c r="E8" s="1"/>
    </row>
    <row r="9" spans="1:5" x14ac:dyDescent="0.25">
      <c r="A9" s="3" t="s">
        <v>4</v>
      </c>
      <c r="B9" s="119" t="s">
        <v>216</v>
      </c>
      <c r="C9" s="10"/>
      <c r="D9" s="10"/>
      <c r="E9" s="10"/>
    </row>
    <row r="10" spans="1:5" x14ac:dyDescent="0.25">
      <c r="A10" s="3"/>
      <c r="B10" s="119"/>
      <c r="C10" s="10"/>
      <c r="D10" s="10"/>
      <c r="E10" s="10"/>
    </row>
    <row r="11" spans="1:5" x14ac:dyDescent="0.25">
      <c r="A11" s="180" t="s">
        <v>770</v>
      </c>
      <c r="B11" s="180"/>
      <c r="C11" s="2"/>
      <c r="D11" s="2"/>
      <c r="E11" s="2"/>
    </row>
    <row r="12" spans="1:5" x14ac:dyDescent="0.25">
      <c r="A12" s="3"/>
      <c r="B12" s="10"/>
      <c r="C12" s="2"/>
      <c r="D12" s="2"/>
      <c r="E12" s="2"/>
    </row>
    <row r="13" spans="1:5" x14ac:dyDescent="0.25">
      <c r="A13" s="3"/>
      <c r="B13" s="10"/>
      <c r="C13" s="2"/>
      <c r="D13" s="2"/>
      <c r="E13" s="2"/>
    </row>
    <row r="14" spans="1:5" x14ac:dyDescent="0.25">
      <c r="A14" s="3"/>
      <c r="B14" s="10"/>
      <c r="C14" s="2"/>
      <c r="D14" s="2"/>
      <c r="E14" s="2"/>
    </row>
    <row r="15" spans="1:5" x14ac:dyDescent="0.25">
      <c r="A15" s="3"/>
      <c r="B15" s="10"/>
      <c r="C15" s="2"/>
      <c r="D15" s="2"/>
      <c r="E15" s="2"/>
    </row>
    <row r="16" spans="1:5" x14ac:dyDescent="0.25">
      <c r="A16" s="3" t="s">
        <v>5</v>
      </c>
      <c r="B16" s="10" t="s">
        <v>255</v>
      </c>
      <c r="C16" s="10"/>
      <c r="D16" s="10"/>
      <c r="E16" s="10"/>
    </row>
    <row r="17" spans="1:5" x14ac:dyDescent="0.25">
      <c r="A17" s="3"/>
      <c r="B17" s="10"/>
      <c r="C17" s="2"/>
      <c r="D17" s="2"/>
      <c r="E17" s="2"/>
    </row>
    <row r="18" spans="1:5" x14ac:dyDescent="0.25">
      <c r="A18" s="3" t="s">
        <v>6</v>
      </c>
      <c r="B18" s="10" t="s">
        <v>256</v>
      </c>
      <c r="C18" s="10"/>
      <c r="D18" s="10"/>
      <c r="E18" s="10"/>
    </row>
    <row r="19" spans="1:5" x14ac:dyDescent="0.25">
      <c r="A19" s="3"/>
      <c r="B19" s="10"/>
      <c r="C19" s="2"/>
      <c r="D19" s="2"/>
      <c r="E19" s="2"/>
    </row>
    <row r="20" spans="1:5" x14ac:dyDescent="0.25">
      <c r="A20" s="3" t="s">
        <v>7</v>
      </c>
      <c r="B20" s="6" t="s">
        <v>257</v>
      </c>
      <c r="C20" s="6"/>
      <c r="D20" s="6"/>
      <c r="E20" s="6"/>
    </row>
    <row r="21" spans="1:5" x14ac:dyDescent="0.25">
      <c r="A21" s="3"/>
      <c r="B21" s="10"/>
      <c r="C21" s="2"/>
      <c r="D21" s="2"/>
      <c r="E21" s="2"/>
    </row>
    <row r="22" spans="1:5" x14ac:dyDescent="0.25">
      <c r="A22" s="3" t="s">
        <v>8</v>
      </c>
      <c r="B22" s="10" t="s">
        <v>9</v>
      </c>
      <c r="C22" s="10"/>
      <c r="D22" s="10"/>
      <c r="E22" s="10"/>
    </row>
    <row r="23" spans="1:5" x14ac:dyDescent="0.25">
      <c r="A23" s="3"/>
      <c r="B23" s="10"/>
      <c r="C23" s="2"/>
      <c r="D23" s="2"/>
      <c r="E23" s="2"/>
    </row>
    <row r="24" spans="1:5" x14ac:dyDescent="0.25">
      <c r="A24" s="3"/>
      <c r="B24" s="10"/>
      <c r="C24" s="10"/>
      <c r="D24" s="10"/>
      <c r="E24" s="10"/>
    </row>
    <row r="25" spans="1:5" x14ac:dyDescent="0.25">
      <c r="A25" s="3"/>
      <c r="B25" s="10"/>
      <c r="C25" s="2"/>
      <c r="D25" s="2"/>
      <c r="E25" s="2"/>
    </row>
    <row r="26" spans="1:5" x14ac:dyDescent="0.25">
      <c r="A26" s="3"/>
      <c r="B26" s="10"/>
      <c r="C26" s="10"/>
      <c r="D26" s="10"/>
      <c r="E26" s="10"/>
    </row>
    <row r="27" spans="1:5" x14ac:dyDescent="0.25">
      <c r="A27" s="3"/>
      <c r="B27" s="10"/>
      <c r="C27" s="2"/>
      <c r="D27" s="2"/>
      <c r="E27" s="2"/>
    </row>
    <row r="28" spans="1:5" x14ac:dyDescent="0.25">
      <c r="A28" s="3" t="s">
        <v>11</v>
      </c>
      <c r="B28" s="10" t="s">
        <v>12</v>
      </c>
      <c r="C28" s="10"/>
      <c r="D28" s="10"/>
      <c r="E28" s="10"/>
    </row>
    <row r="29" spans="1:5" x14ac:dyDescent="0.25">
      <c r="A29" s="3"/>
      <c r="B29" s="11"/>
      <c r="C29" s="1"/>
      <c r="D29" s="1"/>
      <c r="E29" s="1"/>
    </row>
    <row r="30" spans="1:5" x14ac:dyDescent="0.25">
      <c r="A30" s="3"/>
      <c r="B30" s="10" t="s">
        <v>738</v>
      </c>
      <c r="C30" s="10"/>
      <c r="D30" s="10"/>
      <c r="E30" s="10"/>
    </row>
    <row r="31" spans="1:5" x14ac:dyDescent="0.25">
      <c r="A31" s="3"/>
      <c r="B31" s="11"/>
      <c r="C31" s="11"/>
      <c r="D31" s="11"/>
      <c r="E31" s="11"/>
    </row>
    <row r="32" spans="1:5" x14ac:dyDescent="0.25">
      <c r="A32" s="3"/>
      <c r="B32" s="11"/>
      <c r="C32" s="1"/>
      <c r="D32" s="1"/>
      <c r="E32" s="1"/>
    </row>
    <row r="33" spans="1:5" x14ac:dyDescent="0.25">
      <c r="A33" s="3" t="s">
        <v>14</v>
      </c>
      <c r="B33" s="10" t="s">
        <v>217</v>
      </c>
      <c r="C33" s="10"/>
      <c r="D33" s="10"/>
      <c r="E33" s="10"/>
    </row>
    <row r="34" spans="1:5" x14ac:dyDescent="0.25">
      <c r="A34" s="3"/>
      <c r="B34" s="11"/>
      <c r="C34" s="1"/>
      <c r="D34" s="1"/>
      <c r="E34" s="1"/>
    </row>
    <row r="35" spans="1:5" x14ac:dyDescent="0.25">
      <c r="A35" s="3"/>
      <c r="B35" s="1" t="s">
        <v>15</v>
      </c>
      <c r="C35" s="1"/>
      <c r="E35" s="1"/>
    </row>
    <row r="36" spans="1:5" x14ac:dyDescent="0.25">
      <c r="A36" s="3"/>
      <c r="B36" s="11" t="s">
        <v>16</v>
      </c>
      <c r="C36" s="11"/>
      <c r="D36" s="11"/>
      <c r="E36" s="11"/>
    </row>
    <row r="37" spans="1:5" x14ac:dyDescent="0.25">
      <c r="A37" s="3"/>
      <c r="B37" s="10"/>
      <c r="C37" s="5"/>
      <c r="D37" s="5"/>
      <c r="E37" s="5"/>
    </row>
    <row r="38" spans="1:5" x14ac:dyDescent="0.25">
      <c r="A38" s="3"/>
      <c r="B38" s="10"/>
      <c r="C38" s="5"/>
      <c r="D38" s="5"/>
      <c r="E38" s="5"/>
    </row>
    <row r="39" spans="1:5" x14ac:dyDescent="0.25">
      <c r="A39" s="3" t="s">
        <v>0</v>
      </c>
      <c r="B39" s="10" t="s">
        <v>254</v>
      </c>
      <c r="C39" s="5"/>
      <c r="D39" s="5"/>
      <c r="E39" s="5"/>
    </row>
    <row r="40" spans="1:5" x14ac:dyDescent="0.25">
      <c r="A40" s="3"/>
      <c r="B40" s="10" t="s">
        <v>213</v>
      </c>
      <c r="C40" s="5"/>
      <c r="D40" s="5"/>
      <c r="E40" s="5"/>
    </row>
    <row r="41" spans="1:5" x14ac:dyDescent="0.25">
      <c r="A41" s="3"/>
      <c r="B41" s="10" t="s">
        <v>214</v>
      </c>
      <c r="C41" s="5"/>
      <c r="D41" s="5"/>
      <c r="E41" s="5"/>
    </row>
    <row r="42" spans="1:5" x14ac:dyDescent="0.25">
      <c r="A42" s="3"/>
      <c r="B42" s="10"/>
      <c r="C42" s="5"/>
      <c r="D42" s="5"/>
      <c r="E42" s="5"/>
    </row>
    <row r="43" spans="1:5" x14ac:dyDescent="0.25">
      <c r="A43" s="3"/>
      <c r="B43" s="10"/>
      <c r="C43" s="5"/>
      <c r="D43" s="5"/>
      <c r="E43" s="5"/>
    </row>
    <row r="44" spans="1:5" x14ac:dyDescent="0.25">
      <c r="A44" s="3"/>
      <c r="B44" s="10"/>
      <c r="C44" s="5"/>
      <c r="D44" s="5"/>
      <c r="E44" s="5"/>
    </row>
    <row r="45" spans="1:5" x14ac:dyDescent="0.25">
      <c r="A45" s="3" t="s">
        <v>215</v>
      </c>
      <c r="B45" s="10" t="s">
        <v>1</v>
      </c>
      <c r="C45" s="5"/>
      <c r="D45" s="5"/>
      <c r="E45" s="5"/>
    </row>
    <row r="46" spans="1:5" x14ac:dyDescent="0.25">
      <c r="A46" s="3"/>
      <c r="B46" s="12" t="s">
        <v>2</v>
      </c>
    </row>
    <row r="47" spans="1:5" x14ac:dyDescent="0.25">
      <c r="A47" s="3"/>
      <c r="B47" s="10" t="s">
        <v>3</v>
      </c>
    </row>
    <row r="48" spans="1:5" x14ac:dyDescent="0.25">
      <c r="A48" s="3"/>
      <c r="B48" s="11"/>
    </row>
    <row r="49" spans="1:2" x14ac:dyDescent="0.25">
      <c r="A49" s="3" t="s">
        <v>4</v>
      </c>
      <c r="B49" s="119" t="s">
        <v>216</v>
      </c>
    </row>
    <row r="50" spans="1:2" x14ac:dyDescent="0.25">
      <c r="A50" s="3"/>
      <c r="B50" s="119"/>
    </row>
    <row r="51" spans="1:2" x14ac:dyDescent="0.25">
      <c r="A51" s="3"/>
      <c r="B51" s="119"/>
    </row>
    <row r="52" spans="1:2" x14ac:dyDescent="0.25">
      <c r="A52" s="181" t="s">
        <v>770</v>
      </c>
      <c r="B52" s="180"/>
    </row>
    <row r="53" spans="1:2" x14ac:dyDescent="0.25">
      <c r="A53" s="181"/>
      <c r="B53" s="180"/>
    </row>
    <row r="54" spans="1:2" x14ac:dyDescent="0.25">
      <c r="A54" s="181"/>
      <c r="B54" s="180"/>
    </row>
    <row r="55" spans="1:2" x14ac:dyDescent="0.25">
      <c r="A55" s="3" t="s">
        <v>5</v>
      </c>
      <c r="B55" s="10" t="s">
        <v>255</v>
      </c>
    </row>
    <row r="56" spans="1:2" x14ac:dyDescent="0.25">
      <c r="A56" s="3"/>
      <c r="B56" s="10"/>
    </row>
    <row r="57" spans="1:2" x14ac:dyDescent="0.25">
      <c r="A57" s="3" t="s">
        <v>6</v>
      </c>
      <c r="B57" s="10" t="s">
        <v>256</v>
      </c>
    </row>
    <row r="58" spans="1:2" x14ac:dyDescent="0.25">
      <c r="A58" s="3"/>
      <c r="B58" s="10"/>
    </row>
    <row r="59" spans="1:2" x14ac:dyDescent="0.25">
      <c r="A59" s="3" t="s">
        <v>7</v>
      </c>
      <c r="B59" s="6" t="s">
        <v>257</v>
      </c>
    </row>
    <row r="60" spans="1:2" x14ac:dyDescent="0.25">
      <c r="A60" s="3"/>
      <c r="B60" s="10"/>
    </row>
    <row r="61" spans="1:2" x14ac:dyDescent="0.25">
      <c r="A61" s="3" t="s">
        <v>8</v>
      </c>
      <c r="B61" s="10" t="s">
        <v>9</v>
      </c>
    </row>
    <row r="62" spans="1:2" x14ac:dyDescent="0.25">
      <c r="A62" s="3"/>
      <c r="B62" s="10"/>
    </row>
    <row r="63" spans="1:2" x14ac:dyDescent="0.25">
      <c r="A63" s="128" t="s">
        <v>10</v>
      </c>
      <c r="B63" s="10" t="s">
        <v>9</v>
      </c>
    </row>
    <row r="64" spans="1:2" x14ac:dyDescent="0.25">
      <c r="A64" s="3"/>
      <c r="B64" s="10"/>
    </row>
    <row r="65" spans="1:2" x14ac:dyDescent="0.25">
      <c r="A65" s="3"/>
      <c r="B65" s="10"/>
    </row>
    <row r="66" spans="1:2" x14ac:dyDescent="0.25">
      <c r="A66" s="3"/>
      <c r="B66" s="10"/>
    </row>
    <row r="67" spans="1:2" x14ac:dyDescent="0.25">
      <c r="A67" s="3" t="s">
        <v>11</v>
      </c>
      <c r="B67" s="10" t="s">
        <v>12</v>
      </c>
    </row>
    <row r="68" spans="1:2" x14ac:dyDescent="0.25">
      <c r="A68" s="3"/>
      <c r="B68" s="11"/>
    </row>
    <row r="69" spans="1:2" ht="24.75" x14ac:dyDescent="0.25">
      <c r="A69" s="3"/>
      <c r="B69" s="10" t="s">
        <v>13</v>
      </c>
    </row>
    <row r="70" spans="1:2" x14ac:dyDescent="0.25">
      <c r="A70" s="3"/>
      <c r="B70" s="11"/>
    </row>
    <row r="71" spans="1:2" x14ac:dyDescent="0.25">
      <c r="A71" s="3"/>
      <c r="B71" s="11"/>
    </row>
    <row r="72" spans="1:2" x14ac:dyDescent="0.25">
      <c r="A72" s="3" t="s">
        <v>14</v>
      </c>
      <c r="B72" s="10" t="s">
        <v>217</v>
      </c>
    </row>
    <row r="73" spans="1:2" x14ac:dyDescent="0.25">
      <c r="A73" s="3"/>
      <c r="B73" s="11"/>
    </row>
    <row r="74" spans="1:2" x14ac:dyDescent="0.25">
      <c r="A74" s="3"/>
      <c r="B74" s="1" t="s">
        <v>15</v>
      </c>
    </row>
    <row r="75" spans="1:2" x14ac:dyDescent="0.25">
      <c r="A75" s="3"/>
      <c r="B75" s="11" t="s">
        <v>16</v>
      </c>
    </row>
  </sheetData>
  <pageMargins left="1.0236220472440944" right="0.86614173228346458" top="0.98425196850393704" bottom="0.9055118110236221" header="0.23622047244094491" footer="0.27559055118110237"/>
  <pageSetup paperSize="9" orientation="portrait" r:id="rId1"/>
  <headerFooter differentFirst="1">
    <oddHeader>&amp;L&amp;"Arial,Uobičajeno"&amp;8Investitor:   LEŠKO d.o.o
Građevina: ENERGETSKA OBNOVA POSLOVNE ZGRADE
Lokacija: VRATIŠINEC&amp;R&amp;"Arial,Uobičajeno"&amp;8Oznaka projekta; NI-278/2020-E
Datum: 12/2020</oddHeader>
    <oddFooter>&amp;L&amp;"Arial,Uobičajeno"&amp;8Projektni ured: NORD-ING d.o.o., Putjane 15, Čakovec
Glavni projektant: Eleonora Bedeković, dipl.ing.arh.&amp;R&amp;"Arial,Uobičajeno"&amp;8&amp;N</oddFooter>
  </headerFooter>
  <rowBreaks count="1" manualBreakCount="1">
    <brk id="3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F19"/>
  <sheetViews>
    <sheetView view="pageBreakPreview" zoomScaleNormal="100" zoomScaleSheetLayoutView="100" workbookViewId="0">
      <selection activeCell="F16" sqref="F16"/>
    </sheetView>
  </sheetViews>
  <sheetFormatPr defaultColWidth="9.140625" defaultRowHeight="12" x14ac:dyDescent="0.2"/>
  <cols>
    <col min="1" max="1" width="4.7109375" style="86" customWidth="1"/>
    <col min="2" max="2" width="35.5703125" style="67" customWidth="1"/>
    <col min="3" max="3" width="6.7109375" style="61" bestFit="1" customWidth="1"/>
    <col min="4" max="4" width="5.42578125" style="61" customWidth="1"/>
    <col min="5" max="5" width="9" style="54" bestFit="1" customWidth="1"/>
    <col min="6" max="6" width="10.140625" style="54" bestFit="1" customWidth="1"/>
    <col min="7" max="16384" width="9.140625" style="52"/>
  </cols>
  <sheetData>
    <row r="1" spans="1:6" ht="24" x14ac:dyDescent="0.2">
      <c r="B1" s="169" t="s">
        <v>769</v>
      </c>
    </row>
    <row r="2" spans="1:6" x14ac:dyDescent="0.2">
      <c r="B2" s="169"/>
    </row>
    <row r="3" spans="1:6" s="91" customFormat="1" x14ac:dyDescent="0.2">
      <c r="A3" s="87" t="s">
        <v>425</v>
      </c>
      <c r="B3" s="88" t="s">
        <v>339</v>
      </c>
      <c r="C3" s="89"/>
      <c r="D3" s="89"/>
      <c r="E3" s="90"/>
      <c r="F3" s="90"/>
    </row>
    <row r="4" spans="1:6" s="91" customFormat="1" x14ac:dyDescent="0.2">
      <c r="A4" s="87"/>
      <c r="B4" s="88"/>
      <c r="C4" s="89"/>
      <c r="D4" s="89"/>
      <c r="E4" s="90"/>
      <c r="F4" s="90"/>
    </row>
    <row r="5" spans="1:6" s="91" customFormat="1" x14ac:dyDescent="0.2">
      <c r="A5" s="87"/>
      <c r="B5" s="88"/>
      <c r="C5" s="89"/>
      <c r="D5" s="89"/>
      <c r="E5" s="90"/>
      <c r="F5" s="90"/>
    </row>
    <row r="6" spans="1:6" s="91" customFormat="1" x14ac:dyDescent="0.2">
      <c r="A6" s="87"/>
      <c r="B6" s="88"/>
      <c r="C6" s="89"/>
      <c r="D6" s="89"/>
      <c r="E6" s="90"/>
      <c r="F6" s="90"/>
    </row>
    <row r="7" spans="1:6" s="91" customFormat="1" x14ac:dyDescent="0.2">
      <c r="A7" s="87"/>
      <c r="B7" s="53" t="s">
        <v>343</v>
      </c>
      <c r="C7" s="61" t="s">
        <v>344</v>
      </c>
      <c r="D7" s="61" t="s">
        <v>345</v>
      </c>
      <c r="E7" s="92"/>
      <c r="F7" s="92" t="s">
        <v>346</v>
      </c>
    </row>
    <row r="8" spans="1:6" s="91" customFormat="1" x14ac:dyDescent="0.2">
      <c r="A8" s="87"/>
      <c r="B8" s="53"/>
      <c r="C8" s="61"/>
      <c r="D8" s="61"/>
      <c r="E8" s="92"/>
      <c r="F8" s="92"/>
    </row>
    <row r="9" spans="1:6" s="97" customFormat="1" ht="72" x14ac:dyDescent="0.2">
      <c r="A9" s="93">
        <v>1</v>
      </c>
      <c r="B9" s="94" t="s">
        <v>426</v>
      </c>
      <c r="C9" s="95" t="s">
        <v>275</v>
      </c>
      <c r="D9" s="95">
        <v>1</v>
      </c>
      <c r="E9" s="96"/>
      <c r="F9" s="96">
        <f>ROUND(D9*E9,2)</f>
        <v>0</v>
      </c>
    </row>
    <row r="10" spans="1:6" s="98" customFormat="1" x14ac:dyDescent="0.2">
      <c r="C10" s="99"/>
      <c r="D10" s="99"/>
      <c r="E10" s="100"/>
      <c r="F10" s="96"/>
    </row>
    <row r="11" spans="1:6" x14ac:dyDescent="0.2">
      <c r="A11" s="101"/>
      <c r="B11" s="53"/>
      <c r="E11" s="66"/>
      <c r="F11" s="96"/>
    </row>
    <row r="12" spans="1:6" ht="36" x14ac:dyDescent="0.2">
      <c r="A12" s="102">
        <v>2</v>
      </c>
      <c r="B12" s="103" t="s">
        <v>427</v>
      </c>
      <c r="C12" s="95" t="s">
        <v>275</v>
      </c>
      <c r="D12" s="95">
        <v>1</v>
      </c>
      <c r="E12" s="63"/>
      <c r="F12" s="96">
        <f t="shared" ref="F12:F16" si="0">ROUND(D12*E12,2)</f>
        <v>0</v>
      </c>
    </row>
    <row r="13" spans="1:6" x14ac:dyDescent="0.2">
      <c r="A13" s="101"/>
      <c r="B13" s="103"/>
      <c r="C13" s="95"/>
      <c r="D13" s="95"/>
      <c r="E13" s="95"/>
      <c r="F13" s="96"/>
    </row>
    <row r="14" spans="1:6" ht="72" x14ac:dyDescent="0.2">
      <c r="A14" s="102">
        <f>SUM(A12:A13) +1</f>
        <v>3</v>
      </c>
      <c r="B14" s="104" t="s">
        <v>428</v>
      </c>
      <c r="C14" s="57" t="s">
        <v>275</v>
      </c>
      <c r="D14" s="57">
        <v>1</v>
      </c>
      <c r="E14" s="63"/>
      <c r="F14" s="96">
        <f t="shared" si="0"/>
        <v>0</v>
      </c>
    </row>
    <row r="15" spans="1:6" x14ac:dyDescent="0.2">
      <c r="A15" s="102"/>
      <c r="B15" s="74"/>
      <c r="C15" s="57"/>
      <c r="D15" s="57" t="s">
        <v>348</v>
      </c>
      <c r="E15" s="63"/>
      <c r="F15" s="96"/>
    </row>
    <row r="16" spans="1:6" ht="60" x14ac:dyDescent="0.2">
      <c r="A16" s="102">
        <v>4</v>
      </c>
      <c r="B16" s="104" t="s">
        <v>429</v>
      </c>
      <c r="C16" s="57" t="s">
        <v>275</v>
      </c>
      <c r="D16" s="57">
        <v>1</v>
      </c>
      <c r="E16" s="63"/>
      <c r="F16" s="96">
        <f t="shared" si="0"/>
        <v>0</v>
      </c>
    </row>
    <row r="17" spans="1:6" x14ac:dyDescent="0.2">
      <c r="A17" s="102"/>
      <c r="B17" s="104"/>
      <c r="C17" s="57"/>
      <c r="D17" s="57"/>
      <c r="E17" s="63"/>
      <c r="F17" s="63"/>
    </row>
    <row r="18" spans="1:6" x14ac:dyDescent="0.2">
      <c r="A18" s="102"/>
      <c r="B18" s="105"/>
      <c r="C18" s="65"/>
      <c r="D18" s="65"/>
      <c r="E18" s="106"/>
      <c r="F18" s="63"/>
    </row>
    <row r="19" spans="1:6" x14ac:dyDescent="0.2">
      <c r="B19" s="107" t="s">
        <v>340</v>
      </c>
      <c r="C19" s="57"/>
      <c r="D19" s="57" t="s">
        <v>348</v>
      </c>
      <c r="E19" s="108"/>
      <c r="F19" s="66">
        <f>SUM(F9:F18)</f>
        <v>0</v>
      </c>
    </row>
  </sheetData>
  <pageMargins left="1.0236220472440944" right="0.86614173228346458" top="0.98425196850393704" bottom="0.9055118110236221" header="0.23622047244094491" footer="0.27559055118110237"/>
  <pageSetup paperSize="9" orientation="portrait" r:id="rId1"/>
  <headerFooter differentFirst="1">
    <oddHeader>&amp;L&amp;"Arial,Uobičajeno"&amp;8Investitor:   LEŠKO d.o.o
Građevina: ENERGETSKA OBNOVA POSLOVNE ZGRADE
Lokacija: VRATIŠINEC&amp;R&amp;"Arial,Uobičajeno"&amp;8Oznaka projekta; NI-278/2020-E
Datum: 12/2020</oddHeader>
    <oddFooter>&amp;L&amp;"Arial,Uobičajeno"&amp;8Projektni ured: NORD-ING d.o.o., Putjane 15, Čakovec
Glavni projektant: Eleonora Bedeković, dipl.ing.arh.&amp;R&amp;"Arial,Uobičajeno"&amp;8&amp;N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2:F1283"/>
  <sheetViews>
    <sheetView view="pageBreakPreview" topLeftCell="A181" zoomScaleNormal="100" zoomScaleSheetLayoutView="100" zoomScalePageLayoutView="70" workbookViewId="0">
      <selection activeCell="F201" sqref="F201"/>
    </sheetView>
  </sheetViews>
  <sheetFormatPr defaultColWidth="9.140625" defaultRowHeight="12" x14ac:dyDescent="0.25"/>
  <cols>
    <col min="1" max="1" width="6.85546875" style="221" customWidth="1"/>
    <col min="2" max="2" width="34.5703125" style="223" customWidth="1"/>
    <col min="3" max="3" width="5.140625" style="218" customWidth="1"/>
    <col min="4" max="4" width="7.85546875" style="219" customWidth="1"/>
    <col min="5" max="5" width="9.7109375" style="218" customWidth="1"/>
    <col min="6" max="6" width="14.7109375" style="218" bestFit="1" customWidth="1"/>
    <col min="7" max="16384" width="9.140625" style="217"/>
  </cols>
  <sheetData>
    <row r="2" spans="1:6" x14ac:dyDescent="0.25">
      <c r="C2" s="224"/>
      <c r="D2" s="224"/>
      <c r="E2" s="224"/>
    </row>
    <row r="3" spans="1:6" x14ac:dyDescent="0.25">
      <c r="C3" s="224"/>
      <c r="D3" s="224"/>
      <c r="E3" s="224"/>
    </row>
    <row r="4" spans="1:6" x14ac:dyDescent="0.25">
      <c r="C4" s="224"/>
      <c r="D4" s="224"/>
      <c r="E4" s="224"/>
    </row>
    <row r="5" spans="1:6" x14ac:dyDescent="0.25">
      <c r="B5" s="223" t="s">
        <v>430</v>
      </c>
      <c r="C5" s="225" t="s">
        <v>431</v>
      </c>
      <c r="D5" s="224"/>
      <c r="E5" s="224"/>
    </row>
    <row r="6" spans="1:6" x14ac:dyDescent="0.25">
      <c r="B6" s="223" t="s">
        <v>432</v>
      </c>
      <c r="C6" s="225" t="s">
        <v>433</v>
      </c>
      <c r="D6" s="224"/>
      <c r="E6" s="224"/>
    </row>
    <row r="7" spans="1:6" x14ac:dyDescent="0.25">
      <c r="B7" s="223" t="s">
        <v>434</v>
      </c>
      <c r="C7" s="226" t="s">
        <v>435</v>
      </c>
      <c r="D7" s="227"/>
      <c r="E7" s="227"/>
    </row>
    <row r="8" spans="1:6" x14ac:dyDescent="0.25">
      <c r="C8" s="228" t="s">
        <v>436</v>
      </c>
      <c r="D8" s="224"/>
      <c r="E8" s="224"/>
    </row>
    <row r="9" spans="1:6" x14ac:dyDescent="0.25">
      <c r="B9" s="223" t="s">
        <v>437</v>
      </c>
      <c r="C9" s="225" t="s">
        <v>438</v>
      </c>
      <c r="D9" s="224"/>
      <c r="E9" s="224"/>
    </row>
    <row r="10" spans="1:6" x14ac:dyDescent="0.25">
      <c r="D10" s="218"/>
    </row>
    <row r="11" spans="1:6" x14ac:dyDescent="0.25">
      <c r="B11" s="223" t="s">
        <v>439</v>
      </c>
      <c r="D11" s="218"/>
    </row>
    <row r="13" spans="1:6" ht="24" x14ac:dyDescent="0.25">
      <c r="A13" s="229" t="s">
        <v>160</v>
      </c>
      <c r="B13" s="230" t="s">
        <v>161</v>
      </c>
      <c r="C13" s="231" t="s">
        <v>440</v>
      </c>
      <c r="D13" s="232" t="s">
        <v>162</v>
      </c>
      <c r="E13" s="232"/>
      <c r="F13" s="232" t="s">
        <v>163</v>
      </c>
    </row>
    <row r="14" spans="1:6" x14ac:dyDescent="0.25">
      <c r="E14" s="233"/>
      <c r="F14" s="233"/>
    </row>
    <row r="15" spans="1:6" ht="48" x14ac:dyDescent="0.25">
      <c r="A15" s="221" t="s">
        <v>441</v>
      </c>
      <c r="B15" s="223" t="s">
        <v>442</v>
      </c>
      <c r="D15" s="218"/>
      <c r="F15" s="233"/>
    </row>
    <row r="16" spans="1:6" x14ac:dyDescent="0.25">
      <c r="E16" s="233"/>
      <c r="F16" s="233"/>
    </row>
    <row r="17" spans="1:6" x14ac:dyDescent="0.25">
      <c r="A17" s="221" t="s">
        <v>443</v>
      </c>
      <c r="B17" s="223" t="s">
        <v>444</v>
      </c>
      <c r="E17" s="233"/>
      <c r="F17" s="233"/>
    </row>
    <row r="18" spans="1:6" s="237" customFormat="1" ht="24" x14ac:dyDescent="0.25">
      <c r="A18" s="221" t="s">
        <v>445</v>
      </c>
      <c r="B18" s="234" t="s">
        <v>446</v>
      </c>
      <c r="C18" s="235" t="s">
        <v>181</v>
      </c>
      <c r="D18" s="236">
        <v>408</v>
      </c>
      <c r="E18" s="233"/>
      <c r="F18" s="233">
        <f t="shared" ref="F18:F22" si="0">ROUND(D18*E18,2)</f>
        <v>0</v>
      </c>
    </row>
    <row r="19" spans="1:6" s="237" customFormat="1" ht="36" x14ac:dyDescent="0.25">
      <c r="A19" s="221" t="s">
        <v>447</v>
      </c>
      <c r="B19" s="234" t="s">
        <v>448</v>
      </c>
      <c r="C19" s="235" t="s">
        <v>181</v>
      </c>
      <c r="D19" s="236">
        <f>(D18)*6</f>
        <v>2448</v>
      </c>
      <c r="E19" s="233"/>
      <c r="F19" s="233">
        <f t="shared" si="0"/>
        <v>0</v>
      </c>
    </row>
    <row r="20" spans="1:6" s="237" customFormat="1" x14ac:dyDescent="0.25">
      <c r="A20" s="221" t="s">
        <v>449</v>
      </c>
      <c r="B20" s="238" t="s">
        <v>450</v>
      </c>
      <c r="C20" s="235" t="s">
        <v>181</v>
      </c>
      <c r="D20" s="236">
        <f>ROUND(D18*3*0.03,0)</f>
        <v>37</v>
      </c>
      <c r="E20" s="233"/>
      <c r="F20" s="233">
        <f t="shared" si="0"/>
        <v>0</v>
      </c>
    </row>
    <row r="21" spans="1:6" s="237" customFormat="1" ht="24" x14ac:dyDescent="0.25">
      <c r="A21" s="221" t="s">
        <v>451</v>
      </c>
      <c r="B21" s="234" t="s">
        <v>452</v>
      </c>
      <c r="C21" s="235" t="s">
        <v>181</v>
      </c>
      <c r="D21" s="236">
        <f>D18-D22</f>
        <v>360</v>
      </c>
      <c r="E21" s="233"/>
      <c r="F21" s="233">
        <f t="shared" si="0"/>
        <v>0</v>
      </c>
    </row>
    <row r="22" spans="1:6" s="237" customFormat="1" ht="24" x14ac:dyDescent="0.25">
      <c r="A22" s="221" t="s">
        <v>453</v>
      </c>
      <c r="B22" s="234" t="s">
        <v>454</v>
      </c>
      <c r="C22" s="235" t="s">
        <v>181</v>
      </c>
      <c r="D22" s="236">
        <v>48</v>
      </c>
      <c r="E22" s="233"/>
      <c r="F22" s="233">
        <f t="shared" si="0"/>
        <v>0</v>
      </c>
    </row>
    <row r="23" spans="1:6" x14ac:dyDescent="0.25">
      <c r="B23" s="223" t="s">
        <v>455</v>
      </c>
      <c r="C23" s="239"/>
      <c r="D23" s="240"/>
      <c r="E23" s="220"/>
      <c r="F23" s="214">
        <f>SUM(F18:F22)</f>
        <v>0</v>
      </c>
    </row>
    <row r="24" spans="1:6" x14ac:dyDescent="0.25">
      <c r="C24" s="239"/>
      <c r="D24" s="240"/>
      <c r="E24" s="220"/>
      <c r="F24" s="233"/>
    </row>
    <row r="25" spans="1:6" x14ac:dyDescent="0.25">
      <c r="A25" s="221" t="s">
        <v>456</v>
      </c>
      <c r="B25" s="223" t="s">
        <v>457</v>
      </c>
      <c r="C25" s="239"/>
      <c r="D25" s="240"/>
      <c r="E25" s="220"/>
      <c r="F25" s="233"/>
    </row>
    <row r="26" spans="1:6" s="241" customFormat="1" ht="24" x14ac:dyDescent="0.25">
      <c r="A26" s="221" t="s">
        <v>458</v>
      </c>
      <c r="B26" s="223" t="s">
        <v>459</v>
      </c>
      <c r="C26" s="218" t="s">
        <v>275</v>
      </c>
      <c r="D26" s="219">
        <v>1</v>
      </c>
      <c r="E26" s="233"/>
      <c r="F26" s="233">
        <f t="shared" ref="F26:F28" si="1">ROUND(D26*E26,2)</f>
        <v>0</v>
      </c>
    </row>
    <row r="27" spans="1:6" s="241" customFormat="1" ht="24" x14ac:dyDescent="0.25">
      <c r="A27" s="221" t="s">
        <v>460</v>
      </c>
      <c r="B27" s="223" t="s">
        <v>461</v>
      </c>
      <c r="C27" s="218" t="s">
        <v>275</v>
      </c>
      <c r="D27" s="219">
        <v>1</v>
      </c>
      <c r="E27" s="233"/>
      <c r="F27" s="233">
        <f t="shared" si="1"/>
        <v>0</v>
      </c>
    </row>
    <row r="28" spans="1:6" s="241" customFormat="1" ht="48" x14ac:dyDescent="0.25">
      <c r="A28" s="221" t="s">
        <v>462</v>
      </c>
      <c r="B28" s="223" t="s">
        <v>463</v>
      </c>
      <c r="C28" s="218" t="s">
        <v>275</v>
      </c>
      <c r="D28" s="233">
        <v>1</v>
      </c>
      <c r="E28" s="233"/>
      <c r="F28" s="233">
        <f t="shared" si="1"/>
        <v>0</v>
      </c>
    </row>
    <row r="29" spans="1:6" s="241" customFormat="1" ht="24" x14ac:dyDescent="0.25">
      <c r="A29" s="221" t="s">
        <v>464</v>
      </c>
      <c r="B29" s="223" t="s">
        <v>465</v>
      </c>
      <c r="C29" s="218" t="s">
        <v>275</v>
      </c>
      <c r="D29" s="233">
        <v>1</v>
      </c>
      <c r="E29" s="233"/>
      <c r="F29" s="233">
        <f>E29*D29</f>
        <v>0</v>
      </c>
    </row>
    <row r="30" spans="1:6" x14ac:dyDescent="0.25">
      <c r="B30" s="223" t="s">
        <v>455</v>
      </c>
      <c r="C30" s="239"/>
      <c r="D30" s="240"/>
      <c r="E30" s="220"/>
      <c r="F30" s="109">
        <f>SUM(F26:F29)</f>
        <v>0</v>
      </c>
    </row>
    <row r="31" spans="1:6" x14ac:dyDescent="0.25">
      <c r="C31" s="239"/>
      <c r="D31" s="240"/>
      <c r="E31" s="220"/>
      <c r="F31" s="233"/>
    </row>
    <row r="32" spans="1:6" x14ac:dyDescent="0.25">
      <c r="A32" s="221" t="s">
        <v>466</v>
      </c>
      <c r="B32" s="223" t="s">
        <v>467</v>
      </c>
      <c r="C32" s="239"/>
      <c r="D32" s="240"/>
      <c r="E32" s="220"/>
      <c r="F32" s="233"/>
    </row>
    <row r="33" spans="1:6" ht="48" x14ac:dyDescent="0.25">
      <c r="A33" s="221" t="s">
        <v>468</v>
      </c>
      <c r="B33" s="223" t="s">
        <v>469</v>
      </c>
      <c r="C33" s="218" t="s">
        <v>181</v>
      </c>
      <c r="D33" s="242">
        <v>192</v>
      </c>
      <c r="E33" s="243"/>
      <c r="F33" s="243">
        <f t="shared" ref="F33:F45" si="2">ROUND(D33*E33,2)</f>
        <v>0</v>
      </c>
    </row>
    <row r="34" spans="1:6" ht="25.5" x14ac:dyDescent="0.25">
      <c r="A34" s="221" t="s">
        <v>470</v>
      </c>
      <c r="B34" s="223" t="s">
        <v>471</v>
      </c>
      <c r="C34" s="218" t="s">
        <v>357</v>
      </c>
      <c r="D34" s="242">
        <v>900</v>
      </c>
      <c r="E34" s="243"/>
      <c r="F34" s="243">
        <f t="shared" si="2"/>
        <v>0</v>
      </c>
    </row>
    <row r="35" spans="1:6" x14ac:dyDescent="0.25">
      <c r="A35" s="221" t="s">
        <v>472</v>
      </c>
      <c r="B35" s="223" t="s">
        <v>473</v>
      </c>
      <c r="C35" s="218" t="s">
        <v>181</v>
      </c>
      <c r="D35" s="242">
        <v>20</v>
      </c>
      <c r="E35" s="243"/>
      <c r="F35" s="243">
        <f t="shared" si="2"/>
        <v>0</v>
      </c>
    </row>
    <row r="36" spans="1:6" ht="132" x14ac:dyDescent="0.25">
      <c r="A36" s="221" t="s">
        <v>474</v>
      </c>
      <c r="B36" s="223" t="s">
        <v>475</v>
      </c>
      <c r="C36" s="218" t="s">
        <v>181</v>
      </c>
      <c r="D36" s="242">
        <v>1</v>
      </c>
      <c r="E36" s="243"/>
      <c r="F36" s="243">
        <f t="shared" si="2"/>
        <v>0</v>
      </c>
    </row>
    <row r="37" spans="1:6" ht="24" x14ac:dyDescent="0.25">
      <c r="A37" s="221" t="s">
        <v>476</v>
      </c>
      <c r="B37" s="223" t="s">
        <v>477</v>
      </c>
      <c r="C37" s="244" t="s">
        <v>181</v>
      </c>
      <c r="D37" s="245">
        <v>1</v>
      </c>
      <c r="E37" s="243"/>
      <c r="F37" s="243">
        <f t="shared" si="2"/>
        <v>0</v>
      </c>
    </row>
    <row r="38" spans="1:6" ht="24" x14ac:dyDescent="0.25">
      <c r="A38" s="221" t="s">
        <v>478</v>
      </c>
      <c r="B38" s="223" t="s">
        <v>479</v>
      </c>
      <c r="C38" s="244" t="s">
        <v>181</v>
      </c>
      <c r="D38" s="245">
        <v>1</v>
      </c>
      <c r="E38" s="243"/>
      <c r="F38" s="243">
        <f t="shared" si="2"/>
        <v>0</v>
      </c>
    </row>
    <row r="39" spans="1:6" ht="24" x14ac:dyDescent="0.25">
      <c r="A39" s="221" t="s">
        <v>480</v>
      </c>
      <c r="B39" s="223" t="s">
        <v>481</v>
      </c>
      <c r="C39" s="218" t="s">
        <v>357</v>
      </c>
      <c r="D39" s="242">
        <v>34</v>
      </c>
      <c r="E39" s="243"/>
      <c r="F39" s="243">
        <f t="shared" si="2"/>
        <v>0</v>
      </c>
    </row>
    <row r="40" spans="1:6" x14ac:dyDescent="0.25">
      <c r="A40" s="221" t="s">
        <v>482</v>
      </c>
      <c r="B40" s="223" t="s">
        <v>483</v>
      </c>
      <c r="C40" s="218" t="s">
        <v>357</v>
      </c>
      <c r="D40" s="242">
        <v>75</v>
      </c>
      <c r="E40" s="243"/>
      <c r="F40" s="243">
        <f t="shared" si="2"/>
        <v>0</v>
      </c>
    </row>
    <row r="41" spans="1:6" ht="312" x14ac:dyDescent="0.25">
      <c r="A41" s="221" t="s">
        <v>484</v>
      </c>
      <c r="B41" s="223" t="s">
        <v>485</v>
      </c>
      <c r="C41" s="218" t="s">
        <v>275</v>
      </c>
      <c r="D41" s="246">
        <v>1</v>
      </c>
      <c r="E41" s="243"/>
      <c r="F41" s="243">
        <f>ROUND(D41*E41,2)</f>
        <v>0</v>
      </c>
    </row>
    <row r="42" spans="1:6" ht="48" x14ac:dyDescent="0.25">
      <c r="A42" s="221" t="s">
        <v>486</v>
      </c>
      <c r="B42" s="223" t="s">
        <v>487</v>
      </c>
      <c r="C42" s="247" t="s">
        <v>181</v>
      </c>
      <c r="D42" s="246">
        <v>1</v>
      </c>
      <c r="E42" s="243"/>
      <c r="F42" s="243">
        <f t="shared" ref="F42:F43" si="3">ROUND(D42*E42,2)</f>
        <v>0</v>
      </c>
    </row>
    <row r="43" spans="1:6" ht="72" x14ac:dyDescent="0.25">
      <c r="A43" s="221" t="s">
        <v>488</v>
      </c>
      <c r="B43" s="223" t="s">
        <v>489</v>
      </c>
      <c r="C43" s="218" t="s">
        <v>275</v>
      </c>
      <c r="D43" s="242">
        <v>1</v>
      </c>
      <c r="E43" s="243"/>
      <c r="F43" s="243">
        <f t="shared" si="3"/>
        <v>0</v>
      </c>
    </row>
    <row r="44" spans="1:6" ht="132" x14ac:dyDescent="0.25">
      <c r="A44" s="221" t="s">
        <v>490</v>
      </c>
      <c r="B44" s="223" t="s">
        <v>491</v>
      </c>
      <c r="C44" s="218" t="s">
        <v>275</v>
      </c>
      <c r="D44" s="242">
        <v>1</v>
      </c>
      <c r="E44" s="243"/>
      <c r="F44" s="243">
        <f t="shared" si="2"/>
        <v>0</v>
      </c>
    </row>
    <row r="45" spans="1:6" ht="24" x14ac:dyDescent="0.25">
      <c r="A45" s="221" t="s">
        <v>492</v>
      </c>
      <c r="B45" s="223" t="s">
        <v>493</v>
      </c>
      <c r="C45" s="218" t="s">
        <v>275</v>
      </c>
      <c r="D45" s="242">
        <v>1</v>
      </c>
      <c r="E45" s="243"/>
      <c r="F45" s="243">
        <f t="shared" si="2"/>
        <v>0</v>
      </c>
    </row>
    <row r="46" spans="1:6" x14ac:dyDescent="0.25">
      <c r="B46" s="223" t="s">
        <v>455</v>
      </c>
      <c r="C46" s="239"/>
      <c r="D46" s="240"/>
      <c r="E46" s="220"/>
      <c r="F46" s="109">
        <f>SUM(F33:F45)</f>
        <v>0</v>
      </c>
    </row>
    <row r="47" spans="1:6" x14ac:dyDescent="0.25">
      <c r="B47" s="248"/>
      <c r="C47" s="239"/>
      <c r="D47" s="240"/>
      <c r="E47" s="220"/>
      <c r="F47" s="233"/>
    </row>
    <row r="48" spans="1:6" x14ac:dyDescent="0.25">
      <c r="A48" s="221" t="s">
        <v>494</v>
      </c>
      <c r="B48" s="223" t="s">
        <v>495</v>
      </c>
      <c r="C48" s="239"/>
      <c r="D48" s="240"/>
      <c r="E48" s="220"/>
      <c r="F48" s="233"/>
    </row>
    <row r="49" spans="1:6" ht="24" x14ac:dyDescent="0.25">
      <c r="A49" s="221" t="s">
        <v>496</v>
      </c>
      <c r="B49" s="223" t="s">
        <v>497</v>
      </c>
      <c r="C49" s="218" t="s">
        <v>275</v>
      </c>
      <c r="D49" s="219">
        <v>1</v>
      </c>
      <c r="E49" s="233"/>
      <c r="F49" s="233">
        <f t="shared" ref="F49:F64" si="4">ROUND(D49*E49,2)</f>
        <v>0</v>
      </c>
    </row>
    <row r="50" spans="1:6" s="249" customFormat="1" ht="48" x14ac:dyDescent="0.25">
      <c r="A50" s="221" t="s">
        <v>498</v>
      </c>
      <c r="B50" s="215" t="s">
        <v>499</v>
      </c>
      <c r="C50" s="218" t="s">
        <v>357</v>
      </c>
      <c r="D50" s="219">
        <v>31</v>
      </c>
      <c r="E50" s="233"/>
      <c r="F50" s="233">
        <f t="shared" si="4"/>
        <v>0</v>
      </c>
    </row>
    <row r="51" spans="1:6" s="249" customFormat="1" ht="48" x14ac:dyDescent="0.25">
      <c r="A51" s="221" t="s">
        <v>500</v>
      </c>
      <c r="B51" s="215" t="s">
        <v>501</v>
      </c>
      <c r="C51" s="218" t="s">
        <v>357</v>
      </c>
      <c r="D51" s="219">
        <v>12</v>
      </c>
      <c r="E51" s="233"/>
      <c r="F51" s="233">
        <f t="shared" si="4"/>
        <v>0</v>
      </c>
    </row>
    <row r="52" spans="1:6" s="249" customFormat="1" ht="36" x14ac:dyDescent="0.25">
      <c r="A52" s="221" t="s">
        <v>502</v>
      </c>
      <c r="B52" s="215" t="s">
        <v>503</v>
      </c>
      <c r="C52" s="218" t="s">
        <v>357</v>
      </c>
      <c r="D52" s="219">
        <v>13</v>
      </c>
      <c r="E52" s="233"/>
      <c r="F52" s="233">
        <f t="shared" si="4"/>
        <v>0</v>
      </c>
    </row>
    <row r="53" spans="1:6" s="249" customFormat="1" ht="24" x14ac:dyDescent="0.25">
      <c r="A53" s="221" t="s">
        <v>504</v>
      </c>
      <c r="B53" s="223" t="s">
        <v>505</v>
      </c>
      <c r="C53" s="218" t="s">
        <v>357</v>
      </c>
      <c r="D53" s="219">
        <v>4</v>
      </c>
      <c r="E53" s="233"/>
      <c r="F53" s="233">
        <f t="shared" si="4"/>
        <v>0</v>
      </c>
    </row>
    <row r="54" spans="1:6" s="249" customFormat="1" ht="24" x14ac:dyDescent="0.25">
      <c r="A54" s="221" t="s">
        <v>506</v>
      </c>
      <c r="B54" s="223" t="s">
        <v>507</v>
      </c>
      <c r="C54" s="218" t="s">
        <v>357</v>
      </c>
      <c r="D54" s="219">
        <v>12</v>
      </c>
      <c r="E54" s="233"/>
      <c r="F54" s="233">
        <f t="shared" si="4"/>
        <v>0</v>
      </c>
    </row>
    <row r="55" spans="1:6" s="249" customFormat="1" ht="24" x14ac:dyDescent="0.25">
      <c r="A55" s="221" t="s">
        <v>508</v>
      </c>
      <c r="B55" s="223" t="s">
        <v>509</v>
      </c>
      <c r="C55" s="218" t="s">
        <v>357</v>
      </c>
      <c r="D55" s="219">
        <v>12</v>
      </c>
      <c r="E55" s="233"/>
      <c r="F55" s="233">
        <f t="shared" si="4"/>
        <v>0</v>
      </c>
    </row>
    <row r="56" spans="1:6" s="249" customFormat="1" ht="24" x14ac:dyDescent="0.25">
      <c r="A56" s="221" t="s">
        <v>510</v>
      </c>
      <c r="B56" s="215" t="s">
        <v>511</v>
      </c>
      <c r="C56" s="218" t="s">
        <v>357</v>
      </c>
      <c r="D56" s="219">
        <v>35</v>
      </c>
      <c r="E56" s="233"/>
      <c r="F56" s="233">
        <f t="shared" si="4"/>
        <v>0</v>
      </c>
    </row>
    <row r="57" spans="1:6" s="249" customFormat="1" ht="36" x14ac:dyDescent="0.25">
      <c r="A57" s="221" t="s">
        <v>512</v>
      </c>
      <c r="B57" s="223" t="s">
        <v>513</v>
      </c>
      <c r="C57" s="218" t="s">
        <v>275</v>
      </c>
      <c r="D57" s="219">
        <v>1</v>
      </c>
      <c r="E57" s="233"/>
      <c r="F57" s="233">
        <f t="shared" si="4"/>
        <v>0</v>
      </c>
    </row>
    <row r="58" spans="1:6" s="249" customFormat="1" x14ac:dyDescent="0.25">
      <c r="A58" s="221" t="s">
        <v>514</v>
      </c>
      <c r="B58" s="223" t="s">
        <v>515</v>
      </c>
      <c r="C58" s="218" t="s">
        <v>181</v>
      </c>
      <c r="D58" s="219">
        <v>1</v>
      </c>
      <c r="E58" s="233"/>
      <c r="F58" s="233">
        <f t="shared" si="4"/>
        <v>0</v>
      </c>
    </row>
    <row r="59" spans="1:6" s="249" customFormat="1" ht="36" x14ac:dyDescent="0.25">
      <c r="A59" s="221" t="s">
        <v>516</v>
      </c>
      <c r="B59" s="223" t="s">
        <v>517</v>
      </c>
      <c r="C59" s="218" t="s">
        <v>357</v>
      </c>
      <c r="D59" s="219">
        <v>34</v>
      </c>
      <c r="E59" s="233"/>
      <c r="F59" s="233">
        <f t="shared" si="4"/>
        <v>0</v>
      </c>
    </row>
    <row r="60" spans="1:6" s="249" customFormat="1" ht="24" x14ac:dyDescent="0.25">
      <c r="A60" s="221" t="s">
        <v>518</v>
      </c>
      <c r="B60" s="223" t="s">
        <v>519</v>
      </c>
      <c r="C60" s="218" t="s">
        <v>181</v>
      </c>
      <c r="D60" s="219">
        <v>1</v>
      </c>
      <c r="E60" s="233"/>
      <c r="F60" s="233">
        <f t="shared" si="4"/>
        <v>0</v>
      </c>
    </row>
    <row r="61" spans="1:6" s="249" customFormat="1" ht="12" customHeight="1" x14ac:dyDescent="0.25">
      <c r="A61" s="221" t="s">
        <v>804</v>
      </c>
      <c r="B61" s="223" t="s">
        <v>521</v>
      </c>
      <c r="C61" s="218" t="s">
        <v>181</v>
      </c>
      <c r="D61" s="219">
        <v>1</v>
      </c>
      <c r="E61" s="233"/>
      <c r="F61" s="233">
        <f t="shared" si="4"/>
        <v>0</v>
      </c>
    </row>
    <row r="62" spans="1:6" s="249" customFormat="1" ht="36" x14ac:dyDescent="0.25">
      <c r="A62" s="221" t="s">
        <v>520</v>
      </c>
      <c r="B62" s="223" t="s">
        <v>523</v>
      </c>
      <c r="C62" s="224" t="s">
        <v>181</v>
      </c>
      <c r="D62" s="242">
        <v>1</v>
      </c>
      <c r="E62" s="243"/>
      <c r="F62" s="243">
        <f t="shared" si="4"/>
        <v>0</v>
      </c>
    </row>
    <row r="63" spans="1:6" ht="48" x14ac:dyDescent="0.25">
      <c r="A63" s="221" t="s">
        <v>522</v>
      </c>
      <c r="B63" s="223" t="s">
        <v>525</v>
      </c>
      <c r="C63" s="218" t="s">
        <v>181</v>
      </c>
      <c r="D63" s="219">
        <v>1</v>
      </c>
      <c r="E63" s="233"/>
      <c r="F63" s="233">
        <f t="shared" si="4"/>
        <v>0</v>
      </c>
    </row>
    <row r="64" spans="1:6" ht="108" x14ac:dyDescent="0.25">
      <c r="A64" s="221" t="s">
        <v>524</v>
      </c>
      <c r="B64" s="223" t="s">
        <v>526</v>
      </c>
      <c r="C64" s="218" t="s">
        <v>181</v>
      </c>
      <c r="D64" s="219">
        <v>1</v>
      </c>
      <c r="E64" s="233"/>
      <c r="F64" s="233">
        <f t="shared" si="4"/>
        <v>0</v>
      </c>
    </row>
    <row r="65" spans="1:6" x14ac:dyDescent="0.25">
      <c r="A65" s="222"/>
      <c r="B65" s="223" t="s">
        <v>455</v>
      </c>
      <c r="C65" s="239"/>
      <c r="D65" s="240"/>
      <c r="E65" s="220"/>
      <c r="F65" s="109">
        <f>SUM(F49:F64)</f>
        <v>0</v>
      </c>
    </row>
    <row r="66" spans="1:6" x14ac:dyDescent="0.25">
      <c r="B66" s="248"/>
      <c r="C66" s="239"/>
      <c r="D66" s="240"/>
      <c r="E66" s="220"/>
      <c r="F66" s="109"/>
    </row>
    <row r="67" spans="1:6" ht="60" x14ac:dyDescent="0.25">
      <c r="B67" s="223" t="s">
        <v>527</v>
      </c>
      <c r="C67" s="250"/>
      <c r="D67" s="250"/>
      <c r="E67" s="250"/>
      <c r="F67" s="109"/>
    </row>
    <row r="68" spans="1:6" x14ac:dyDescent="0.25">
      <c r="A68" s="221" t="s">
        <v>443</v>
      </c>
      <c r="B68" s="223" t="s">
        <v>444</v>
      </c>
      <c r="E68" s="220"/>
      <c r="F68" s="109">
        <f>F23</f>
        <v>0</v>
      </c>
    </row>
    <row r="69" spans="1:6" x14ac:dyDescent="0.25">
      <c r="A69" s="221" t="s">
        <v>456</v>
      </c>
      <c r="B69" s="223" t="s">
        <v>457</v>
      </c>
      <c r="E69" s="220"/>
      <c r="F69" s="109">
        <f>F30</f>
        <v>0</v>
      </c>
    </row>
    <row r="70" spans="1:6" x14ac:dyDescent="0.25">
      <c r="A70" s="221" t="s">
        <v>466</v>
      </c>
      <c r="B70" s="223" t="s">
        <v>467</v>
      </c>
      <c r="E70" s="220"/>
      <c r="F70" s="109">
        <f>F46</f>
        <v>0</v>
      </c>
    </row>
    <row r="71" spans="1:6" x14ac:dyDescent="0.25">
      <c r="A71" s="221" t="s">
        <v>494</v>
      </c>
      <c r="B71" s="223" t="s">
        <v>495</v>
      </c>
      <c r="E71" s="220"/>
      <c r="F71" s="109">
        <f>F65</f>
        <v>0</v>
      </c>
    </row>
    <row r="72" spans="1:6" ht="49.5" customHeight="1" x14ac:dyDescent="0.25">
      <c r="A72" s="222"/>
      <c r="B72" s="223" t="s">
        <v>528</v>
      </c>
      <c r="C72" s="217"/>
      <c r="D72" s="217"/>
      <c r="E72" s="217"/>
      <c r="F72" s="109">
        <f>SUM(F68:F71)</f>
        <v>0</v>
      </c>
    </row>
    <row r="73" spans="1:6" x14ac:dyDescent="0.25">
      <c r="A73" s="222"/>
      <c r="F73" s="109"/>
    </row>
    <row r="74" spans="1:6" ht="48" x14ac:dyDescent="0.25">
      <c r="A74" s="221" t="s">
        <v>531</v>
      </c>
      <c r="B74" s="254" t="s">
        <v>532</v>
      </c>
      <c r="C74" s="255"/>
      <c r="D74" s="255"/>
      <c r="E74" s="255"/>
      <c r="F74" s="110"/>
    </row>
    <row r="75" spans="1:6" x14ac:dyDescent="0.25">
      <c r="A75" s="256"/>
      <c r="B75" s="248"/>
      <c r="C75" s="247"/>
      <c r="D75" s="257"/>
      <c r="E75" s="258"/>
      <c r="F75" s="258"/>
    </row>
    <row r="76" spans="1:6" x14ac:dyDescent="0.25">
      <c r="A76" s="256" t="s">
        <v>533</v>
      </c>
      <c r="B76" s="223" t="s">
        <v>534</v>
      </c>
      <c r="C76" s="239"/>
      <c r="D76" s="240"/>
      <c r="E76" s="220"/>
      <c r="F76" s="258"/>
    </row>
    <row r="77" spans="1:6" ht="60" x14ac:dyDescent="0.25">
      <c r="A77" s="256" t="s">
        <v>535</v>
      </c>
      <c r="B77" s="259" t="s">
        <v>536</v>
      </c>
      <c r="C77" s="218" t="s">
        <v>181</v>
      </c>
      <c r="D77" s="260">
        <v>55</v>
      </c>
      <c r="E77" s="260"/>
      <c r="F77" s="260">
        <f>ROUND(D77*E77,2)</f>
        <v>0</v>
      </c>
    </row>
    <row r="78" spans="1:6" ht="15" x14ac:dyDescent="0.25">
      <c r="A78" s="256" t="s">
        <v>537</v>
      </c>
      <c r="B78" s="215" t="s">
        <v>538</v>
      </c>
      <c r="C78" s="218" t="s">
        <v>275</v>
      </c>
      <c r="D78" s="260">
        <v>1</v>
      </c>
      <c r="E78" s="260"/>
      <c r="F78" s="260">
        <f t="shared" ref="F78:F80" si="5">ROUND(D78*E78,2)</f>
        <v>0</v>
      </c>
    </row>
    <row r="79" spans="1:6" ht="36" x14ac:dyDescent="0.25">
      <c r="A79" s="256" t="s">
        <v>539</v>
      </c>
      <c r="B79" s="223" t="s">
        <v>540</v>
      </c>
      <c r="C79" s="218" t="s">
        <v>181</v>
      </c>
      <c r="D79" s="260">
        <v>1</v>
      </c>
      <c r="E79" s="260"/>
      <c r="F79" s="260">
        <f t="shared" si="5"/>
        <v>0</v>
      </c>
    </row>
    <row r="80" spans="1:6" ht="24" x14ac:dyDescent="0.25">
      <c r="A80" s="256" t="s">
        <v>541</v>
      </c>
      <c r="B80" s="223" t="s">
        <v>542</v>
      </c>
      <c r="C80" s="218" t="s">
        <v>275</v>
      </c>
      <c r="D80" s="260">
        <v>1</v>
      </c>
      <c r="E80" s="260"/>
      <c r="F80" s="260">
        <f t="shared" si="5"/>
        <v>0</v>
      </c>
    </row>
    <row r="81" spans="1:6" ht="15" x14ac:dyDescent="0.25">
      <c r="A81" s="256"/>
      <c r="B81" s="223" t="s">
        <v>455</v>
      </c>
      <c r="C81" s="239"/>
      <c r="D81" s="260"/>
      <c r="E81" s="260"/>
      <c r="F81" s="260">
        <f>SUM(F77:F80)</f>
        <v>0</v>
      </c>
    </row>
    <row r="82" spans="1:6" x14ac:dyDescent="0.25">
      <c r="A82" s="222"/>
      <c r="F82" s="109"/>
    </row>
    <row r="83" spans="1:6" x14ac:dyDescent="0.25">
      <c r="A83" s="222"/>
      <c r="F83" s="109"/>
    </row>
    <row r="84" spans="1:6" x14ac:dyDescent="0.25">
      <c r="A84" s="256" t="s">
        <v>543</v>
      </c>
      <c r="B84" s="223" t="s">
        <v>544</v>
      </c>
      <c r="C84" s="239"/>
      <c r="D84" s="240"/>
      <c r="E84" s="220"/>
      <c r="F84" s="258"/>
    </row>
    <row r="85" spans="1:6" ht="409.5" x14ac:dyDescent="0.25">
      <c r="A85" s="221" t="s">
        <v>545</v>
      </c>
      <c r="B85" s="261" t="s">
        <v>634</v>
      </c>
      <c r="C85" s="218" t="s">
        <v>181</v>
      </c>
      <c r="D85" s="219">
        <v>35</v>
      </c>
      <c r="E85" s="262"/>
      <c r="F85" s="233">
        <f t="shared" ref="F85:F90" si="6">ROUND(D85*E85,2)</f>
        <v>0</v>
      </c>
    </row>
    <row r="86" spans="1:6" ht="409.5" x14ac:dyDescent="0.25">
      <c r="A86" s="221" t="s">
        <v>546</v>
      </c>
      <c r="B86" s="261" t="s">
        <v>635</v>
      </c>
      <c r="C86" s="218" t="s">
        <v>181</v>
      </c>
      <c r="D86" s="219">
        <v>12</v>
      </c>
      <c r="E86" s="262"/>
      <c r="F86" s="233">
        <f t="shared" si="6"/>
        <v>0</v>
      </c>
    </row>
    <row r="87" spans="1:6" ht="409.5" x14ac:dyDescent="0.25">
      <c r="A87" s="221" t="s">
        <v>547</v>
      </c>
      <c r="B87" s="261" t="s">
        <v>636</v>
      </c>
      <c r="C87" s="218" t="s">
        <v>181</v>
      </c>
      <c r="D87" s="219">
        <v>3</v>
      </c>
      <c r="E87" s="262"/>
      <c r="F87" s="233">
        <f t="shared" si="6"/>
        <v>0</v>
      </c>
    </row>
    <row r="88" spans="1:6" ht="409.5" x14ac:dyDescent="0.25">
      <c r="A88" s="221" t="s">
        <v>548</v>
      </c>
      <c r="B88" s="261" t="s">
        <v>637</v>
      </c>
      <c r="C88" s="218" t="s">
        <v>181</v>
      </c>
      <c r="D88" s="219">
        <v>4</v>
      </c>
      <c r="E88" s="262"/>
      <c r="F88" s="233">
        <f t="shared" si="6"/>
        <v>0</v>
      </c>
    </row>
    <row r="89" spans="1:6" ht="384" x14ac:dyDescent="0.25">
      <c r="A89" s="221" t="s">
        <v>549</v>
      </c>
      <c r="B89" s="261" t="s">
        <v>638</v>
      </c>
      <c r="C89" s="218" t="s">
        <v>181</v>
      </c>
      <c r="D89" s="219">
        <v>2</v>
      </c>
      <c r="E89" s="262"/>
      <c r="F89" s="233">
        <f t="shared" si="6"/>
        <v>0</v>
      </c>
    </row>
    <row r="90" spans="1:6" ht="348" x14ac:dyDescent="0.25">
      <c r="A90" s="221" t="s">
        <v>550</v>
      </c>
      <c r="B90" s="261" t="s">
        <v>639</v>
      </c>
      <c r="C90" s="218" t="s">
        <v>181</v>
      </c>
      <c r="D90" s="219">
        <v>7</v>
      </c>
      <c r="E90" s="262"/>
      <c r="F90" s="233">
        <f t="shared" si="6"/>
        <v>0</v>
      </c>
    </row>
    <row r="91" spans="1:6" x14ac:dyDescent="0.25">
      <c r="A91" s="256"/>
      <c r="B91" s="223" t="s">
        <v>455</v>
      </c>
      <c r="C91" s="239"/>
      <c r="D91" s="240"/>
      <c r="E91" s="220"/>
      <c r="F91" s="110">
        <f>SUM(F85:F90)</f>
        <v>0</v>
      </c>
    </row>
    <row r="92" spans="1:6" x14ac:dyDescent="0.25">
      <c r="A92" s="222"/>
      <c r="F92" s="109"/>
    </row>
    <row r="93" spans="1:6" x14ac:dyDescent="0.25">
      <c r="A93" s="222"/>
      <c r="F93" s="109"/>
    </row>
    <row r="94" spans="1:6" x14ac:dyDescent="0.25">
      <c r="A94" s="222"/>
      <c r="F94" s="109"/>
    </row>
    <row r="95" spans="1:6" ht="24" x14ac:dyDescent="0.25">
      <c r="A95" s="256" t="s">
        <v>551</v>
      </c>
      <c r="B95" s="223" t="s">
        <v>529</v>
      </c>
      <c r="C95" s="239"/>
      <c r="D95" s="240"/>
      <c r="E95" s="220"/>
      <c r="F95" s="258"/>
    </row>
    <row r="96" spans="1:6" ht="36" x14ac:dyDescent="0.25">
      <c r="A96" s="256"/>
      <c r="B96" s="223" t="s">
        <v>552</v>
      </c>
      <c r="E96" s="262"/>
      <c r="F96" s="233"/>
    </row>
    <row r="97" spans="1:6" x14ac:dyDescent="0.25">
      <c r="A97" s="256" t="s">
        <v>553</v>
      </c>
      <c r="B97" s="263" t="s">
        <v>554</v>
      </c>
      <c r="C97" s="218" t="s">
        <v>357</v>
      </c>
      <c r="D97" s="219">
        <v>80</v>
      </c>
      <c r="E97" s="262"/>
      <c r="F97" s="233">
        <f>ROUND(D97*E97,2)</f>
        <v>0</v>
      </c>
    </row>
    <row r="98" spans="1:6" x14ac:dyDescent="0.25">
      <c r="A98" s="256" t="s">
        <v>555</v>
      </c>
      <c r="B98" s="263" t="s">
        <v>556</v>
      </c>
      <c r="C98" s="218" t="s">
        <v>357</v>
      </c>
      <c r="D98" s="219">
        <v>80</v>
      </c>
      <c r="E98" s="262"/>
      <c r="F98" s="233">
        <f t="shared" ref="F98:F105" si="7">ROUND(D98*E98,2)</f>
        <v>0</v>
      </c>
    </row>
    <row r="99" spans="1:6" x14ac:dyDescent="0.25">
      <c r="A99" s="256" t="s">
        <v>557</v>
      </c>
      <c r="B99" s="263" t="s">
        <v>558</v>
      </c>
      <c r="C99" s="218" t="s">
        <v>357</v>
      </c>
      <c r="D99" s="219">
        <v>60</v>
      </c>
      <c r="E99" s="262"/>
      <c r="F99" s="233">
        <f t="shared" si="7"/>
        <v>0</v>
      </c>
    </row>
    <row r="100" spans="1:6" x14ac:dyDescent="0.25">
      <c r="A100" s="256" t="s">
        <v>559</v>
      </c>
      <c r="B100" s="263" t="s">
        <v>560</v>
      </c>
      <c r="C100" s="218" t="s">
        <v>357</v>
      </c>
      <c r="D100" s="219">
        <v>20</v>
      </c>
      <c r="E100" s="262"/>
      <c r="F100" s="233">
        <f t="shared" si="7"/>
        <v>0</v>
      </c>
    </row>
    <row r="101" spans="1:6" x14ac:dyDescent="0.25">
      <c r="A101" s="256" t="s">
        <v>561</v>
      </c>
      <c r="B101" s="263" t="s">
        <v>562</v>
      </c>
      <c r="C101" s="218" t="s">
        <v>357</v>
      </c>
      <c r="D101" s="219">
        <v>30</v>
      </c>
      <c r="E101" s="262"/>
      <c r="F101" s="233">
        <f t="shared" si="7"/>
        <v>0</v>
      </c>
    </row>
    <row r="102" spans="1:6" x14ac:dyDescent="0.25">
      <c r="A102" s="256" t="s">
        <v>563</v>
      </c>
      <c r="B102" s="263" t="s">
        <v>564</v>
      </c>
      <c r="C102" s="218" t="s">
        <v>357</v>
      </c>
      <c r="D102" s="219">
        <v>30</v>
      </c>
      <c r="E102" s="262"/>
      <c r="F102" s="233">
        <f t="shared" si="7"/>
        <v>0</v>
      </c>
    </row>
    <row r="103" spans="1:6" x14ac:dyDescent="0.25">
      <c r="A103" s="256" t="s">
        <v>565</v>
      </c>
      <c r="B103" s="263" t="s">
        <v>566</v>
      </c>
      <c r="C103" s="218" t="s">
        <v>181</v>
      </c>
      <c r="D103" s="219">
        <v>40</v>
      </c>
      <c r="E103" s="262"/>
      <c r="F103" s="233">
        <f t="shared" si="7"/>
        <v>0</v>
      </c>
    </row>
    <row r="104" spans="1:6" ht="24" x14ac:dyDescent="0.25">
      <c r="A104" s="256" t="s">
        <v>567</v>
      </c>
      <c r="B104" s="223" t="s">
        <v>568</v>
      </c>
      <c r="C104" s="218" t="s">
        <v>275</v>
      </c>
      <c r="D104" s="219">
        <v>1</v>
      </c>
      <c r="E104" s="262"/>
      <c r="F104" s="233">
        <f t="shared" si="7"/>
        <v>0</v>
      </c>
    </row>
    <row r="105" spans="1:6" ht="24" x14ac:dyDescent="0.25">
      <c r="A105" s="256" t="s">
        <v>569</v>
      </c>
      <c r="B105" s="223" t="s">
        <v>530</v>
      </c>
      <c r="C105" s="218" t="s">
        <v>275</v>
      </c>
      <c r="D105" s="219">
        <v>1</v>
      </c>
      <c r="E105" s="262"/>
      <c r="F105" s="233">
        <f t="shared" si="7"/>
        <v>0</v>
      </c>
    </row>
    <row r="106" spans="1:6" x14ac:dyDescent="0.25">
      <c r="A106" s="256"/>
      <c r="B106" s="223" t="s">
        <v>455</v>
      </c>
      <c r="C106" s="239"/>
      <c r="D106" s="240"/>
      <c r="E106" s="220"/>
      <c r="F106" s="110">
        <f>SUM(F97:F105)</f>
        <v>0</v>
      </c>
    </row>
    <row r="107" spans="1:6" x14ac:dyDescent="0.25">
      <c r="A107" s="222"/>
      <c r="C107" s="239"/>
      <c r="D107" s="240"/>
      <c r="E107" s="220"/>
      <c r="F107" s="109"/>
    </row>
    <row r="108" spans="1:6" ht="48" x14ac:dyDescent="0.25">
      <c r="B108" s="223" t="s">
        <v>570</v>
      </c>
      <c r="C108" s="217"/>
      <c r="D108" s="217"/>
      <c r="E108" s="217"/>
      <c r="F108" s="109"/>
    </row>
    <row r="109" spans="1:6" x14ac:dyDescent="0.25">
      <c r="A109" s="252" t="s">
        <v>533</v>
      </c>
      <c r="B109" s="215" t="s">
        <v>534</v>
      </c>
      <c r="C109" s="251"/>
      <c r="D109" s="264"/>
      <c r="E109" s="253"/>
      <c r="F109" s="110">
        <f>F81</f>
        <v>0</v>
      </c>
    </row>
    <row r="110" spans="1:6" x14ac:dyDescent="0.25">
      <c r="A110" s="252" t="s">
        <v>543</v>
      </c>
      <c r="B110" s="215" t="s">
        <v>544</v>
      </c>
      <c r="C110" s="216"/>
      <c r="D110" s="264"/>
      <c r="E110" s="253"/>
      <c r="F110" s="110">
        <f>F91</f>
        <v>0</v>
      </c>
    </row>
    <row r="111" spans="1:6" ht="24" x14ac:dyDescent="0.25">
      <c r="A111" s="252" t="s">
        <v>551</v>
      </c>
      <c r="B111" s="215" t="s">
        <v>529</v>
      </c>
      <c r="C111" s="251"/>
      <c r="D111" s="264"/>
      <c r="E111" s="253"/>
      <c r="F111" s="110">
        <f>F106</f>
        <v>0</v>
      </c>
    </row>
    <row r="112" spans="1:6" ht="48" x14ac:dyDescent="0.25">
      <c r="A112" s="222"/>
      <c r="B112" s="223" t="s">
        <v>571</v>
      </c>
      <c r="C112" s="217"/>
      <c r="D112" s="217"/>
      <c r="E112" s="217"/>
      <c r="F112" s="112">
        <f>SUM(F109:F111)</f>
        <v>0</v>
      </c>
    </row>
    <row r="113" spans="1:6" x14ac:dyDescent="0.25">
      <c r="A113" s="222"/>
      <c r="E113" s="220"/>
      <c r="F113" s="109"/>
    </row>
    <row r="114" spans="1:6" ht="36" x14ac:dyDescent="0.25">
      <c r="A114" s="221" t="s">
        <v>572</v>
      </c>
      <c r="B114" s="254" t="s">
        <v>573</v>
      </c>
      <c r="C114" s="255"/>
      <c r="D114" s="255"/>
      <c r="E114" s="255"/>
      <c r="F114" s="110"/>
    </row>
    <row r="115" spans="1:6" x14ac:dyDescent="0.25">
      <c r="A115" s="256"/>
      <c r="B115" s="248"/>
      <c r="C115" s="247"/>
      <c r="D115" s="257"/>
      <c r="E115" s="258"/>
      <c r="F115" s="258"/>
    </row>
    <row r="116" spans="1:6" x14ac:dyDescent="0.25">
      <c r="A116" s="256" t="s">
        <v>574</v>
      </c>
      <c r="B116" s="223" t="s">
        <v>534</v>
      </c>
      <c r="C116" s="239"/>
      <c r="D116" s="240"/>
      <c r="E116" s="220"/>
      <c r="F116" s="258"/>
    </row>
    <row r="117" spans="1:6" ht="60" x14ac:dyDescent="0.25">
      <c r="A117" s="256" t="s">
        <v>575</v>
      </c>
      <c r="B117" s="259" t="s">
        <v>576</v>
      </c>
      <c r="C117" s="218" t="s">
        <v>181</v>
      </c>
      <c r="D117" s="260">
        <v>81</v>
      </c>
      <c r="E117" s="260"/>
      <c r="F117" s="260">
        <f>ROUND(D117*E117,2)</f>
        <v>0</v>
      </c>
    </row>
    <row r="118" spans="1:6" ht="15" x14ac:dyDescent="0.25">
      <c r="A118" s="256" t="s">
        <v>577</v>
      </c>
      <c r="B118" s="215" t="s">
        <v>538</v>
      </c>
      <c r="C118" s="218" t="s">
        <v>275</v>
      </c>
      <c r="D118" s="260">
        <v>1</v>
      </c>
      <c r="E118" s="260"/>
      <c r="F118" s="260">
        <f t="shared" ref="F118:F120" si="8">ROUND(D118*E118,2)</f>
        <v>0</v>
      </c>
    </row>
    <row r="119" spans="1:6" ht="36" x14ac:dyDescent="0.25">
      <c r="A119" s="256" t="s">
        <v>578</v>
      </c>
      <c r="B119" s="223" t="s">
        <v>579</v>
      </c>
      <c r="C119" s="218" t="s">
        <v>181</v>
      </c>
      <c r="D119" s="260">
        <v>1</v>
      </c>
      <c r="E119" s="260"/>
      <c r="F119" s="260">
        <f t="shared" si="8"/>
        <v>0</v>
      </c>
    </row>
    <row r="120" spans="1:6" ht="24" x14ac:dyDescent="0.25">
      <c r="A120" s="256" t="s">
        <v>580</v>
      </c>
      <c r="B120" s="223" t="s">
        <v>581</v>
      </c>
      <c r="C120" s="218" t="s">
        <v>275</v>
      </c>
      <c r="D120" s="260">
        <v>1</v>
      </c>
      <c r="E120" s="260"/>
      <c r="F120" s="260">
        <f t="shared" si="8"/>
        <v>0</v>
      </c>
    </row>
    <row r="121" spans="1:6" x14ac:dyDescent="0.25">
      <c r="A121" s="256"/>
      <c r="B121" s="223" t="s">
        <v>455</v>
      </c>
      <c r="C121" s="239"/>
      <c r="D121" s="240"/>
      <c r="E121" s="220"/>
      <c r="F121" s="110">
        <f>SUM(F117:F120)</f>
        <v>0</v>
      </c>
    </row>
    <row r="122" spans="1:6" x14ac:dyDescent="0.25">
      <c r="A122" s="222"/>
      <c r="F122" s="109"/>
    </row>
    <row r="123" spans="1:6" x14ac:dyDescent="0.25">
      <c r="A123" s="222"/>
      <c r="F123" s="109"/>
    </row>
    <row r="124" spans="1:6" x14ac:dyDescent="0.25">
      <c r="A124" s="256" t="s">
        <v>582</v>
      </c>
      <c r="B124" s="223" t="s">
        <v>544</v>
      </c>
      <c r="C124" s="239"/>
      <c r="D124" s="240"/>
      <c r="E124" s="220"/>
      <c r="F124" s="258"/>
    </row>
    <row r="125" spans="1:6" ht="409.5" x14ac:dyDescent="0.25">
      <c r="A125" s="221" t="s">
        <v>583</v>
      </c>
      <c r="B125" s="261" t="s">
        <v>806</v>
      </c>
      <c r="C125" s="218" t="s">
        <v>181</v>
      </c>
      <c r="D125" s="219">
        <v>6</v>
      </c>
      <c r="E125" s="262"/>
      <c r="F125" s="233">
        <f t="shared" ref="F125:F132" si="9">ROUND(D125*E125,2)</f>
        <v>0</v>
      </c>
    </row>
    <row r="126" spans="1:6" ht="409.5" x14ac:dyDescent="0.25">
      <c r="A126" s="221" t="s">
        <v>584</v>
      </c>
      <c r="B126" s="261" t="s">
        <v>640</v>
      </c>
      <c r="C126" s="217" t="s">
        <v>181</v>
      </c>
      <c r="D126" s="265">
        <v>2</v>
      </c>
      <c r="E126" s="266"/>
      <c r="F126" s="267">
        <f t="shared" si="9"/>
        <v>0</v>
      </c>
    </row>
    <row r="127" spans="1:6" x14ac:dyDescent="0.25">
      <c r="B127" s="261"/>
      <c r="C127" s="217"/>
      <c r="D127" s="265"/>
      <c r="E127" s="266"/>
      <c r="F127" s="267"/>
    </row>
    <row r="128" spans="1:6" ht="374.25" customHeight="1" x14ac:dyDescent="0.25">
      <c r="A128" s="221" t="s">
        <v>585</v>
      </c>
      <c r="B128" s="261" t="s">
        <v>805</v>
      </c>
      <c r="C128" s="218" t="s">
        <v>181</v>
      </c>
      <c r="D128" s="219">
        <v>35</v>
      </c>
      <c r="E128" s="262"/>
      <c r="F128" s="233">
        <f t="shared" si="9"/>
        <v>0</v>
      </c>
    </row>
    <row r="129" spans="1:6" ht="384" x14ac:dyDescent="0.25">
      <c r="A129" s="221" t="s">
        <v>586</v>
      </c>
      <c r="B129" s="261" t="s">
        <v>638</v>
      </c>
      <c r="C129" s="218" t="s">
        <v>181</v>
      </c>
      <c r="D129" s="219">
        <v>21</v>
      </c>
      <c r="E129" s="262"/>
      <c r="F129" s="233">
        <f t="shared" si="9"/>
        <v>0</v>
      </c>
    </row>
    <row r="130" spans="1:6" ht="409.5" x14ac:dyDescent="0.25">
      <c r="A130" s="221" t="s">
        <v>587</v>
      </c>
      <c r="B130" s="223" t="s">
        <v>641</v>
      </c>
      <c r="C130" s="218" t="s">
        <v>181</v>
      </c>
      <c r="D130" s="219">
        <v>2</v>
      </c>
      <c r="E130" s="262"/>
      <c r="F130" s="233">
        <f t="shared" si="9"/>
        <v>0</v>
      </c>
    </row>
    <row r="131" spans="1:6" ht="376.5" customHeight="1" x14ac:dyDescent="0.25">
      <c r="A131" s="221" t="s">
        <v>588</v>
      </c>
      <c r="B131" s="223" t="s">
        <v>642</v>
      </c>
      <c r="C131" s="218" t="s">
        <v>181</v>
      </c>
      <c r="D131" s="219">
        <v>2</v>
      </c>
      <c r="E131" s="262"/>
      <c r="F131" s="233">
        <f t="shared" si="9"/>
        <v>0</v>
      </c>
    </row>
    <row r="132" spans="1:6" ht="348" x14ac:dyDescent="0.25">
      <c r="A132" s="221" t="s">
        <v>589</v>
      </c>
      <c r="B132" s="261" t="s">
        <v>639</v>
      </c>
      <c r="C132" s="218" t="s">
        <v>181</v>
      </c>
      <c r="D132" s="219">
        <v>13</v>
      </c>
      <c r="E132" s="262"/>
      <c r="F132" s="233">
        <f t="shared" si="9"/>
        <v>0</v>
      </c>
    </row>
    <row r="133" spans="1:6" x14ac:dyDescent="0.25">
      <c r="A133" s="256"/>
      <c r="B133" s="223" t="s">
        <v>455</v>
      </c>
      <c r="C133" s="239"/>
      <c r="D133" s="240"/>
      <c r="E133" s="220"/>
      <c r="F133" s="110">
        <f>SUM(F125:F132)</f>
        <v>0</v>
      </c>
    </row>
    <row r="134" spans="1:6" x14ac:dyDescent="0.25">
      <c r="A134" s="222"/>
      <c r="F134" s="109"/>
    </row>
    <row r="135" spans="1:6" x14ac:dyDescent="0.25">
      <c r="A135" s="222"/>
      <c r="F135" s="109"/>
    </row>
    <row r="136" spans="1:6" x14ac:dyDescent="0.25">
      <c r="A136" s="222"/>
      <c r="F136" s="109"/>
    </row>
    <row r="137" spans="1:6" ht="24" x14ac:dyDescent="0.25">
      <c r="A137" s="256" t="s">
        <v>590</v>
      </c>
      <c r="B137" s="223" t="s">
        <v>529</v>
      </c>
      <c r="C137" s="239"/>
      <c r="D137" s="240"/>
      <c r="E137" s="220"/>
      <c r="F137" s="258"/>
    </row>
    <row r="138" spans="1:6" ht="36" x14ac:dyDescent="0.25">
      <c r="A138" s="256"/>
      <c r="B138" s="223" t="s">
        <v>552</v>
      </c>
      <c r="E138" s="262"/>
      <c r="F138" s="233"/>
    </row>
    <row r="139" spans="1:6" x14ac:dyDescent="0.25">
      <c r="A139" s="256" t="s">
        <v>591</v>
      </c>
      <c r="B139" s="263" t="s">
        <v>554</v>
      </c>
      <c r="C139" s="218" t="s">
        <v>357</v>
      </c>
      <c r="D139" s="219">
        <v>110</v>
      </c>
      <c r="E139" s="262"/>
      <c r="F139" s="233">
        <f>ROUND(D139*E139,2)</f>
        <v>0</v>
      </c>
    </row>
    <row r="140" spans="1:6" x14ac:dyDescent="0.25">
      <c r="A140" s="256" t="s">
        <v>592</v>
      </c>
      <c r="B140" s="263" t="s">
        <v>556</v>
      </c>
      <c r="C140" s="218" t="s">
        <v>357</v>
      </c>
      <c r="D140" s="219">
        <v>110</v>
      </c>
      <c r="E140" s="262"/>
      <c r="F140" s="233">
        <f t="shared" ref="F140:F147" si="10">ROUND(D140*E140,2)</f>
        <v>0</v>
      </c>
    </row>
    <row r="141" spans="1:6" x14ac:dyDescent="0.25">
      <c r="A141" s="256" t="s">
        <v>593</v>
      </c>
      <c r="B141" s="263" t="s">
        <v>558</v>
      </c>
      <c r="C141" s="218" t="s">
        <v>357</v>
      </c>
      <c r="D141" s="219">
        <v>80</v>
      </c>
      <c r="E141" s="262"/>
      <c r="F141" s="233">
        <f t="shared" si="10"/>
        <v>0</v>
      </c>
    </row>
    <row r="142" spans="1:6" x14ac:dyDescent="0.25">
      <c r="A142" s="256" t="s">
        <v>594</v>
      </c>
      <c r="B142" s="263" t="s">
        <v>560</v>
      </c>
      <c r="C142" s="218" t="s">
        <v>357</v>
      </c>
      <c r="D142" s="219">
        <v>30</v>
      </c>
      <c r="E142" s="262"/>
      <c r="F142" s="233">
        <f t="shared" si="10"/>
        <v>0</v>
      </c>
    </row>
    <row r="143" spans="1:6" x14ac:dyDescent="0.25">
      <c r="A143" s="256" t="s">
        <v>595</v>
      </c>
      <c r="B143" s="263" t="s">
        <v>562</v>
      </c>
      <c r="C143" s="218" t="s">
        <v>357</v>
      </c>
      <c r="D143" s="219">
        <v>50</v>
      </c>
      <c r="E143" s="262"/>
      <c r="F143" s="233">
        <f t="shared" si="10"/>
        <v>0</v>
      </c>
    </row>
    <row r="144" spans="1:6" x14ac:dyDescent="0.25">
      <c r="A144" s="256" t="s">
        <v>596</v>
      </c>
      <c r="B144" s="263" t="s">
        <v>564</v>
      </c>
      <c r="C144" s="218" t="s">
        <v>357</v>
      </c>
      <c r="D144" s="219">
        <v>50</v>
      </c>
      <c r="E144" s="262"/>
      <c r="F144" s="233">
        <f t="shared" si="10"/>
        <v>0</v>
      </c>
    </row>
    <row r="145" spans="1:6" x14ac:dyDescent="0.25">
      <c r="A145" s="256" t="s">
        <v>597</v>
      </c>
      <c r="B145" s="263" t="s">
        <v>566</v>
      </c>
      <c r="C145" s="218" t="s">
        <v>181</v>
      </c>
      <c r="D145" s="219">
        <v>75</v>
      </c>
      <c r="E145" s="262"/>
      <c r="F145" s="233">
        <f t="shared" si="10"/>
        <v>0</v>
      </c>
    </row>
    <row r="146" spans="1:6" ht="24" x14ac:dyDescent="0.25">
      <c r="A146" s="256" t="s">
        <v>598</v>
      </c>
      <c r="B146" s="223" t="s">
        <v>568</v>
      </c>
      <c r="C146" s="218" t="s">
        <v>275</v>
      </c>
      <c r="D146" s="219">
        <v>1</v>
      </c>
      <c r="E146" s="262"/>
      <c r="F146" s="233">
        <f t="shared" si="10"/>
        <v>0</v>
      </c>
    </row>
    <row r="147" spans="1:6" ht="24" x14ac:dyDescent="0.25">
      <c r="A147" s="256" t="s">
        <v>599</v>
      </c>
      <c r="B147" s="223" t="s">
        <v>530</v>
      </c>
      <c r="C147" s="218" t="s">
        <v>275</v>
      </c>
      <c r="D147" s="219">
        <v>1</v>
      </c>
      <c r="E147" s="262"/>
      <c r="F147" s="233">
        <f t="shared" si="10"/>
        <v>0</v>
      </c>
    </row>
    <row r="148" spans="1:6" x14ac:dyDescent="0.25">
      <c r="A148" s="256"/>
      <c r="B148" s="223" t="s">
        <v>455</v>
      </c>
      <c r="C148" s="239"/>
      <c r="D148" s="240"/>
      <c r="E148" s="220"/>
      <c r="F148" s="110">
        <f>SUM(F139:F147)</f>
        <v>0</v>
      </c>
    </row>
    <row r="149" spans="1:6" x14ac:dyDescent="0.25">
      <c r="A149" s="222"/>
      <c r="C149" s="239"/>
      <c r="D149" s="240"/>
      <c r="E149" s="220"/>
      <c r="F149" s="109"/>
    </row>
    <row r="150" spans="1:6" x14ac:dyDescent="0.25">
      <c r="B150" s="248"/>
      <c r="C150" s="239"/>
      <c r="D150" s="240"/>
      <c r="E150" s="220"/>
      <c r="F150" s="109"/>
    </row>
    <row r="151" spans="1:6" ht="48" x14ac:dyDescent="0.25">
      <c r="B151" s="223" t="s">
        <v>600</v>
      </c>
      <c r="C151" s="217"/>
      <c r="D151" s="217"/>
      <c r="E151" s="217"/>
      <c r="F151" s="109"/>
    </row>
    <row r="152" spans="1:6" x14ac:dyDescent="0.25">
      <c r="A152" s="252" t="s">
        <v>574</v>
      </c>
      <c r="B152" s="215" t="s">
        <v>534</v>
      </c>
      <c r="C152" s="251"/>
      <c r="D152" s="264"/>
      <c r="E152" s="253"/>
      <c r="F152" s="110">
        <f>F121</f>
        <v>0</v>
      </c>
    </row>
    <row r="153" spans="1:6" x14ac:dyDescent="0.25">
      <c r="A153" s="252" t="s">
        <v>582</v>
      </c>
      <c r="B153" s="215" t="s">
        <v>544</v>
      </c>
      <c r="C153" s="216"/>
      <c r="D153" s="264"/>
      <c r="E153" s="253"/>
      <c r="F153" s="110">
        <f>F133</f>
        <v>0</v>
      </c>
    </row>
    <row r="154" spans="1:6" ht="17.25" customHeight="1" x14ac:dyDescent="0.25">
      <c r="A154" s="252" t="s">
        <v>590</v>
      </c>
      <c r="B154" s="215" t="s">
        <v>529</v>
      </c>
      <c r="C154" s="251"/>
      <c r="D154" s="264"/>
      <c r="E154" s="253"/>
      <c r="F154" s="110">
        <f>F148</f>
        <v>0</v>
      </c>
    </row>
    <row r="155" spans="1:6" ht="48" x14ac:dyDescent="0.25">
      <c r="A155" s="222"/>
      <c r="B155" s="223" t="s">
        <v>601</v>
      </c>
      <c r="C155" s="217"/>
      <c r="D155" s="217"/>
      <c r="E155" s="217"/>
      <c r="F155" s="109">
        <f>SUM(F152:F154)</f>
        <v>0</v>
      </c>
    </row>
    <row r="156" spans="1:6" ht="36" x14ac:dyDescent="0.25">
      <c r="A156" s="221" t="s">
        <v>602</v>
      </c>
      <c r="B156" s="254" t="s">
        <v>603</v>
      </c>
      <c r="C156" s="255"/>
      <c r="D156" s="255"/>
      <c r="E156" s="255"/>
      <c r="F156" s="110"/>
    </row>
    <row r="157" spans="1:6" x14ac:dyDescent="0.25">
      <c r="A157" s="256"/>
      <c r="B157" s="248"/>
      <c r="C157" s="247"/>
      <c r="D157" s="257"/>
      <c r="E157" s="258"/>
      <c r="F157" s="258"/>
    </row>
    <row r="158" spans="1:6" x14ac:dyDescent="0.25">
      <c r="A158" s="256" t="s">
        <v>604</v>
      </c>
      <c r="B158" s="223" t="s">
        <v>534</v>
      </c>
      <c r="C158" s="239"/>
      <c r="D158" s="240"/>
      <c r="E158" s="220"/>
      <c r="F158" s="258"/>
    </row>
    <row r="159" spans="1:6" ht="60" x14ac:dyDescent="0.25">
      <c r="A159" s="256" t="s">
        <v>605</v>
      </c>
      <c r="B159" s="259" t="s">
        <v>576</v>
      </c>
      <c r="C159" s="218" t="s">
        <v>181</v>
      </c>
      <c r="D159" s="219">
        <v>3</v>
      </c>
      <c r="E159" s="262"/>
      <c r="F159" s="233">
        <f>ROUND(D159*E159,2)</f>
        <v>0</v>
      </c>
    </row>
    <row r="160" spans="1:6" x14ac:dyDescent="0.25">
      <c r="A160" s="256" t="s">
        <v>606</v>
      </c>
      <c r="B160" s="215" t="s">
        <v>538</v>
      </c>
      <c r="C160" s="218" t="s">
        <v>275</v>
      </c>
      <c r="D160" s="219">
        <v>1</v>
      </c>
      <c r="E160" s="262"/>
      <c r="F160" s="233">
        <f t="shared" ref="F160:F161" si="11">ROUND(D160*E160,2)</f>
        <v>0</v>
      </c>
    </row>
    <row r="161" spans="1:6" ht="36" x14ac:dyDescent="0.25">
      <c r="A161" s="256" t="s">
        <v>607</v>
      </c>
      <c r="B161" s="223" t="s">
        <v>608</v>
      </c>
      <c r="C161" s="218" t="s">
        <v>181</v>
      </c>
      <c r="D161" s="219">
        <v>1</v>
      </c>
      <c r="E161" s="262"/>
      <c r="F161" s="233">
        <f t="shared" si="11"/>
        <v>0</v>
      </c>
    </row>
    <row r="162" spans="1:6" x14ac:dyDescent="0.25">
      <c r="A162" s="256"/>
      <c r="B162" s="223" t="s">
        <v>455</v>
      </c>
      <c r="C162" s="239"/>
      <c r="D162" s="240"/>
      <c r="E162" s="220"/>
      <c r="F162" s="110">
        <f>SUM(F159:F161)</f>
        <v>0</v>
      </c>
    </row>
    <row r="163" spans="1:6" x14ac:dyDescent="0.25">
      <c r="A163" s="222"/>
      <c r="F163" s="109"/>
    </row>
    <row r="164" spans="1:6" x14ac:dyDescent="0.25">
      <c r="A164" s="222"/>
      <c r="F164" s="109"/>
    </row>
    <row r="165" spans="1:6" x14ac:dyDescent="0.25">
      <c r="A165" s="256" t="s">
        <v>609</v>
      </c>
      <c r="B165" s="223" t="s">
        <v>544</v>
      </c>
      <c r="C165" s="239"/>
      <c r="D165" s="240"/>
      <c r="E165" s="220"/>
      <c r="F165" s="258"/>
    </row>
    <row r="166" spans="1:6" ht="364.5" customHeight="1" x14ac:dyDescent="0.25">
      <c r="A166" s="221" t="s">
        <v>610</v>
      </c>
      <c r="B166" s="261" t="s">
        <v>643</v>
      </c>
      <c r="C166" s="218" t="s">
        <v>181</v>
      </c>
      <c r="D166" s="219">
        <v>2</v>
      </c>
      <c r="E166" s="262"/>
      <c r="F166" s="233">
        <f t="shared" ref="F166:F167" si="12">ROUND(D166*E166,2)</f>
        <v>0</v>
      </c>
    </row>
    <row r="167" spans="1:6" ht="384" x14ac:dyDescent="0.25">
      <c r="A167" s="221" t="s">
        <v>611</v>
      </c>
      <c r="B167" s="261" t="s">
        <v>638</v>
      </c>
      <c r="C167" s="218" t="s">
        <v>181</v>
      </c>
      <c r="D167" s="219">
        <v>21</v>
      </c>
      <c r="E167" s="262"/>
      <c r="F167" s="233">
        <f t="shared" si="12"/>
        <v>0</v>
      </c>
    </row>
    <row r="168" spans="1:6" x14ac:dyDescent="0.25">
      <c r="A168" s="256"/>
      <c r="B168" s="223" t="s">
        <v>455</v>
      </c>
      <c r="C168" s="239"/>
      <c r="D168" s="240"/>
      <c r="E168" s="220"/>
      <c r="F168" s="110">
        <f>SUM(F166:F167)</f>
        <v>0</v>
      </c>
    </row>
    <row r="169" spans="1:6" x14ac:dyDescent="0.25">
      <c r="A169" s="222"/>
      <c r="F169" s="109"/>
    </row>
    <row r="170" spans="1:6" x14ac:dyDescent="0.25">
      <c r="A170" s="222"/>
      <c r="F170" s="109"/>
    </row>
    <row r="171" spans="1:6" ht="24" x14ac:dyDescent="0.25">
      <c r="A171" s="256" t="s">
        <v>612</v>
      </c>
      <c r="B171" s="223" t="s">
        <v>529</v>
      </c>
      <c r="C171" s="239"/>
      <c r="D171" s="240"/>
      <c r="E171" s="220"/>
      <c r="F171" s="258"/>
    </row>
    <row r="172" spans="1:6" ht="36" x14ac:dyDescent="0.25">
      <c r="A172" s="256"/>
      <c r="B172" s="223" t="s">
        <v>552</v>
      </c>
      <c r="E172" s="262"/>
      <c r="F172" s="233"/>
    </row>
    <row r="173" spans="1:6" x14ac:dyDescent="0.25">
      <c r="A173" s="256" t="s">
        <v>613</v>
      </c>
      <c r="B173" s="263" t="s">
        <v>554</v>
      </c>
      <c r="C173" s="218" t="s">
        <v>357</v>
      </c>
      <c r="D173" s="219">
        <v>3</v>
      </c>
      <c r="E173" s="262"/>
      <c r="F173" s="233">
        <f>ROUND(D173*E173,2)</f>
        <v>0</v>
      </c>
    </row>
    <row r="174" spans="1:6" x14ac:dyDescent="0.25">
      <c r="A174" s="256" t="s">
        <v>614</v>
      </c>
      <c r="B174" s="263" t="s">
        <v>564</v>
      </c>
      <c r="C174" s="218" t="s">
        <v>357</v>
      </c>
      <c r="D174" s="219">
        <v>3</v>
      </c>
      <c r="E174" s="262"/>
      <c r="F174" s="233">
        <f t="shared" ref="F174:F177" si="13">ROUND(D174*E174,2)</f>
        <v>0</v>
      </c>
    </row>
    <row r="175" spans="1:6" x14ac:dyDescent="0.25">
      <c r="A175" s="256" t="s">
        <v>615</v>
      </c>
      <c r="B175" s="263" t="s">
        <v>566</v>
      </c>
      <c r="C175" s="218" t="s">
        <v>181</v>
      </c>
      <c r="D175" s="219">
        <v>3</v>
      </c>
      <c r="E175" s="262"/>
      <c r="F175" s="233">
        <f t="shared" si="13"/>
        <v>0</v>
      </c>
    </row>
    <row r="176" spans="1:6" ht="24" x14ac:dyDescent="0.25">
      <c r="A176" s="256" t="s">
        <v>616</v>
      </c>
      <c r="B176" s="223" t="s">
        <v>568</v>
      </c>
      <c r="C176" s="218" t="s">
        <v>275</v>
      </c>
      <c r="D176" s="219">
        <v>1</v>
      </c>
      <c r="E176" s="262"/>
      <c r="F176" s="233">
        <f t="shared" si="13"/>
        <v>0</v>
      </c>
    </row>
    <row r="177" spans="1:6" ht="24" x14ac:dyDescent="0.25">
      <c r="A177" s="256" t="s">
        <v>617</v>
      </c>
      <c r="B177" s="223" t="s">
        <v>530</v>
      </c>
      <c r="C177" s="218" t="s">
        <v>275</v>
      </c>
      <c r="D177" s="219">
        <v>1</v>
      </c>
      <c r="E177" s="262"/>
      <c r="F177" s="233">
        <f t="shared" si="13"/>
        <v>0</v>
      </c>
    </row>
    <row r="178" spans="1:6" x14ac:dyDescent="0.25">
      <c r="A178" s="256"/>
      <c r="B178" s="223" t="s">
        <v>455</v>
      </c>
      <c r="C178" s="239"/>
      <c r="D178" s="240"/>
      <c r="E178" s="220"/>
      <c r="F178" s="110">
        <f>SUM(F173:F177)</f>
        <v>0</v>
      </c>
    </row>
    <row r="179" spans="1:6" x14ac:dyDescent="0.25">
      <c r="A179" s="222"/>
      <c r="C179" s="239"/>
      <c r="D179" s="240"/>
      <c r="E179" s="220"/>
      <c r="F179" s="109"/>
    </row>
    <row r="180" spans="1:6" ht="48" x14ac:dyDescent="0.25">
      <c r="B180" s="223" t="s">
        <v>618</v>
      </c>
      <c r="C180" s="217"/>
      <c r="D180" s="217"/>
      <c r="E180" s="217"/>
      <c r="F180" s="109"/>
    </row>
    <row r="181" spans="1:6" x14ac:dyDescent="0.25">
      <c r="A181" s="252" t="s">
        <v>604</v>
      </c>
      <c r="B181" s="215" t="s">
        <v>534</v>
      </c>
      <c r="C181" s="251"/>
      <c r="D181" s="264"/>
      <c r="E181" s="253"/>
      <c r="F181" s="110">
        <f>F162</f>
        <v>0</v>
      </c>
    </row>
    <row r="182" spans="1:6" x14ac:dyDescent="0.25">
      <c r="A182" s="252" t="s">
        <v>609</v>
      </c>
      <c r="B182" s="215" t="s">
        <v>544</v>
      </c>
      <c r="C182" s="216"/>
      <c r="D182" s="264"/>
      <c r="E182" s="253"/>
      <c r="F182" s="110">
        <f>F168</f>
        <v>0</v>
      </c>
    </row>
    <row r="183" spans="1:6" ht="24" x14ac:dyDescent="0.25">
      <c r="A183" s="252" t="s">
        <v>612</v>
      </c>
      <c r="B183" s="215" t="s">
        <v>529</v>
      </c>
      <c r="C183" s="251"/>
      <c r="D183" s="264"/>
      <c r="E183" s="253"/>
      <c r="F183" s="110">
        <f>F178</f>
        <v>0</v>
      </c>
    </row>
    <row r="184" spans="1:6" ht="52.5" customHeight="1" x14ac:dyDescent="0.25">
      <c r="A184" s="222"/>
      <c r="B184" s="223" t="s">
        <v>619</v>
      </c>
      <c r="C184" s="217"/>
      <c r="D184" s="217"/>
      <c r="E184" s="217"/>
      <c r="F184" s="109">
        <f>SUM(F181:F183)</f>
        <v>0</v>
      </c>
    </row>
    <row r="185" spans="1:6" x14ac:dyDescent="0.25">
      <c r="A185" s="222"/>
      <c r="F185" s="109"/>
    </row>
    <row r="186" spans="1:6" x14ac:dyDescent="0.25">
      <c r="A186" s="222"/>
      <c r="F186" s="109"/>
    </row>
    <row r="187" spans="1:6" ht="24" x14ac:dyDescent="0.25">
      <c r="A187" s="256" t="s">
        <v>620</v>
      </c>
      <c r="B187" s="223" t="s">
        <v>621</v>
      </c>
      <c r="C187" s="217"/>
      <c r="D187" s="217"/>
      <c r="E187" s="217"/>
    </row>
    <row r="188" spans="1:6" ht="48" x14ac:dyDescent="0.25">
      <c r="A188" s="221" t="s">
        <v>622</v>
      </c>
      <c r="B188" s="223" t="s">
        <v>623</v>
      </c>
      <c r="C188" s="218" t="s">
        <v>275</v>
      </c>
      <c r="D188" s="218">
        <v>1</v>
      </c>
      <c r="E188" s="262"/>
      <c r="F188" s="233">
        <f>D188*E188</f>
        <v>0</v>
      </c>
    </row>
    <row r="189" spans="1:6" ht="48" x14ac:dyDescent="0.25">
      <c r="A189" s="221" t="s">
        <v>624</v>
      </c>
      <c r="B189" s="223" t="s">
        <v>625</v>
      </c>
      <c r="C189" s="218" t="s">
        <v>275</v>
      </c>
      <c r="D189" s="218">
        <v>1</v>
      </c>
      <c r="E189" s="262"/>
      <c r="F189" s="233">
        <f>D189*E189</f>
        <v>0</v>
      </c>
    </row>
    <row r="190" spans="1:6" x14ac:dyDescent="0.25">
      <c r="A190" s="256"/>
      <c r="B190" s="223" t="s">
        <v>455</v>
      </c>
      <c r="C190" s="239"/>
      <c r="D190" s="240"/>
      <c r="E190" s="220"/>
      <c r="F190" s="110">
        <f>SUM(F188:F189)</f>
        <v>0</v>
      </c>
    </row>
    <row r="191" spans="1:6" x14ac:dyDescent="0.25">
      <c r="A191" s="222"/>
      <c r="F191" s="109"/>
    </row>
    <row r="192" spans="1:6" x14ac:dyDescent="0.25">
      <c r="A192" s="222"/>
      <c r="B192" s="223" t="s">
        <v>626</v>
      </c>
      <c r="C192" s="217"/>
      <c r="D192" s="217"/>
      <c r="E192" s="217"/>
    </row>
    <row r="193" spans="1:6" x14ac:dyDescent="0.25">
      <c r="A193" s="222"/>
      <c r="C193" s="217"/>
      <c r="D193" s="217"/>
      <c r="E193" s="217"/>
    </row>
    <row r="194" spans="1:6" ht="36" x14ac:dyDescent="0.25">
      <c r="A194" s="222" t="s">
        <v>441</v>
      </c>
      <c r="B194" s="223" t="s">
        <v>627</v>
      </c>
      <c r="C194" s="217"/>
      <c r="D194" s="217"/>
      <c r="E194" s="217"/>
      <c r="F194" s="268">
        <f>F72</f>
        <v>0</v>
      </c>
    </row>
    <row r="195" spans="1:6" ht="36" x14ac:dyDescent="0.25">
      <c r="A195" s="222" t="s">
        <v>531</v>
      </c>
      <c r="B195" s="223" t="s">
        <v>628</v>
      </c>
      <c r="C195" s="217"/>
      <c r="D195" s="217"/>
      <c r="E195" s="217"/>
      <c r="F195" s="110">
        <f>F112</f>
        <v>0</v>
      </c>
    </row>
    <row r="196" spans="1:6" ht="36" x14ac:dyDescent="0.25">
      <c r="A196" s="222" t="s">
        <v>572</v>
      </c>
      <c r="B196" s="223" t="s">
        <v>629</v>
      </c>
      <c r="C196" s="217"/>
      <c r="D196" s="217"/>
      <c r="E196" s="217"/>
      <c r="F196" s="110">
        <f>F155</f>
        <v>0</v>
      </c>
    </row>
    <row r="197" spans="1:6" ht="36" x14ac:dyDescent="0.25">
      <c r="A197" s="222" t="s">
        <v>602</v>
      </c>
      <c r="B197" s="223" t="s">
        <v>603</v>
      </c>
      <c r="C197" s="217"/>
      <c r="D197" s="217"/>
      <c r="E197" s="217"/>
      <c r="F197" s="110">
        <f>F184</f>
        <v>0</v>
      </c>
    </row>
    <row r="198" spans="1:6" ht="24" x14ac:dyDescent="0.25">
      <c r="A198" s="222"/>
      <c r="B198" s="223" t="s">
        <v>621</v>
      </c>
      <c r="C198" s="217"/>
      <c r="D198" s="217"/>
      <c r="E198" s="217"/>
      <c r="F198" s="269">
        <f>F190</f>
        <v>0</v>
      </c>
    </row>
    <row r="199" spans="1:6" x14ac:dyDescent="0.2">
      <c r="A199" s="222"/>
      <c r="B199" s="270"/>
      <c r="C199" s="271"/>
      <c r="D199" s="271"/>
      <c r="E199" s="271"/>
      <c r="F199" s="271"/>
    </row>
    <row r="200" spans="1:6" x14ac:dyDescent="0.25">
      <c r="A200" s="222"/>
      <c r="B200" s="272"/>
      <c r="C200" s="244"/>
      <c r="D200" s="264"/>
      <c r="E200" s="253"/>
      <c r="F200" s="253"/>
    </row>
    <row r="201" spans="1:6" x14ac:dyDescent="0.25">
      <c r="A201" s="222"/>
      <c r="B201" s="215" t="s">
        <v>630</v>
      </c>
      <c r="C201" s="273"/>
      <c r="D201" s="264"/>
      <c r="E201" s="253"/>
      <c r="F201" s="110">
        <f>F194+F195+F196+F197+F198</f>
        <v>0</v>
      </c>
    </row>
    <row r="202" spans="1:6" x14ac:dyDescent="0.25">
      <c r="A202" s="222"/>
      <c r="B202" s="272" t="s">
        <v>631</v>
      </c>
      <c r="C202" s="244"/>
      <c r="D202" s="264"/>
      <c r="E202" s="253"/>
      <c r="F202" s="111">
        <f>ROUND(F201*0.25,2)</f>
        <v>0</v>
      </c>
    </row>
    <row r="203" spans="1:6" x14ac:dyDescent="0.25">
      <c r="A203" s="222"/>
      <c r="B203" s="272" t="s">
        <v>632</v>
      </c>
      <c r="C203" s="244"/>
      <c r="D203" s="264"/>
      <c r="E203" s="244"/>
      <c r="F203" s="110">
        <f>SUM(F201:F202)</f>
        <v>0</v>
      </c>
    </row>
    <row r="204" spans="1:6" x14ac:dyDescent="0.25">
      <c r="A204" s="222"/>
      <c r="F204" s="109"/>
    </row>
    <row r="205" spans="1:6" x14ac:dyDescent="0.25">
      <c r="A205" s="222"/>
      <c r="E205" s="120"/>
      <c r="F205" s="109"/>
    </row>
    <row r="206" spans="1:6" x14ac:dyDescent="0.25">
      <c r="A206" s="222"/>
      <c r="E206" s="121"/>
      <c r="F206" s="109"/>
    </row>
    <row r="207" spans="1:6" x14ac:dyDescent="0.25">
      <c r="A207" s="222"/>
      <c r="F207" s="109"/>
    </row>
    <row r="208" spans="1:6" x14ac:dyDescent="0.25">
      <c r="A208" s="222"/>
      <c r="F208" s="109"/>
    </row>
    <row r="209" spans="1:6" x14ac:dyDescent="0.25">
      <c r="A209" s="222"/>
      <c r="F209" s="109"/>
    </row>
    <row r="210" spans="1:6" x14ac:dyDescent="0.25">
      <c r="A210" s="222"/>
      <c r="F210" s="109"/>
    </row>
    <row r="211" spans="1:6" x14ac:dyDescent="0.25">
      <c r="A211" s="222"/>
      <c r="F211" s="109"/>
    </row>
    <row r="212" spans="1:6" x14ac:dyDescent="0.25">
      <c r="A212" s="222"/>
      <c r="F212" s="109"/>
    </row>
    <row r="213" spans="1:6" x14ac:dyDescent="0.25">
      <c r="A213" s="222"/>
      <c r="F213" s="109"/>
    </row>
    <row r="214" spans="1:6" x14ac:dyDescent="0.25">
      <c r="A214" s="222"/>
      <c r="F214" s="109"/>
    </row>
    <row r="215" spans="1:6" x14ac:dyDescent="0.25">
      <c r="A215" s="222"/>
      <c r="F215" s="109"/>
    </row>
    <row r="216" spans="1:6" x14ac:dyDescent="0.25">
      <c r="A216" s="222"/>
      <c r="F216" s="109"/>
    </row>
    <row r="217" spans="1:6" x14ac:dyDescent="0.25">
      <c r="A217" s="222"/>
      <c r="F217" s="109"/>
    </row>
    <row r="218" spans="1:6" x14ac:dyDescent="0.25">
      <c r="A218" s="222"/>
      <c r="F218" s="109"/>
    </row>
    <row r="219" spans="1:6" x14ac:dyDescent="0.25">
      <c r="A219" s="222"/>
      <c r="F219" s="109"/>
    </row>
    <row r="220" spans="1:6" x14ac:dyDescent="0.25">
      <c r="A220" s="222"/>
      <c r="F220" s="109"/>
    </row>
    <row r="221" spans="1:6" x14ac:dyDescent="0.25">
      <c r="A221" s="222"/>
      <c r="F221" s="109"/>
    </row>
    <row r="222" spans="1:6" x14ac:dyDescent="0.25">
      <c r="A222" s="222"/>
      <c r="F222" s="109"/>
    </row>
    <row r="223" spans="1:6" x14ac:dyDescent="0.25">
      <c r="A223" s="222"/>
      <c r="F223" s="109"/>
    </row>
    <row r="224" spans="1:6" x14ac:dyDescent="0.25">
      <c r="A224" s="222"/>
      <c r="F224" s="109"/>
    </row>
    <row r="225" spans="1:6" x14ac:dyDescent="0.25">
      <c r="A225" s="222"/>
      <c r="F225" s="109"/>
    </row>
    <row r="226" spans="1:6" x14ac:dyDescent="0.25">
      <c r="A226" s="222"/>
      <c r="F226" s="109"/>
    </row>
    <row r="227" spans="1:6" x14ac:dyDescent="0.25">
      <c r="A227" s="222"/>
      <c r="F227" s="109"/>
    </row>
    <row r="228" spans="1:6" x14ac:dyDescent="0.25">
      <c r="A228" s="222"/>
      <c r="F228" s="109"/>
    </row>
    <row r="229" spans="1:6" x14ac:dyDescent="0.25">
      <c r="A229" s="222"/>
      <c r="F229" s="109"/>
    </row>
    <row r="230" spans="1:6" x14ac:dyDescent="0.25">
      <c r="A230" s="222"/>
      <c r="F230" s="109"/>
    </row>
    <row r="231" spans="1:6" x14ac:dyDescent="0.25">
      <c r="A231" s="222"/>
      <c r="F231" s="109"/>
    </row>
    <row r="232" spans="1:6" x14ac:dyDescent="0.25">
      <c r="A232" s="222"/>
      <c r="F232" s="109"/>
    </row>
    <row r="233" spans="1:6" x14ac:dyDescent="0.25">
      <c r="A233" s="222"/>
      <c r="F233" s="109"/>
    </row>
    <row r="234" spans="1:6" x14ac:dyDescent="0.25">
      <c r="A234" s="222"/>
      <c r="F234" s="109"/>
    </row>
    <row r="235" spans="1:6" x14ac:dyDescent="0.25">
      <c r="A235" s="222"/>
      <c r="F235" s="109"/>
    </row>
    <row r="236" spans="1:6" x14ac:dyDescent="0.25">
      <c r="A236" s="222"/>
      <c r="F236" s="109"/>
    </row>
    <row r="237" spans="1:6" x14ac:dyDescent="0.25">
      <c r="A237" s="222"/>
      <c r="F237" s="109"/>
    </row>
    <row r="238" spans="1:6" x14ac:dyDescent="0.25">
      <c r="A238" s="222"/>
      <c r="F238" s="109"/>
    </row>
    <row r="239" spans="1:6" x14ac:dyDescent="0.25">
      <c r="A239" s="222"/>
      <c r="F239" s="109"/>
    </row>
    <row r="240" spans="1:6" x14ac:dyDescent="0.25">
      <c r="A240" s="222"/>
      <c r="F240" s="109"/>
    </row>
    <row r="241" spans="1:6" x14ac:dyDescent="0.25">
      <c r="A241" s="222"/>
      <c r="F241" s="109"/>
    </row>
    <row r="242" spans="1:6" x14ac:dyDescent="0.25">
      <c r="A242" s="222"/>
      <c r="F242" s="109"/>
    </row>
    <row r="243" spans="1:6" x14ac:dyDescent="0.25">
      <c r="A243" s="222"/>
      <c r="F243" s="109"/>
    </row>
    <row r="244" spans="1:6" x14ac:dyDescent="0.25">
      <c r="A244" s="222"/>
      <c r="F244" s="109"/>
    </row>
    <row r="245" spans="1:6" x14ac:dyDescent="0.25">
      <c r="A245" s="222"/>
      <c r="F245" s="109"/>
    </row>
    <row r="246" spans="1:6" x14ac:dyDescent="0.25">
      <c r="A246" s="222"/>
      <c r="F246" s="109"/>
    </row>
    <row r="247" spans="1:6" x14ac:dyDescent="0.25">
      <c r="A247" s="222"/>
      <c r="F247" s="109"/>
    </row>
    <row r="248" spans="1:6" x14ac:dyDescent="0.25">
      <c r="A248" s="222"/>
      <c r="F248" s="109"/>
    </row>
    <row r="249" spans="1:6" x14ac:dyDescent="0.25">
      <c r="A249" s="222"/>
      <c r="F249" s="109"/>
    </row>
    <row r="250" spans="1:6" x14ac:dyDescent="0.25">
      <c r="A250" s="222"/>
      <c r="F250" s="109"/>
    </row>
    <row r="251" spans="1:6" x14ac:dyDescent="0.25">
      <c r="A251" s="222"/>
      <c r="F251" s="109"/>
    </row>
    <row r="252" spans="1:6" x14ac:dyDescent="0.25">
      <c r="A252" s="222"/>
      <c r="F252" s="109"/>
    </row>
    <row r="253" spans="1:6" x14ac:dyDescent="0.25">
      <c r="A253" s="222"/>
      <c r="F253" s="109"/>
    </row>
    <row r="254" spans="1:6" x14ac:dyDescent="0.25">
      <c r="A254" s="222"/>
      <c r="F254" s="109"/>
    </row>
    <row r="255" spans="1:6" x14ac:dyDescent="0.25">
      <c r="A255" s="222"/>
      <c r="F255" s="109"/>
    </row>
    <row r="256" spans="1:6" x14ac:dyDescent="0.25">
      <c r="A256" s="222"/>
      <c r="F256" s="109"/>
    </row>
    <row r="257" spans="1:6" x14ac:dyDescent="0.25">
      <c r="A257" s="222"/>
      <c r="F257" s="109"/>
    </row>
    <row r="258" spans="1:6" x14ac:dyDescent="0.25">
      <c r="A258" s="222"/>
      <c r="F258" s="109"/>
    </row>
    <row r="259" spans="1:6" x14ac:dyDescent="0.25">
      <c r="A259" s="222"/>
      <c r="F259" s="109"/>
    </row>
    <row r="260" spans="1:6" x14ac:dyDescent="0.25">
      <c r="A260" s="222"/>
      <c r="F260" s="109"/>
    </row>
    <row r="261" spans="1:6" x14ac:dyDescent="0.25">
      <c r="A261" s="222"/>
      <c r="F261" s="109"/>
    </row>
    <row r="262" spans="1:6" x14ac:dyDescent="0.25">
      <c r="A262" s="222"/>
      <c r="F262" s="109"/>
    </row>
    <row r="263" spans="1:6" x14ac:dyDescent="0.25">
      <c r="A263" s="222"/>
      <c r="F263" s="109"/>
    </row>
    <row r="264" spans="1:6" x14ac:dyDescent="0.25">
      <c r="A264" s="222"/>
      <c r="F264" s="109"/>
    </row>
    <row r="265" spans="1:6" x14ac:dyDescent="0.25">
      <c r="A265" s="222"/>
      <c r="F265" s="109"/>
    </row>
    <row r="266" spans="1:6" x14ac:dyDescent="0.25">
      <c r="A266" s="222"/>
      <c r="F266" s="109"/>
    </row>
    <row r="267" spans="1:6" x14ac:dyDescent="0.25">
      <c r="A267" s="222"/>
      <c r="F267" s="109"/>
    </row>
    <row r="268" spans="1:6" x14ac:dyDescent="0.25">
      <c r="A268" s="222"/>
      <c r="F268" s="109"/>
    </row>
    <row r="269" spans="1:6" x14ac:dyDescent="0.25">
      <c r="A269" s="222"/>
      <c r="F269" s="109"/>
    </row>
    <row r="270" spans="1:6" x14ac:dyDescent="0.25">
      <c r="A270" s="222"/>
      <c r="F270" s="109"/>
    </row>
    <row r="271" spans="1:6" x14ac:dyDescent="0.25">
      <c r="A271" s="222"/>
      <c r="F271" s="109"/>
    </row>
    <row r="272" spans="1:6" x14ac:dyDescent="0.25">
      <c r="A272" s="222"/>
      <c r="F272" s="109"/>
    </row>
    <row r="273" spans="1:6" x14ac:dyDescent="0.25">
      <c r="A273" s="222"/>
      <c r="F273" s="109"/>
    </row>
    <row r="274" spans="1:6" x14ac:dyDescent="0.25">
      <c r="A274" s="222"/>
      <c r="F274" s="109"/>
    </row>
    <row r="275" spans="1:6" x14ac:dyDescent="0.25">
      <c r="A275" s="222"/>
      <c r="F275" s="109"/>
    </row>
    <row r="276" spans="1:6" x14ac:dyDescent="0.25">
      <c r="A276" s="222"/>
      <c r="F276" s="109"/>
    </row>
    <row r="277" spans="1:6" x14ac:dyDescent="0.25">
      <c r="A277" s="222"/>
      <c r="F277" s="109"/>
    </row>
    <row r="278" spans="1:6" x14ac:dyDescent="0.25">
      <c r="A278" s="222"/>
      <c r="F278" s="109"/>
    </row>
    <row r="279" spans="1:6" x14ac:dyDescent="0.25">
      <c r="A279" s="222"/>
      <c r="F279" s="109"/>
    </row>
    <row r="280" spans="1:6" x14ac:dyDescent="0.25">
      <c r="A280" s="222"/>
      <c r="F280" s="109"/>
    </row>
    <row r="281" spans="1:6" x14ac:dyDescent="0.25">
      <c r="A281" s="222"/>
      <c r="F281" s="109"/>
    </row>
    <row r="282" spans="1:6" x14ac:dyDescent="0.25">
      <c r="A282" s="222"/>
      <c r="F282" s="109"/>
    </row>
    <row r="283" spans="1:6" x14ac:dyDescent="0.25">
      <c r="A283" s="222"/>
      <c r="F283" s="109"/>
    </row>
    <row r="284" spans="1:6" x14ac:dyDescent="0.25">
      <c r="A284" s="222"/>
      <c r="F284" s="109"/>
    </row>
    <row r="285" spans="1:6" x14ac:dyDescent="0.25">
      <c r="A285" s="222"/>
      <c r="F285" s="109"/>
    </row>
    <row r="286" spans="1:6" x14ac:dyDescent="0.25">
      <c r="A286" s="222"/>
      <c r="F286" s="109"/>
    </row>
    <row r="287" spans="1:6" x14ac:dyDescent="0.25">
      <c r="A287" s="222"/>
      <c r="F287" s="109"/>
    </row>
    <row r="288" spans="1:6" x14ac:dyDescent="0.25">
      <c r="A288" s="222"/>
      <c r="F288" s="109"/>
    </row>
    <row r="289" spans="1:6" x14ac:dyDescent="0.25">
      <c r="A289" s="222"/>
      <c r="F289" s="109"/>
    </row>
    <row r="290" spans="1:6" x14ac:dyDescent="0.25">
      <c r="A290" s="222"/>
      <c r="F290" s="109"/>
    </row>
    <row r="291" spans="1:6" x14ac:dyDescent="0.25">
      <c r="A291" s="222"/>
      <c r="F291" s="109"/>
    </row>
    <row r="292" spans="1:6" x14ac:dyDescent="0.25">
      <c r="A292" s="222"/>
      <c r="F292" s="109"/>
    </row>
    <row r="293" spans="1:6" x14ac:dyDescent="0.25">
      <c r="A293" s="222"/>
      <c r="F293" s="109"/>
    </row>
    <row r="294" spans="1:6" x14ac:dyDescent="0.25">
      <c r="A294" s="222"/>
      <c r="F294" s="109"/>
    </row>
    <row r="295" spans="1:6" x14ac:dyDescent="0.25">
      <c r="A295" s="222"/>
      <c r="F295" s="109"/>
    </row>
    <row r="296" spans="1:6" x14ac:dyDescent="0.25">
      <c r="A296" s="222"/>
      <c r="F296" s="109"/>
    </row>
    <row r="297" spans="1:6" x14ac:dyDescent="0.25">
      <c r="A297" s="222"/>
      <c r="F297" s="109"/>
    </row>
    <row r="298" spans="1:6" x14ac:dyDescent="0.25">
      <c r="A298" s="222"/>
      <c r="F298" s="109"/>
    </row>
    <row r="299" spans="1:6" x14ac:dyDescent="0.25">
      <c r="A299" s="222"/>
      <c r="F299" s="109"/>
    </row>
    <row r="300" spans="1:6" x14ac:dyDescent="0.25">
      <c r="A300" s="222"/>
      <c r="F300" s="109"/>
    </row>
    <row r="301" spans="1:6" x14ac:dyDescent="0.25">
      <c r="A301" s="222"/>
      <c r="F301" s="109"/>
    </row>
    <row r="302" spans="1:6" x14ac:dyDescent="0.25">
      <c r="A302" s="222"/>
      <c r="F302" s="109"/>
    </row>
    <row r="303" spans="1:6" x14ac:dyDescent="0.25">
      <c r="A303" s="222"/>
      <c r="F303" s="109"/>
    </row>
    <row r="304" spans="1:6" x14ac:dyDescent="0.25">
      <c r="A304" s="222"/>
      <c r="F304" s="109"/>
    </row>
    <row r="305" spans="1:6" x14ac:dyDescent="0.25">
      <c r="A305" s="222"/>
      <c r="F305" s="109"/>
    </row>
    <row r="306" spans="1:6" x14ac:dyDescent="0.25">
      <c r="A306" s="222"/>
      <c r="F306" s="109"/>
    </row>
    <row r="307" spans="1:6" x14ac:dyDescent="0.25">
      <c r="A307" s="222"/>
      <c r="F307" s="109"/>
    </row>
    <row r="308" spans="1:6" x14ac:dyDescent="0.25">
      <c r="A308" s="222"/>
      <c r="F308" s="109"/>
    </row>
    <row r="309" spans="1:6" x14ac:dyDescent="0.25">
      <c r="A309" s="222"/>
      <c r="F309" s="109"/>
    </row>
    <row r="310" spans="1:6" x14ac:dyDescent="0.25">
      <c r="A310" s="222"/>
      <c r="F310" s="109"/>
    </row>
    <row r="311" spans="1:6" x14ac:dyDescent="0.25">
      <c r="A311" s="222"/>
      <c r="F311" s="109"/>
    </row>
    <row r="312" spans="1:6" x14ac:dyDescent="0.25">
      <c r="A312" s="222"/>
      <c r="F312" s="109"/>
    </row>
    <row r="313" spans="1:6" x14ac:dyDescent="0.25">
      <c r="A313" s="222"/>
      <c r="F313" s="109"/>
    </row>
    <row r="314" spans="1:6" x14ac:dyDescent="0.25">
      <c r="A314" s="222"/>
      <c r="F314" s="109"/>
    </row>
    <row r="315" spans="1:6" x14ac:dyDescent="0.25">
      <c r="A315" s="222"/>
      <c r="F315" s="109"/>
    </row>
    <row r="316" spans="1:6" x14ac:dyDescent="0.25">
      <c r="A316" s="222"/>
      <c r="F316" s="109"/>
    </row>
    <row r="317" spans="1:6" x14ac:dyDescent="0.25">
      <c r="A317" s="222"/>
      <c r="F317" s="109"/>
    </row>
    <row r="318" spans="1:6" x14ac:dyDescent="0.25">
      <c r="A318" s="222"/>
      <c r="F318" s="109"/>
    </row>
    <row r="319" spans="1:6" x14ac:dyDescent="0.25">
      <c r="A319" s="222"/>
      <c r="F319" s="109"/>
    </row>
    <row r="320" spans="1:6" x14ac:dyDescent="0.25">
      <c r="A320" s="222"/>
      <c r="F320" s="109"/>
    </row>
    <row r="321" spans="1:6" x14ac:dyDescent="0.25">
      <c r="A321" s="222"/>
      <c r="F321" s="109"/>
    </row>
    <row r="322" spans="1:6" x14ac:dyDescent="0.25">
      <c r="A322" s="222"/>
      <c r="F322" s="109"/>
    </row>
    <row r="323" spans="1:6" x14ac:dyDescent="0.25">
      <c r="A323" s="222"/>
      <c r="F323" s="109"/>
    </row>
    <row r="324" spans="1:6" x14ac:dyDescent="0.25">
      <c r="A324" s="222"/>
      <c r="F324" s="109"/>
    </row>
    <row r="325" spans="1:6" x14ac:dyDescent="0.25">
      <c r="A325" s="222"/>
      <c r="F325" s="109"/>
    </row>
    <row r="326" spans="1:6" x14ac:dyDescent="0.25">
      <c r="A326" s="222"/>
      <c r="F326" s="109"/>
    </row>
    <row r="327" spans="1:6" x14ac:dyDescent="0.25">
      <c r="A327" s="222"/>
      <c r="F327" s="109"/>
    </row>
    <row r="328" spans="1:6" x14ac:dyDescent="0.25">
      <c r="A328" s="222"/>
      <c r="F328" s="109"/>
    </row>
    <row r="329" spans="1:6" x14ac:dyDescent="0.25">
      <c r="A329" s="222"/>
      <c r="F329" s="109"/>
    </row>
    <row r="330" spans="1:6" x14ac:dyDescent="0.25">
      <c r="A330" s="222"/>
      <c r="F330" s="109"/>
    </row>
    <row r="331" spans="1:6" x14ac:dyDescent="0.25">
      <c r="A331" s="222"/>
      <c r="F331" s="109"/>
    </row>
    <row r="332" spans="1:6" x14ac:dyDescent="0.25">
      <c r="A332" s="222"/>
      <c r="F332" s="109"/>
    </row>
    <row r="333" spans="1:6" x14ac:dyDescent="0.25">
      <c r="A333" s="222"/>
      <c r="F333" s="109"/>
    </row>
    <row r="334" spans="1:6" x14ac:dyDescent="0.25">
      <c r="A334" s="222"/>
      <c r="F334" s="109"/>
    </row>
    <row r="335" spans="1:6" x14ac:dyDescent="0.25">
      <c r="A335" s="222"/>
      <c r="F335" s="109"/>
    </row>
    <row r="336" spans="1:6" x14ac:dyDescent="0.25">
      <c r="A336" s="222"/>
      <c r="F336" s="109"/>
    </row>
    <row r="337" spans="1:6" x14ac:dyDescent="0.25">
      <c r="A337" s="222"/>
      <c r="F337" s="109"/>
    </row>
    <row r="338" spans="1:6" x14ac:dyDescent="0.25">
      <c r="A338" s="222"/>
      <c r="F338" s="109"/>
    </row>
    <row r="339" spans="1:6" x14ac:dyDescent="0.25">
      <c r="A339" s="222"/>
      <c r="F339" s="109"/>
    </row>
    <row r="340" spans="1:6" x14ac:dyDescent="0.25">
      <c r="A340" s="222"/>
      <c r="F340" s="109"/>
    </row>
    <row r="341" spans="1:6" x14ac:dyDescent="0.25">
      <c r="A341" s="222"/>
      <c r="F341" s="109"/>
    </row>
    <row r="342" spans="1:6" x14ac:dyDescent="0.25">
      <c r="A342" s="222"/>
      <c r="F342" s="109"/>
    </row>
    <row r="343" spans="1:6" x14ac:dyDescent="0.25">
      <c r="A343" s="222"/>
      <c r="F343" s="109"/>
    </row>
    <row r="344" spans="1:6" x14ac:dyDescent="0.25">
      <c r="A344" s="222"/>
      <c r="F344" s="109"/>
    </row>
    <row r="345" spans="1:6" x14ac:dyDescent="0.25">
      <c r="A345" s="222"/>
      <c r="F345" s="109"/>
    </row>
    <row r="346" spans="1:6" x14ac:dyDescent="0.25">
      <c r="A346" s="222"/>
      <c r="F346" s="109"/>
    </row>
    <row r="347" spans="1:6" x14ac:dyDescent="0.25">
      <c r="A347" s="222"/>
      <c r="F347" s="109"/>
    </row>
    <row r="348" spans="1:6" x14ac:dyDescent="0.25">
      <c r="A348" s="222"/>
      <c r="F348" s="109"/>
    </row>
    <row r="349" spans="1:6" x14ac:dyDescent="0.25">
      <c r="A349" s="222"/>
      <c r="F349" s="109"/>
    </row>
    <row r="350" spans="1:6" x14ac:dyDescent="0.25">
      <c r="A350" s="222"/>
      <c r="F350" s="109"/>
    </row>
    <row r="351" spans="1:6" x14ac:dyDescent="0.25">
      <c r="A351" s="222"/>
      <c r="F351" s="109"/>
    </row>
    <row r="352" spans="1:6" x14ac:dyDescent="0.25">
      <c r="A352" s="222"/>
      <c r="F352" s="109"/>
    </row>
    <row r="353" spans="1:6" x14ac:dyDescent="0.25">
      <c r="A353" s="222"/>
      <c r="F353" s="109"/>
    </row>
    <row r="354" spans="1:6" x14ac:dyDescent="0.25">
      <c r="A354" s="222"/>
      <c r="F354" s="109"/>
    </row>
    <row r="355" spans="1:6" x14ac:dyDescent="0.25">
      <c r="A355" s="222"/>
      <c r="F355" s="109"/>
    </row>
    <row r="356" spans="1:6" x14ac:dyDescent="0.25">
      <c r="A356" s="222"/>
      <c r="F356" s="109"/>
    </row>
    <row r="357" spans="1:6" x14ac:dyDescent="0.25">
      <c r="A357" s="222"/>
      <c r="F357" s="109"/>
    </row>
    <row r="358" spans="1:6" x14ac:dyDescent="0.25">
      <c r="A358" s="222"/>
      <c r="F358" s="109"/>
    </row>
    <row r="359" spans="1:6" x14ac:dyDescent="0.25">
      <c r="A359" s="222"/>
      <c r="F359" s="109"/>
    </row>
    <row r="360" spans="1:6" x14ac:dyDescent="0.25">
      <c r="A360" s="222"/>
      <c r="F360" s="109"/>
    </row>
    <row r="361" spans="1:6" x14ac:dyDescent="0.25">
      <c r="A361" s="222"/>
      <c r="F361" s="109"/>
    </row>
    <row r="362" spans="1:6" x14ac:dyDescent="0.25">
      <c r="A362" s="222"/>
      <c r="F362" s="109"/>
    </row>
    <row r="363" spans="1:6" x14ac:dyDescent="0.25">
      <c r="A363" s="222"/>
      <c r="F363" s="109"/>
    </row>
    <row r="364" spans="1:6" x14ac:dyDescent="0.25">
      <c r="A364" s="222"/>
      <c r="F364" s="109"/>
    </row>
    <row r="365" spans="1:6" x14ac:dyDescent="0.25">
      <c r="A365" s="222"/>
      <c r="F365" s="109"/>
    </row>
    <row r="366" spans="1:6" x14ac:dyDescent="0.25">
      <c r="A366" s="222"/>
      <c r="F366" s="109"/>
    </row>
    <row r="367" spans="1:6" x14ac:dyDescent="0.25">
      <c r="A367" s="222"/>
      <c r="F367" s="109"/>
    </row>
    <row r="368" spans="1:6" x14ac:dyDescent="0.25">
      <c r="A368" s="222"/>
      <c r="F368" s="109"/>
    </row>
    <row r="369" spans="1:6" x14ac:dyDescent="0.25">
      <c r="A369" s="222"/>
      <c r="F369" s="109"/>
    </row>
    <row r="370" spans="1:6" x14ac:dyDescent="0.25">
      <c r="A370" s="222"/>
      <c r="F370" s="109"/>
    </row>
    <row r="371" spans="1:6" x14ac:dyDescent="0.25">
      <c r="A371" s="222"/>
      <c r="F371" s="109"/>
    </row>
    <row r="372" spans="1:6" x14ac:dyDescent="0.25">
      <c r="A372" s="222"/>
      <c r="F372" s="109"/>
    </row>
    <row r="373" spans="1:6" x14ac:dyDescent="0.25">
      <c r="A373" s="222"/>
      <c r="F373" s="109"/>
    </row>
    <row r="374" spans="1:6" x14ac:dyDescent="0.25">
      <c r="A374" s="222"/>
      <c r="F374" s="109"/>
    </row>
    <row r="375" spans="1:6" x14ac:dyDescent="0.25">
      <c r="A375" s="222"/>
      <c r="F375" s="109"/>
    </row>
    <row r="376" spans="1:6" x14ac:dyDescent="0.25">
      <c r="A376" s="222"/>
      <c r="F376" s="109"/>
    </row>
    <row r="377" spans="1:6" x14ac:dyDescent="0.25">
      <c r="A377" s="222"/>
      <c r="F377" s="109"/>
    </row>
    <row r="378" spans="1:6" x14ac:dyDescent="0.25">
      <c r="A378" s="222"/>
      <c r="F378" s="109"/>
    </row>
    <row r="379" spans="1:6" x14ac:dyDescent="0.25">
      <c r="A379" s="222"/>
      <c r="F379" s="109"/>
    </row>
    <row r="380" spans="1:6" x14ac:dyDescent="0.25">
      <c r="A380" s="222"/>
      <c r="F380" s="109"/>
    </row>
    <row r="381" spans="1:6" x14ac:dyDescent="0.25">
      <c r="A381" s="222"/>
      <c r="F381" s="109"/>
    </row>
    <row r="382" spans="1:6" x14ac:dyDescent="0.25">
      <c r="A382" s="222"/>
      <c r="F382" s="109"/>
    </row>
    <row r="383" spans="1:6" x14ac:dyDescent="0.25">
      <c r="A383" s="222"/>
      <c r="F383" s="109"/>
    </row>
    <row r="384" spans="1:6" x14ac:dyDescent="0.25">
      <c r="A384" s="222"/>
      <c r="F384" s="109"/>
    </row>
    <row r="385" spans="1:6" x14ac:dyDescent="0.25">
      <c r="A385" s="222"/>
      <c r="F385" s="109"/>
    </row>
    <row r="386" spans="1:6" x14ac:dyDescent="0.25">
      <c r="A386" s="222"/>
      <c r="F386" s="109"/>
    </row>
    <row r="387" spans="1:6" x14ac:dyDescent="0.25">
      <c r="A387" s="222"/>
      <c r="F387" s="109"/>
    </row>
    <row r="388" spans="1:6" x14ac:dyDescent="0.25">
      <c r="A388" s="222"/>
      <c r="F388" s="109"/>
    </row>
    <row r="389" spans="1:6" x14ac:dyDescent="0.25">
      <c r="A389" s="222"/>
      <c r="F389" s="109"/>
    </row>
    <row r="390" spans="1:6" x14ac:dyDescent="0.25">
      <c r="A390" s="222"/>
      <c r="F390" s="109"/>
    </row>
    <row r="391" spans="1:6" x14ac:dyDescent="0.25">
      <c r="A391" s="222"/>
      <c r="F391" s="109"/>
    </row>
    <row r="392" spans="1:6" x14ac:dyDescent="0.25">
      <c r="A392" s="222"/>
      <c r="F392" s="109"/>
    </row>
    <row r="393" spans="1:6" x14ac:dyDescent="0.25">
      <c r="A393" s="222"/>
      <c r="F393" s="109"/>
    </row>
    <row r="394" spans="1:6" x14ac:dyDescent="0.25">
      <c r="A394" s="222"/>
      <c r="F394" s="109"/>
    </row>
    <row r="395" spans="1:6" x14ac:dyDescent="0.25">
      <c r="A395" s="222"/>
      <c r="F395" s="109"/>
    </row>
    <row r="396" spans="1:6" x14ac:dyDescent="0.25">
      <c r="A396" s="222"/>
      <c r="F396" s="109"/>
    </row>
    <row r="397" spans="1:6" x14ac:dyDescent="0.25">
      <c r="A397" s="222"/>
      <c r="F397" s="109"/>
    </row>
    <row r="398" spans="1:6" x14ac:dyDescent="0.25">
      <c r="A398" s="222"/>
      <c r="F398" s="109"/>
    </row>
    <row r="399" spans="1:6" x14ac:dyDescent="0.25">
      <c r="A399" s="222"/>
      <c r="F399" s="109"/>
    </row>
    <row r="400" spans="1:6" x14ac:dyDescent="0.25">
      <c r="A400" s="222"/>
      <c r="F400" s="109"/>
    </row>
    <row r="401" spans="1:6" x14ac:dyDescent="0.25">
      <c r="A401" s="222"/>
      <c r="F401" s="109"/>
    </row>
    <row r="402" spans="1:6" x14ac:dyDescent="0.25">
      <c r="A402" s="222"/>
      <c r="D402" s="218"/>
      <c r="F402" s="109"/>
    </row>
    <row r="403" spans="1:6" x14ac:dyDescent="0.25">
      <c r="A403" s="222"/>
      <c r="B403" s="126"/>
      <c r="C403" s="122"/>
      <c r="D403" s="224"/>
      <c r="F403" s="109"/>
    </row>
    <row r="404" spans="1:6" x14ac:dyDescent="0.25">
      <c r="A404" s="222"/>
      <c r="B404" s="126"/>
      <c r="C404" s="122"/>
      <c r="F404" s="274"/>
    </row>
    <row r="405" spans="1:6" x14ac:dyDescent="0.25">
      <c r="A405" s="222"/>
      <c r="B405" s="126"/>
      <c r="C405" s="122"/>
      <c r="E405" s="120"/>
      <c r="F405" s="274"/>
    </row>
    <row r="406" spans="1:6" x14ac:dyDescent="0.25">
      <c r="A406" s="222"/>
      <c r="C406" s="275"/>
      <c r="E406" s="123"/>
    </row>
    <row r="407" spans="1:6" x14ac:dyDescent="0.25">
      <c r="A407" s="222"/>
      <c r="C407" s="275"/>
      <c r="E407" s="120"/>
      <c r="F407" s="224"/>
    </row>
    <row r="408" spans="1:6" x14ac:dyDescent="0.25">
      <c r="A408" s="222"/>
      <c r="B408" s="126"/>
      <c r="C408" s="124"/>
      <c r="E408" s="121"/>
    </row>
    <row r="409" spans="1:6" x14ac:dyDescent="0.25">
      <c r="A409" s="222"/>
      <c r="B409" s="127"/>
      <c r="C409" s="125"/>
    </row>
    <row r="410" spans="1:6" x14ac:dyDescent="0.25">
      <c r="A410" s="222"/>
      <c r="C410" s="275"/>
      <c r="E410" s="242"/>
    </row>
    <row r="411" spans="1:6" x14ac:dyDescent="0.25">
      <c r="A411" s="222"/>
      <c r="C411" s="275"/>
    </row>
    <row r="412" spans="1:6" x14ac:dyDescent="0.25">
      <c r="A412" s="222"/>
      <c r="C412" s="275"/>
    </row>
    <row r="413" spans="1:6" x14ac:dyDescent="0.25">
      <c r="A413" s="222"/>
      <c r="E413" s="219"/>
    </row>
    <row r="414" spans="1:6" x14ac:dyDescent="0.25">
      <c r="A414" s="222"/>
      <c r="E414" s="219"/>
    </row>
    <row r="415" spans="1:6" x14ac:dyDescent="0.25">
      <c r="A415" s="222"/>
      <c r="F415" s="268"/>
    </row>
    <row r="416" spans="1:6" x14ac:dyDescent="0.25">
      <c r="F416" s="268"/>
    </row>
    <row r="418" spans="1:2" x14ac:dyDescent="0.25">
      <c r="A418" s="276"/>
      <c r="B418" s="277"/>
    </row>
    <row r="419" spans="1:2" x14ac:dyDescent="0.25">
      <c r="A419" s="276"/>
    </row>
    <row r="420" spans="1:2" x14ac:dyDescent="0.25">
      <c r="A420" s="276"/>
      <c r="B420" s="277"/>
    </row>
    <row r="421" spans="1:2" x14ac:dyDescent="0.25">
      <c r="A421" s="276"/>
      <c r="B421" s="277"/>
    </row>
    <row r="422" spans="1:2" x14ac:dyDescent="0.25">
      <c r="A422" s="276"/>
      <c r="B422" s="277"/>
    </row>
    <row r="423" spans="1:2" x14ac:dyDescent="0.25">
      <c r="A423" s="276"/>
      <c r="B423" s="277"/>
    </row>
    <row r="424" spans="1:2" x14ac:dyDescent="0.25">
      <c r="A424" s="276"/>
      <c r="B424" s="277"/>
    </row>
    <row r="425" spans="1:2" x14ac:dyDescent="0.25">
      <c r="A425" s="276"/>
      <c r="B425" s="277"/>
    </row>
    <row r="426" spans="1:2" x14ac:dyDescent="0.25">
      <c r="A426" s="276"/>
      <c r="B426" s="277"/>
    </row>
    <row r="427" spans="1:2" x14ac:dyDescent="0.25">
      <c r="A427" s="222"/>
    </row>
    <row r="428" spans="1:2" x14ac:dyDescent="0.25">
      <c r="A428" s="222"/>
    </row>
    <row r="429" spans="1:2" x14ac:dyDescent="0.25">
      <c r="A429" s="222"/>
    </row>
    <row r="430" spans="1:2" x14ac:dyDescent="0.25">
      <c r="A430" s="222"/>
    </row>
    <row r="431" spans="1:2" x14ac:dyDescent="0.25">
      <c r="A431" s="222"/>
    </row>
    <row r="432" spans="1:2" x14ac:dyDescent="0.25">
      <c r="A432" s="276"/>
      <c r="B432" s="277"/>
    </row>
    <row r="433" spans="1:2" x14ac:dyDescent="0.25">
      <c r="A433" s="276"/>
      <c r="B433" s="277"/>
    </row>
    <row r="434" spans="1:2" x14ac:dyDescent="0.25">
      <c r="A434" s="276"/>
      <c r="B434" s="277"/>
    </row>
    <row r="435" spans="1:2" x14ac:dyDescent="0.25">
      <c r="A435" s="276"/>
      <c r="B435" s="277"/>
    </row>
    <row r="436" spans="1:2" x14ac:dyDescent="0.25">
      <c r="A436" s="276"/>
      <c r="B436" s="277"/>
    </row>
    <row r="437" spans="1:2" x14ac:dyDescent="0.25">
      <c r="A437" s="276"/>
      <c r="B437" s="277"/>
    </row>
    <row r="438" spans="1:2" x14ac:dyDescent="0.25">
      <c r="A438" s="276"/>
      <c r="B438" s="277"/>
    </row>
    <row r="439" spans="1:2" x14ac:dyDescent="0.25">
      <c r="A439" s="276"/>
      <c r="B439" s="277"/>
    </row>
    <row r="440" spans="1:2" x14ac:dyDescent="0.25">
      <c r="A440" s="276"/>
      <c r="B440" s="277"/>
    </row>
    <row r="441" spans="1:2" x14ac:dyDescent="0.25">
      <c r="A441" s="276"/>
      <c r="B441" s="277"/>
    </row>
    <row r="442" spans="1:2" x14ac:dyDescent="0.25">
      <c r="A442" s="276"/>
      <c r="B442" s="277"/>
    </row>
    <row r="443" spans="1:2" x14ac:dyDescent="0.25">
      <c r="A443" s="276"/>
      <c r="B443" s="277"/>
    </row>
    <row r="444" spans="1:2" x14ac:dyDescent="0.25">
      <c r="A444" s="276"/>
      <c r="B444" s="277"/>
    </row>
    <row r="445" spans="1:2" x14ac:dyDescent="0.25">
      <c r="A445" s="276"/>
      <c r="B445" s="277"/>
    </row>
    <row r="446" spans="1:2" x14ac:dyDescent="0.25">
      <c r="A446" s="276"/>
      <c r="B446" s="277"/>
    </row>
    <row r="447" spans="1:2" x14ac:dyDescent="0.25">
      <c r="A447" s="276"/>
      <c r="B447" s="277"/>
    </row>
    <row r="448" spans="1:2" x14ac:dyDescent="0.25">
      <c r="A448" s="276"/>
      <c r="B448" s="277"/>
    </row>
    <row r="449" spans="1:2" x14ac:dyDescent="0.25">
      <c r="A449" s="276"/>
      <c r="B449" s="277"/>
    </row>
    <row r="450" spans="1:2" x14ac:dyDescent="0.25">
      <c r="A450" s="276"/>
      <c r="B450" s="277"/>
    </row>
    <row r="451" spans="1:2" x14ac:dyDescent="0.25">
      <c r="A451" s="276"/>
      <c r="B451" s="277"/>
    </row>
    <row r="452" spans="1:2" x14ac:dyDescent="0.25">
      <c r="A452" s="276"/>
      <c r="B452" s="277"/>
    </row>
    <row r="453" spans="1:2" x14ac:dyDescent="0.25">
      <c r="A453" s="276"/>
      <c r="B453" s="277"/>
    </row>
    <row r="454" spans="1:2" x14ac:dyDescent="0.25">
      <c r="A454" s="276"/>
      <c r="B454" s="277"/>
    </row>
    <row r="455" spans="1:2" x14ac:dyDescent="0.25">
      <c r="A455" s="276"/>
      <c r="B455" s="277"/>
    </row>
    <row r="456" spans="1:2" x14ac:dyDescent="0.25">
      <c r="A456" s="276"/>
      <c r="B456" s="277"/>
    </row>
    <row r="457" spans="1:2" x14ac:dyDescent="0.25">
      <c r="A457" s="276"/>
      <c r="B457" s="277"/>
    </row>
    <row r="458" spans="1:2" x14ac:dyDescent="0.25">
      <c r="A458" s="276"/>
      <c r="B458" s="277"/>
    </row>
    <row r="459" spans="1:2" x14ac:dyDescent="0.25">
      <c r="A459" s="276"/>
      <c r="B459" s="277"/>
    </row>
    <row r="460" spans="1:2" x14ac:dyDescent="0.25">
      <c r="A460" s="276"/>
      <c r="B460" s="277"/>
    </row>
    <row r="461" spans="1:2" x14ac:dyDescent="0.25">
      <c r="A461" s="276"/>
      <c r="B461" s="277"/>
    </row>
    <row r="462" spans="1:2" x14ac:dyDescent="0.25">
      <c r="A462" s="276"/>
      <c r="B462" s="277"/>
    </row>
    <row r="463" spans="1:2" x14ac:dyDescent="0.25">
      <c r="A463" s="276"/>
      <c r="B463" s="277"/>
    </row>
    <row r="464" spans="1:2" x14ac:dyDescent="0.25">
      <c r="A464" s="276"/>
      <c r="B464" s="277"/>
    </row>
    <row r="465" spans="1:2" x14ac:dyDescent="0.25">
      <c r="A465" s="276"/>
      <c r="B465" s="277"/>
    </row>
    <row r="466" spans="1:2" x14ac:dyDescent="0.25">
      <c r="A466" s="276"/>
      <c r="B466" s="277"/>
    </row>
    <row r="467" spans="1:2" x14ac:dyDescent="0.25">
      <c r="A467" s="276"/>
      <c r="B467" s="277"/>
    </row>
    <row r="468" spans="1:2" x14ac:dyDescent="0.25">
      <c r="A468" s="276"/>
      <c r="B468" s="277"/>
    </row>
    <row r="469" spans="1:2" x14ac:dyDescent="0.25">
      <c r="A469" s="276"/>
      <c r="B469" s="277"/>
    </row>
    <row r="470" spans="1:2" x14ac:dyDescent="0.25">
      <c r="A470" s="276"/>
      <c r="B470" s="277"/>
    </row>
    <row r="471" spans="1:2" x14ac:dyDescent="0.25">
      <c r="A471" s="276"/>
      <c r="B471" s="277"/>
    </row>
    <row r="472" spans="1:2" x14ac:dyDescent="0.25">
      <c r="A472" s="276"/>
      <c r="B472" s="277"/>
    </row>
    <row r="473" spans="1:2" x14ac:dyDescent="0.25">
      <c r="A473" s="276"/>
      <c r="B473" s="277"/>
    </row>
    <row r="474" spans="1:2" x14ac:dyDescent="0.25">
      <c r="A474" s="276"/>
      <c r="B474" s="277"/>
    </row>
    <row r="475" spans="1:2" x14ac:dyDescent="0.25">
      <c r="A475" s="276"/>
      <c r="B475" s="277"/>
    </row>
    <row r="476" spans="1:2" x14ac:dyDescent="0.25">
      <c r="A476" s="276"/>
      <c r="B476" s="277"/>
    </row>
    <row r="477" spans="1:2" x14ac:dyDescent="0.25">
      <c r="A477" s="276"/>
      <c r="B477" s="277"/>
    </row>
    <row r="478" spans="1:2" x14ac:dyDescent="0.25">
      <c r="A478" s="276"/>
      <c r="B478" s="277"/>
    </row>
    <row r="479" spans="1:2" x14ac:dyDescent="0.25">
      <c r="A479" s="276"/>
      <c r="B479" s="277"/>
    </row>
    <row r="480" spans="1:2" x14ac:dyDescent="0.25">
      <c r="A480" s="276"/>
      <c r="B480" s="277"/>
    </row>
    <row r="481" spans="1:2" x14ac:dyDescent="0.25">
      <c r="A481" s="276"/>
      <c r="B481" s="277"/>
    </row>
    <row r="482" spans="1:2" x14ac:dyDescent="0.25">
      <c r="A482" s="276"/>
      <c r="B482" s="277"/>
    </row>
    <row r="483" spans="1:2" x14ac:dyDescent="0.25">
      <c r="A483" s="276"/>
      <c r="B483" s="277"/>
    </row>
    <row r="484" spans="1:2" x14ac:dyDescent="0.25">
      <c r="A484" s="276"/>
      <c r="B484" s="277"/>
    </row>
    <row r="485" spans="1:2" x14ac:dyDescent="0.25">
      <c r="A485" s="276"/>
      <c r="B485" s="277"/>
    </row>
    <row r="486" spans="1:2" x14ac:dyDescent="0.25">
      <c r="A486" s="276"/>
      <c r="B486" s="277"/>
    </row>
    <row r="487" spans="1:2" x14ac:dyDescent="0.25">
      <c r="A487" s="276"/>
      <c r="B487" s="277"/>
    </row>
    <row r="488" spans="1:2" x14ac:dyDescent="0.25">
      <c r="A488" s="276"/>
      <c r="B488" s="277"/>
    </row>
    <row r="489" spans="1:2" x14ac:dyDescent="0.25">
      <c r="A489" s="276"/>
      <c r="B489" s="277"/>
    </row>
    <row r="490" spans="1:2" x14ac:dyDescent="0.25">
      <c r="A490" s="276"/>
      <c r="B490" s="277"/>
    </row>
    <row r="491" spans="1:2" x14ac:dyDescent="0.25">
      <c r="A491" s="276"/>
      <c r="B491" s="277"/>
    </row>
    <row r="492" spans="1:2" x14ac:dyDescent="0.25">
      <c r="A492" s="276"/>
      <c r="B492" s="277"/>
    </row>
    <row r="493" spans="1:2" x14ac:dyDescent="0.25">
      <c r="A493" s="276"/>
      <c r="B493" s="277"/>
    </row>
    <row r="494" spans="1:2" x14ac:dyDescent="0.25">
      <c r="A494" s="276"/>
      <c r="B494" s="277"/>
    </row>
    <row r="495" spans="1:2" x14ac:dyDescent="0.25">
      <c r="A495" s="276"/>
      <c r="B495" s="277"/>
    </row>
    <row r="496" spans="1:2" x14ac:dyDescent="0.25">
      <c r="A496" s="276"/>
      <c r="B496" s="277"/>
    </row>
    <row r="497" spans="1:2" x14ac:dyDescent="0.25">
      <c r="A497" s="276"/>
      <c r="B497" s="277"/>
    </row>
    <row r="498" spans="1:2" x14ac:dyDescent="0.25">
      <c r="A498" s="276"/>
      <c r="B498" s="277"/>
    </row>
    <row r="499" spans="1:2" x14ac:dyDescent="0.25">
      <c r="A499" s="276"/>
      <c r="B499" s="277"/>
    </row>
    <row r="500" spans="1:2" x14ac:dyDescent="0.25">
      <c r="A500" s="276"/>
      <c r="B500" s="277"/>
    </row>
    <row r="501" spans="1:2" x14ac:dyDescent="0.25">
      <c r="A501" s="276"/>
      <c r="B501" s="277"/>
    </row>
    <row r="502" spans="1:2" x14ac:dyDescent="0.25">
      <c r="A502" s="276"/>
      <c r="B502" s="277"/>
    </row>
    <row r="503" spans="1:2" x14ac:dyDescent="0.25">
      <c r="A503" s="276"/>
      <c r="B503" s="277"/>
    </row>
    <row r="504" spans="1:2" x14ac:dyDescent="0.25">
      <c r="A504" s="276"/>
      <c r="B504" s="277"/>
    </row>
    <row r="505" spans="1:2" x14ac:dyDescent="0.25">
      <c r="A505" s="276"/>
      <c r="B505" s="277"/>
    </row>
    <row r="506" spans="1:2" x14ac:dyDescent="0.25">
      <c r="A506" s="276"/>
      <c r="B506" s="277"/>
    </row>
    <row r="507" spans="1:2" x14ac:dyDescent="0.25">
      <c r="A507" s="276"/>
      <c r="B507" s="277"/>
    </row>
    <row r="508" spans="1:2" x14ac:dyDescent="0.25">
      <c r="A508" s="276"/>
      <c r="B508" s="277"/>
    </row>
    <row r="509" spans="1:2" x14ac:dyDescent="0.25">
      <c r="A509" s="276"/>
      <c r="B509" s="277"/>
    </row>
    <row r="510" spans="1:2" x14ac:dyDescent="0.25">
      <c r="A510" s="276"/>
      <c r="B510" s="277"/>
    </row>
    <row r="511" spans="1:2" x14ac:dyDescent="0.25">
      <c r="A511" s="276"/>
      <c r="B511" s="277"/>
    </row>
    <row r="512" spans="1:2" x14ac:dyDescent="0.25">
      <c r="A512" s="276"/>
      <c r="B512" s="277"/>
    </row>
    <row r="513" spans="1:2" x14ac:dyDescent="0.25">
      <c r="A513" s="276"/>
      <c r="B513" s="277"/>
    </row>
    <row r="514" spans="1:2" x14ac:dyDescent="0.25">
      <c r="A514" s="276"/>
      <c r="B514" s="277"/>
    </row>
    <row r="515" spans="1:2" x14ac:dyDescent="0.25">
      <c r="A515" s="276"/>
      <c r="B515" s="277"/>
    </row>
    <row r="516" spans="1:2" x14ac:dyDescent="0.25">
      <c r="A516" s="276"/>
      <c r="B516" s="277"/>
    </row>
    <row r="517" spans="1:2" x14ac:dyDescent="0.25">
      <c r="A517" s="276"/>
      <c r="B517" s="277"/>
    </row>
    <row r="518" spans="1:2" x14ac:dyDescent="0.25">
      <c r="A518" s="276"/>
      <c r="B518" s="277"/>
    </row>
    <row r="519" spans="1:2" x14ac:dyDescent="0.25">
      <c r="A519" s="276"/>
      <c r="B519" s="277"/>
    </row>
    <row r="520" spans="1:2" x14ac:dyDescent="0.25">
      <c r="A520" s="276"/>
      <c r="B520" s="277"/>
    </row>
    <row r="521" spans="1:2" x14ac:dyDescent="0.25">
      <c r="A521" s="276"/>
      <c r="B521" s="277"/>
    </row>
    <row r="522" spans="1:2" x14ac:dyDescent="0.25">
      <c r="A522" s="276"/>
      <c r="B522" s="277"/>
    </row>
    <row r="523" spans="1:2" x14ac:dyDescent="0.25">
      <c r="A523" s="276"/>
      <c r="B523" s="277"/>
    </row>
    <row r="524" spans="1:2" x14ac:dyDescent="0.25">
      <c r="A524" s="276"/>
      <c r="B524" s="277"/>
    </row>
    <row r="525" spans="1:2" x14ac:dyDescent="0.25">
      <c r="A525" s="276"/>
      <c r="B525" s="277"/>
    </row>
    <row r="526" spans="1:2" x14ac:dyDescent="0.25">
      <c r="A526" s="276"/>
      <c r="B526" s="277"/>
    </row>
    <row r="527" spans="1:2" x14ac:dyDescent="0.25">
      <c r="A527" s="276"/>
      <c r="B527" s="277"/>
    </row>
    <row r="528" spans="1:2" x14ac:dyDescent="0.25">
      <c r="A528" s="276"/>
      <c r="B528" s="277"/>
    </row>
    <row r="529" spans="1:2" x14ac:dyDescent="0.25">
      <c r="A529" s="276"/>
      <c r="B529" s="277"/>
    </row>
    <row r="530" spans="1:2" x14ac:dyDescent="0.25">
      <c r="A530" s="276"/>
      <c r="B530" s="277"/>
    </row>
    <row r="531" spans="1:2" x14ac:dyDescent="0.25">
      <c r="A531" s="276"/>
      <c r="B531" s="277"/>
    </row>
    <row r="532" spans="1:2" x14ac:dyDescent="0.25">
      <c r="A532" s="276"/>
      <c r="B532" s="277"/>
    </row>
    <row r="533" spans="1:2" x14ac:dyDescent="0.25">
      <c r="A533" s="276"/>
      <c r="B533" s="277"/>
    </row>
    <row r="534" spans="1:2" x14ac:dyDescent="0.25">
      <c r="A534" s="276"/>
      <c r="B534" s="277"/>
    </row>
    <row r="535" spans="1:2" x14ac:dyDescent="0.25">
      <c r="A535" s="276"/>
      <c r="B535" s="277"/>
    </row>
    <row r="536" spans="1:2" x14ac:dyDescent="0.25">
      <c r="A536" s="276"/>
      <c r="B536" s="277"/>
    </row>
    <row r="537" spans="1:2" x14ac:dyDescent="0.25">
      <c r="A537" s="276"/>
      <c r="B537" s="277"/>
    </row>
    <row r="538" spans="1:2" x14ac:dyDescent="0.25">
      <c r="A538" s="276"/>
      <c r="B538" s="277"/>
    </row>
    <row r="539" spans="1:2" x14ac:dyDescent="0.25">
      <c r="A539" s="276"/>
      <c r="B539" s="277"/>
    </row>
    <row r="540" spans="1:2" x14ac:dyDescent="0.25">
      <c r="A540" s="276"/>
      <c r="B540" s="277"/>
    </row>
    <row r="541" spans="1:2" x14ac:dyDescent="0.25">
      <c r="A541" s="276"/>
      <c r="B541" s="277"/>
    </row>
    <row r="542" spans="1:2" x14ac:dyDescent="0.25">
      <c r="A542" s="276"/>
      <c r="B542" s="277"/>
    </row>
    <row r="543" spans="1:2" x14ac:dyDescent="0.25">
      <c r="A543" s="276"/>
      <c r="B543" s="277"/>
    </row>
    <row r="544" spans="1:2" x14ac:dyDescent="0.25">
      <c r="A544" s="276"/>
      <c r="B544" s="277"/>
    </row>
    <row r="545" spans="1:2" x14ac:dyDescent="0.25">
      <c r="A545" s="276"/>
      <c r="B545" s="277"/>
    </row>
    <row r="546" spans="1:2" x14ac:dyDescent="0.25">
      <c r="A546" s="276"/>
      <c r="B546" s="277"/>
    </row>
    <row r="547" spans="1:2" x14ac:dyDescent="0.25">
      <c r="A547" s="276"/>
      <c r="B547" s="277"/>
    </row>
    <row r="548" spans="1:2" x14ac:dyDescent="0.25">
      <c r="A548" s="276"/>
      <c r="B548" s="277"/>
    </row>
    <row r="549" spans="1:2" x14ac:dyDescent="0.25">
      <c r="A549" s="276"/>
      <c r="B549" s="277"/>
    </row>
    <row r="550" spans="1:2" x14ac:dyDescent="0.25">
      <c r="A550" s="276"/>
      <c r="B550" s="277"/>
    </row>
    <row r="551" spans="1:2" x14ac:dyDescent="0.25">
      <c r="A551" s="276"/>
      <c r="B551" s="277"/>
    </row>
    <row r="552" spans="1:2" x14ac:dyDescent="0.25">
      <c r="A552" s="276"/>
      <c r="B552" s="277"/>
    </row>
    <row r="553" spans="1:2" x14ac:dyDescent="0.25">
      <c r="A553" s="276"/>
      <c r="B553" s="277"/>
    </row>
    <row r="554" spans="1:2" x14ac:dyDescent="0.25">
      <c r="A554" s="276"/>
      <c r="B554" s="277"/>
    </row>
    <row r="555" spans="1:2" x14ac:dyDescent="0.25">
      <c r="A555" s="276"/>
      <c r="B555" s="277"/>
    </row>
    <row r="556" spans="1:2" x14ac:dyDescent="0.25">
      <c r="A556" s="276"/>
      <c r="B556" s="277"/>
    </row>
    <row r="557" spans="1:2" x14ac:dyDescent="0.25">
      <c r="A557" s="276"/>
      <c r="B557" s="277"/>
    </row>
    <row r="558" spans="1:2" x14ac:dyDescent="0.25">
      <c r="A558" s="276"/>
      <c r="B558" s="277"/>
    </row>
    <row r="559" spans="1:2" x14ac:dyDescent="0.25">
      <c r="A559" s="276"/>
      <c r="B559" s="277"/>
    </row>
    <row r="560" spans="1:2" x14ac:dyDescent="0.25">
      <c r="A560" s="276"/>
      <c r="B560" s="277"/>
    </row>
    <row r="561" spans="1:2" x14ac:dyDescent="0.25">
      <c r="A561" s="276"/>
      <c r="B561" s="277"/>
    </row>
    <row r="562" spans="1:2" x14ac:dyDescent="0.25">
      <c r="A562" s="276"/>
      <c r="B562" s="277"/>
    </row>
    <row r="563" spans="1:2" x14ac:dyDescent="0.25">
      <c r="A563" s="276"/>
      <c r="B563" s="277"/>
    </row>
    <row r="564" spans="1:2" x14ac:dyDescent="0.25">
      <c r="A564" s="276"/>
      <c r="B564" s="277"/>
    </row>
    <row r="565" spans="1:2" x14ac:dyDescent="0.25">
      <c r="A565" s="276"/>
      <c r="B565" s="277"/>
    </row>
    <row r="566" spans="1:2" x14ac:dyDescent="0.25">
      <c r="A566" s="276"/>
      <c r="B566" s="277"/>
    </row>
    <row r="567" spans="1:2" x14ac:dyDescent="0.25">
      <c r="A567" s="276"/>
      <c r="B567" s="277"/>
    </row>
    <row r="568" spans="1:2" x14ac:dyDescent="0.25">
      <c r="A568" s="276"/>
      <c r="B568" s="277"/>
    </row>
    <row r="569" spans="1:2" x14ac:dyDescent="0.25">
      <c r="A569" s="276"/>
      <c r="B569" s="277"/>
    </row>
    <row r="570" spans="1:2" x14ac:dyDescent="0.25">
      <c r="A570" s="276"/>
      <c r="B570" s="277"/>
    </row>
    <row r="571" spans="1:2" x14ac:dyDescent="0.25">
      <c r="A571" s="276"/>
      <c r="B571" s="277"/>
    </row>
    <row r="572" spans="1:2" x14ac:dyDescent="0.25">
      <c r="A572" s="276"/>
      <c r="B572" s="277"/>
    </row>
    <row r="573" spans="1:2" x14ac:dyDescent="0.25">
      <c r="A573" s="276"/>
      <c r="B573" s="277"/>
    </row>
    <row r="574" spans="1:2" x14ac:dyDescent="0.25">
      <c r="A574" s="276"/>
      <c r="B574" s="277"/>
    </row>
    <row r="575" spans="1:2" x14ac:dyDescent="0.25">
      <c r="A575" s="276"/>
      <c r="B575" s="277"/>
    </row>
    <row r="576" spans="1:2" x14ac:dyDescent="0.25">
      <c r="A576" s="276"/>
      <c r="B576" s="277"/>
    </row>
    <row r="577" spans="1:2" x14ac:dyDescent="0.25">
      <c r="A577" s="276"/>
      <c r="B577" s="277"/>
    </row>
    <row r="578" spans="1:2" x14ac:dyDescent="0.25">
      <c r="A578" s="276"/>
      <c r="B578" s="277"/>
    </row>
    <row r="579" spans="1:2" x14ac:dyDescent="0.25">
      <c r="A579" s="276"/>
      <c r="B579" s="277"/>
    </row>
    <row r="580" spans="1:2" x14ac:dyDescent="0.25">
      <c r="A580" s="276"/>
      <c r="B580" s="277"/>
    </row>
    <row r="581" spans="1:2" x14ac:dyDescent="0.25">
      <c r="A581" s="276"/>
      <c r="B581" s="277"/>
    </row>
    <row r="582" spans="1:2" x14ac:dyDescent="0.25">
      <c r="A582" s="276"/>
      <c r="B582" s="277"/>
    </row>
    <row r="583" spans="1:2" x14ac:dyDescent="0.25">
      <c r="A583" s="276"/>
      <c r="B583" s="277"/>
    </row>
    <row r="584" spans="1:2" x14ac:dyDescent="0.25">
      <c r="A584" s="276"/>
      <c r="B584" s="277"/>
    </row>
    <row r="585" spans="1:2" x14ac:dyDescent="0.25">
      <c r="A585" s="276"/>
      <c r="B585" s="277"/>
    </row>
    <row r="586" spans="1:2" x14ac:dyDescent="0.25">
      <c r="A586" s="276"/>
      <c r="B586" s="277"/>
    </row>
    <row r="587" spans="1:2" x14ac:dyDescent="0.25">
      <c r="A587" s="276"/>
      <c r="B587" s="277"/>
    </row>
    <row r="588" spans="1:2" x14ac:dyDescent="0.25">
      <c r="A588" s="276"/>
      <c r="B588" s="277"/>
    </row>
    <row r="589" spans="1:2" x14ac:dyDescent="0.25">
      <c r="A589" s="276"/>
      <c r="B589" s="277"/>
    </row>
    <row r="590" spans="1:2" x14ac:dyDescent="0.25">
      <c r="A590" s="276"/>
      <c r="B590" s="277"/>
    </row>
    <row r="591" spans="1:2" x14ac:dyDescent="0.25">
      <c r="A591" s="276"/>
      <c r="B591" s="277"/>
    </row>
    <row r="592" spans="1:2" x14ac:dyDescent="0.25">
      <c r="A592" s="276"/>
      <c r="B592" s="277"/>
    </row>
    <row r="593" spans="1:2" x14ac:dyDescent="0.25">
      <c r="A593" s="276"/>
      <c r="B593" s="277"/>
    </row>
    <row r="594" spans="1:2" x14ac:dyDescent="0.25">
      <c r="A594" s="276"/>
      <c r="B594" s="277"/>
    </row>
    <row r="595" spans="1:2" x14ac:dyDescent="0.25">
      <c r="A595" s="276"/>
      <c r="B595" s="277"/>
    </row>
    <row r="596" spans="1:2" x14ac:dyDescent="0.25">
      <c r="A596" s="276"/>
      <c r="B596" s="277"/>
    </row>
    <row r="597" spans="1:2" x14ac:dyDescent="0.25">
      <c r="A597" s="276"/>
      <c r="B597" s="277"/>
    </row>
    <row r="598" spans="1:2" x14ac:dyDescent="0.25">
      <c r="A598" s="276"/>
      <c r="B598" s="277"/>
    </row>
    <row r="599" spans="1:2" x14ac:dyDescent="0.25">
      <c r="A599" s="276"/>
      <c r="B599" s="277"/>
    </row>
    <row r="600" spans="1:2" x14ac:dyDescent="0.25">
      <c r="A600" s="276"/>
      <c r="B600" s="277"/>
    </row>
    <row r="601" spans="1:2" x14ac:dyDescent="0.25">
      <c r="A601" s="276"/>
      <c r="B601" s="277"/>
    </row>
    <row r="602" spans="1:2" x14ac:dyDescent="0.25">
      <c r="A602" s="276"/>
      <c r="B602" s="277"/>
    </row>
    <row r="603" spans="1:2" x14ac:dyDescent="0.25">
      <c r="A603" s="276"/>
      <c r="B603" s="277"/>
    </row>
    <row r="604" spans="1:2" x14ac:dyDescent="0.25">
      <c r="A604" s="276"/>
      <c r="B604" s="277"/>
    </row>
    <row r="605" spans="1:2" x14ac:dyDescent="0.25">
      <c r="A605" s="276"/>
      <c r="B605" s="277"/>
    </row>
    <row r="606" spans="1:2" x14ac:dyDescent="0.25">
      <c r="A606" s="276"/>
      <c r="B606" s="277"/>
    </row>
    <row r="607" spans="1:2" x14ac:dyDescent="0.25">
      <c r="A607" s="276"/>
      <c r="B607" s="277"/>
    </row>
    <row r="608" spans="1:2" x14ac:dyDescent="0.25">
      <c r="A608" s="276"/>
      <c r="B608" s="277"/>
    </row>
    <row r="609" spans="1:2" x14ac:dyDescent="0.25">
      <c r="A609" s="276"/>
      <c r="B609" s="277"/>
    </row>
    <row r="610" spans="1:2" x14ac:dyDescent="0.25">
      <c r="A610" s="276"/>
      <c r="B610" s="277"/>
    </row>
    <row r="611" spans="1:2" x14ac:dyDescent="0.25">
      <c r="A611" s="276"/>
      <c r="B611" s="277"/>
    </row>
    <row r="612" spans="1:2" x14ac:dyDescent="0.25">
      <c r="A612" s="276"/>
      <c r="B612" s="277"/>
    </row>
    <row r="613" spans="1:2" x14ac:dyDescent="0.25">
      <c r="A613" s="276"/>
      <c r="B613" s="277"/>
    </row>
    <row r="614" spans="1:2" x14ac:dyDescent="0.25">
      <c r="A614" s="276"/>
      <c r="B614" s="277"/>
    </row>
    <row r="615" spans="1:2" x14ac:dyDescent="0.25">
      <c r="A615" s="276"/>
      <c r="B615" s="277"/>
    </row>
    <row r="616" spans="1:2" x14ac:dyDescent="0.25">
      <c r="A616" s="276"/>
      <c r="B616" s="277"/>
    </row>
    <row r="617" spans="1:2" x14ac:dyDescent="0.25">
      <c r="A617" s="276"/>
      <c r="B617" s="277"/>
    </row>
    <row r="618" spans="1:2" x14ac:dyDescent="0.25">
      <c r="A618" s="276"/>
      <c r="B618" s="277"/>
    </row>
    <row r="619" spans="1:2" x14ac:dyDescent="0.25">
      <c r="A619" s="276"/>
      <c r="B619" s="277"/>
    </row>
    <row r="620" spans="1:2" x14ac:dyDescent="0.25">
      <c r="A620" s="276"/>
      <c r="B620" s="277"/>
    </row>
    <row r="621" spans="1:2" x14ac:dyDescent="0.25">
      <c r="A621" s="276"/>
      <c r="B621" s="277"/>
    </row>
    <row r="622" spans="1:2" x14ac:dyDescent="0.25">
      <c r="A622" s="276"/>
      <c r="B622" s="277"/>
    </row>
    <row r="623" spans="1:2" x14ac:dyDescent="0.25">
      <c r="A623" s="276"/>
      <c r="B623" s="277"/>
    </row>
    <row r="624" spans="1:2" x14ac:dyDescent="0.25">
      <c r="A624" s="276"/>
      <c r="B624" s="277"/>
    </row>
    <row r="625" spans="1:2" x14ac:dyDescent="0.25">
      <c r="A625" s="276"/>
      <c r="B625" s="277"/>
    </row>
    <row r="626" spans="1:2" x14ac:dyDescent="0.25">
      <c r="A626" s="276"/>
      <c r="B626" s="277"/>
    </row>
    <row r="627" spans="1:2" x14ac:dyDescent="0.25">
      <c r="A627" s="276"/>
      <c r="B627" s="277"/>
    </row>
    <row r="628" spans="1:2" x14ac:dyDescent="0.25">
      <c r="A628" s="276"/>
      <c r="B628" s="277"/>
    </row>
    <row r="629" spans="1:2" x14ac:dyDescent="0.25">
      <c r="A629" s="276"/>
      <c r="B629" s="277"/>
    </row>
    <row r="630" spans="1:2" x14ac:dyDescent="0.25">
      <c r="A630" s="276"/>
      <c r="B630" s="277"/>
    </row>
    <row r="631" spans="1:2" x14ac:dyDescent="0.25">
      <c r="A631" s="276"/>
      <c r="B631" s="277"/>
    </row>
    <row r="632" spans="1:2" x14ac:dyDescent="0.25">
      <c r="A632" s="276"/>
      <c r="B632" s="277"/>
    </row>
    <row r="633" spans="1:2" x14ac:dyDescent="0.25">
      <c r="A633" s="276"/>
      <c r="B633" s="277"/>
    </row>
    <row r="634" spans="1:2" x14ac:dyDescent="0.25">
      <c r="A634" s="276"/>
      <c r="B634" s="277"/>
    </row>
    <row r="635" spans="1:2" x14ac:dyDescent="0.25">
      <c r="A635" s="276"/>
      <c r="B635" s="277"/>
    </row>
    <row r="636" spans="1:2" x14ac:dyDescent="0.25">
      <c r="A636" s="276"/>
      <c r="B636" s="277"/>
    </row>
    <row r="637" spans="1:2" x14ac:dyDescent="0.25">
      <c r="A637" s="276"/>
      <c r="B637" s="277"/>
    </row>
    <row r="638" spans="1:2" x14ac:dyDescent="0.25">
      <c r="A638" s="276"/>
      <c r="B638" s="277"/>
    </row>
    <row r="639" spans="1:2" x14ac:dyDescent="0.25">
      <c r="A639" s="276"/>
      <c r="B639" s="277"/>
    </row>
    <row r="640" spans="1:2" x14ac:dyDescent="0.25">
      <c r="A640" s="276"/>
      <c r="B640" s="277"/>
    </row>
    <row r="641" spans="1:2" x14ac:dyDescent="0.25">
      <c r="A641" s="276"/>
      <c r="B641" s="277"/>
    </row>
    <row r="642" spans="1:2" x14ac:dyDescent="0.25">
      <c r="A642" s="276"/>
      <c r="B642" s="277"/>
    </row>
    <row r="643" spans="1:2" x14ac:dyDescent="0.25">
      <c r="A643" s="276"/>
      <c r="B643" s="277"/>
    </row>
    <row r="644" spans="1:2" x14ac:dyDescent="0.25">
      <c r="A644" s="276"/>
      <c r="B644" s="277"/>
    </row>
    <row r="645" spans="1:2" x14ac:dyDescent="0.25">
      <c r="A645" s="276"/>
      <c r="B645" s="277"/>
    </row>
    <row r="646" spans="1:2" x14ac:dyDescent="0.25">
      <c r="A646" s="276"/>
      <c r="B646" s="277"/>
    </row>
    <row r="647" spans="1:2" x14ac:dyDescent="0.25">
      <c r="A647" s="276"/>
      <c r="B647" s="277"/>
    </row>
    <row r="648" spans="1:2" x14ac:dyDescent="0.25">
      <c r="A648" s="276"/>
      <c r="B648" s="277"/>
    </row>
    <row r="649" spans="1:2" x14ac:dyDescent="0.25">
      <c r="A649" s="276"/>
      <c r="B649" s="277"/>
    </row>
    <row r="650" spans="1:2" x14ac:dyDescent="0.25">
      <c r="A650" s="276"/>
      <c r="B650" s="277"/>
    </row>
    <row r="651" spans="1:2" x14ac:dyDescent="0.25">
      <c r="A651" s="276"/>
      <c r="B651" s="277"/>
    </row>
    <row r="652" spans="1:2" x14ac:dyDescent="0.25">
      <c r="A652" s="276"/>
      <c r="B652" s="277"/>
    </row>
    <row r="653" spans="1:2" x14ac:dyDescent="0.25">
      <c r="A653" s="276"/>
      <c r="B653" s="277"/>
    </row>
    <row r="654" spans="1:2" x14ac:dyDescent="0.25">
      <c r="A654" s="276"/>
      <c r="B654" s="277"/>
    </row>
    <row r="655" spans="1:2" x14ac:dyDescent="0.25">
      <c r="A655" s="276"/>
      <c r="B655" s="277"/>
    </row>
    <row r="656" spans="1:2" x14ac:dyDescent="0.25">
      <c r="A656" s="276"/>
      <c r="B656" s="277"/>
    </row>
    <row r="657" spans="1:2" x14ac:dyDescent="0.25">
      <c r="A657" s="276"/>
      <c r="B657" s="277"/>
    </row>
    <row r="658" spans="1:2" x14ac:dyDescent="0.25">
      <c r="A658" s="276"/>
      <c r="B658" s="277"/>
    </row>
    <row r="659" spans="1:2" x14ac:dyDescent="0.25">
      <c r="A659" s="276"/>
      <c r="B659" s="277"/>
    </row>
    <row r="660" spans="1:2" x14ac:dyDescent="0.25">
      <c r="A660" s="276"/>
      <c r="B660" s="277"/>
    </row>
    <row r="661" spans="1:2" x14ac:dyDescent="0.25">
      <c r="A661" s="276"/>
      <c r="B661" s="277"/>
    </row>
    <row r="662" spans="1:2" x14ac:dyDescent="0.25">
      <c r="A662" s="276"/>
      <c r="B662" s="277"/>
    </row>
    <row r="663" spans="1:2" x14ac:dyDescent="0.25">
      <c r="A663" s="276"/>
      <c r="B663" s="277"/>
    </row>
    <row r="664" spans="1:2" x14ac:dyDescent="0.25">
      <c r="A664" s="276"/>
      <c r="B664" s="277"/>
    </row>
    <row r="665" spans="1:2" x14ac:dyDescent="0.25">
      <c r="A665" s="276"/>
      <c r="B665" s="277"/>
    </row>
    <row r="666" spans="1:2" x14ac:dyDescent="0.25">
      <c r="A666" s="276"/>
      <c r="B666" s="277"/>
    </row>
    <row r="667" spans="1:2" x14ac:dyDescent="0.25">
      <c r="A667" s="276"/>
      <c r="B667" s="277"/>
    </row>
    <row r="668" spans="1:2" x14ac:dyDescent="0.25">
      <c r="A668" s="276"/>
      <c r="B668" s="277"/>
    </row>
    <row r="669" spans="1:2" x14ac:dyDescent="0.25">
      <c r="A669" s="276"/>
      <c r="B669" s="277"/>
    </row>
    <row r="670" spans="1:2" x14ac:dyDescent="0.25">
      <c r="A670" s="276"/>
      <c r="B670" s="277"/>
    </row>
    <row r="671" spans="1:2" x14ac:dyDescent="0.25">
      <c r="A671" s="276"/>
      <c r="B671" s="277"/>
    </row>
    <row r="672" spans="1:2" x14ac:dyDescent="0.25">
      <c r="A672" s="276"/>
      <c r="B672" s="277"/>
    </row>
    <row r="673" spans="1:2" x14ac:dyDescent="0.25">
      <c r="A673" s="276"/>
      <c r="B673" s="277"/>
    </row>
    <row r="674" spans="1:2" x14ac:dyDescent="0.25">
      <c r="A674" s="276"/>
      <c r="B674" s="277"/>
    </row>
    <row r="675" spans="1:2" x14ac:dyDescent="0.25">
      <c r="A675" s="276"/>
      <c r="B675" s="277"/>
    </row>
    <row r="676" spans="1:2" x14ac:dyDescent="0.25">
      <c r="A676" s="276"/>
      <c r="B676" s="277"/>
    </row>
    <row r="677" spans="1:2" x14ac:dyDescent="0.25">
      <c r="A677" s="276"/>
      <c r="B677" s="277"/>
    </row>
    <row r="678" spans="1:2" x14ac:dyDescent="0.25">
      <c r="A678" s="276"/>
      <c r="B678" s="277"/>
    </row>
    <row r="679" spans="1:2" x14ac:dyDescent="0.25">
      <c r="A679" s="276"/>
      <c r="B679" s="277"/>
    </row>
    <row r="680" spans="1:2" x14ac:dyDescent="0.25">
      <c r="A680" s="276"/>
      <c r="B680" s="277"/>
    </row>
    <row r="681" spans="1:2" x14ac:dyDescent="0.25">
      <c r="A681" s="276"/>
      <c r="B681" s="277"/>
    </row>
    <row r="682" spans="1:2" x14ac:dyDescent="0.25">
      <c r="A682" s="276"/>
      <c r="B682" s="277"/>
    </row>
    <row r="683" spans="1:2" x14ac:dyDescent="0.25">
      <c r="A683" s="276"/>
      <c r="B683" s="277"/>
    </row>
    <row r="684" spans="1:2" x14ac:dyDescent="0.25">
      <c r="A684" s="276"/>
      <c r="B684" s="277"/>
    </row>
    <row r="685" spans="1:2" x14ac:dyDescent="0.25">
      <c r="A685" s="276"/>
      <c r="B685" s="277"/>
    </row>
    <row r="686" spans="1:2" x14ac:dyDescent="0.25">
      <c r="A686" s="276"/>
      <c r="B686" s="277"/>
    </row>
    <row r="687" spans="1:2" x14ac:dyDescent="0.25">
      <c r="A687" s="276"/>
      <c r="B687" s="277"/>
    </row>
    <row r="688" spans="1:2" x14ac:dyDescent="0.25">
      <c r="A688" s="276"/>
      <c r="B688" s="277"/>
    </row>
    <row r="689" spans="1:2" x14ac:dyDescent="0.25">
      <c r="A689" s="276"/>
      <c r="B689" s="277"/>
    </row>
    <row r="690" spans="1:2" x14ac:dyDescent="0.25">
      <c r="A690" s="276"/>
      <c r="B690" s="277"/>
    </row>
    <row r="691" spans="1:2" x14ac:dyDescent="0.25">
      <c r="A691" s="276"/>
      <c r="B691" s="277"/>
    </row>
    <row r="692" spans="1:2" x14ac:dyDescent="0.25">
      <c r="A692" s="276"/>
      <c r="B692" s="277"/>
    </row>
    <row r="693" spans="1:2" x14ac:dyDescent="0.25">
      <c r="A693" s="276"/>
      <c r="B693" s="277"/>
    </row>
    <row r="694" spans="1:2" x14ac:dyDescent="0.25">
      <c r="A694" s="276"/>
      <c r="B694" s="277"/>
    </row>
    <row r="695" spans="1:2" x14ac:dyDescent="0.25">
      <c r="A695" s="276"/>
      <c r="B695" s="277"/>
    </row>
    <row r="696" spans="1:2" x14ac:dyDescent="0.25">
      <c r="A696" s="276"/>
      <c r="B696" s="277"/>
    </row>
    <row r="697" spans="1:2" x14ac:dyDescent="0.25">
      <c r="A697" s="276"/>
      <c r="B697" s="277"/>
    </row>
    <row r="698" spans="1:2" x14ac:dyDescent="0.25">
      <c r="A698" s="276"/>
      <c r="B698" s="277"/>
    </row>
    <row r="699" spans="1:2" x14ac:dyDescent="0.25">
      <c r="A699" s="276"/>
      <c r="B699" s="277"/>
    </row>
    <row r="700" spans="1:2" x14ac:dyDescent="0.25">
      <c r="A700" s="276"/>
      <c r="B700" s="277"/>
    </row>
    <row r="701" spans="1:2" x14ac:dyDescent="0.25">
      <c r="A701" s="276"/>
      <c r="B701" s="277"/>
    </row>
    <row r="702" spans="1:2" x14ac:dyDescent="0.25">
      <c r="A702" s="276"/>
      <c r="B702" s="277"/>
    </row>
    <row r="703" spans="1:2" x14ac:dyDescent="0.25">
      <c r="A703" s="276"/>
      <c r="B703" s="277"/>
    </row>
    <row r="704" spans="1:2" x14ac:dyDescent="0.25">
      <c r="A704" s="276"/>
      <c r="B704" s="277"/>
    </row>
    <row r="705" spans="1:2" x14ac:dyDescent="0.25">
      <c r="A705" s="276"/>
      <c r="B705" s="277"/>
    </row>
    <row r="706" spans="1:2" x14ac:dyDescent="0.25">
      <c r="A706" s="276"/>
      <c r="B706" s="277"/>
    </row>
    <row r="707" spans="1:2" x14ac:dyDescent="0.25">
      <c r="A707" s="276"/>
      <c r="B707" s="277"/>
    </row>
    <row r="708" spans="1:2" x14ac:dyDescent="0.25">
      <c r="A708" s="276"/>
      <c r="B708" s="277"/>
    </row>
    <row r="709" spans="1:2" x14ac:dyDescent="0.25">
      <c r="A709" s="276"/>
      <c r="B709" s="277"/>
    </row>
    <row r="710" spans="1:2" x14ac:dyDescent="0.25">
      <c r="A710" s="276"/>
      <c r="B710" s="277"/>
    </row>
    <row r="711" spans="1:2" x14ac:dyDescent="0.25">
      <c r="A711" s="276"/>
      <c r="B711" s="277"/>
    </row>
    <row r="712" spans="1:2" x14ac:dyDescent="0.25">
      <c r="A712" s="276"/>
      <c r="B712" s="277"/>
    </row>
    <row r="713" spans="1:2" x14ac:dyDescent="0.25">
      <c r="A713" s="276"/>
      <c r="B713" s="277"/>
    </row>
    <row r="714" spans="1:2" x14ac:dyDescent="0.25">
      <c r="A714" s="276"/>
      <c r="B714" s="277"/>
    </row>
    <row r="715" spans="1:2" x14ac:dyDescent="0.25">
      <c r="A715" s="276"/>
      <c r="B715" s="277"/>
    </row>
    <row r="716" spans="1:2" x14ac:dyDescent="0.25">
      <c r="A716" s="276"/>
      <c r="B716" s="277"/>
    </row>
    <row r="717" spans="1:2" x14ac:dyDescent="0.25">
      <c r="A717" s="276"/>
      <c r="B717" s="277"/>
    </row>
    <row r="718" spans="1:2" x14ac:dyDescent="0.25">
      <c r="A718" s="276"/>
      <c r="B718" s="277"/>
    </row>
    <row r="719" spans="1:2" x14ac:dyDescent="0.25">
      <c r="A719" s="276"/>
      <c r="B719" s="277"/>
    </row>
    <row r="720" spans="1:2" x14ac:dyDescent="0.25">
      <c r="A720" s="276"/>
      <c r="B720" s="277"/>
    </row>
    <row r="721" spans="1:2" x14ac:dyDescent="0.25">
      <c r="A721" s="276"/>
      <c r="B721" s="277"/>
    </row>
    <row r="722" spans="1:2" x14ac:dyDescent="0.25">
      <c r="A722" s="276"/>
      <c r="B722" s="277"/>
    </row>
    <row r="723" spans="1:2" x14ac:dyDescent="0.25">
      <c r="A723" s="276"/>
      <c r="B723" s="277"/>
    </row>
    <row r="724" spans="1:2" x14ac:dyDescent="0.25">
      <c r="A724" s="276"/>
      <c r="B724" s="277"/>
    </row>
    <row r="725" spans="1:2" x14ac:dyDescent="0.25">
      <c r="A725" s="276"/>
      <c r="B725" s="277"/>
    </row>
    <row r="726" spans="1:2" x14ac:dyDescent="0.25">
      <c r="A726" s="276"/>
      <c r="B726" s="277"/>
    </row>
    <row r="727" spans="1:2" x14ac:dyDescent="0.25">
      <c r="A727" s="276"/>
      <c r="B727" s="277"/>
    </row>
    <row r="728" spans="1:2" x14ac:dyDescent="0.25">
      <c r="A728" s="276"/>
      <c r="B728" s="277"/>
    </row>
    <row r="729" spans="1:2" x14ac:dyDescent="0.25">
      <c r="A729" s="276"/>
      <c r="B729" s="277"/>
    </row>
    <row r="730" spans="1:2" x14ac:dyDescent="0.25">
      <c r="A730" s="276"/>
      <c r="B730" s="277"/>
    </row>
    <row r="731" spans="1:2" x14ac:dyDescent="0.25">
      <c r="A731" s="276"/>
      <c r="B731" s="277"/>
    </row>
    <row r="732" spans="1:2" x14ac:dyDescent="0.25">
      <c r="A732" s="276"/>
      <c r="B732" s="277"/>
    </row>
    <row r="733" spans="1:2" x14ac:dyDescent="0.25">
      <c r="A733" s="276"/>
      <c r="B733" s="277"/>
    </row>
    <row r="734" spans="1:2" x14ac:dyDescent="0.25">
      <c r="A734" s="276"/>
      <c r="B734" s="277"/>
    </row>
    <row r="735" spans="1:2" x14ac:dyDescent="0.25">
      <c r="A735" s="276"/>
      <c r="B735" s="277"/>
    </row>
    <row r="736" spans="1:2" x14ac:dyDescent="0.25">
      <c r="A736" s="276"/>
      <c r="B736" s="277"/>
    </row>
    <row r="737" spans="1:2" x14ac:dyDescent="0.25">
      <c r="A737" s="276"/>
      <c r="B737" s="277"/>
    </row>
    <row r="738" spans="1:2" x14ac:dyDescent="0.25">
      <c r="A738" s="276"/>
      <c r="B738" s="277"/>
    </row>
    <row r="739" spans="1:2" x14ac:dyDescent="0.25">
      <c r="A739" s="276"/>
      <c r="B739" s="277"/>
    </row>
    <row r="740" spans="1:2" x14ac:dyDescent="0.25">
      <c r="A740" s="276"/>
      <c r="B740" s="277"/>
    </row>
    <row r="741" spans="1:2" x14ac:dyDescent="0.25">
      <c r="A741" s="276"/>
      <c r="B741" s="277"/>
    </row>
    <row r="742" spans="1:2" x14ac:dyDescent="0.25">
      <c r="A742" s="276"/>
      <c r="B742" s="277"/>
    </row>
    <row r="743" spans="1:2" x14ac:dyDescent="0.25">
      <c r="A743" s="276"/>
      <c r="B743" s="277"/>
    </row>
    <row r="744" spans="1:2" x14ac:dyDescent="0.25">
      <c r="A744" s="276"/>
      <c r="B744" s="277"/>
    </row>
    <row r="745" spans="1:2" x14ac:dyDescent="0.25">
      <c r="A745" s="276"/>
      <c r="B745" s="277"/>
    </row>
    <row r="746" spans="1:2" x14ac:dyDescent="0.25">
      <c r="A746" s="276"/>
      <c r="B746" s="277"/>
    </row>
    <row r="747" spans="1:2" x14ac:dyDescent="0.25">
      <c r="A747" s="276"/>
      <c r="B747" s="277"/>
    </row>
    <row r="748" spans="1:2" x14ac:dyDescent="0.25">
      <c r="A748" s="276"/>
      <c r="B748" s="277"/>
    </row>
    <row r="749" spans="1:2" x14ac:dyDescent="0.25">
      <c r="A749" s="276"/>
      <c r="B749" s="277"/>
    </row>
    <row r="750" spans="1:2" x14ac:dyDescent="0.25">
      <c r="A750" s="276"/>
      <c r="B750" s="277"/>
    </row>
    <row r="751" spans="1:2" x14ac:dyDescent="0.25">
      <c r="A751" s="276"/>
      <c r="B751" s="277"/>
    </row>
    <row r="752" spans="1:2" x14ac:dyDescent="0.25">
      <c r="A752" s="276"/>
      <c r="B752" s="277"/>
    </row>
    <row r="753" spans="1:2" x14ac:dyDescent="0.25">
      <c r="A753" s="276"/>
      <c r="B753" s="277"/>
    </row>
    <row r="754" spans="1:2" x14ac:dyDescent="0.25">
      <c r="A754" s="276"/>
      <c r="B754" s="277"/>
    </row>
    <row r="755" spans="1:2" x14ac:dyDescent="0.25">
      <c r="A755" s="276"/>
      <c r="B755" s="277"/>
    </row>
    <row r="756" spans="1:2" x14ac:dyDescent="0.25">
      <c r="A756" s="276"/>
      <c r="B756" s="277"/>
    </row>
    <row r="757" spans="1:2" x14ac:dyDescent="0.25">
      <c r="A757" s="276"/>
      <c r="B757" s="277"/>
    </row>
    <row r="758" spans="1:2" x14ac:dyDescent="0.25">
      <c r="A758" s="276"/>
      <c r="B758" s="277"/>
    </row>
    <row r="759" spans="1:2" x14ac:dyDescent="0.25">
      <c r="A759" s="276"/>
      <c r="B759" s="277"/>
    </row>
    <row r="760" spans="1:2" x14ac:dyDescent="0.25">
      <c r="A760" s="276"/>
      <c r="B760" s="277"/>
    </row>
    <row r="761" spans="1:2" x14ac:dyDescent="0.25">
      <c r="A761" s="276"/>
      <c r="B761" s="277"/>
    </row>
    <row r="762" spans="1:2" x14ac:dyDescent="0.25">
      <c r="A762" s="276"/>
      <c r="B762" s="277"/>
    </row>
    <row r="763" spans="1:2" x14ac:dyDescent="0.25">
      <c r="A763" s="276"/>
      <c r="B763" s="277"/>
    </row>
    <row r="764" spans="1:2" x14ac:dyDescent="0.25">
      <c r="A764" s="276"/>
      <c r="B764" s="277"/>
    </row>
    <row r="765" spans="1:2" x14ac:dyDescent="0.25">
      <c r="A765" s="276"/>
      <c r="B765" s="277"/>
    </row>
    <row r="766" spans="1:2" x14ac:dyDescent="0.25">
      <c r="A766" s="276"/>
      <c r="B766" s="277"/>
    </row>
    <row r="767" spans="1:2" x14ac:dyDescent="0.25">
      <c r="A767" s="276"/>
      <c r="B767" s="277"/>
    </row>
    <row r="768" spans="1:2" x14ac:dyDescent="0.25">
      <c r="A768" s="276"/>
      <c r="B768" s="277"/>
    </row>
    <row r="769" spans="1:2" x14ac:dyDescent="0.25">
      <c r="A769" s="276"/>
      <c r="B769" s="277"/>
    </row>
    <row r="770" spans="1:2" x14ac:dyDescent="0.25">
      <c r="A770" s="276"/>
      <c r="B770" s="277"/>
    </row>
    <row r="771" spans="1:2" x14ac:dyDescent="0.25">
      <c r="A771" s="276"/>
      <c r="B771" s="277"/>
    </row>
    <row r="772" spans="1:2" x14ac:dyDescent="0.25">
      <c r="A772" s="276"/>
      <c r="B772" s="277"/>
    </row>
    <row r="773" spans="1:2" x14ac:dyDescent="0.25">
      <c r="A773" s="276"/>
      <c r="B773" s="277"/>
    </row>
    <row r="774" spans="1:2" x14ac:dyDescent="0.25">
      <c r="A774" s="276"/>
      <c r="B774" s="277"/>
    </row>
    <row r="775" spans="1:2" x14ac:dyDescent="0.25">
      <c r="A775" s="276"/>
      <c r="B775" s="277"/>
    </row>
    <row r="776" spans="1:2" x14ac:dyDescent="0.25">
      <c r="A776" s="276"/>
      <c r="B776" s="277"/>
    </row>
    <row r="777" spans="1:2" x14ac:dyDescent="0.25">
      <c r="A777" s="276"/>
      <c r="B777" s="277"/>
    </row>
    <row r="778" spans="1:2" x14ac:dyDescent="0.25">
      <c r="A778" s="276"/>
      <c r="B778" s="277"/>
    </row>
    <row r="779" spans="1:2" x14ac:dyDescent="0.25">
      <c r="A779" s="276"/>
      <c r="B779" s="277"/>
    </row>
    <row r="780" spans="1:2" x14ac:dyDescent="0.25">
      <c r="A780" s="276"/>
      <c r="B780" s="277"/>
    </row>
    <row r="781" spans="1:2" x14ac:dyDescent="0.25">
      <c r="A781" s="276"/>
      <c r="B781" s="277"/>
    </row>
    <row r="782" spans="1:2" x14ac:dyDescent="0.25">
      <c r="A782" s="276"/>
      <c r="B782" s="277"/>
    </row>
    <row r="783" spans="1:2" x14ac:dyDescent="0.25">
      <c r="A783" s="276"/>
      <c r="B783" s="277"/>
    </row>
    <row r="784" spans="1:2" x14ac:dyDescent="0.25">
      <c r="A784" s="276"/>
      <c r="B784" s="277"/>
    </row>
    <row r="785" spans="1:2" x14ac:dyDescent="0.25">
      <c r="A785" s="276"/>
      <c r="B785" s="277"/>
    </row>
    <row r="786" spans="1:2" x14ac:dyDescent="0.25">
      <c r="A786" s="276"/>
      <c r="B786" s="277"/>
    </row>
    <row r="787" spans="1:2" x14ac:dyDescent="0.25">
      <c r="A787" s="276"/>
      <c r="B787" s="277"/>
    </row>
    <row r="788" spans="1:2" x14ac:dyDescent="0.25">
      <c r="A788" s="276"/>
      <c r="B788" s="277"/>
    </row>
    <row r="789" spans="1:2" x14ac:dyDescent="0.25">
      <c r="A789" s="276"/>
      <c r="B789" s="277"/>
    </row>
    <row r="790" spans="1:2" x14ac:dyDescent="0.25">
      <c r="A790" s="276"/>
      <c r="B790" s="277"/>
    </row>
    <row r="791" spans="1:2" x14ac:dyDescent="0.25">
      <c r="A791" s="276"/>
      <c r="B791" s="277"/>
    </row>
    <row r="792" spans="1:2" x14ac:dyDescent="0.25">
      <c r="A792" s="276"/>
      <c r="B792" s="277"/>
    </row>
    <row r="793" spans="1:2" x14ac:dyDescent="0.25">
      <c r="A793" s="276"/>
      <c r="B793" s="277"/>
    </row>
    <row r="794" spans="1:2" x14ac:dyDescent="0.25">
      <c r="A794" s="276"/>
      <c r="B794" s="277"/>
    </row>
    <row r="795" spans="1:2" x14ac:dyDescent="0.25">
      <c r="A795" s="276"/>
      <c r="B795" s="277"/>
    </row>
    <row r="796" spans="1:2" x14ac:dyDescent="0.25">
      <c r="A796" s="276"/>
      <c r="B796" s="277"/>
    </row>
    <row r="797" spans="1:2" x14ac:dyDescent="0.25">
      <c r="A797" s="276"/>
      <c r="B797" s="277"/>
    </row>
    <row r="798" spans="1:2" x14ac:dyDescent="0.25">
      <c r="A798" s="276"/>
      <c r="B798" s="277"/>
    </row>
    <row r="799" spans="1:2" x14ac:dyDescent="0.25">
      <c r="A799" s="276"/>
      <c r="B799" s="277"/>
    </row>
    <row r="800" spans="1:2" x14ac:dyDescent="0.25">
      <c r="A800" s="276"/>
      <c r="B800" s="277"/>
    </row>
    <row r="801" spans="1:2" x14ac:dyDescent="0.25">
      <c r="A801" s="276"/>
      <c r="B801" s="277"/>
    </row>
    <row r="802" spans="1:2" x14ac:dyDescent="0.25">
      <c r="A802" s="276"/>
      <c r="B802" s="277"/>
    </row>
    <row r="803" spans="1:2" x14ac:dyDescent="0.25">
      <c r="A803" s="276"/>
      <c r="B803" s="277"/>
    </row>
    <row r="804" spans="1:2" x14ac:dyDescent="0.25">
      <c r="A804" s="276"/>
      <c r="B804" s="277"/>
    </row>
    <row r="805" spans="1:2" x14ac:dyDescent="0.25">
      <c r="A805" s="276"/>
      <c r="B805" s="277"/>
    </row>
    <row r="806" spans="1:2" x14ac:dyDescent="0.25">
      <c r="A806" s="276"/>
      <c r="B806" s="277"/>
    </row>
    <row r="807" spans="1:2" x14ac:dyDescent="0.25">
      <c r="A807" s="276"/>
      <c r="B807" s="277"/>
    </row>
    <row r="808" spans="1:2" x14ac:dyDescent="0.25">
      <c r="A808" s="276"/>
      <c r="B808" s="277"/>
    </row>
    <row r="809" spans="1:2" x14ac:dyDescent="0.25">
      <c r="A809" s="276"/>
      <c r="B809" s="277"/>
    </row>
    <row r="810" spans="1:2" x14ac:dyDescent="0.25">
      <c r="A810" s="276"/>
      <c r="B810" s="277"/>
    </row>
    <row r="811" spans="1:2" x14ac:dyDescent="0.25">
      <c r="A811" s="276"/>
      <c r="B811" s="277"/>
    </row>
    <row r="812" spans="1:2" x14ac:dyDescent="0.25">
      <c r="A812" s="276"/>
      <c r="B812" s="277"/>
    </row>
    <row r="813" spans="1:2" x14ac:dyDescent="0.25">
      <c r="A813" s="276"/>
      <c r="B813" s="277"/>
    </row>
    <row r="814" spans="1:2" x14ac:dyDescent="0.25">
      <c r="A814" s="276"/>
      <c r="B814" s="277"/>
    </row>
    <row r="815" spans="1:2" x14ac:dyDescent="0.25">
      <c r="A815" s="276"/>
      <c r="B815" s="277"/>
    </row>
    <row r="816" spans="1:2" x14ac:dyDescent="0.25">
      <c r="A816" s="276"/>
      <c r="B816" s="277"/>
    </row>
    <row r="817" spans="1:2" x14ac:dyDescent="0.25">
      <c r="A817" s="276"/>
      <c r="B817" s="277"/>
    </row>
    <row r="818" spans="1:2" x14ac:dyDescent="0.25">
      <c r="A818" s="276"/>
      <c r="B818" s="277"/>
    </row>
    <row r="819" spans="1:2" x14ac:dyDescent="0.25">
      <c r="A819" s="276"/>
      <c r="B819" s="277"/>
    </row>
    <row r="820" spans="1:2" x14ac:dyDescent="0.25">
      <c r="A820" s="276"/>
      <c r="B820" s="277"/>
    </row>
    <row r="821" spans="1:2" x14ac:dyDescent="0.25">
      <c r="A821" s="276"/>
      <c r="B821" s="277"/>
    </row>
    <row r="822" spans="1:2" x14ac:dyDescent="0.25">
      <c r="A822" s="276"/>
      <c r="B822" s="277"/>
    </row>
    <row r="823" spans="1:2" x14ac:dyDescent="0.25">
      <c r="A823" s="276"/>
      <c r="B823" s="277"/>
    </row>
    <row r="824" spans="1:2" x14ac:dyDescent="0.25">
      <c r="A824" s="276"/>
      <c r="B824" s="277"/>
    </row>
    <row r="825" spans="1:2" x14ac:dyDescent="0.25">
      <c r="A825" s="276"/>
      <c r="B825" s="277"/>
    </row>
    <row r="826" spans="1:2" x14ac:dyDescent="0.25">
      <c r="A826" s="276"/>
      <c r="B826" s="277"/>
    </row>
    <row r="827" spans="1:2" x14ac:dyDescent="0.25">
      <c r="A827" s="276"/>
      <c r="B827" s="277"/>
    </row>
    <row r="828" spans="1:2" x14ac:dyDescent="0.25">
      <c r="A828" s="276"/>
      <c r="B828" s="277"/>
    </row>
    <row r="829" spans="1:2" x14ac:dyDescent="0.25">
      <c r="A829" s="276"/>
      <c r="B829" s="277"/>
    </row>
    <row r="830" spans="1:2" x14ac:dyDescent="0.25">
      <c r="A830" s="276"/>
      <c r="B830" s="277"/>
    </row>
    <row r="831" spans="1:2" x14ac:dyDescent="0.25">
      <c r="A831" s="276"/>
      <c r="B831" s="277"/>
    </row>
    <row r="832" spans="1:2" x14ac:dyDescent="0.25">
      <c r="A832" s="276"/>
      <c r="B832" s="277"/>
    </row>
    <row r="833" spans="1:2" x14ac:dyDescent="0.25">
      <c r="A833" s="276"/>
      <c r="B833" s="277"/>
    </row>
    <row r="834" spans="1:2" x14ac:dyDescent="0.25">
      <c r="A834" s="276"/>
      <c r="B834" s="277"/>
    </row>
    <row r="835" spans="1:2" x14ac:dyDescent="0.25">
      <c r="A835" s="276"/>
      <c r="B835" s="277"/>
    </row>
    <row r="836" spans="1:2" x14ac:dyDescent="0.25">
      <c r="A836" s="276"/>
      <c r="B836" s="277"/>
    </row>
    <row r="837" spans="1:2" x14ac:dyDescent="0.25">
      <c r="A837" s="276"/>
      <c r="B837" s="277"/>
    </row>
    <row r="838" spans="1:2" x14ac:dyDescent="0.25">
      <c r="A838" s="276"/>
      <c r="B838" s="277"/>
    </row>
    <row r="839" spans="1:2" x14ac:dyDescent="0.25">
      <c r="A839" s="276"/>
      <c r="B839" s="277"/>
    </row>
    <row r="840" spans="1:2" x14ac:dyDescent="0.25">
      <c r="A840" s="276"/>
      <c r="B840" s="277"/>
    </row>
    <row r="841" spans="1:2" x14ac:dyDescent="0.25">
      <c r="A841" s="276"/>
      <c r="B841" s="277"/>
    </row>
    <row r="842" spans="1:2" x14ac:dyDescent="0.25">
      <c r="A842" s="276"/>
      <c r="B842" s="277"/>
    </row>
    <row r="843" spans="1:2" x14ac:dyDescent="0.25">
      <c r="A843" s="276"/>
      <c r="B843" s="277"/>
    </row>
    <row r="844" spans="1:2" x14ac:dyDescent="0.25">
      <c r="A844" s="276"/>
      <c r="B844" s="277"/>
    </row>
    <row r="845" spans="1:2" x14ac:dyDescent="0.25">
      <c r="A845" s="276"/>
      <c r="B845" s="277"/>
    </row>
    <row r="846" spans="1:2" x14ac:dyDescent="0.25">
      <c r="A846" s="276"/>
      <c r="B846" s="277"/>
    </row>
    <row r="847" spans="1:2" x14ac:dyDescent="0.25">
      <c r="A847" s="276"/>
      <c r="B847" s="277"/>
    </row>
    <row r="848" spans="1:2" x14ac:dyDescent="0.25">
      <c r="A848" s="276"/>
      <c r="B848" s="277"/>
    </row>
    <row r="849" spans="1:2" x14ac:dyDescent="0.25">
      <c r="A849" s="276"/>
      <c r="B849" s="277"/>
    </row>
    <row r="850" spans="1:2" x14ac:dyDescent="0.25">
      <c r="A850" s="276"/>
      <c r="B850" s="277"/>
    </row>
    <row r="851" spans="1:2" x14ac:dyDescent="0.25">
      <c r="A851" s="276"/>
      <c r="B851" s="277"/>
    </row>
    <row r="852" spans="1:2" x14ac:dyDescent="0.25">
      <c r="A852" s="276"/>
      <c r="B852" s="277"/>
    </row>
    <row r="853" spans="1:2" x14ac:dyDescent="0.25">
      <c r="A853" s="276"/>
      <c r="B853" s="277"/>
    </row>
    <row r="854" spans="1:2" x14ac:dyDescent="0.25">
      <c r="A854" s="276"/>
      <c r="B854" s="277"/>
    </row>
    <row r="855" spans="1:2" x14ac:dyDescent="0.25">
      <c r="A855" s="276"/>
      <c r="B855" s="277"/>
    </row>
    <row r="856" spans="1:2" x14ac:dyDescent="0.25">
      <c r="A856" s="276"/>
      <c r="B856" s="277"/>
    </row>
    <row r="857" spans="1:2" x14ac:dyDescent="0.25">
      <c r="A857" s="276"/>
      <c r="B857" s="277"/>
    </row>
    <row r="858" spans="1:2" x14ac:dyDescent="0.25">
      <c r="A858" s="276"/>
      <c r="B858" s="277"/>
    </row>
    <row r="859" spans="1:2" x14ac:dyDescent="0.25">
      <c r="A859" s="276"/>
      <c r="B859" s="277"/>
    </row>
    <row r="860" spans="1:2" x14ac:dyDescent="0.25">
      <c r="A860" s="276"/>
      <c r="B860" s="277"/>
    </row>
    <row r="861" spans="1:2" x14ac:dyDescent="0.25">
      <c r="A861" s="276"/>
      <c r="B861" s="277"/>
    </row>
    <row r="862" spans="1:2" x14ac:dyDescent="0.25">
      <c r="A862" s="276"/>
      <c r="B862" s="277"/>
    </row>
    <row r="863" spans="1:2" x14ac:dyDescent="0.25">
      <c r="A863" s="276"/>
      <c r="B863" s="277"/>
    </row>
    <row r="864" spans="1:2" x14ac:dyDescent="0.25">
      <c r="A864" s="276"/>
      <c r="B864" s="277"/>
    </row>
    <row r="865" spans="1:2" x14ac:dyDescent="0.25">
      <c r="A865" s="276"/>
      <c r="B865" s="277"/>
    </row>
    <row r="866" spans="1:2" x14ac:dyDescent="0.25">
      <c r="A866" s="276"/>
      <c r="B866" s="277"/>
    </row>
    <row r="867" spans="1:2" x14ac:dyDescent="0.25">
      <c r="A867" s="276"/>
      <c r="B867" s="277"/>
    </row>
    <row r="868" spans="1:2" x14ac:dyDescent="0.25">
      <c r="A868" s="276"/>
      <c r="B868" s="277"/>
    </row>
    <row r="869" spans="1:2" x14ac:dyDescent="0.25">
      <c r="A869" s="276"/>
      <c r="B869" s="277"/>
    </row>
    <row r="870" spans="1:2" x14ac:dyDescent="0.25">
      <c r="A870" s="276"/>
      <c r="B870" s="277"/>
    </row>
    <row r="871" spans="1:2" x14ac:dyDescent="0.25">
      <c r="A871" s="276"/>
      <c r="B871" s="277"/>
    </row>
    <row r="872" spans="1:2" x14ac:dyDescent="0.25">
      <c r="A872" s="276"/>
      <c r="B872" s="277"/>
    </row>
    <row r="873" spans="1:2" x14ac:dyDescent="0.25">
      <c r="A873" s="276"/>
      <c r="B873" s="277"/>
    </row>
    <row r="874" spans="1:2" x14ac:dyDescent="0.25">
      <c r="A874" s="276"/>
      <c r="B874" s="277"/>
    </row>
    <row r="875" spans="1:2" x14ac:dyDescent="0.25">
      <c r="A875" s="276"/>
      <c r="B875" s="277"/>
    </row>
    <row r="876" spans="1:2" x14ac:dyDescent="0.25">
      <c r="A876" s="276"/>
      <c r="B876" s="277"/>
    </row>
    <row r="877" spans="1:2" x14ac:dyDescent="0.25">
      <c r="A877" s="276"/>
      <c r="B877" s="277"/>
    </row>
    <row r="878" spans="1:2" x14ac:dyDescent="0.25">
      <c r="A878" s="276"/>
      <c r="B878" s="277"/>
    </row>
    <row r="879" spans="1:2" x14ac:dyDescent="0.25">
      <c r="A879" s="276"/>
      <c r="B879" s="277"/>
    </row>
    <row r="880" spans="1:2" x14ac:dyDescent="0.25">
      <c r="A880" s="276"/>
      <c r="B880" s="277"/>
    </row>
    <row r="881" spans="1:2" x14ac:dyDescent="0.25">
      <c r="A881" s="276"/>
      <c r="B881" s="277"/>
    </row>
    <row r="882" spans="1:2" x14ac:dyDescent="0.25">
      <c r="A882" s="276"/>
      <c r="B882" s="277"/>
    </row>
    <row r="883" spans="1:2" x14ac:dyDescent="0.25">
      <c r="A883" s="276"/>
      <c r="B883" s="277"/>
    </row>
    <row r="884" spans="1:2" x14ac:dyDescent="0.25">
      <c r="A884" s="276"/>
      <c r="B884" s="277"/>
    </row>
    <row r="885" spans="1:2" x14ac:dyDescent="0.25">
      <c r="A885" s="276"/>
      <c r="B885" s="277"/>
    </row>
    <row r="886" spans="1:2" x14ac:dyDescent="0.25">
      <c r="A886" s="276"/>
      <c r="B886" s="277"/>
    </row>
    <row r="887" spans="1:2" x14ac:dyDescent="0.25">
      <c r="A887" s="276"/>
      <c r="B887" s="277"/>
    </row>
    <row r="888" spans="1:2" x14ac:dyDescent="0.25">
      <c r="A888" s="276"/>
      <c r="B888" s="277"/>
    </row>
    <row r="889" spans="1:2" x14ac:dyDescent="0.25">
      <c r="A889" s="276"/>
      <c r="B889" s="277"/>
    </row>
    <row r="890" spans="1:2" x14ac:dyDescent="0.25">
      <c r="A890" s="276"/>
      <c r="B890" s="277"/>
    </row>
    <row r="891" spans="1:2" x14ac:dyDescent="0.25">
      <c r="A891" s="276"/>
      <c r="B891" s="277"/>
    </row>
    <row r="892" spans="1:2" x14ac:dyDescent="0.25">
      <c r="A892" s="276"/>
      <c r="B892" s="277"/>
    </row>
    <row r="893" spans="1:2" x14ac:dyDescent="0.25">
      <c r="A893" s="276"/>
      <c r="B893" s="277"/>
    </row>
    <row r="894" spans="1:2" x14ac:dyDescent="0.25">
      <c r="A894" s="276"/>
      <c r="B894" s="277"/>
    </row>
    <row r="895" spans="1:2" x14ac:dyDescent="0.25">
      <c r="A895" s="276"/>
      <c r="B895" s="277"/>
    </row>
    <row r="896" spans="1:2" x14ac:dyDescent="0.25">
      <c r="A896" s="276"/>
      <c r="B896" s="277"/>
    </row>
    <row r="897" spans="1:2" x14ac:dyDescent="0.25">
      <c r="A897" s="276"/>
      <c r="B897" s="277"/>
    </row>
    <row r="898" spans="1:2" x14ac:dyDescent="0.25">
      <c r="A898" s="276"/>
      <c r="B898" s="277"/>
    </row>
    <row r="899" spans="1:2" x14ac:dyDescent="0.25">
      <c r="A899" s="276"/>
      <c r="B899" s="277"/>
    </row>
    <row r="900" spans="1:2" x14ac:dyDescent="0.25">
      <c r="A900" s="276"/>
      <c r="B900" s="277"/>
    </row>
    <row r="901" spans="1:2" x14ac:dyDescent="0.25">
      <c r="A901" s="276"/>
      <c r="B901" s="277"/>
    </row>
    <row r="902" spans="1:2" x14ac:dyDescent="0.25">
      <c r="A902" s="276"/>
      <c r="B902" s="277"/>
    </row>
    <row r="903" spans="1:2" x14ac:dyDescent="0.25">
      <c r="A903" s="276"/>
      <c r="B903" s="277"/>
    </row>
    <row r="904" spans="1:2" x14ac:dyDescent="0.25">
      <c r="A904" s="276"/>
      <c r="B904" s="277"/>
    </row>
    <row r="905" spans="1:2" x14ac:dyDescent="0.25">
      <c r="A905" s="276"/>
      <c r="B905" s="277"/>
    </row>
    <row r="906" spans="1:2" x14ac:dyDescent="0.25">
      <c r="A906" s="276"/>
      <c r="B906" s="277"/>
    </row>
    <row r="907" spans="1:2" x14ac:dyDescent="0.25">
      <c r="A907" s="276"/>
      <c r="B907" s="277"/>
    </row>
    <row r="908" spans="1:2" x14ac:dyDescent="0.25">
      <c r="A908" s="276"/>
      <c r="B908" s="277"/>
    </row>
    <row r="909" spans="1:2" x14ac:dyDescent="0.25">
      <c r="A909" s="276"/>
      <c r="B909" s="277"/>
    </row>
    <row r="910" spans="1:2" x14ac:dyDescent="0.25">
      <c r="A910" s="276"/>
      <c r="B910" s="277"/>
    </row>
    <row r="911" spans="1:2" x14ac:dyDescent="0.25">
      <c r="A911" s="276"/>
      <c r="B911" s="277"/>
    </row>
    <row r="912" spans="1:2" x14ac:dyDescent="0.25">
      <c r="A912" s="276"/>
      <c r="B912" s="277"/>
    </row>
    <row r="913" spans="1:2" x14ac:dyDescent="0.25">
      <c r="A913" s="276"/>
      <c r="B913" s="277"/>
    </row>
    <row r="914" spans="1:2" x14ac:dyDescent="0.25">
      <c r="A914" s="276"/>
      <c r="B914" s="277"/>
    </row>
    <row r="915" spans="1:2" x14ac:dyDescent="0.25">
      <c r="A915" s="276"/>
      <c r="B915" s="277"/>
    </row>
    <row r="916" spans="1:2" x14ac:dyDescent="0.25">
      <c r="A916" s="276"/>
      <c r="B916" s="277"/>
    </row>
    <row r="917" spans="1:2" x14ac:dyDescent="0.25">
      <c r="A917" s="276"/>
      <c r="B917" s="277"/>
    </row>
    <row r="918" spans="1:2" x14ac:dyDescent="0.25">
      <c r="A918" s="276"/>
      <c r="B918" s="277"/>
    </row>
    <row r="919" spans="1:2" x14ac:dyDescent="0.25">
      <c r="A919" s="276"/>
      <c r="B919" s="277"/>
    </row>
    <row r="920" spans="1:2" x14ac:dyDescent="0.25">
      <c r="A920" s="276"/>
      <c r="B920" s="277"/>
    </row>
    <row r="921" spans="1:2" x14ac:dyDescent="0.25">
      <c r="A921" s="276"/>
      <c r="B921" s="277"/>
    </row>
    <row r="922" spans="1:2" x14ac:dyDescent="0.25">
      <c r="A922" s="276"/>
      <c r="B922" s="277"/>
    </row>
    <row r="923" spans="1:2" x14ac:dyDescent="0.25">
      <c r="A923" s="276"/>
      <c r="B923" s="277"/>
    </row>
    <row r="924" spans="1:2" x14ac:dyDescent="0.25">
      <c r="A924" s="276"/>
      <c r="B924" s="277"/>
    </row>
    <row r="925" spans="1:2" x14ac:dyDescent="0.25">
      <c r="A925" s="276"/>
      <c r="B925" s="277"/>
    </row>
    <row r="926" spans="1:2" x14ac:dyDescent="0.25">
      <c r="A926" s="276"/>
      <c r="B926" s="277"/>
    </row>
    <row r="927" spans="1:2" x14ac:dyDescent="0.25">
      <c r="A927" s="276"/>
      <c r="B927" s="277"/>
    </row>
    <row r="928" spans="1:2" x14ac:dyDescent="0.25">
      <c r="A928" s="276"/>
      <c r="B928" s="277"/>
    </row>
    <row r="929" spans="1:2" x14ac:dyDescent="0.25">
      <c r="A929" s="276"/>
      <c r="B929" s="277"/>
    </row>
    <row r="930" spans="1:2" x14ac:dyDescent="0.25">
      <c r="A930" s="276"/>
      <c r="B930" s="277"/>
    </row>
    <row r="931" spans="1:2" x14ac:dyDescent="0.25">
      <c r="A931" s="276"/>
      <c r="B931" s="277"/>
    </row>
    <row r="932" spans="1:2" x14ac:dyDescent="0.25">
      <c r="A932" s="276"/>
      <c r="B932" s="277"/>
    </row>
    <row r="933" spans="1:2" x14ac:dyDescent="0.25">
      <c r="A933" s="276"/>
      <c r="B933" s="277"/>
    </row>
    <row r="934" spans="1:2" x14ac:dyDescent="0.25">
      <c r="A934" s="276"/>
      <c r="B934" s="277"/>
    </row>
    <row r="935" spans="1:2" x14ac:dyDescent="0.25">
      <c r="A935" s="276"/>
      <c r="B935" s="277"/>
    </row>
    <row r="936" spans="1:2" x14ac:dyDescent="0.25">
      <c r="A936" s="276"/>
      <c r="B936" s="277"/>
    </row>
    <row r="937" spans="1:2" x14ac:dyDescent="0.25">
      <c r="A937" s="276"/>
      <c r="B937" s="277"/>
    </row>
    <row r="938" spans="1:2" x14ac:dyDescent="0.25">
      <c r="A938" s="276"/>
      <c r="B938" s="277"/>
    </row>
    <row r="939" spans="1:2" x14ac:dyDescent="0.25">
      <c r="A939" s="276"/>
      <c r="B939" s="277"/>
    </row>
    <row r="940" spans="1:2" x14ac:dyDescent="0.25">
      <c r="A940" s="276"/>
      <c r="B940" s="277"/>
    </row>
    <row r="941" spans="1:2" x14ac:dyDescent="0.25">
      <c r="A941" s="276"/>
      <c r="B941" s="277"/>
    </row>
    <row r="942" spans="1:2" x14ac:dyDescent="0.25">
      <c r="A942" s="276"/>
      <c r="B942" s="277"/>
    </row>
    <row r="943" spans="1:2" x14ac:dyDescent="0.25">
      <c r="A943" s="276"/>
      <c r="B943" s="277"/>
    </row>
    <row r="944" spans="1:2" x14ac:dyDescent="0.25">
      <c r="A944" s="276"/>
      <c r="B944" s="277"/>
    </row>
    <row r="945" spans="1:2" x14ac:dyDescent="0.25">
      <c r="A945" s="276"/>
      <c r="B945" s="277"/>
    </row>
    <row r="946" spans="1:2" x14ac:dyDescent="0.25">
      <c r="A946" s="276"/>
      <c r="B946" s="277"/>
    </row>
    <row r="947" spans="1:2" x14ac:dyDescent="0.25">
      <c r="A947" s="276"/>
      <c r="B947" s="277"/>
    </row>
    <row r="948" spans="1:2" x14ac:dyDescent="0.25">
      <c r="A948" s="276"/>
      <c r="B948" s="277"/>
    </row>
    <row r="949" spans="1:2" x14ac:dyDescent="0.25">
      <c r="A949" s="276"/>
      <c r="B949" s="277"/>
    </row>
    <row r="950" spans="1:2" x14ac:dyDescent="0.25">
      <c r="A950" s="276"/>
      <c r="B950" s="277"/>
    </row>
    <row r="951" spans="1:2" x14ac:dyDescent="0.25">
      <c r="A951" s="276"/>
      <c r="B951" s="277"/>
    </row>
    <row r="952" spans="1:2" x14ac:dyDescent="0.25">
      <c r="A952" s="276"/>
      <c r="B952" s="277"/>
    </row>
    <row r="953" spans="1:2" x14ac:dyDescent="0.25">
      <c r="A953" s="276"/>
      <c r="B953" s="277"/>
    </row>
    <row r="954" spans="1:2" x14ac:dyDescent="0.25">
      <c r="A954" s="276"/>
      <c r="B954" s="277"/>
    </row>
    <row r="955" spans="1:2" x14ac:dyDescent="0.25">
      <c r="A955" s="276"/>
      <c r="B955" s="277"/>
    </row>
    <row r="956" spans="1:2" x14ac:dyDescent="0.25">
      <c r="A956" s="276"/>
      <c r="B956" s="277"/>
    </row>
    <row r="957" spans="1:2" x14ac:dyDescent="0.25">
      <c r="A957" s="276"/>
      <c r="B957" s="277"/>
    </row>
    <row r="958" spans="1:2" x14ac:dyDescent="0.25">
      <c r="A958" s="276"/>
      <c r="B958" s="277"/>
    </row>
    <row r="959" spans="1:2" x14ac:dyDescent="0.25">
      <c r="A959" s="276"/>
      <c r="B959" s="277"/>
    </row>
    <row r="960" spans="1:2" x14ac:dyDescent="0.25">
      <c r="A960" s="276"/>
      <c r="B960" s="277"/>
    </row>
    <row r="961" spans="1:2" x14ac:dyDescent="0.25">
      <c r="A961" s="276"/>
      <c r="B961" s="277"/>
    </row>
    <row r="962" spans="1:2" x14ac:dyDescent="0.25">
      <c r="A962" s="276"/>
      <c r="B962" s="277"/>
    </row>
    <row r="963" spans="1:2" x14ac:dyDescent="0.25">
      <c r="A963" s="276"/>
      <c r="B963" s="277"/>
    </row>
    <row r="964" spans="1:2" x14ac:dyDescent="0.25">
      <c r="A964" s="276"/>
      <c r="B964" s="277"/>
    </row>
    <row r="965" spans="1:2" x14ac:dyDescent="0.25">
      <c r="A965" s="276"/>
      <c r="B965" s="277"/>
    </row>
    <row r="966" spans="1:2" x14ac:dyDescent="0.25">
      <c r="A966" s="276"/>
      <c r="B966" s="277"/>
    </row>
    <row r="967" spans="1:2" x14ac:dyDescent="0.25">
      <c r="A967" s="276"/>
      <c r="B967" s="277"/>
    </row>
    <row r="968" spans="1:2" x14ac:dyDescent="0.25">
      <c r="A968" s="276"/>
      <c r="B968" s="277"/>
    </row>
    <row r="969" spans="1:2" x14ac:dyDescent="0.25">
      <c r="A969" s="276"/>
      <c r="B969" s="277"/>
    </row>
    <row r="970" spans="1:2" x14ac:dyDescent="0.25">
      <c r="A970" s="276"/>
      <c r="B970" s="277"/>
    </row>
    <row r="971" spans="1:2" x14ac:dyDescent="0.25">
      <c r="A971" s="276"/>
      <c r="B971" s="277"/>
    </row>
    <row r="972" spans="1:2" x14ac:dyDescent="0.25">
      <c r="A972" s="276"/>
      <c r="B972" s="277"/>
    </row>
    <row r="973" spans="1:2" x14ac:dyDescent="0.25">
      <c r="A973" s="276"/>
      <c r="B973" s="277"/>
    </row>
    <row r="974" spans="1:2" x14ac:dyDescent="0.25">
      <c r="A974" s="276"/>
      <c r="B974" s="277"/>
    </row>
    <row r="975" spans="1:2" x14ac:dyDescent="0.25">
      <c r="A975" s="276"/>
      <c r="B975" s="277"/>
    </row>
    <row r="976" spans="1:2" x14ac:dyDescent="0.25">
      <c r="A976" s="276"/>
      <c r="B976" s="277"/>
    </row>
    <row r="977" spans="1:2" x14ac:dyDescent="0.25">
      <c r="A977" s="276"/>
      <c r="B977" s="277"/>
    </row>
    <row r="978" spans="1:2" x14ac:dyDescent="0.25">
      <c r="A978" s="276"/>
      <c r="B978" s="277"/>
    </row>
    <row r="979" spans="1:2" x14ac:dyDescent="0.25">
      <c r="A979" s="276"/>
      <c r="B979" s="277"/>
    </row>
    <row r="980" spans="1:2" x14ac:dyDescent="0.25">
      <c r="A980" s="276"/>
      <c r="B980" s="277"/>
    </row>
    <row r="981" spans="1:2" x14ac:dyDescent="0.25">
      <c r="A981" s="276"/>
      <c r="B981" s="277"/>
    </row>
    <row r="982" spans="1:2" x14ac:dyDescent="0.25">
      <c r="A982" s="276"/>
      <c r="B982" s="277"/>
    </row>
    <row r="983" spans="1:2" x14ac:dyDescent="0.25">
      <c r="A983" s="276"/>
      <c r="B983" s="277"/>
    </row>
    <row r="984" spans="1:2" x14ac:dyDescent="0.25">
      <c r="A984" s="276"/>
      <c r="B984" s="277"/>
    </row>
    <row r="985" spans="1:2" x14ac:dyDescent="0.25">
      <c r="A985" s="276"/>
      <c r="B985" s="277"/>
    </row>
    <row r="986" spans="1:2" x14ac:dyDescent="0.25">
      <c r="A986" s="276"/>
      <c r="B986" s="277"/>
    </row>
    <row r="987" spans="1:2" x14ac:dyDescent="0.25">
      <c r="A987" s="276"/>
      <c r="B987" s="277"/>
    </row>
    <row r="988" spans="1:2" x14ac:dyDescent="0.25">
      <c r="A988" s="276"/>
      <c r="B988" s="277"/>
    </row>
    <row r="989" spans="1:2" x14ac:dyDescent="0.25">
      <c r="A989" s="276"/>
      <c r="B989" s="277"/>
    </row>
    <row r="990" spans="1:2" x14ac:dyDescent="0.25">
      <c r="A990" s="276"/>
      <c r="B990" s="277"/>
    </row>
    <row r="991" spans="1:2" x14ac:dyDescent="0.25">
      <c r="A991" s="276"/>
      <c r="B991" s="277"/>
    </row>
    <row r="992" spans="1:2" x14ac:dyDescent="0.25">
      <c r="A992" s="276"/>
      <c r="B992" s="277"/>
    </row>
    <row r="993" spans="1:2" x14ac:dyDescent="0.25">
      <c r="A993" s="276"/>
      <c r="B993" s="277"/>
    </row>
    <row r="994" spans="1:2" x14ac:dyDescent="0.25">
      <c r="A994" s="276"/>
      <c r="B994" s="277"/>
    </row>
    <row r="995" spans="1:2" x14ac:dyDescent="0.25">
      <c r="A995" s="276"/>
      <c r="B995" s="277"/>
    </row>
    <row r="996" spans="1:2" x14ac:dyDescent="0.25">
      <c r="A996" s="276"/>
      <c r="B996" s="277"/>
    </row>
    <row r="997" spans="1:2" x14ac:dyDescent="0.25">
      <c r="A997" s="276"/>
      <c r="B997" s="277"/>
    </row>
    <row r="998" spans="1:2" x14ac:dyDescent="0.25">
      <c r="A998" s="276"/>
      <c r="B998" s="277"/>
    </row>
    <row r="999" spans="1:2" x14ac:dyDescent="0.25">
      <c r="A999" s="276"/>
      <c r="B999" s="277"/>
    </row>
    <row r="1000" spans="1:2" x14ac:dyDescent="0.25">
      <c r="A1000" s="276"/>
      <c r="B1000" s="277"/>
    </row>
    <row r="1001" spans="1:2" x14ac:dyDescent="0.25">
      <c r="A1001" s="276"/>
      <c r="B1001" s="277"/>
    </row>
    <row r="1002" spans="1:2" x14ac:dyDescent="0.25">
      <c r="A1002" s="276"/>
      <c r="B1002" s="277"/>
    </row>
    <row r="1003" spans="1:2" x14ac:dyDescent="0.25">
      <c r="A1003" s="276"/>
      <c r="B1003" s="277"/>
    </row>
    <row r="1004" spans="1:2" x14ac:dyDescent="0.25">
      <c r="A1004" s="276"/>
      <c r="B1004" s="277"/>
    </row>
    <row r="1005" spans="1:2" x14ac:dyDescent="0.25">
      <c r="A1005" s="276"/>
      <c r="B1005" s="277"/>
    </row>
    <row r="1006" spans="1:2" x14ac:dyDescent="0.25">
      <c r="A1006" s="276"/>
      <c r="B1006" s="277"/>
    </row>
    <row r="1007" spans="1:2" x14ac:dyDescent="0.25">
      <c r="A1007" s="276"/>
      <c r="B1007" s="277"/>
    </row>
    <row r="1008" spans="1:2" x14ac:dyDescent="0.25">
      <c r="A1008" s="276"/>
      <c r="B1008" s="277"/>
    </row>
    <row r="1009" spans="1:2" x14ac:dyDescent="0.25">
      <c r="A1009" s="276"/>
      <c r="B1009" s="277"/>
    </row>
    <row r="1010" spans="1:2" x14ac:dyDescent="0.25">
      <c r="A1010" s="276"/>
      <c r="B1010" s="277"/>
    </row>
    <row r="1011" spans="1:2" x14ac:dyDescent="0.25">
      <c r="A1011" s="276"/>
      <c r="B1011" s="277"/>
    </row>
    <row r="1012" spans="1:2" x14ac:dyDescent="0.25">
      <c r="A1012" s="276"/>
      <c r="B1012" s="277"/>
    </row>
    <row r="1013" spans="1:2" x14ac:dyDescent="0.25">
      <c r="A1013" s="276"/>
      <c r="B1013" s="277"/>
    </row>
    <row r="1014" spans="1:2" x14ac:dyDescent="0.25">
      <c r="A1014" s="276"/>
      <c r="B1014" s="277"/>
    </row>
    <row r="1015" spans="1:2" x14ac:dyDescent="0.25">
      <c r="A1015" s="276"/>
      <c r="B1015" s="277"/>
    </row>
    <row r="1016" spans="1:2" x14ac:dyDescent="0.25">
      <c r="A1016" s="276"/>
      <c r="B1016" s="277"/>
    </row>
    <row r="1017" spans="1:2" x14ac:dyDescent="0.25">
      <c r="A1017" s="276"/>
      <c r="B1017" s="277"/>
    </row>
    <row r="1018" spans="1:2" x14ac:dyDescent="0.25">
      <c r="A1018" s="276"/>
      <c r="B1018" s="277"/>
    </row>
    <row r="1019" spans="1:2" x14ac:dyDescent="0.25">
      <c r="A1019" s="276"/>
      <c r="B1019" s="277"/>
    </row>
    <row r="1020" spans="1:2" x14ac:dyDescent="0.25">
      <c r="A1020" s="276"/>
      <c r="B1020" s="277"/>
    </row>
    <row r="1021" spans="1:2" x14ac:dyDescent="0.25">
      <c r="A1021" s="276"/>
      <c r="B1021" s="277"/>
    </row>
    <row r="1022" spans="1:2" x14ac:dyDescent="0.25">
      <c r="A1022" s="276"/>
      <c r="B1022" s="277"/>
    </row>
    <row r="1023" spans="1:2" x14ac:dyDescent="0.25">
      <c r="A1023" s="276"/>
      <c r="B1023" s="277"/>
    </row>
    <row r="1024" spans="1:2" x14ac:dyDescent="0.25">
      <c r="A1024" s="276"/>
      <c r="B1024" s="277"/>
    </row>
    <row r="1025" spans="1:2" x14ac:dyDescent="0.25">
      <c r="A1025" s="276"/>
      <c r="B1025" s="277"/>
    </row>
    <row r="1026" spans="1:2" x14ac:dyDescent="0.25">
      <c r="A1026" s="276"/>
      <c r="B1026" s="277"/>
    </row>
    <row r="1027" spans="1:2" x14ac:dyDescent="0.25">
      <c r="A1027" s="276"/>
      <c r="B1027" s="277"/>
    </row>
    <row r="1028" spans="1:2" x14ac:dyDescent="0.25">
      <c r="A1028" s="276"/>
      <c r="B1028" s="277"/>
    </row>
    <row r="1029" spans="1:2" x14ac:dyDescent="0.25">
      <c r="A1029" s="276"/>
      <c r="B1029" s="277"/>
    </row>
    <row r="1030" spans="1:2" x14ac:dyDescent="0.25">
      <c r="A1030" s="276"/>
      <c r="B1030" s="277"/>
    </row>
    <row r="1031" spans="1:2" x14ac:dyDescent="0.25">
      <c r="A1031" s="276"/>
      <c r="B1031" s="277"/>
    </row>
    <row r="1032" spans="1:2" x14ac:dyDescent="0.25">
      <c r="A1032" s="276"/>
      <c r="B1032" s="277"/>
    </row>
    <row r="1033" spans="1:2" x14ac:dyDescent="0.25">
      <c r="A1033" s="276"/>
      <c r="B1033" s="277"/>
    </row>
    <row r="1034" spans="1:2" x14ac:dyDescent="0.25">
      <c r="A1034" s="276"/>
      <c r="B1034" s="277"/>
    </row>
    <row r="1035" spans="1:2" x14ac:dyDescent="0.25">
      <c r="A1035" s="276"/>
      <c r="B1035" s="277"/>
    </row>
    <row r="1036" spans="1:2" x14ac:dyDescent="0.25">
      <c r="A1036" s="276"/>
      <c r="B1036" s="277"/>
    </row>
    <row r="1037" spans="1:2" x14ac:dyDescent="0.25">
      <c r="A1037" s="276"/>
      <c r="B1037" s="277"/>
    </row>
    <row r="1038" spans="1:2" x14ac:dyDescent="0.25">
      <c r="A1038" s="276"/>
      <c r="B1038" s="277"/>
    </row>
    <row r="1039" spans="1:2" x14ac:dyDescent="0.25">
      <c r="A1039" s="276"/>
      <c r="B1039" s="277"/>
    </row>
    <row r="1040" spans="1:2" x14ac:dyDescent="0.25">
      <c r="A1040" s="276"/>
      <c r="B1040" s="277"/>
    </row>
    <row r="1041" spans="1:2" x14ac:dyDescent="0.25">
      <c r="A1041" s="276"/>
      <c r="B1041" s="277"/>
    </row>
    <row r="1042" spans="1:2" x14ac:dyDescent="0.25">
      <c r="A1042" s="276"/>
      <c r="B1042" s="277"/>
    </row>
    <row r="1043" spans="1:2" x14ac:dyDescent="0.25">
      <c r="A1043" s="276"/>
      <c r="B1043" s="277"/>
    </row>
    <row r="1044" spans="1:2" x14ac:dyDescent="0.25">
      <c r="A1044" s="276"/>
      <c r="B1044" s="277"/>
    </row>
    <row r="1045" spans="1:2" x14ac:dyDescent="0.25">
      <c r="A1045" s="276"/>
      <c r="B1045" s="277"/>
    </row>
    <row r="1046" spans="1:2" x14ac:dyDescent="0.25">
      <c r="A1046" s="276"/>
      <c r="B1046" s="277"/>
    </row>
    <row r="1047" spans="1:2" x14ac:dyDescent="0.25">
      <c r="A1047" s="276"/>
      <c r="B1047" s="277"/>
    </row>
    <row r="1048" spans="1:2" x14ac:dyDescent="0.25">
      <c r="A1048" s="276"/>
      <c r="B1048" s="277"/>
    </row>
    <row r="1049" spans="1:2" x14ac:dyDescent="0.25">
      <c r="A1049" s="276"/>
      <c r="B1049" s="277"/>
    </row>
    <row r="1050" spans="1:2" x14ac:dyDescent="0.25">
      <c r="A1050" s="276"/>
      <c r="B1050" s="277"/>
    </row>
    <row r="1051" spans="1:2" x14ac:dyDescent="0.25">
      <c r="A1051" s="276"/>
      <c r="B1051" s="277"/>
    </row>
    <row r="1052" spans="1:2" x14ac:dyDescent="0.25">
      <c r="A1052" s="276"/>
      <c r="B1052" s="277"/>
    </row>
    <row r="1053" spans="1:2" x14ac:dyDescent="0.25">
      <c r="A1053" s="276"/>
      <c r="B1053" s="277"/>
    </row>
    <row r="1054" spans="1:2" x14ac:dyDescent="0.25">
      <c r="A1054" s="276"/>
      <c r="B1054" s="277"/>
    </row>
    <row r="1055" spans="1:2" x14ac:dyDescent="0.25">
      <c r="A1055" s="276"/>
      <c r="B1055" s="277"/>
    </row>
    <row r="1056" spans="1:2" x14ac:dyDescent="0.25">
      <c r="A1056" s="276"/>
      <c r="B1056" s="277"/>
    </row>
    <row r="1057" spans="1:2" x14ac:dyDescent="0.25">
      <c r="A1057" s="276"/>
      <c r="B1057" s="277"/>
    </row>
    <row r="1058" spans="1:2" x14ac:dyDescent="0.25">
      <c r="A1058" s="276"/>
      <c r="B1058" s="277"/>
    </row>
    <row r="1059" spans="1:2" x14ac:dyDescent="0.25">
      <c r="A1059" s="276"/>
      <c r="B1059" s="277"/>
    </row>
    <row r="1060" spans="1:2" x14ac:dyDescent="0.25">
      <c r="A1060" s="276"/>
      <c r="B1060" s="277"/>
    </row>
    <row r="1061" spans="1:2" x14ac:dyDescent="0.25">
      <c r="A1061" s="276"/>
      <c r="B1061" s="277"/>
    </row>
    <row r="1062" spans="1:2" x14ac:dyDescent="0.25">
      <c r="A1062" s="276"/>
      <c r="B1062" s="277"/>
    </row>
    <row r="1063" spans="1:2" x14ac:dyDescent="0.25">
      <c r="A1063" s="276"/>
      <c r="B1063" s="277"/>
    </row>
    <row r="1064" spans="1:2" x14ac:dyDescent="0.25">
      <c r="A1064" s="276"/>
      <c r="B1064" s="277"/>
    </row>
    <row r="1065" spans="1:2" x14ac:dyDescent="0.25">
      <c r="A1065" s="276"/>
      <c r="B1065" s="277"/>
    </row>
    <row r="1066" spans="1:2" x14ac:dyDescent="0.25">
      <c r="A1066" s="276"/>
      <c r="B1066" s="277"/>
    </row>
    <row r="1067" spans="1:2" x14ac:dyDescent="0.25">
      <c r="A1067" s="276"/>
      <c r="B1067" s="277"/>
    </row>
    <row r="1068" spans="1:2" x14ac:dyDescent="0.25">
      <c r="A1068" s="276"/>
      <c r="B1068" s="277"/>
    </row>
    <row r="1069" spans="1:2" x14ac:dyDescent="0.25">
      <c r="A1069" s="276"/>
      <c r="B1069" s="277"/>
    </row>
    <row r="1070" spans="1:2" x14ac:dyDescent="0.25">
      <c r="A1070" s="276"/>
      <c r="B1070" s="277"/>
    </row>
    <row r="1071" spans="1:2" x14ac:dyDescent="0.25">
      <c r="A1071" s="276"/>
      <c r="B1071" s="277"/>
    </row>
    <row r="1072" spans="1:2" x14ac:dyDescent="0.25">
      <c r="A1072" s="276"/>
      <c r="B1072" s="277"/>
    </row>
    <row r="1073" spans="1:2" x14ac:dyDescent="0.25">
      <c r="A1073" s="276"/>
      <c r="B1073" s="277"/>
    </row>
    <row r="1074" spans="1:2" x14ac:dyDescent="0.25">
      <c r="A1074" s="276"/>
      <c r="B1074" s="277"/>
    </row>
    <row r="1075" spans="1:2" x14ac:dyDescent="0.25">
      <c r="A1075" s="276"/>
      <c r="B1075" s="277"/>
    </row>
    <row r="1076" spans="1:2" x14ac:dyDescent="0.25">
      <c r="A1076" s="276"/>
      <c r="B1076" s="277"/>
    </row>
    <row r="1077" spans="1:2" x14ac:dyDescent="0.25">
      <c r="A1077" s="276"/>
      <c r="B1077" s="277"/>
    </row>
    <row r="1078" spans="1:2" x14ac:dyDescent="0.25">
      <c r="A1078" s="276"/>
      <c r="B1078" s="277"/>
    </row>
    <row r="1079" spans="1:2" x14ac:dyDescent="0.25">
      <c r="A1079" s="276"/>
      <c r="B1079" s="277"/>
    </row>
    <row r="1080" spans="1:2" x14ac:dyDescent="0.25">
      <c r="A1080" s="276"/>
      <c r="B1080" s="277"/>
    </row>
    <row r="1081" spans="1:2" x14ac:dyDescent="0.25">
      <c r="A1081" s="276"/>
      <c r="B1081" s="277"/>
    </row>
    <row r="1082" spans="1:2" x14ac:dyDescent="0.25">
      <c r="A1082" s="276"/>
      <c r="B1082" s="277"/>
    </row>
    <row r="1083" spans="1:2" x14ac:dyDescent="0.25">
      <c r="A1083" s="276"/>
      <c r="B1083" s="277"/>
    </row>
    <row r="1084" spans="1:2" x14ac:dyDescent="0.25">
      <c r="A1084" s="276"/>
      <c r="B1084" s="277"/>
    </row>
    <row r="1085" spans="1:2" x14ac:dyDescent="0.25">
      <c r="A1085" s="276"/>
      <c r="B1085" s="277"/>
    </row>
    <row r="1086" spans="1:2" x14ac:dyDescent="0.25">
      <c r="A1086" s="276"/>
      <c r="B1086" s="277"/>
    </row>
    <row r="1087" spans="1:2" x14ac:dyDescent="0.25">
      <c r="A1087" s="276"/>
      <c r="B1087" s="277"/>
    </row>
    <row r="1088" spans="1:2" x14ac:dyDescent="0.25">
      <c r="A1088" s="276"/>
      <c r="B1088" s="277"/>
    </row>
    <row r="1089" spans="1:2" x14ac:dyDescent="0.25">
      <c r="A1089" s="276"/>
      <c r="B1089" s="277"/>
    </row>
    <row r="1090" spans="1:2" x14ac:dyDescent="0.25">
      <c r="A1090" s="276"/>
      <c r="B1090" s="277"/>
    </row>
    <row r="1091" spans="1:2" x14ac:dyDescent="0.25">
      <c r="A1091" s="276"/>
      <c r="B1091" s="277"/>
    </row>
    <row r="1092" spans="1:2" x14ac:dyDescent="0.25">
      <c r="A1092" s="276"/>
      <c r="B1092" s="277"/>
    </row>
    <row r="1093" spans="1:2" x14ac:dyDescent="0.25">
      <c r="A1093" s="276"/>
      <c r="B1093" s="277"/>
    </row>
    <row r="1094" spans="1:2" x14ac:dyDescent="0.25">
      <c r="A1094" s="276"/>
      <c r="B1094" s="277"/>
    </row>
    <row r="1095" spans="1:2" x14ac:dyDescent="0.25">
      <c r="A1095" s="276"/>
      <c r="B1095" s="277"/>
    </row>
    <row r="1096" spans="1:2" x14ac:dyDescent="0.25">
      <c r="A1096" s="276"/>
      <c r="B1096" s="277"/>
    </row>
    <row r="1097" spans="1:2" x14ac:dyDescent="0.25">
      <c r="A1097" s="276"/>
      <c r="B1097" s="277"/>
    </row>
    <row r="1098" spans="1:2" x14ac:dyDescent="0.25">
      <c r="A1098" s="276"/>
      <c r="B1098" s="277"/>
    </row>
    <row r="1099" spans="1:2" x14ac:dyDescent="0.25">
      <c r="A1099" s="276"/>
      <c r="B1099" s="277"/>
    </row>
    <row r="1100" spans="1:2" x14ac:dyDescent="0.25">
      <c r="A1100" s="276"/>
      <c r="B1100" s="277"/>
    </row>
    <row r="1101" spans="1:2" x14ac:dyDescent="0.25">
      <c r="A1101" s="276"/>
      <c r="B1101" s="277"/>
    </row>
    <row r="1102" spans="1:2" x14ac:dyDescent="0.25">
      <c r="A1102" s="276"/>
      <c r="B1102" s="277"/>
    </row>
    <row r="1103" spans="1:2" x14ac:dyDescent="0.25">
      <c r="A1103" s="276"/>
      <c r="B1103" s="277"/>
    </row>
    <row r="1104" spans="1:2" x14ac:dyDescent="0.25">
      <c r="A1104" s="276"/>
      <c r="B1104" s="277"/>
    </row>
    <row r="1105" spans="1:2" x14ac:dyDescent="0.25">
      <c r="A1105" s="276"/>
      <c r="B1105" s="277"/>
    </row>
    <row r="1106" spans="1:2" x14ac:dyDescent="0.25">
      <c r="A1106" s="276"/>
      <c r="B1106" s="277"/>
    </row>
    <row r="1107" spans="1:2" x14ac:dyDescent="0.25">
      <c r="A1107" s="276"/>
      <c r="B1107" s="277"/>
    </row>
    <row r="1108" spans="1:2" x14ac:dyDescent="0.25">
      <c r="A1108" s="276"/>
      <c r="B1108" s="277"/>
    </row>
    <row r="1109" spans="1:2" x14ac:dyDescent="0.25">
      <c r="A1109" s="276"/>
      <c r="B1109" s="277"/>
    </row>
    <row r="1110" spans="1:2" x14ac:dyDescent="0.25">
      <c r="A1110" s="276"/>
      <c r="B1110" s="277"/>
    </row>
    <row r="1111" spans="1:2" x14ac:dyDescent="0.25">
      <c r="A1111" s="276"/>
      <c r="B1111" s="277"/>
    </row>
    <row r="1112" spans="1:2" x14ac:dyDescent="0.25">
      <c r="A1112" s="276"/>
      <c r="B1112" s="277"/>
    </row>
    <row r="1113" spans="1:2" x14ac:dyDescent="0.25">
      <c r="A1113" s="276"/>
      <c r="B1113" s="277"/>
    </row>
    <row r="1114" spans="1:2" x14ac:dyDescent="0.25">
      <c r="A1114" s="276"/>
      <c r="B1114" s="277"/>
    </row>
    <row r="1115" spans="1:2" x14ac:dyDescent="0.25">
      <c r="A1115" s="276"/>
      <c r="B1115" s="277"/>
    </row>
    <row r="1116" spans="1:2" x14ac:dyDescent="0.25">
      <c r="A1116" s="276"/>
      <c r="B1116" s="277"/>
    </row>
    <row r="1117" spans="1:2" x14ac:dyDescent="0.25">
      <c r="A1117" s="276"/>
      <c r="B1117" s="277"/>
    </row>
    <row r="1118" spans="1:2" x14ac:dyDescent="0.25">
      <c r="A1118" s="276"/>
      <c r="B1118" s="277"/>
    </row>
    <row r="1119" spans="1:2" x14ac:dyDescent="0.25">
      <c r="A1119" s="276"/>
      <c r="B1119" s="277"/>
    </row>
    <row r="1120" spans="1:2" x14ac:dyDescent="0.25">
      <c r="A1120" s="276"/>
      <c r="B1120" s="277"/>
    </row>
    <row r="1121" spans="1:2" x14ac:dyDescent="0.25">
      <c r="A1121" s="276"/>
      <c r="B1121" s="277"/>
    </row>
    <row r="1122" spans="1:2" x14ac:dyDescent="0.25">
      <c r="A1122" s="276"/>
      <c r="B1122" s="277"/>
    </row>
    <row r="1123" spans="1:2" x14ac:dyDescent="0.25">
      <c r="A1123" s="276"/>
      <c r="B1123" s="277"/>
    </row>
    <row r="1124" spans="1:2" x14ac:dyDescent="0.25">
      <c r="A1124" s="276"/>
      <c r="B1124" s="277"/>
    </row>
    <row r="1125" spans="1:2" x14ac:dyDescent="0.25">
      <c r="A1125" s="276"/>
      <c r="B1125" s="277"/>
    </row>
    <row r="1126" spans="1:2" x14ac:dyDescent="0.25">
      <c r="A1126" s="276"/>
      <c r="B1126" s="277"/>
    </row>
    <row r="1127" spans="1:2" x14ac:dyDescent="0.25">
      <c r="A1127" s="276"/>
      <c r="B1127" s="277"/>
    </row>
    <row r="1128" spans="1:2" x14ac:dyDescent="0.25">
      <c r="A1128" s="276"/>
      <c r="B1128" s="277"/>
    </row>
    <row r="1129" spans="1:2" x14ac:dyDescent="0.25">
      <c r="A1129" s="276"/>
      <c r="B1129" s="277"/>
    </row>
    <row r="1130" spans="1:2" x14ac:dyDescent="0.25">
      <c r="A1130" s="276"/>
      <c r="B1130" s="277"/>
    </row>
    <row r="1131" spans="1:2" x14ac:dyDescent="0.25">
      <c r="A1131" s="276"/>
      <c r="B1131" s="277"/>
    </row>
    <row r="1132" spans="1:2" x14ac:dyDescent="0.25">
      <c r="A1132" s="276"/>
      <c r="B1132" s="277"/>
    </row>
    <row r="1133" spans="1:2" x14ac:dyDescent="0.25">
      <c r="A1133" s="276"/>
      <c r="B1133" s="277"/>
    </row>
    <row r="1134" spans="1:2" x14ac:dyDescent="0.25">
      <c r="A1134" s="276"/>
      <c r="B1134" s="277"/>
    </row>
    <row r="1135" spans="1:2" x14ac:dyDescent="0.25">
      <c r="A1135" s="276"/>
      <c r="B1135" s="277"/>
    </row>
    <row r="1136" spans="1:2" x14ac:dyDescent="0.25">
      <c r="A1136" s="276"/>
      <c r="B1136" s="277"/>
    </row>
    <row r="1137" spans="1:2" x14ac:dyDescent="0.25">
      <c r="A1137" s="276"/>
      <c r="B1137" s="277"/>
    </row>
    <row r="1138" spans="1:2" x14ac:dyDescent="0.25">
      <c r="A1138" s="276"/>
      <c r="B1138" s="277"/>
    </row>
    <row r="1139" spans="1:2" x14ac:dyDescent="0.25">
      <c r="A1139" s="276"/>
      <c r="B1139" s="277"/>
    </row>
    <row r="1140" spans="1:2" x14ac:dyDescent="0.25">
      <c r="A1140" s="276"/>
      <c r="B1140" s="277"/>
    </row>
    <row r="1141" spans="1:2" x14ac:dyDescent="0.25">
      <c r="A1141" s="276"/>
      <c r="B1141" s="277"/>
    </row>
    <row r="1142" spans="1:2" x14ac:dyDescent="0.25">
      <c r="A1142" s="276"/>
      <c r="B1142" s="277"/>
    </row>
    <row r="1143" spans="1:2" x14ac:dyDescent="0.25">
      <c r="A1143" s="276"/>
      <c r="B1143" s="277"/>
    </row>
    <row r="1144" spans="1:2" x14ac:dyDescent="0.25">
      <c r="A1144" s="276"/>
      <c r="B1144" s="277"/>
    </row>
    <row r="1145" spans="1:2" x14ac:dyDescent="0.25">
      <c r="A1145" s="276"/>
      <c r="B1145" s="277"/>
    </row>
    <row r="1146" spans="1:2" x14ac:dyDescent="0.25">
      <c r="A1146" s="276"/>
      <c r="B1146" s="277"/>
    </row>
    <row r="1147" spans="1:2" x14ac:dyDescent="0.25">
      <c r="A1147" s="276"/>
      <c r="B1147" s="277"/>
    </row>
    <row r="1148" spans="1:2" x14ac:dyDescent="0.25">
      <c r="A1148" s="276"/>
      <c r="B1148" s="277"/>
    </row>
    <row r="1149" spans="1:2" x14ac:dyDescent="0.25">
      <c r="A1149" s="276"/>
      <c r="B1149" s="277"/>
    </row>
    <row r="1150" spans="1:2" x14ac:dyDescent="0.25">
      <c r="A1150" s="276"/>
      <c r="B1150" s="277"/>
    </row>
    <row r="1151" spans="1:2" x14ac:dyDescent="0.25">
      <c r="A1151" s="276"/>
      <c r="B1151" s="277"/>
    </row>
    <row r="1152" spans="1:2" x14ac:dyDescent="0.25">
      <c r="A1152" s="276"/>
      <c r="B1152" s="277"/>
    </row>
    <row r="1153" spans="1:2" x14ac:dyDescent="0.25">
      <c r="A1153" s="276"/>
      <c r="B1153" s="277"/>
    </row>
    <row r="1154" spans="1:2" x14ac:dyDescent="0.25">
      <c r="A1154" s="276"/>
      <c r="B1154" s="277"/>
    </row>
    <row r="1155" spans="1:2" x14ac:dyDescent="0.25">
      <c r="A1155" s="276"/>
      <c r="B1155" s="277"/>
    </row>
    <row r="1156" spans="1:2" x14ac:dyDescent="0.25">
      <c r="A1156" s="276"/>
      <c r="B1156" s="277"/>
    </row>
    <row r="1157" spans="1:2" x14ac:dyDescent="0.25">
      <c r="A1157" s="276"/>
      <c r="B1157" s="277"/>
    </row>
    <row r="1158" spans="1:2" x14ac:dyDescent="0.25">
      <c r="A1158" s="276"/>
      <c r="B1158" s="277"/>
    </row>
    <row r="1159" spans="1:2" x14ac:dyDescent="0.25">
      <c r="A1159" s="276"/>
      <c r="B1159" s="277"/>
    </row>
    <row r="1160" spans="1:2" x14ac:dyDescent="0.25">
      <c r="A1160" s="276"/>
      <c r="B1160" s="277"/>
    </row>
    <row r="1161" spans="1:2" x14ac:dyDescent="0.25">
      <c r="A1161" s="276"/>
      <c r="B1161" s="277"/>
    </row>
    <row r="1162" spans="1:2" x14ac:dyDescent="0.25">
      <c r="A1162" s="276"/>
      <c r="B1162" s="277"/>
    </row>
    <row r="1163" spans="1:2" x14ac:dyDescent="0.25">
      <c r="A1163" s="276"/>
      <c r="B1163" s="277"/>
    </row>
    <row r="1164" spans="1:2" x14ac:dyDescent="0.25">
      <c r="A1164" s="276"/>
      <c r="B1164" s="277"/>
    </row>
    <row r="1165" spans="1:2" x14ac:dyDescent="0.25">
      <c r="A1165" s="276"/>
      <c r="B1165" s="277"/>
    </row>
    <row r="1166" spans="1:2" x14ac:dyDescent="0.25">
      <c r="A1166" s="276"/>
      <c r="B1166" s="277"/>
    </row>
    <row r="1167" spans="1:2" x14ac:dyDescent="0.25">
      <c r="A1167" s="276"/>
      <c r="B1167" s="277"/>
    </row>
    <row r="1168" spans="1:2" x14ac:dyDescent="0.25">
      <c r="A1168" s="276"/>
      <c r="B1168" s="277"/>
    </row>
    <row r="1169" spans="1:2" x14ac:dyDescent="0.25">
      <c r="A1169" s="276"/>
      <c r="B1169" s="277"/>
    </row>
    <row r="1170" spans="1:2" x14ac:dyDescent="0.25">
      <c r="A1170" s="276"/>
      <c r="B1170" s="277"/>
    </row>
    <row r="1171" spans="1:2" x14ac:dyDescent="0.25">
      <c r="A1171" s="276"/>
      <c r="B1171" s="277"/>
    </row>
    <row r="1172" spans="1:2" x14ac:dyDescent="0.25">
      <c r="A1172" s="276"/>
      <c r="B1172" s="277"/>
    </row>
    <row r="1173" spans="1:2" x14ac:dyDescent="0.25">
      <c r="A1173" s="276"/>
      <c r="B1173" s="277"/>
    </row>
    <row r="1174" spans="1:2" x14ac:dyDescent="0.25">
      <c r="A1174" s="276"/>
      <c r="B1174" s="277"/>
    </row>
    <row r="1175" spans="1:2" x14ac:dyDescent="0.25">
      <c r="A1175" s="276"/>
      <c r="B1175" s="277"/>
    </row>
    <row r="1176" spans="1:2" x14ac:dyDescent="0.25">
      <c r="A1176" s="276"/>
      <c r="B1176" s="277"/>
    </row>
    <row r="1177" spans="1:2" x14ac:dyDescent="0.25">
      <c r="A1177" s="276"/>
      <c r="B1177" s="277"/>
    </row>
    <row r="1178" spans="1:2" x14ac:dyDescent="0.25">
      <c r="A1178" s="276"/>
      <c r="B1178" s="277"/>
    </row>
    <row r="1179" spans="1:2" x14ac:dyDescent="0.25">
      <c r="A1179" s="276"/>
      <c r="B1179" s="277"/>
    </row>
    <row r="1180" spans="1:2" x14ac:dyDescent="0.25">
      <c r="A1180" s="276"/>
      <c r="B1180" s="277"/>
    </row>
    <row r="1181" spans="1:2" x14ac:dyDescent="0.25">
      <c r="A1181" s="276"/>
      <c r="B1181" s="277"/>
    </row>
    <row r="1182" spans="1:2" x14ac:dyDescent="0.25">
      <c r="A1182" s="276"/>
      <c r="B1182" s="277"/>
    </row>
    <row r="1183" spans="1:2" x14ac:dyDescent="0.25">
      <c r="A1183" s="276"/>
      <c r="B1183" s="277"/>
    </row>
    <row r="1184" spans="1:2" x14ac:dyDescent="0.25">
      <c r="A1184" s="276"/>
      <c r="B1184" s="277"/>
    </row>
    <row r="1185" spans="1:2" x14ac:dyDescent="0.25">
      <c r="A1185" s="276"/>
      <c r="B1185" s="277"/>
    </row>
    <row r="1186" spans="1:2" x14ac:dyDescent="0.25">
      <c r="A1186" s="276"/>
      <c r="B1186" s="277"/>
    </row>
    <row r="1187" spans="1:2" x14ac:dyDescent="0.25">
      <c r="A1187" s="276"/>
      <c r="B1187" s="277"/>
    </row>
    <row r="1188" spans="1:2" x14ac:dyDescent="0.25">
      <c r="A1188" s="276"/>
      <c r="B1188" s="277"/>
    </row>
    <row r="1189" spans="1:2" x14ac:dyDescent="0.25">
      <c r="A1189" s="276"/>
      <c r="B1189" s="277"/>
    </row>
    <row r="1190" spans="1:2" x14ac:dyDescent="0.25">
      <c r="A1190" s="276"/>
      <c r="B1190" s="277"/>
    </row>
    <row r="1191" spans="1:2" x14ac:dyDescent="0.25">
      <c r="A1191" s="276"/>
      <c r="B1191" s="277"/>
    </row>
    <row r="1192" spans="1:2" x14ac:dyDescent="0.25">
      <c r="A1192" s="276"/>
      <c r="B1192" s="277"/>
    </row>
    <row r="1193" spans="1:2" x14ac:dyDescent="0.25">
      <c r="A1193" s="276"/>
      <c r="B1193" s="277"/>
    </row>
    <row r="1194" spans="1:2" x14ac:dyDescent="0.25">
      <c r="A1194" s="276"/>
      <c r="B1194" s="277"/>
    </row>
    <row r="1195" spans="1:2" x14ac:dyDescent="0.25">
      <c r="A1195" s="276"/>
      <c r="B1195" s="277"/>
    </row>
    <row r="1196" spans="1:2" x14ac:dyDescent="0.25">
      <c r="A1196" s="276"/>
      <c r="B1196" s="277"/>
    </row>
    <row r="1197" spans="1:2" x14ac:dyDescent="0.25">
      <c r="A1197" s="276"/>
      <c r="B1197" s="277"/>
    </row>
    <row r="1198" spans="1:2" x14ac:dyDescent="0.25">
      <c r="A1198" s="276"/>
      <c r="B1198" s="277"/>
    </row>
    <row r="1199" spans="1:2" x14ac:dyDescent="0.25">
      <c r="A1199" s="276"/>
      <c r="B1199" s="277"/>
    </row>
    <row r="1200" spans="1:2" x14ac:dyDescent="0.25">
      <c r="A1200" s="276"/>
      <c r="B1200" s="277"/>
    </row>
    <row r="1201" spans="1:2" x14ac:dyDescent="0.25">
      <c r="A1201" s="276"/>
      <c r="B1201" s="277"/>
    </row>
    <row r="1202" spans="1:2" x14ac:dyDescent="0.25">
      <c r="A1202" s="276"/>
      <c r="B1202" s="277"/>
    </row>
    <row r="1203" spans="1:2" x14ac:dyDescent="0.25">
      <c r="A1203" s="276"/>
      <c r="B1203" s="277"/>
    </row>
    <row r="1204" spans="1:2" x14ac:dyDescent="0.25">
      <c r="A1204" s="276"/>
      <c r="B1204" s="277"/>
    </row>
    <row r="1205" spans="1:2" x14ac:dyDescent="0.25">
      <c r="A1205" s="276"/>
      <c r="B1205" s="277"/>
    </row>
    <row r="1206" spans="1:2" x14ac:dyDescent="0.25">
      <c r="A1206" s="276"/>
      <c r="B1206" s="277"/>
    </row>
    <row r="1207" spans="1:2" x14ac:dyDescent="0.25">
      <c r="A1207" s="276"/>
      <c r="B1207" s="277"/>
    </row>
    <row r="1208" spans="1:2" x14ac:dyDescent="0.25">
      <c r="A1208" s="276"/>
      <c r="B1208" s="277"/>
    </row>
    <row r="1209" spans="1:2" x14ac:dyDescent="0.25">
      <c r="A1209" s="276"/>
      <c r="B1209" s="277"/>
    </row>
    <row r="1210" spans="1:2" x14ac:dyDescent="0.25">
      <c r="A1210" s="276"/>
      <c r="B1210" s="277"/>
    </row>
    <row r="1211" spans="1:2" x14ac:dyDescent="0.25">
      <c r="A1211" s="276"/>
      <c r="B1211" s="277"/>
    </row>
    <row r="1212" spans="1:2" x14ac:dyDescent="0.25">
      <c r="A1212" s="276"/>
      <c r="B1212" s="277"/>
    </row>
    <row r="1213" spans="1:2" x14ac:dyDescent="0.25">
      <c r="A1213" s="276"/>
      <c r="B1213" s="277"/>
    </row>
    <row r="1214" spans="1:2" x14ac:dyDescent="0.25">
      <c r="A1214" s="276"/>
      <c r="B1214" s="277"/>
    </row>
    <row r="1215" spans="1:2" x14ac:dyDescent="0.25">
      <c r="A1215" s="276"/>
      <c r="B1215" s="277"/>
    </row>
    <row r="1216" spans="1:2" x14ac:dyDescent="0.25">
      <c r="A1216" s="276"/>
      <c r="B1216" s="277"/>
    </row>
    <row r="1217" spans="1:2" x14ac:dyDescent="0.25">
      <c r="A1217" s="276"/>
      <c r="B1217" s="277"/>
    </row>
    <row r="1218" spans="1:2" x14ac:dyDescent="0.25">
      <c r="A1218" s="276"/>
      <c r="B1218" s="277"/>
    </row>
    <row r="1219" spans="1:2" x14ac:dyDescent="0.25">
      <c r="A1219" s="276"/>
      <c r="B1219" s="277"/>
    </row>
    <row r="1220" spans="1:2" x14ac:dyDescent="0.25">
      <c r="A1220" s="276"/>
      <c r="B1220" s="277"/>
    </row>
    <row r="1221" spans="1:2" x14ac:dyDescent="0.25">
      <c r="A1221" s="276"/>
      <c r="B1221" s="277"/>
    </row>
    <row r="1222" spans="1:2" x14ac:dyDescent="0.25">
      <c r="A1222" s="276"/>
      <c r="B1222" s="277"/>
    </row>
    <row r="1223" spans="1:2" x14ac:dyDescent="0.25">
      <c r="A1223" s="276"/>
      <c r="B1223" s="277"/>
    </row>
    <row r="1224" spans="1:2" x14ac:dyDescent="0.25">
      <c r="A1224" s="276"/>
      <c r="B1224" s="277"/>
    </row>
    <row r="1225" spans="1:2" x14ac:dyDescent="0.25">
      <c r="A1225" s="276"/>
      <c r="B1225" s="277"/>
    </row>
    <row r="1226" spans="1:2" x14ac:dyDescent="0.25">
      <c r="A1226" s="276"/>
      <c r="B1226" s="277"/>
    </row>
    <row r="1227" spans="1:2" x14ac:dyDescent="0.25">
      <c r="A1227" s="276"/>
      <c r="B1227" s="277"/>
    </row>
    <row r="1228" spans="1:2" x14ac:dyDescent="0.25">
      <c r="A1228" s="276"/>
      <c r="B1228" s="277"/>
    </row>
    <row r="1229" spans="1:2" x14ac:dyDescent="0.25">
      <c r="A1229" s="276"/>
      <c r="B1229" s="277"/>
    </row>
    <row r="1230" spans="1:2" x14ac:dyDescent="0.25">
      <c r="A1230" s="276"/>
      <c r="B1230" s="277"/>
    </row>
    <row r="1231" spans="1:2" x14ac:dyDescent="0.25">
      <c r="A1231" s="276"/>
      <c r="B1231" s="277"/>
    </row>
    <row r="1232" spans="1:2" x14ac:dyDescent="0.25">
      <c r="A1232" s="276"/>
      <c r="B1232" s="277"/>
    </row>
    <row r="1233" spans="1:2" x14ac:dyDescent="0.25">
      <c r="A1233" s="276"/>
      <c r="B1233" s="277"/>
    </row>
    <row r="1234" spans="1:2" x14ac:dyDescent="0.25">
      <c r="A1234" s="276"/>
      <c r="B1234" s="277"/>
    </row>
    <row r="1235" spans="1:2" x14ac:dyDescent="0.25">
      <c r="A1235" s="276"/>
      <c r="B1235" s="277"/>
    </row>
    <row r="1236" spans="1:2" x14ac:dyDescent="0.25">
      <c r="A1236" s="276"/>
      <c r="B1236" s="277"/>
    </row>
    <row r="1237" spans="1:2" x14ac:dyDescent="0.25">
      <c r="A1237" s="276"/>
      <c r="B1237" s="277"/>
    </row>
    <row r="1238" spans="1:2" x14ac:dyDescent="0.25">
      <c r="A1238" s="276"/>
      <c r="B1238" s="277"/>
    </row>
    <row r="1239" spans="1:2" x14ac:dyDescent="0.25">
      <c r="A1239" s="276"/>
      <c r="B1239" s="277"/>
    </row>
    <row r="1240" spans="1:2" x14ac:dyDescent="0.25">
      <c r="A1240" s="276"/>
      <c r="B1240" s="277"/>
    </row>
    <row r="1241" spans="1:2" x14ac:dyDescent="0.25">
      <c r="A1241" s="276"/>
      <c r="B1241" s="277"/>
    </row>
    <row r="1242" spans="1:2" x14ac:dyDescent="0.25">
      <c r="A1242" s="276"/>
      <c r="B1242" s="277"/>
    </row>
    <row r="1243" spans="1:2" x14ac:dyDescent="0.25">
      <c r="A1243" s="276"/>
      <c r="B1243" s="277"/>
    </row>
    <row r="1244" spans="1:2" x14ac:dyDescent="0.25">
      <c r="A1244" s="276"/>
      <c r="B1244" s="277"/>
    </row>
    <row r="1245" spans="1:2" x14ac:dyDescent="0.25">
      <c r="A1245" s="276"/>
      <c r="B1245" s="277"/>
    </row>
    <row r="1246" spans="1:2" x14ac:dyDescent="0.25">
      <c r="A1246" s="276"/>
      <c r="B1246" s="277"/>
    </row>
    <row r="1247" spans="1:2" x14ac:dyDescent="0.25">
      <c r="A1247" s="276"/>
      <c r="B1247" s="277"/>
    </row>
    <row r="1248" spans="1:2" x14ac:dyDescent="0.25">
      <c r="A1248" s="276"/>
      <c r="B1248" s="277"/>
    </row>
    <row r="1249" spans="1:6" x14ac:dyDescent="0.25">
      <c r="A1249" s="276"/>
      <c r="B1249" s="277"/>
    </row>
    <row r="1250" spans="1:6" x14ac:dyDescent="0.25">
      <c r="A1250" s="276"/>
      <c r="B1250" s="277"/>
    </row>
    <row r="1251" spans="1:6" s="278" customFormat="1" x14ac:dyDescent="0.25">
      <c r="A1251" s="276"/>
      <c r="B1251" s="277"/>
      <c r="C1251" s="218"/>
      <c r="D1251" s="219"/>
      <c r="E1251" s="218"/>
      <c r="F1251" s="218"/>
    </row>
    <row r="1252" spans="1:6" s="278" customFormat="1" x14ac:dyDescent="0.25">
      <c r="A1252" s="276"/>
      <c r="B1252" s="277"/>
      <c r="C1252" s="218"/>
      <c r="D1252" s="219"/>
      <c r="E1252" s="218"/>
      <c r="F1252" s="218"/>
    </row>
    <row r="1253" spans="1:6" s="278" customFormat="1" x14ac:dyDescent="0.25">
      <c r="A1253" s="276"/>
      <c r="B1253" s="277"/>
      <c r="C1253" s="218"/>
      <c r="D1253" s="219"/>
      <c r="E1253" s="218"/>
      <c r="F1253" s="218"/>
    </row>
    <row r="1254" spans="1:6" s="278" customFormat="1" x14ac:dyDescent="0.25">
      <c r="A1254" s="276"/>
      <c r="B1254" s="277"/>
      <c r="C1254" s="218"/>
      <c r="D1254" s="219"/>
      <c r="E1254" s="218"/>
      <c r="F1254" s="218"/>
    </row>
    <row r="1255" spans="1:6" s="278" customFormat="1" x14ac:dyDescent="0.25">
      <c r="A1255" s="276"/>
      <c r="B1255" s="277"/>
      <c r="C1255" s="218"/>
      <c r="D1255" s="219"/>
      <c r="E1255" s="218"/>
      <c r="F1255" s="218"/>
    </row>
    <row r="1256" spans="1:6" s="278" customFormat="1" x14ac:dyDescent="0.25">
      <c r="A1256" s="276"/>
      <c r="B1256" s="277"/>
      <c r="C1256" s="218"/>
      <c r="D1256" s="219"/>
      <c r="E1256" s="218"/>
      <c r="F1256" s="218"/>
    </row>
    <row r="1257" spans="1:6" s="278" customFormat="1" x14ac:dyDescent="0.25">
      <c r="A1257" s="276"/>
      <c r="B1257" s="277"/>
      <c r="C1257" s="218"/>
      <c r="D1257" s="219"/>
      <c r="E1257" s="218"/>
      <c r="F1257" s="218"/>
    </row>
    <row r="1258" spans="1:6" s="278" customFormat="1" x14ac:dyDescent="0.25">
      <c r="A1258" s="276"/>
      <c r="B1258" s="277"/>
      <c r="C1258" s="218"/>
      <c r="D1258" s="219"/>
      <c r="E1258" s="218"/>
      <c r="F1258" s="218"/>
    </row>
    <row r="1259" spans="1:6" s="278" customFormat="1" x14ac:dyDescent="0.25">
      <c r="A1259" s="276"/>
      <c r="B1259" s="277"/>
      <c r="C1259" s="218"/>
      <c r="D1259" s="219"/>
      <c r="E1259" s="218"/>
      <c r="F1259" s="218"/>
    </row>
    <row r="1260" spans="1:6" s="278" customFormat="1" x14ac:dyDescent="0.25">
      <c r="A1260" s="276"/>
      <c r="B1260" s="277"/>
      <c r="C1260" s="218"/>
      <c r="D1260" s="219"/>
      <c r="E1260" s="218"/>
      <c r="F1260" s="218"/>
    </row>
    <row r="1261" spans="1:6" s="278" customFormat="1" x14ac:dyDescent="0.25">
      <c r="A1261" s="276"/>
      <c r="B1261" s="277"/>
      <c r="C1261" s="218"/>
      <c r="D1261" s="219"/>
      <c r="E1261" s="218"/>
      <c r="F1261" s="218"/>
    </row>
    <row r="1262" spans="1:6" s="278" customFormat="1" x14ac:dyDescent="0.25">
      <c r="A1262" s="276"/>
      <c r="B1262" s="277"/>
      <c r="C1262" s="218"/>
      <c r="D1262" s="219"/>
      <c r="E1262" s="218"/>
      <c r="F1262" s="218"/>
    </row>
    <row r="1263" spans="1:6" s="278" customFormat="1" x14ac:dyDescent="0.25">
      <c r="A1263" s="276"/>
      <c r="B1263" s="277"/>
      <c r="C1263" s="218"/>
      <c r="D1263" s="219"/>
      <c r="E1263" s="218"/>
      <c r="F1263" s="218"/>
    </row>
    <row r="1264" spans="1:6" s="278" customFormat="1" x14ac:dyDescent="0.25">
      <c r="A1264" s="276"/>
      <c r="B1264" s="277"/>
      <c r="C1264" s="218"/>
      <c r="D1264" s="219"/>
      <c r="E1264" s="218"/>
      <c r="F1264" s="218"/>
    </row>
    <row r="1265" spans="1:6" s="278" customFormat="1" x14ac:dyDescent="0.25">
      <c r="A1265" s="276"/>
      <c r="B1265" s="277"/>
      <c r="C1265" s="218"/>
      <c r="D1265" s="219"/>
      <c r="E1265" s="218"/>
      <c r="F1265" s="218"/>
    </row>
    <row r="1266" spans="1:6" s="278" customFormat="1" x14ac:dyDescent="0.25">
      <c r="A1266" s="276"/>
      <c r="B1266" s="277"/>
      <c r="C1266" s="218"/>
      <c r="D1266" s="219"/>
      <c r="E1266" s="218"/>
      <c r="F1266" s="218"/>
    </row>
    <row r="1267" spans="1:6" s="278" customFormat="1" x14ac:dyDescent="0.25">
      <c r="A1267" s="276"/>
      <c r="B1267" s="277"/>
      <c r="C1267" s="218"/>
      <c r="D1267" s="219"/>
      <c r="E1267" s="218"/>
      <c r="F1267" s="218"/>
    </row>
    <row r="1268" spans="1:6" s="278" customFormat="1" x14ac:dyDescent="0.25">
      <c r="A1268" s="276"/>
      <c r="B1268" s="277"/>
      <c r="C1268" s="218"/>
      <c r="D1268" s="219"/>
      <c r="E1268" s="218"/>
      <c r="F1268" s="218"/>
    </row>
    <row r="1269" spans="1:6" s="278" customFormat="1" x14ac:dyDescent="0.25">
      <c r="A1269" s="276"/>
      <c r="B1269" s="277"/>
      <c r="C1269" s="218"/>
      <c r="D1269" s="219"/>
      <c r="E1269" s="218"/>
      <c r="F1269" s="218"/>
    </row>
    <row r="1270" spans="1:6" s="278" customFormat="1" x14ac:dyDescent="0.25">
      <c r="A1270" s="276"/>
      <c r="B1270" s="277"/>
      <c r="C1270" s="218"/>
      <c r="D1270" s="219"/>
      <c r="E1270" s="218"/>
      <c r="F1270" s="218"/>
    </row>
    <row r="1271" spans="1:6" s="278" customFormat="1" x14ac:dyDescent="0.25">
      <c r="A1271" s="276"/>
      <c r="B1271" s="277"/>
      <c r="C1271" s="218"/>
      <c r="D1271" s="219"/>
      <c r="E1271" s="218"/>
      <c r="F1271" s="218"/>
    </row>
    <row r="1272" spans="1:6" s="278" customFormat="1" x14ac:dyDescent="0.25">
      <c r="A1272" s="276"/>
      <c r="B1272" s="277"/>
      <c r="C1272" s="218"/>
      <c r="D1272" s="219"/>
      <c r="E1272" s="218"/>
      <c r="F1272" s="218"/>
    </row>
    <row r="1273" spans="1:6" s="278" customFormat="1" x14ac:dyDescent="0.25">
      <c r="A1273" s="276"/>
      <c r="B1273" s="277"/>
      <c r="C1273" s="218"/>
      <c r="D1273" s="219"/>
      <c r="E1273" s="218"/>
      <c r="F1273" s="218"/>
    </row>
    <row r="1274" spans="1:6" s="278" customFormat="1" x14ac:dyDescent="0.25">
      <c r="A1274" s="276"/>
      <c r="B1274" s="277"/>
      <c r="C1274" s="218"/>
      <c r="D1274" s="219"/>
      <c r="E1274" s="218"/>
      <c r="F1274" s="218"/>
    </row>
    <row r="1275" spans="1:6" s="278" customFormat="1" x14ac:dyDescent="0.25">
      <c r="A1275" s="276"/>
      <c r="B1275" s="277"/>
      <c r="C1275" s="218"/>
      <c r="D1275" s="219"/>
      <c r="E1275" s="218"/>
      <c r="F1275" s="218"/>
    </row>
    <row r="1276" spans="1:6" s="278" customFormat="1" x14ac:dyDescent="0.25">
      <c r="A1276" s="276"/>
      <c r="B1276" s="277"/>
      <c r="C1276" s="218"/>
      <c r="D1276" s="219"/>
      <c r="E1276" s="218"/>
      <c r="F1276" s="218"/>
    </row>
    <row r="1277" spans="1:6" s="278" customFormat="1" x14ac:dyDescent="0.25">
      <c r="A1277" s="276"/>
      <c r="B1277" s="277"/>
      <c r="C1277" s="218"/>
      <c r="D1277" s="219"/>
      <c r="E1277" s="218"/>
      <c r="F1277" s="218"/>
    </row>
    <row r="1278" spans="1:6" s="278" customFormat="1" x14ac:dyDescent="0.25">
      <c r="A1278" s="276"/>
      <c r="B1278" s="277"/>
      <c r="C1278" s="218"/>
      <c r="D1278" s="219"/>
      <c r="E1278" s="218"/>
      <c r="F1278" s="218"/>
    </row>
    <row r="1279" spans="1:6" s="278" customFormat="1" x14ac:dyDescent="0.25">
      <c r="A1279" s="276"/>
      <c r="B1279" s="277"/>
      <c r="C1279" s="218"/>
      <c r="D1279" s="219"/>
      <c r="E1279" s="218"/>
      <c r="F1279" s="218"/>
    </row>
    <row r="1280" spans="1:6" s="278" customFormat="1" x14ac:dyDescent="0.25">
      <c r="A1280" s="276"/>
      <c r="B1280" s="277"/>
      <c r="C1280" s="218"/>
      <c r="D1280" s="219"/>
      <c r="E1280" s="218"/>
      <c r="F1280" s="218"/>
    </row>
    <row r="1281" spans="1:6" s="278" customFormat="1" x14ac:dyDescent="0.25">
      <c r="A1281" s="276"/>
      <c r="B1281" s="277"/>
      <c r="C1281" s="218"/>
      <c r="D1281" s="219"/>
      <c r="E1281" s="218"/>
      <c r="F1281" s="218"/>
    </row>
    <row r="1282" spans="1:6" s="278" customFormat="1" x14ac:dyDescent="0.25">
      <c r="A1282" s="276"/>
      <c r="B1282" s="277"/>
      <c r="C1282" s="218"/>
      <c r="D1282" s="219"/>
      <c r="E1282" s="218"/>
      <c r="F1282" s="218"/>
    </row>
    <row r="1283" spans="1:6" s="278" customFormat="1" x14ac:dyDescent="0.25">
      <c r="A1283" s="276"/>
      <c r="B1283" s="277"/>
      <c r="C1283" s="218"/>
      <c r="D1283" s="219"/>
      <c r="E1283" s="218"/>
      <c r="F1283" s="218"/>
    </row>
  </sheetData>
  <phoneticPr fontId="55" type="noConversion"/>
  <pageMargins left="1.0236220472440944" right="0.86614173228346458" top="0.98425196850393704" bottom="0.9055118110236221" header="0.23622047244094491" footer="0.27559055118110237"/>
  <pageSetup paperSize="9" firstPageNumber="147" fitToHeight="0" orientation="portrait" verticalDpi="597" r:id="rId1"/>
  <headerFooter differentFirst="1">
    <oddHeader>&amp;L&amp;"Arial,Uobičajeno"&amp;8Investitor:   LEŠKO d.o.o
Građevina: ENERGETSKA OBNOVA POSLOVNE ZGRADE
Lokacija: VRATIŠINEC&amp;R&amp;"Arial,Uobičajeno"&amp;8Oznaka projekta; NI-278/2020-E
Datum: 12/2020</oddHeader>
    <oddFooter>&amp;L&amp;"Arial,Uobičajeno"&amp;8Projektni ured: NORD-ING d.o.o., Putjane 15, Čakovec
Glavni projektant: Eleonora Bedeković, dipl.ing.arh.&amp;R&amp;"Arial,Uobičajeno"&amp;8&amp;N</oddFooter>
  </headerFooter>
  <rowBreaks count="4" manualBreakCount="4">
    <brk id="83" max="5" man="1"/>
    <brk id="150" max="16383" man="1"/>
    <brk id="164" max="5" man="1"/>
    <brk id="17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9"/>
  <sheetViews>
    <sheetView view="pageBreakPreview" topLeftCell="A52" zoomScaleSheetLayoutView="100" workbookViewId="0">
      <selection activeCell="H74" sqref="H74"/>
    </sheetView>
  </sheetViews>
  <sheetFormatPr defaultColWidth="9.140625" defaultRowHeight="12" x14ac:dyDescent="0.2"/>
  <cols>
    <col min="1" max="1" width="13" style="139" customWidth="1"/>
    <col min="2" max="2" width="28.5703125" style="133" customWidth="1"/>
    <col min="3" max="3" width="30.5703125" style="133" customWidth="1"/>
    <col min="4" max="4" width="20" style="133" customWidth="1"/>
    <col min="5" max="5" width="14.7109375" style="133" customWidth="1"/>
    <col min="6" max="16384" width="9.140625" style="133"/>
  </cols>
  <sheetData>
    <row r="1" spans="1:5" x14ac:dyDescent="0.2">
      <c r="A1" s="129"/>
      <c r="B1" s="130"/>
      <c r="C1" s="129"/>
      <c r="D1" s="131"/>
      <c r="E1" s="132"/>
    </row>
    <row r="2" spans="1:5" x14ac:dyDescent="0.2">
      <c r="A2" s="129"/>
      <c r="B2" s="130" t="s">
        <v>739</v>
      </c>
      <c r="C2" s="134" t="s">
        <v>1</v>
      </c>
      <c r="D2" s="135"/>
      <c r="E2" s="132"/>
    </row>
    <row r="3" spans="1:5" x14ac:dyDescent="0.2">
      <c r="A3" s="129"/>
      <c r="B3" s="130"/>
      <c r="C3" s="134" t="s">
        <v>2</v>
      </c>
      <c r="D3" s="135"/>
      <c r="E3" s="132"/>
    </row>
    <row r="4" spans="1:5" x14ac:dyDescent="0.2">
      <c r="A4" s="129"/>
      <c r="B4" s="130"/>
      <c r="C4" s="134" t="s">
        <v>3</v>
      </c>
      <c r="D4" s="135"/>
      <c r="E4" s="132"/>
    </row>
    <row r="5" spans="1:5" x14ac:dyDescent="0.2">
      <c r="A5" s="129"/>
      <c r="B5" s="130"/>
      <c r="C5" s="129"/>
      <c r="D5" s="131"/>
      <c r="E5" s="132"/>
    </row>
    <row r="6" spans="1:5" x14ac:dyDescent="0.2">
      <c r="A6" s="129"/>
      <c r="B6" s="130"/>
      <c r="C6" s="129"/>
      <c r="D6" s="131"/>
      <c r="E6" s="132"/>
    </row>
    <row r="7" spans="1:5" x14ac:dyDescent="0.2">
      <c r="A7" s="129"/>
      <c r="B7" s="130"/>
      <c r="C7" s="129"/>
      <c r="D7" s="131"/>
      <c r="E7" s="132"/>
    </row>
    <row r="8" spans="1:5" x14ac:dyDescent="0.2">
      <c r="A8" s="129"/>
      <c r="B8" s="130" t="s">
        <v>0</v>
      </c>
      <c r="C8" s="10" t="s">
        <v>254</v>
      </c>
      <c r="D8" s="131"/>
      <c r="E8" s="132"/>
    </row>
    <row r="9" spans="1:5" x14ac:dyDescent="0.2">
      <c r="A9" s="129"/>
      <c r="B9" s="130"/>
      <c r="C9" s="10" t="s">
        <v>213</v>
      </c>
      <c r="D9" s="131"/>
      <c r="E9" s="132"/>
    </row>
    <row r="10" spans="1:5" x14ac:dyDescent="0.2">
      <c r="A10" s="129"/>
      <c r="B10" s="130"/>
      <c r="C10" s="10" t="s">
        <v>214</v>
      </c>
      <c r="D10" s="131"/>
      <c r="E10" s="132"/>
    </row>
    <row r="11" spans="1:5" x14ac:dyDescent="0.2">
      <c r="A11" s="129"/>
      <c r="B11" s="130"/>
      <c r="C11" s="129"/>
      <c r="D11" s="131"/>
      <c r="E11" s="132"/>
    </row>
    <row r="12" spans="1:5" x14ac:dyDescent="0.2">
      <c r="A12" s="129"/>
      <c r="B12" s="130"/>
      <c r="C12" s="134"/>
      <c r="D12" s="135"/>
      <c r="E12" s="136"/>
    </row>
    <row r="13" spans="1:5" ht="24" x14ac:dyDescent="0.2">
      <c r="A13" s="129"/>
      <c r="B13" s="130" t="s">
        <v>4</v>
      </c>
      <c r="C13" s="36" t="s">
        <v>216</v>
      </c>
      <c r="D13" s="135"/>
      <c r="E13" s="136"/>
    </row>
    <row r="14" spans="1:5" x14ac:dyDescent="0.2">
      <c r="A14" s="129"/>
      <c r="B14" s="130"/>
      <c r="C14" s="134"/>
      <c r="D14" s="135"/>
      <c r="E14" s="136"/>
    </row>
    <row r="15" spans="1:5" x14ac:dyDescent="0.2">
      <c r="A15" s="129"/>
      <c r="B15" s="130" t="s">
        <v>5</v>
      </c>
      <c r="C15" s="134" t="s">
        <v>746</v>
      </c>
      <c r="D15" s="135"/>
      <c r="E15" s="136"/>
    </row>
    <row r="16" spans="1:5" x14ac:dyDescent="0.2">
      <c r="A16" s="129"/>
      <c r="B16" s="130"/>
      <c r="C16" s="134"/>
      <c r="D16" s="135"/>
      <c r="E16" s="136"/>
    </row>
    <row r="17" spans="1:5" x14ac:dyDescent="0.2">
      <c r="A17" s="129"/>
      <c r="B17" s="130" t="s">
        <v>7</v>
      </c>
      <c r="C17" s="134" t="s">
        <v>257</v>
      </c>
      <c r="D17" s="135"/>
      <c r="E17" s="136"/>
    </row>
    <row r="18" spans="1:5" x14ac:dyDescent="0.2">
      <c r="A18" s="129"/>
      <c r="B18" s="130"/>
      <c r="C18" s="134"/>
      <c r="D18" s="135"/>
      <c r="E18" s="136"/>
    </row>
    <row r="19" spans="1:5" x14ac:dyDescent="0.2">
      <c r="A19" s="129"/>
      <c r="B19" s="130"/>
      <c r="C19" s="134"/>
      <c r="D19" s="135"/>
      <c r="E19" s="136"/>
    </row>
    <row r="20" spans="1:5" x14ac:dyDescent="0.2">
      <c r="A20" s="129"/>
      <c r="B20" s="130"/>
      <c r="C20" s="134"/>
      <c r="D20" s="135"/>
      <c r="E20" s="136"/>
    </row>
    <row r="21" spans="1:5" x14ac:dyDescent="0.2">
      <c r="A21" s="129"/>
      <c r="B21" s="134" t="s">
        <v>740</v>
      </c>
      <c r="D21" s="135"/>
      <c r="E21" s="136"/>
    </row>
    <row r="22" spans="1:5" x14ac:dyDescent="0.2">
      <c r="A22" s="129"/>
      <c r="B22" s="130"/>
      <c r="C22" s="134"/>
      <c r="D22" s="135"/>
      <c r="E22" s="136"/>
    </row>
    <row r="23" spans="1:5" x14ac:dyDescent="0.2">
      <c r="A23" s="129"/>
      <c r="B23" s="134"/>
      <c r="C23" s="134"/>
      <c r="D23" s="135"/>
      <c r="E23" s="136"/>
    </row>
    <row r="24" spans="1:5" x14ac:dyDescent="0.2">
      <c r="A24" s="129"/>
      <c r="B24" s="130"/>
      <c r="C24" s="134"/>
      <c r="D24" s="135"/>
      <c r="E24" s="136"/>
    </row>
    <row r="25" spans="1:5" x14ac:dyDescent="0.2">
      <c r="A25" s="129"/>
      <c r="B25" s="130"/>
      <c r="C25" s="134"/>
      <c r="D25" s="135"/>
      <c r="E25" s="136"/>
    </row>
    <row r="26" spans="1:5" x14ac:dyDescent="0.2">
      <c r="A26" s="129"/>
      <c r="B26" s="130"/>
      <c r="C26" s="134"/>
      <c r="D26" s="135"/>
      <c r="E26" s="136"/>
    </row>
    <row r="27" spans="1:5" x14ac:dyDescent="0.2">
      <c r="A27" s="129"/>
      <c r="B27" s="130"/>
      <c r="C27" s="134"/>
      <c r="D27" s="135"/>
      <c r="E27" s="136"/>
    </row>
    <row r="28" spans="1:5" x14ac:dyDescent="0.2">
      <c r="A28" s="129"/>
      <c r="B28" s="130"/>
      <c r="C28" s="134"/>
      <c r="D28" s="135"/>
      <c r="E28" s="136"/>
    </row>
    <row r="29" spans="1:5" x14ac:dyDescent="0.2">
      <c r="A29" s="129"/>
      <c r="B29" s="130"/>
      <c r="C29" s="134"/>
      <c r="D29" s="135"/>
      <c r="E29" s="136"/>
    </row>
    <row r="30" spans="1:5" x14ac:dyDescent="0.2">
      <c r="A30" s="129"/>
      <c r="B30" s="130"/>
      <c r="C30" s="134"/>
      <c r="D30" s="135"/>
      <c r="E30" s="136"/>
    </row>
    <row r="31" spans="1:5" x14ac:dyDescent="0.2">
      <c r="A31" s="129"/>
      <c r="B31" s="130"/>
      <c r="C31" s="129"/>
      <c r="D31" s="131"/>
      <c r="E31" s="132"/>
    </row>
    <row r="32" spans="1:5" x14ac:dyDescent="0.2">
      <c r="A32" s="129"/>
      <c r="B32" s="130"/>
      <c r="C32" s="134"/>
      <c r="D32" s="131"/>
      <c r="E32" s="132"/>
    </row>
    <row r="33" spans="1:5" x14ac:dyDescent="0.2">
      <c r="A33" s="129"/>
      <c r="B33" s="130"/>
      <c r="C33" s="129"/>
      <c r="D33" s="131"/>
      <c r="E33" s="132"/>
    </row>
    <row r="34" spans="1:5" ht="15" x14ac:dyDescent="0.25">
      <c r="A34" s="129"/>
      <c r="B34" s="130"/>
      <c r="C34" s="129"/>
      <c r="D34" s="132"/>
      <c r="E34" s="137"/>
    </row>
    <row r="35" spans="1:5" ht="15" x14ac:dyDescent="0.2">
      <c r="A35" s="129"/>
      <c r="B35" s="130"/>
      <c r="C35" s="138"/>
      <c r="D35" s="131"/>
      <c r="E35" s="132"/>
    </row>
    <row r="36" spans="1:5" ht="15" x14ac:dyDescent="0.2">
      <c r="A36" s="129"/>
      <c r="B36" s="130"/>
      <c r="C36" s="138"/>
      <c r="D36" s="131"/>
      <c r="E36" s="132"/>
    </row>
    <row r="37" spans="1:5" ht="15" x14ac:dyDescent="0.2">
      <c r="A37" s="129"/>
      <c r="B37" s="130"/>
      <c r="C37" s="138"/>
      <c r="D37" s="131"/>
      <c r="E37" s="132"/>
    </row>
    <row r="38" spans="1:5" ht="15" x14ac:dyDescent="0.2">
      <c r="A38" s="129"/>
      <c r="B38" s="130"/>
      <c r="C38" s="138"/>
      <c r="D38" s="131"/>
      <c r="E38" s="132"/>
    </row>
    <row r="39" spans="1:5" ht="15" x14ac:dyDescent="0.2">
      <c r="A39" s="129"/>
      <c r="B39" s="130"/>
      <c r="C39" s="138"/>
      <c r="D39" s="131"/>
      <c r="E39" s="132"/>
    </row>
    <row r="40" spans="1:5" ht="15" x14ac:dyDescent="0.2">
      <c r="A40" s="129"/>
      <c r="B40" s="130"/>
      <c r="C40" s="138"/>
      <c r="D40" s="131"/>
      <c r="E40" s="132"/>
    </row>
    <row r="41" spans="1:5" x14ac:dyDescent="0.2">
      <c r="A41" s="129"/>
      <c r="B41" s="130"/>
      <c r="C41" s="129"/>
      <c r="D41" s="131"/>
      <c r="E41" s="132"/>
    </row>
    <row r="42" spans="1:5" x14ac:dyDescent="0.2">
      <c r="C42" s="139"/>
    </row>
    <row r="43" spans="1:5" x14ac:dyDescent="0.2">
      <c r="C43" s="139"/>
    </row>
    <row r="44" spans="1:5" x14ac:dyDescent="0.2">
      <c r="C44" s="139"/>
    </row>
    <row r="45" spans="1:5" x14ac:dyDescent="0.2">
      <c r="C45" s="139"/>
    </row>
    <row r="46" spans="1:5" x14ac:dyDescent="0.2">
      <c r="C46" s="139"/>
    </row>
    <row r="47" spans="1:5" x14ac:dyDescent="0.2">
      <c r="C47" s="139"/>
    </row>
    <row r="48" spans="1:5" x14ac:dyDescent="0.2">
      <c r="C48" s="139"/>
    </row>
    <row r="49" spans="1:4" x14ac:dyDescent="0.2">
      <c r="C49" s="139"/>
    </row>
    <row r="50" spans="1:4" x14ac:dyDescent="0.2">
      <c r="C50" s="139"/>
    </row>
    <row r="51" spans="1:4" x14ac:dyDescent="0.2">
      <c r="C51" s="139"/>
    </row>
    <row r="52" spans="1:4" x14ac:dyDescent="0.2">
      <c r="C52" s="139"/>
    </row>
    <row r="53" spans="1:4" x14ac:dyDescent="0.2">
      <c r="C53" s="139"/>
    </row>
    <row r="54" spans="1:4" x14ac:dyDescent="0.2">
      <c r="A54" s="129"/>
      <c r="B54" s="131"/>
      <c r="C54" s="131"/>
      <c r="D54" s="131"/>
    </row>
    <row r="57" spans="1:4" ht="24" x14ac:dyDescent="0.2">
      <c r="A57" s="279" t="s">
        <v>749</v>
      </c>
      <c r="B57" s="140" t="s">
        <v>741</v>
      </c>
    </row>
    <row r="58" spans="1:4" ht="24" x14ac:dyDescent="0.2">
      <c r="A58" s="279"/>
      <c r="B58" s="141" t="s">
        <v>742</v>
      </c>
    </row>
    <row r="59" spans="1:4" x14ac:dyDescent="0.2">
      <c r="A59" s="279"/>
      <c r="B59" s="141" t="s">
        <v>743</v>
      </c>
      <c r="C59" s="142"/>
      <c r="D59" s="143"/>
    </row>
    <row r="60" spans="1:4" x14ac:dyDescent="0.2">
      <c r="A60" s="279"/>
      <c r="B60" s="141"/>
    </row>
    <row r="61" spans="1:4" x14ac:dyDescent="0.2">
      <c r="A61" s="147"/>
      <c r="B61" s="141"/>
    </row>
    <row r="62" spans="1:4" ht="36" x14ac:dyDescent="0.2">
      <c r="A62" s="279" t="s">
        <v>750</v>
      </c>
      <c r="B62" s="140" t="s">
        <v>752</v>
      </c>
    </row>
    <row r="63" spans="1:4" ht="24" x14ac:dyDescent="0.2">
      <c r="A63" s="279"/>
      <c r="B63" s="141" t="s">
        <v>742</v>
      </c>
    </row>
    <row r="64" spans="1:4" x14ac:dyDescent="0.2">
      <c r="A64" s="279"/>
      <c r="B64" s="141" t="s">
        <v>743</v>
      </c>
    </row>
    <row r="65" spans="1:4" x14ac:dyDescent="0.2">
      <c r="A65" s="279"/>
      <c r="B65" s="141"/>
    </row>
    <row r="66" spans="1:4" ht="24" x14ac:dyDescent="0.2">
      <c r="A66" s="279" t="s">
        <v>751</v>
      </c>
      <c r="B66" s="140" t="s">
        <v>747</v>
      </c>
    </row>
    <row r="67" spans="1:4" ht="24" x14ac:dyDescent="0.2">
      <c r="A67" s="279"/>
      <c r="B67" s="145" t="s">
        <v>744</v>
      </c>
    </row>
    <row r="68" spans="1:4" x14ac:dyDescent="0.2">
      <c r="A68" s="279"/>
      <c r="B68" s="145" t="s">
        <v>745</v>
      </c>
    </row>
    <row r="69" spans="1:4" x14ac:dyDescent="0.2">
      <c r="A69" s="279"/>
      <c r="B69" s="141" t="s">
        <v>748</v>
      </c>
    </row>
    <row r="70" spans="1:4" x14ac:dyDescent="0.2">
      <c r="A70" s="147"/>
      <c r="B70" s="141"/>
    </row>
    <row r="71" spans="1:4" x14ac:dyDescent="0.2">
      <c r="A71" s="279" t="s">
        <v>757</v>
      </c>
      <c r="B71" s="140" t="s">
        <v>753</v>
      </c>
    </row>
    <row r="72" spans="1:4" x14ac:dyDescent="0.2">
      <c r="A72" s="279"/>
      <c r="B72" s="145" t="s">
        <v>754</v>
      </c>
    </row>
    <row r="73" spans="1:4" x14ac:dyDescent="0.2">
      <c r="A73" s="279"/>
      <c r="B73" s="145" t="s">
        <v>755</v>
      </c>
      <c r="D73" s="143"/>
    </row>
    <row r="74" spans="1:4" x14ac:dyDescent="0.2">
      <c r="A74" s="279"/>
      <c r="B74" s="145" t="s">
        <v>756</v>
      </c>
    </row>
    <row r="75" spans="1:4" x14ac:dyDescent="0.2">
      <c r="A75" s="144"/>
      <c r="B75" s="145"/>
    </row>
    <row r="76" spans="1:4" x14ac:dyDescent="0.2">
      <c r="A76" s="144"/>
      <c r="B76" s="145"/>
    </row>
    <row r="79" spans="1:4" x14ac:dyDescent="0.2">
      <c r="C79" s="146"/>
      <c r="D79" s="143"/>
    </row>
  </sheetData>
  <mergeCells count="4">
    <mergeCell ref="A66:A69"/>
    <mergeCell ref="A57:A60"/>
    <mergeCell ref="A62:A65"/>
    <mergeCell ref="A71:A74"/>
  </mergeCells>
  <pageMargins left="0.98425196850393704" right="1.0629921259842521" top="0.78740157480314965" bottom="0.78740157480314965" header="0.19685039370078741" footer="0.19685039370078741"/>
  <pageSetup paperSize="9" orientation="portrait" r:id="rId1"/>
  <headerFooter scaleWithDoc="0">
    <oddHeader xml:space="preserve">&amp;L&amp;"Arial,Uobičajeno"&amp;8GRAĐEVINA: REGIONALNI EDUKACIJSKO - REHABILITACIJSKI CENTAR
INVESTITOR: GRAD ČAKOVEC, KRALJA TOMISLAVA 15, 40000 ČAKOVEC&amp;R&amp;"Arial,Uobičajeno"&amp;8ZOP: NI-60/2020
</oddHeader>
    <oddFooter>&amp;L&amp;"Arial,Uobičajeno"&amp;8PROJEKTNI URED: NORD- ING d.o.o. ČAKOVEC
GLVANI PROJEKTANT: ELEONORA BEDEKOVIĆ, dipl.ing.arh.&amp;R&amp;"Arial,Uobičajeno"&amp;8&amp;P</oddFooter>
  </headerFooter>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B1:B246"/>
  <sheetViews>
    <sheetView view="pageBreakPreview" zoomScaleNormal="115" zoomScaleSheetLayoutView="100" workbookViewId="0">
      <selection activeCell="C245" sqref="C245"/>
    </sheetView>
  </sheetViews>
  <sheetFormatPr defaultRowHeight="12" x14ac:dyDescent="0.25"/>
  <cols>
    <col min="1" max="1" width="3.42578125" style="114" customWidth="1"/>
    <col min="2" max="2" width="69.7109375" style="113" customWidth="1"/>
    <col min="3" max="3" width="60" style="114" customWidth="1"/>
    <col min="4" max="256" width="9.140625" style="114"/>
    <col min="257" max="257" width="2.42578125" style="114" customWidth="1"/>
    <col min="258" max="258" width="59.5703125" style="114" customWidth="1"/>
    <col min="259" max="512" width="9.140625" style="114"/>
    <col min="513" max="513" width="2.42578125" style="114" customWidth="1"/>
    <col min="514" max="514" width="59.5703125" style="114" customWidth="1"/>
    <col min="515" max="768" width="9.140625" style="114"/>
    <col min="769" max="769" width="2.42578125" style="114" customWidth="1"/>
    <col min="770" max="770" width="59.5703125" style="114" customWidth="1"/>
    <col min="771" max="1024" width="9.140625" style="114"/>
    <col min="1025" max="1025" width="2.42578125" style="114" customWidth="1"/>
    <col min="1026" max="1026" width="59.5703125" style="114" customWidth="1"/>
    <col min="1027" max="1280" width="9.140625" style="114"/>
    <col min="1281" max="1281" width="2.42578125" style="114" customWidth="1"/>
    <col min="1282" max="1282" width="59.5703125" style="114" customWidth="1"/>
    <col min="1283" max="1536" width="9.140625" style="114"/>
    <col min="1537" max="1537" width="2.42578125" style="114" customWidth="1"/>
    <col min="1538" max="1538" width="59.5703125" style="114" customWidth="1"/>
    <col min="1539" max="1792" width="9.140625" style="114"/>
    <col min="1793" max="1793" width="2.42578125" style="114" customWidth="1"/>
    <col min="1794" max="1794" width="59.5703125" style="114" customWidth="1"/>
    <col min="1795" max="2048" width="9.140625" style="114"/>
    <col min="2049" max="2049" width="2.42578125" style="114" customWidth="1"/>
    <col min="2050" max="2050" width="59.5703125" style="114" customWidth="1"/>
    <col min="2051" max="2304" width="9.140625" style="114"/>
    <col min="2305" max="2305" width="2.42578125" style="114" customWidth="1"/>
    <col min="2306" max="2306" width="59.5703125" style="114" customWidth="1"/>
    <col min="2307" max="2560" width="9.140625" style="114"/>
    <col min="2561" max="2561" width="2.42578125" style="114" customWidth="1"/>
    <col min="2562" max="2562" width="59.5703125" style="114" customWidth="1"/>
    <col min="2563" max="2816" width="9.140625" style="114"/>
    <col min="2817" max="2817" width="2.42578125" style="114" customWidth="1"/>
    <col min="2818" max="2818" width="59.5703125" style="114" customWidth="1"/>
    <col min="2819" max="3072" width="9.140625" style="114"/>
    <col min="3073" max="3073" width="2.42578125" style="114" customWidth="1"/>
    <col min="3074" max="3074" width="59.5703125" style="114" customWidth="1"/>
    <col min="3075" max="3328" width="9.140625" style="114"/>
    <col min="3329" max="3329" width="2.42578125" style="114" customWidth="1"/>
    <col min="3330" max="3330" width="59.5703125" style="114" customWidth="1"/>
    <col min="3331" max="3584" width="9.140625" style="114"/>
    <col min="3585" max="3585" width="2.42578125" style="114" customWidth="1"/>
    <col min="3586" max="3586" width="59.5703125" style="114" customWidth="1"/>
    <col min="3587" max="3840" width="9.140625" style="114"/>
    <col min="3841" max="3841" width="2.42578125" style="114" customWidth="1"/>
    <col min="3842" max="3842" width="59.5703125" style="114" customWidth="1"/>
    <col min="3843" max="4096" width="9.140625" style="114"/>
    <col min="4097" max="4097" width="2.42578125" style="114" customWidth="1"/>
    <col min="4098" max="4098" width="59.5703125" style="114" customWidth="1"/>
    <col min="4099" max="4352" width="9.140625" style="114"/>
    <col min="4353" max="4353" width="2.42578125" style="114" customWidth="1"/>
    <col min="4354" max="4354" width="59.5703125" style="114" customWidth="1"/>
    <col min="4355" max="4608" width="9.140625" style="114"/>
    <col min="4609" max="4609" width="2.42578125" style="114" customWidth="1"/>
    <col min="4610" max="4610" width="59.5703125" style="114" customWidth="1"/>
    <col min="4611" max="4864" width="9.140625" style="114"/>
    <col min="4865" max="4865" width="2.42578125" style="114" customWidth="1"/>
    <col min="4866" max="4866" width="59.5703125" style="114" customWidth="1"/>
    <col min="4867" max="5120" width="9.140625" style="114"/>
    <col min="5121" max="5121" width="2.42578125" style="114" customWidth="1"/>
    <col min="5122" max="5122" width="59.5703125" style="114" customWidth="1"/>
    <col min="5123" max="5376" width="9.140625" style="114"/>
    <col min="5377" max="5377" width="2.42578125" style="114" customWidth="1"/>
    <col min="5378" max="5378" width="59.5703125" style="114" customWidth="1"/>
    <col min="5379" max="5632" width="9.140625" style="114"/>
    <col min="5633" max="5633" width="2.42578125" style="114" customWidth="1"/>
    <col min="5634" max="5634" width="59.5703125" style="114" customWidth="1"/>
    <col min="5635" max="5888" width="9.140625" style="114"/>
    <col min="5889" max="5889" width="2.42578125" style="114" customWidth="1"/>
    <col min="5890" max="5890" width="59.5703125" style="114" customWidth="1"/>
    <col min="5891" max="6144" width="9.140625" style="114"/>
    <col min="6145" max="6145" width="2.42578125" style="114" customWidth="1"/>
    <col min="6146" max="6146" width="59.5703125" style="114" customWidth="1"/>
    <col min="6147" max="6400" width="9.140625" style="114"/>
    <col min="6401" max="6401" width="2.42578125" style="114" customWidth="1"/>
    <col min="6402" max="6402" width="59.5703125" style="114" customWidth="1"/>
    <col min="6403" max="6656" width="9.140625" style="114"/>
    <col min="6657" max="6657" width="2.42578125" style="114" customWidth="1"/>
    <col min="6658" max="6658" width="59.5703125" style="114" customWidth="1"/>
    <col min="6659" max="6912" width="9.140625" style="114"/>
    <col min="6913" max="6913" width="2.42578125" style="114" customWidth="1"/>
    <col min="6914" max="6914" width="59.5703125" style="114" customWidth="1"/>
    <col min="6915" max="7168" width="9.140625" style="114"/>
    <col min="7169" max="7169" width="2.42578125" style="114" customWidth="1"/>
    <col min="7170" max="7170" width="59.5703125" style="114" customWidth="1"/>
    <col min="7171" max="7424" width="9.140625" style="114"/>
    <col min="7425" max="7425" width="2.42578125" style="114" customWidth="1"/>
    <col min="7426" max="7426" width="59.5703125" style="114" customWidth="1"/>
    <col min="7427" max="7680" width="9.140625" style="114"/>
    <col min="7681" max="7681" width="2.42578125" style="114" customWidth="1"/>
    <col min="7682" max="7682" width="59.5703125" style="114" customWidth="1"/>
    <col min="7683" max="7936" width="9.140625" style="114"/>
    <col min="7937" max="7937" width="2.42578125" style="114" customWidth="1"/>
    <col min="7938" max="7938" width="59.5703125" style="114" customWidth="1"/>
    <col min="7939" max="8192" width="9.140625" style="114"/>
    <col min="8193" max="8193" width="2.42578125" style="114" customWidth="1"/>
    <col min="8194" max="8194" width="59.5703125" style="114" customWidth="1"/>
    <col min="8195" max="8448" width="9.140625" style="114"/>
    <col min="8449" max="8449" width="2.42578125" style="114" customWidth="1"/>
    <col min="8450" max="8450" width="59.5703125" style="114" customWidth="1"/>
    <col min="8451" max="8704" width="9.140625" style="114"/>
    <col min="8705" max="8705" width="2.42578125" style="114" customWidth="1"/>
    <col min="8706" max="8706" width="59.5703125" style="114" customWidth="1"/>
    <col min="8707" max="8960" width="9.140625" style="114"/>
    <col min="8961" max="8961" width="2.42578125" style="114" customWidth="1"/>
    <col min="8962" max="8962" width="59.5703125" style="114" customWidth="1"/>
    <col min="8963" max="9216" width="9.140625" style="114"/>
    <col min="9217" max="9217" width="2.42578125" style="114" customWidth="1"/>
    <col min="9218" max="9218" width="59.5703125" style="114" customWidth="1"/>
    <col min="9219" max="9472" width="9.140625" style="114"/>
    <col min="9473" max="9473" width="2.42578125" style="114" customWidth="1"/>
    <col min="9474" max="9474" width="59.5703125" style="114" customWidth="1"/>
    <col min="9475" max="9728" width="9.140625" style="114"/>
    <col min="9729" max="9729" width="2.42578125" style="114" customWidth="1"/>
    <col min="9730" max="9730" width="59.5703125" style="114" customWidth="1"/>
    <col min="9731" max="9984" width="9.140625" style="114"/>
    <col min="9985" max="9985" width="2.42578125" style="114" customWidth="1"/>
    <col min="9986" max="9986" width="59.5703125" style="114" customWidth="1"/>
    <col min="9987" max="10240" width="9.140625" style="114"/>
    <col min="10241" max="10241" width="2.42578125" style="114" customWidth="1"/>
    <col min="10242" max="10242" width="59.5703125" style="114" customWidth="1"/>
    <col min="10243" max="10496" width="9.140625" style="114"/>
    <col min="10497" max="10497" width="2.42578125" style="114" customWidth="1"/>
    <col min="10498" max="10498" width="59.5703125" style="114" customWidth="1"/>
    <col min="10499" max="10752" width="9.140625" style="114"/>
    <col min="10753" max="10753" width="2.42578125" style="114" customWidth="1"/>
    <col min="10754" max="10754" width="59.5703125" style="114" customWidth="1"/>
    <col min="10755" max="11008" width="9.140625" style="114"/>
    <col min="11009" max="11009" width="2.42578125" style="114" customWidth="1"/>
    <col min="11010" max="11010" width="59.5703125" style="114" customWidth="1"/>
    <col min="11011" max="11264" width="9.140625" style="114"/>
    <col min="11265" max="11265" width="2.42578125" style="114" customWidth="1"/>
    <col min="11266" max="11266" width="59.5703125" style="114" customWidth="1"/>
    <col min="11267" max="11520" width="9.140625" style="114"/>
    <col min="11521" max="11521" width="2.42578125" style="114" customWidth="1"/>
    <col min="11522" max="11522" width="59.5703125" style="114" customWidth="1"/>
    <col min="11523" max="11776" width="9.140625" style="114"/>
    <col min="11777" max="11777" width="2.42578125" style="114" customWidth="1"/>
    <col min="11778" max="11778" width="59.5703125" style="114" customWidth="1"/>
    <col min="11779" max="12032" width="9.140625" style="114"/>
    <col min="12033" max="12033" width="2.42578125" style="114" customWidth="1"/>
    <col min="12034" max="12034" width="59.5703125" style="114" customWidth="1"/>
    <col min="12035" max="12288" width="9.140625" style="114"/>
    <col min="12289" max="12289" width="2.42578125" style="114" customWidth="1"/>
    <col min="12290" max="12290" width="59.5703125" style="114" customWidth="1"/>
    <col min="12291" max="12544" width="9.140625" style="114"/>
    <col min="12545" max="12545" width="2.42578125" style="114" customWidth="1"/>
    <col min="12546" max="12546" width="59.5703125" style="114" customWidth="1"/>
    <col min="12547" max="12800" width="9.140625" style="114"/>
    <col min="12801" max="12801" width="2.42578125" style="114" customWidth="1"/>
    <col min="12802" max="12802" width="59.5703125" style="114" customWidth="1"/>
    <col min="12803" max="13056" width="9.140625" style="114"/>
    <col min="13057" max="13057" width="2.42578125" style="114" customWidth="1"/>
    <col min="13058" max="13058" width="59.5703125" style="114" customWidth="1"/>
    <col min="13059" max="13312" width="9.140625" style="114"/>
    <col min="13313" max="13313" width="2.42578125" style="114" customWidth="1"/>
    <col min="13314" max="13314" width="59.5703125" style="114" customWidth="1"/>
    <col min="13315" max="13568" width="9.140625" style="114"/>
    <col min="13569" max="13569" width="2.42578125" style="114" customWidth="1"/>
    <col min="13570" max="13570" width="59.5703125" style="114" customWidth="1"/>
    <col min="13571" max="13824" width="9.140625" style="114"/>
    <col min="13825" max="13825" width="2.42578125" style="114" customWidth="1"/>
    <col min="13826" max="13826" width="59.5703125" style="114" customWidth="1"/>
    <col min="13827" max="14080" width="9.140625" style="114"/>
    <col min="14081" max="14081" width="2.42578125" style="114" customWidth="1"/>
    <col min="14082" max="14082" width="59.5703125" style="114" customWidth="1"/>
    <col min="14083" max="14336" width="9.140625" style="114"/>
    <col min="14337" max="14337" width="2.42578125" style="114" customWidth="1"/>
    <col min="14338" max="14338" width="59.5703125" style="114" customWidth="1"/>
    <col min="14339" max="14592" width="9.140625" style="114"/>
    <col min="14593" max="14593" width="2.42578125" style="114" customWidth="1"/>
    <col min="14594" max="14594" width="59.5703125" style="114" customWidth="1"/>
    <col min="14595" max="14848" width="9.140625" style="114"/>
    <col min="14849" max="14849" width="2.42578125" style="114" customWidth="1"/>
    <col min="14850" max="14850" width="59.5703125" style="114" customWidth="1"/>
    <col min="14851" max="15104" width="9.140625" style="114"/>
    <col min="15105" max="15105" width="2.42578125" style="114" customWidth="1"/>
    <col min="15106" max="15106" width="59.5703125" style="114" customWidth="1"/>
    <col min="15107" max="15360" width="9.140625" style="114"/>
    <col min="15361" max="15361" width="2.42578125" style="114" customWidth="1"/>
    <col min="15362" max="15362" width="59.5703125" style="114" customWidth="1"/>
    <col min="15363" max="15616" width="9.140625" style="114"/>
    <col min="15617" max="15617" width="2.42578125" style="114" customWidth="1"/>
    <col min="15618" max="15618" width="59.5703125" style="114" customWidth="1"/>
    <col min="15619" max="15872" width="9.140625" style="114"/>
    <col min="15873" max="15873" width="2.42578125" style="114" customWidth="1"/>
    <col min="15874" max="15874" width="59.5703125" style="114" customWidth="1"/>
    <col min="15875" max="16128" width="9.140625" style="114"/>
    <col min="16129" max="16129" width="2.42578125" style="114" customWidth="1"/>
    <col min="16130" max="16130" width="59.5703125" style="114" customWidth="1"/>
    <col min="16131" max="16384" width="9.140625" style="114"/>
  </cols>
  <sheetData>
    <row r="1" spans="2:2" x14ac:dyDescent="0.25">
      <c r="B1" s="115"/>
    </row>
    <row r="2" spans="2:2" x14ac:dyDescent="0.25">
      <c r="B2" s="113" t="s">
        <v>646</v>
      </c>
    </row>
    <row r="4" spans="2:2" ht="48" x14ac:dyDescent="0.25">
      <c r="B4" s="116" t="s">
        <v>647</v>
      </c>
    </row>
    <row r="5" spans="2:2" ht="36" x14ac:dyDescent="0.25">
      <c r="B5" s="113" t="s">
        <v>107</v>
      </c>
    </row>
    <row r="6" spans="2:2" ht="24" x14ac:dyDescent="0.25">
      <c r="B6" s="113" t="s">
        <v>648</v>
      </c>
    </row>
    <row r="7" spans="2:2" ht="108" x14ac:dyDescent="0.25">
      <c r="B7" s="113" t="s">
        <v>649</v>
      </c>
    </row>
    <row r="8" spans="2:2" ht="24" x14ac:dyDescent="0.25">
      <c r="B8" s="113" t="s">
        <v>650</v>
      </c>
    </row>
    <row r="9" spans="2:2" ht="72" x14ac:dyDescent="0.25">
      <c r="B9" s="113" t="s">
        <v>651</v>
      </c>
    </row>
    <row r="10" spans="2:2" ht="60" x14ac:dyDescent="0.25">
      <c r="B10" s="113" t="s">
        <v>652</v>
      </c>
    </row>
    <row r="12" spans="2:2" x14ac:dyDescent="0.25">
      <c r="B12" s="113" t="s">
        <v>653</v>
      </c>
    </row>
    <row r="13" spans="2:2" ht="24" x14ac:dyDescent="0.25">
      <c r="B13" s="113" t="s">
        <v>654</v>
      </c>
    </row>
    <row r="14" spans="2:2" ht="84" x14ac:dyDescent="0.25">
      <c r="B14" s="113" t="s">
        <v>655</v>
      </c>
    </row>
    <row r="15" spans="2:2" ht="24" x14ac:dyDescent="0.25">
      <c r="B15" s="113" t="s">
        <v>656</v>
      </c>
    </row>
    <row r="16" spans="2:2" ht="48" x14ac:dyDescent="0.25">
      <c r="B16" s="113" t="s">
        <v>657</v>
      </c>
    </row>
    <row r="17" spans="2:2" ht="36" x14ac:dyDescent="0.25">
      <c r="B17" s="113" t="s">
        <v>658</v>
      </c>
    </row>
    <row r="18" spans="2:2" x14ac:dyDescent="0.25">
      <c r="B18" s="113" t="s">
        <v>23</v>
      </c>
    </row>
    <row r="21" spans="2:2" x14ac:dyDescent="0.25">
      <c r="B21" s="113" t="s">
        <v>26</v>
      </c>
    </row>
    <row r="22" spans="2:2" ht="24" x14ac:dyDescent="0.25">
      <c r="B22" s="113" t="s">
        <v>27</v>
      </c>
    </row>
    <row r="23" spans="2:2" ht="48" x14ac:dyDescent="0.25">
      <c r="B23" s="113" t="s">
        <v>28</v>
      </c>
    </row>
    <row r="24" spans="2:2" ht="24" x14ac:dyDescent="0.25">
      <c r="B24" s="113" t="s">
        <v>29</v>
      </c>
    </row>
    <row r="25" spans="2:2" ht="84" x14ac:dyDescent="0.25">
      <c r="B25" s="113" t="s">
        <v>30</v>
      </c>
    </row>
    <row r="26" spans="2:2" ht="36" x14ac:dyDescent="0.25">
      <c r="B26" s="113" t="s">
        <v>31</v>
      </c>
    </row>
    <row r="27" spans="2:2" ht="36" x14ac:dyDescent="0.25">
      <c r="B27" s="113" t="s">
        <v>32</v>
      </c>
    </row>
    <row r="29" spans="2:2" x14ac:dyDescent="0.25">
      <c r="B29" s="113" t="s">
        <v>660</v>
      </c>
    </row>
    <row r="30" spans="2:2" ht="60" x14ac:dyDescent="0.25">
      <c r="B30" s="113" t="s">
        <v>33</v>
      </c>
    </row>
    <row r="31" spans="2:2" ht="24" x14ac:dyDescent="0.25">
      <c r="B31" s="113" t="s">
        <v>34</v>
      </c>
    </row>
    <row r="32" spans="2:2" ht="48" x14ac:dyDescent="0.25">
      <c r="B32" s="113" t="s">
        <v>661</v>
      </c>
    </row>
    <row r="33" spans="2:2" ht="24" x14ac:dyDescent="0.25">
      <c r="B33" s="113" t="s">
        <v>35</v>
      </c>
    </row>
    <row r="35" spans="2:2" x14ac:dyDescent="0.25">
      <c r="B35" s="113" t="s">
        <v>662</v>
      </c>
    </row>
    <row r="36" spans="2:2" ht="72" x14ac:dyDescent="0.25">
      <c r="B36" s="113" t="s">
        <v>663</v>
      </c>
    </row>
    <row r="37" spans="2:2" ht="24" x14ac:dyDescent="0.25">
      <c r="B37" s="113" t="s">
        <v>664</v>
      </c>
    </row>
    <row r="38" spans="2:2" ht="60" x14ac:dyDescent="0.25">
      <c r="B38" s="113" t="s">
        <v>36</v>
      </c>
    </row>
    <row r="40" spans="2:2" x14ac:dyDescent="0.25">
      <c r="B40" s="113" t="s">
        <v>665</v>
      </c>
    </row>
    <row r="41" spans="2:2" ht="72" x14ac:dyDescent="0.25">
      <c r="B41" s="113" t="s">
        <v>659</v>
      </c>
    </row>
    <row r="42" spans="2:2" ht="36" x14ac:dyDescent="0.25">
      <c r="B42" s="113" t="s">
        <v>37</v>
      </c>
    </row>
    <row r="44" spans="2:2" x14ac:dyDescent="0.25">
      <c r="B44" s="113" t="s">
        <v>38</v>
      </c>
    </row>
    <row r="45" spans="2:2" x14ac:dyDescent="0.25">
      <c r="B45" s="113" t="s">
        <v>39</v>
      </c>
    </row>
    <row r="46" spans="2:2" x14ac:dyDescent="0.25">
      <c r="B46" s="113" t="s">
        <v>40</v>
      </c>
    </row>
    <row r="47" spans="2:2" x14ac:dyDescent="0.25">
      <c r="B47" s="113" t="s">
        <v>41</v>
      </c>
    </row>
    <row r="48" spans="2:2" x14ac:dyDescent="0.25">
      <c r="B48" s="113" t="s">
        <v>42</v>
      </c>
    </row>
    <row r="49" spans="2:2" x14ac:dyDescent="0.25">
      <c r="B49" s="113" t="s">
        <v>24</v>
      </c>
    </row>
    <row r="50" spans="2:2" x14ac:dyDescent="0.25">
      <c r="B50" s="113" t="s">
        <v>43</v>
      </c>
    </row>
    <row r="51" spans="2:2" x14ac:dyDescent="0.25">
      <c r="B51" s="113" t="s">
        <v>44</v>
      </c>
    </row>
    <row r="52" spans="2:2" x14ac:dyDescent="0.25">
      <c r="B52" s="113" t="s">
        <v>25</v>
      </c>
    </row>
    <row r="53" spans="2:2" x14ac:dyDescent="0.25">
      <c r="B53" s="113" t="s">
        <v>45</v>
      </c>
    </row>
    <row r="56" spans="2:2" x14ac:dyDescent="0.25">
      <c r="B56" s="113" t="s">
        <v>736</v>
      </c>
    </row>
    <row r="58" spans="2:2" x14ac:dyDescent="0.25">
      <c r="B58" s="113" t="s">
        <v>666</v>
      </c>
    </row>
    <row r="59" spans="2:2" ht="72" x14ac:dyDescent="0.25">
      <c r="B59" s="113" t="s">
        <v>667</v>
      </c>
    </row>
    <row r="60" spans="2:2" ht="36" x14ac:dyDescent="0.25">
      <c r="B60" s="113" t="s">
        <v>668</v>
      </c>
    </row>
    <row r="61" spans="2:2" ht="36" x14ac:dyDescent="0.25">
      <c r="B61" s="113" t="s">
        <v>669</v>
      </c>
    </row>
    <row r="62" spans="2:2" x14ac:dyDescent="0.25">
      <c r="B62" s="113" t="s">
        <v>670</v>
      </c>
    </row>
    <row r="63" spans="2:2" x14ac:dyDescent="0.25">
      <c r="B63" s="113" t="s">
        <v>671</v>
      </c>
    </row>
    <row r="64" spans="2:2" ht="36" x14ac:dyDescent="0.25">
      <c r="B64" s="113" t="s">
        <v>672</v>
      </c>
    </row>
    <row r="65" spans="2:2" ht="24" x14ac:dyDescent="0.25">
      <c r="B65" s="113" t="s">
        <v>673</v>
      </c>
    </row>
    <row r="66" spans="2:2" ht="24" x14ac:dyDescent="0.25">
      <c r="B66" s="113" t="s">
        <v>674</v>
      </c>
    </row>
    <row r="67" spans="2:2" x14ac:dyDescent="0.25">
      <c r="B67" s="113" t="s">
        <v>675</v>
      </c>
    </row>
    <row r="68" spans="2:2" ht="24" x14ac:dyDescent="0.25">
      <c r="B68" s="113" t="s">
        <v>676</v>
      </c>
    </row>
    <row r="69" spans="2:2" ht="48" x14ac:dyDescent="0.25">
      <c r="B69" s="113" t="s">
        <v>677</v>
      </c>
    </row>
    <row r="70" spans="2:2" ht="60" x14ac:dyDescent="0.25">
      <c r="B70" s="113" t="s">
        <v>678</v>
      </c>
    </row>
    <row r="71" spans="2:2" ht="24" x14ac:dyDescent="0.25">
      <c r="B71" s="113" t="s">
        <v>679</v>
      </c>
    </row>
    <row r="72" spans="2:2" ht="60" x14ac:dyDescent="0.25">
      <c r="B72" s="113" t="s">
        <v>680</v>
      </c>
    </row>
    <row r="73" spans="2:2" ht="24" x14ac:dyDescent="0.25">
      <c r="B73" s="113" t="s">
        <v>681</v>
      </c>
    </row>
    <row r="74" spans="2:2" ht="72" x14ac:dyDescent="0.25">
      <c r="B74" s="113" t="s">
        <v>682</v>
      </c>
    </row>
    <row r="75" spans="2:2" ht="24" x14ac:dyDescent="0.25">
      <c r="B75" s="113" t="s">
        <v>683</v>
      </c>
    </row>
    <row r="76" spans="2:2" ht="24" x14ac:dyDescent="0.25">
      <c r="B76" s="113" t="s">
        <v>684</v>
      </c>
    </row>
    <row r="77" spans="2:2" x14ac:dyDescent="0.25">
      <c r="B77" s="113" t="s">
        <v>685</v>
      </c>
    </row>
    <row r="78" spans="2:2" ht="24" x14ac:dyDescent="0.25">
      <c r="B78" s="113" t="s">
        <v>686</v>
      </c>
    </row>
    <row r="79" spans="2:2" ht="60" x14ac:dyDescent="0.25">
      <c r="B79" s="113" t="s">
        <v>687</v>
      </c>
    </row>
    <row r="80" spans="2:2" ht="24" x14ac:dyDescent="0.25">
      <c r="B80" s="113" t="s">
        <v>688</v>
      </c>
    </row>
    <row r="81" spans="2:2" ht="24" x14ac:dyDescent="0.25">
      <c r="B81" s="113" t="s">
        <v>689</v>
      </c>
    </row>
    <row r="83" spans="2:2" x14ac:dyDescent="0.25">
      <c r="B83" s="113" t="s">
        <v>21</v>
      </c>
    </row>
    <row r="84" spans="2:2" ht="48" x14ac:dyDescent="0.25">
      <c r="B84" s="113" t="s">
        <v>690</v>
      </c>
    </row>
    <row r="85" spans="2:2" ht="24" x14ac:dyDescent="0.25">
      <c r="B85" s="113" t="s">
        <v>22</v>
      </c>
    </row>
    <row r="86" spans="2:2" ht="72" x14ac:dyDescent="0.25">
      <c r="B86" s="113" t="s">
        <v>691</v>
      </c>
    </row>
    <row r="87" spans="2:2" ht="60" x14ac:dyDescent="0.25">
      <c r="B87" s="113" t="s">
        <v>692</v>
      </c>
    </row>
    <row r="90" spans="2:2" x14ac:dyDescent="0.25">
      <c r="B90" s="113" t="s">
        <v>47</v>
      </c>
    </row>
    <row r="92" spans="2:2" x14ac:dyDescent="0.25">
      <c r="B92" s="117" t="s">
        <v>48</v>
      </c>
    </row>
    <row r="93" spans="2:2" ht="96" x14ac:dyDescent="0.25">
      <c r="B93" s="113" t="s">
        <v>693</v>
      </c>
    </row>
    <row r="94" spans="2:2" ht="96" x14ac:dyDescent="0.25">
      <c r="B94" s="113" t="s">
        <v>49</v>
      </c>
    </row>
    <row r="95" spans="2:2" ht="36" x14ac:dyDescent="0.25">
      <c r="B95" s="113" t="s">
        <v>50</v>
      </c>
    </row>
    <row r="96" spans="2:2" ht="60" x14ac:dyDescent="0.25">
      <c r="B96" s="113" t="s">
        <v>694</v>
      </c>
    </row>
    <row r="97" spans="2:2" ht="24" x14ac:dyDescent="0.25">
      <c r="B97" s="113" t="s">
        <v>695</v>
      </c>
    </row>
    <row r="98" spans="2:2" ht="48" x14ac:dyDescent="0.25">
      <c r="B98" s="113" t="s">
        <v>696</v>
      </c>
    </row>
    <row r="99" spans="2:2" ht="36" x14ac:dyDescent="0.25">
      <c r="B99" s="113" t="s">
        <v>697</v>
      </c>
    </row>
    <row r="101" spans="2:2" ht="72" x14ac:dyDescent="0.25">
      <c r="B101" s="113" t="s">
        <v>51</v>
      </c>
    </row>
    <row r="102" spans="2:2" ht="72" x14ac:dyDescent="0.25">
      <c r="B102" s="113" t="s">
        <v>52</v>
      </c>
    </row>
    <row r="103" spans="2:2" ht="24" x14ac:dyDescent="0.25">
      <c r="B103" s="113" t="s">
        <v>53</v>
      </c>
    </row>
    <row r="104" spans="2:2" ht="48" x14ac:dyDescent="0.25">
      <c r="B104" s="113" t="s">
        <v>698</v>
      </c>
    </row>
    <row r="106" spans="2:2" x14ac:dyDescent="0.25">
      <c r="B106" s="117" t="s">
        <v>54</v>
      </c>
    </row>
    <row r="107" spans="2:2" ht="36" x14ac:dyDescent="0.25">
      <c r="B107" s="113" t="s">
        <v>699</v>
      </c>
    </row>
    <row r="108" spans="2:2" ht="36" x14ac:dyDescent="0.25">
      <c r="B108" s="113" t="s">
        <v>700</v>
      </c>
    </row>
    <row r="109" spans="2:2" ht="48" x14ac:dyDescent="0.25">
      <c r="B109" s="115" t="s">
        <v>701</v>
      </c>
    </row>
    <row r="110" spans="2:2" ht="84" x14ac:dyDescent="0.25">
      <c r="B110" s="113" t="s">
        <v>702</v>
      </c>
    </row>
    <row r="111" spans="2:2" ht="72" x14ac:dyDescent="0.25">
      <c r="B111" s="113" t="s">
        <v>703</v>
      </c>
    </row>
    <row r="112" spans="2:2" ht="36" x14ac:dyDescent="0.25">
      <c r="B112" s="113" t="s">
        <v>50</v>
      </c>
    </row>
    <row r="113" spans="2:2" ht="48" x14ac:dyDescent="0.25">
      <c r="B113" s="113" t="s">
        <v>704</v>
      </c>
    </row>
    <row r="114" spans="2:2" ht="60" x14ac:dyDescent="0.25">
      <c r="B114" s="113" t="s">
        <v>56</v>
      </c>
    </row>
    <row r="115" spans="2:2" ht="48" x14ac:dyDescent="0.25">
      <c r="B115" s="113" t="s">
        <v>705</v>
      </c>
    </row>
    <row r="116" spans="2:2" ht="72" x14ac:dyDescent="0.25">
      <c r="B116" s="113" t="s">
        <v>706</v>
      </c>
    </row>
    <row r="117" spans="2:2" ht="24" x14ac:dyDescent="0.25">
      <c r="B117" s="113" t="s">
        <v>57</v>
      </c>
    </row>
    <row r="119" spans="2:2" ht="84" x14ac:dyDescent="0.25">
      <c r="B119" s="113" t="s">
        <v>58</v>
      </c>
    </row>
    <row r="120" spans="2:2" ht="36" x14ac:dyDescent="0.25">
      <c r="B120" s="113" t="s">
        <v>59</v>
      </c>
    </row>
    <row r="121" spans="2:2" x14ac:dyDescent="0.25">
      <c r="B121" s="113" t="s">
        <v>60</v>
      </c>
    </row>
    <row r="122" spans="2:2" ht="48" x14ac:dyDescent="0.25">
      <c r="B122" s="113" t="s">
        <v>698</v>
      </c>
    </row>
    <row r="124" spans="2:2" x14ac:dyDescent="0.25">
      <c r="B124" s="113" t="s">
        <v>61</v>
      </c>
    </row>
    <row r="125" spans="2:2" ht="72" x14ac:dyDescent="0.25">
      <c r="B125" s="113" t="s">
        <v>62</v>
      </c>
    </row>
    <row r="126" spans="2:2" ht="84" x14ac:dyDescent="0.25">
      <c r="B126" s="113" t="s">
        <v>55</v>
      </c>
    </row>
    <row r="127" spans="2:2" ht="24" x14ac:dyDescent="0.25">
      <c r="B127" s="113" t="s">
        <v>63</v>
      </c>
    </row>
    <row r="128" spans="2:2" ht="24" x14ac:dyDescent="0.25">
      <c r="B128" s="113" t="s">
        <v>64</v>
      </c>
    </row>
    <row r="129" spans="2:2" ht="24" x14ac:dyDescent="0.25">
      <c r="B129" s="113" t="s">
        <v>20</v>
      </c>
    </row>
    <row r="130" spans="2:2" ht="36" x14ac:dyDescent="0.25">
      <c r="B130" s="113" t="s">
        <v>65</v>
      </c>
    </row>
    <row r="131" spans="2:2" ht="24" x14ac:dyDescent="0.25">
      <c r="B131" s="113" t="s">
        <v>707</v>
      </c>
    </row>
    <row r="132" spans="2:2" ht="36" x14ac:dyDescent="0.25">
      <c r="B132" s="113" t="s">
        <v>708</v>
      </c>
    </row>
    <row r="134" spans="2:2" ht="48" x14ac:dyDescent="0.25">
      <c r="B134" s="113" t="s">
        <v>66</v>
      </c>
    </row>
    <row r="135" spans="2:2" ht="84" x14ac:dyDescent="0.25">
      <c r="B135" s="113" t="s">
        <v>67</v>
      </c>
    </row>
    <row r="136" spans="2:2" ht="72" x14ac:dyDescent="0.25">
      <c r="B136" s="113" t="s">
        <v>68</v>
      </c>
    </row>
    <row r="138" spans="2:2" x14ac:dyDescent="0.25">
      <c r="B138" s="113" t="s">
        <v>69</v>
      </c>
    </row>
    <row r="139" spans="2:2" ht="48" x14ac:dyDescent="0.25">
      <c r="B139" s="113" t="s">
        <v>70</v>
      </c>
    </row>
    <row r="140" spans="2:2" ht="24" x14ac:dyDescent="0.25">
      <c r="B140" s="113" t="s">
        <v>71</v>
      </c>
    </row>
    <row r="141" spans="2:2" ht="108" x14ac:dyDescent="0.25">
      <c r="B141" s="113" t="s">
        <v>72</v>
      </c>
    </row>
    <row r="142" spans="2:2" ht="24" x14ac:dyDescent="0.25">
      <c r="B142" s="113" t="s">
        <v>73</v>
      </c>
    </row>
    <row r="143" spans="2:2" ht="72" x14ac:dyDescent="0.25">
      <c r="B143" s="113" t="s">
        <v>52</v>
      </c>
    </row>
    <row r="144" spans="2:2" ht="48" x14ac:dyDescent="0.25">
      <c r="B144" s="113" t="s">
        <v>74</v>
      </c>
    </row>
    <row r="145" spans="2:2" ht="72" x14ac:dyDescent="0.25">
      <c r="B145" s="113" t="s">
        <v>75</v>
      </c>
    </row>
    <row r="146" spans="2:2" ht="36" x14ac:dyDescent="0.25">
      <c r="B146" s="113" t="s">
        <v>76</v>
      </c>
    </row>
    <row r="148" spans="2:2" ht="48" x14ac:dyDescent="0.25">
      <c r="B148" s="113" t="s">
        <v>77</v>
      </c>
    </row>
    <row r="150" spans="2:2" x14ac:dyDescent="0.25">
      <c r="B150" s="113" t="s">
        <v>196</v>
      </c>
    </row>
    <row r="153" spans="2:2" ht="60" x14ac:dyDescent="0.25">
      <c r="B153" s="113" t="s">
        <v>737</v>
      </c>
    </row>
    <row r="154" spans="2:2" ht="36" x14ac:dyDescent="0.25">
      <c r="B154" s="113" t="s">
        <v>78</v>
      </c>
    </row>
    <row r="155" spans="2:2" x14ac:dyDescent="0.25">
      <c r="B155" s="113" t="s">
        <v>709</v>
      </c>
    </row>
    <row r="156" spans="2:2" x14ac:dyDescent="0.25">
      <c r="B156" s="113" t="s">
        <v>710</v>
      </c>
    </row>
    <row r="157" spans="2:2" x14ac:dyDescent="0.25">
      <c r="B157" s="113" t="s">
        <v>711</v>
      </c>
    </row>
    <row r="158" spans="2:2" x14ac:dyDescent="0.25">
      <c r="B158" s="113" t="s">
        <v>79</v>
      </c>
    </row>
    <row r="159" spans="2:2" ht="36" x14ac:dyDescent="0.25">
      <c r="B159" s="113" t="s">
        <v>80</v>
      </c>
    </row>
    <row r="160" spans="2:2" ht="24" x14ac:dyDescent="0.25">
      <c r="B160" s="113" t="s">
        <v>81</v>
      </c>
    </row>
    <row r="161" spans="2:2" ht="24" x14ac:dyDescent="0.25">
      <c r="B161" s="113" t="s">
        <v>82</v>
      </c>
    </row>
    <row r="162" spans="2:2" x14ac:dyDescent="0.25">
      <c r="B162" s="113" t="s">
        <v>83</v>
      </c>
    </row>
    <row r="163" spans="2:2" ht="24" x14ac:dyDescent="0.25">
      <c r="B163" s="113" t="s">
        <v>84</v>
      </c>
    </row>
    <row r="164" spans="2:2" x14ac:dyDescent="0.25">
      <c r="B164" s="113" t="s">
        <v>85</v>
      </c>
    </row>
    <row r="165" spans="2:2" x14ac:dyDescent="0.25">
      <c r="B165" s="113" t="s">
        <v>712</v>
      </c>
    </row>
    <row r="166" spans="2:2" ht="36" x14ac:dyDescent="0.25">
      <c r="B166" s="113" t="s">
        <v>713</v>
      </c>
    </row>
    <row r="167" spans="2:2" x14ac:dyDescent="0.25">
      <c r="B167" s="113" t="s">
        <v>86</v>
      </c>
    </row>
    <row r="168" spans="2:2" x14ac:dyDescent="0.25">
      <c r="B168" s="113" t="s">
        <v>87</v>
      </c>
    </row>
    <row r="169" spans="2:2" ht="24" x14ac:dyDescent="0.25">
      <c r="B169" s="113" t="s">
        <v>714</v>
      </c>
    </row>
    <row r="170" spans="2:2" x14ac:dyDescent="0.25">
      <c r="B170" s="113" t="s">
        <v>715</v>
      </c>
    </row>
    <row r="171" spans="2:2" ht="24" x14ac:dyDescent="0.25">
      <c r="B171" s="113" t="s">
        <v>88</v>
      </c>
    </row>
    <row r="172" spans="2:2" ht="36" x14ac:dyDescent="0.25">
      <c r="B172" s="113" t="s">
        <v>716</v>
      </c>
    </row>
    <row r="173" spans="2:2" ht="24" x14ac:dyDescent="0.25">
      <c r="B173" s="113" t="s">
        <v>89</v>
      </c>
    </row>
    <row r="174" spans="2:2" x14ac:dyDescent="0.25">
      <c r="B174" s="113" t="s">
        <v>90</v>
      </c>
    </row>
    <row r="175" spans="2:2" x14ac:dyDescent="0.25">
      <c r="B175" s="113" t="s">
        <v>91</v>
      </c>
    </row>
    <row r="176" spans="2:2" ht="24" x14ac:dyDescent="0.25">
      <c r="B176" s="113" t="s">
        <v>92</v>
      </c>
    </row>
    <row r="177" spans="2:2" x14ac:dyDescent="0.25">
      <c r="B177" s="113" t="s">
        <v>93</v>
      </c>
    </row>
    <row r="178" spans="2:2" ht="24" x14ac:dyDescent="0.25">
      <c r="B178" s="113" t="s">
        <v>717</v>
      </c>
    </row>
    <row r="179" spans="2:2" ht="24" x14ac:dyDescent="0.25">
      <c r="B179" s="113" t="s">
        <v>718</v>
      </c>
    </row>
    <row r="180" spans="2:2" ht="24" x14ac:dyDescent="0.25">
      <c r="B180" s="113" t="s">
        <v>94</v>
      </c>
    </row>
    <row r="181" spans="2:2" x14ac:dyDescent="0.25">
      <c r="B181" s="113" t="s">
        <v>719</v>
      </c>
    </row>
    <row r="182" spans="2:2" x14ac:dyDescent="0.25">
      <c r="B182" s="113" t="s">
        <v>95</v>
      </c>
    </row>
    <row r="183" spans="2:2" x14ac:dyDescent="0.25">
      <c r="B183" s="113" t="s">
        <v>96</v>
      </c>
    </row>
    <row r="184" spans="2:2" x14ac:dyDescent="0.25">
      <c r="B184" s="113" t="s">
        <v>720</v>
      </c>
    </row>
    <row r="185" spans="2:2" x14ac:dyDescent="0.25">
      <c r="B185" s="113" t="s">
        <v>97</v>
      </c>
    </row>
    <row r="186" spans="2:2" x14ac:dyDescent="0.25">
      <c r="B186" s="113" t="s">
        <v>98</v>
      </c>
    </row>
    <row r="187" spans="2:2" x14ac:dyDescent="0.25">
      <c r="B187" s="113" t="s">
        <v>99</v>
      </c>
    </row>
    <row r="188" spans="2:2" x14ac:dyDescent="0.25">
      <c r="B188" s="113" t="s">
        <v>100</v>
      </c>
    </row>
    <row r="189" spans="2:2" x14ac:dyDescent="0.25">
      <c r="B189" s="113" t="s">
        <v>101</v>
      </c>
    </row>
    <row r="190" spans="2:2" x14ac:dyDescent="0.25">
      <c r="B190" s="113" t="s">
        <v>102</v>
      </c>
    </row>
    <row r="191" spans="2:2" x14ac:dyDescent="0.25">
      <c r="B191" s="113" t="s">
        <v>103</v>
      </c>
    </row>
    <row r="192" spans="2:2" ht="24" x14ac:dyDescent="0.25">
      <c r="B192" s="113" t="s">
        <v>104</v>
      </c>
    </row>
    <row r="193" spans="2:2" x14ac:dyDescent="0.25">
      <c r="B193" s="113" t="s">
        <v>105</v>
      </c>
    </row>
    <row r="195" spans="2:2" x14ac:dyDescent="0.25">
      <c r="B195" s="113" t="s">
        <v>721</v>
      </c>
    </row>
    <row r="196" spans="2:2" ht="72" x14ac:dyDescent="0.25">
      <c r="B196" s="113" t="s">
        <v>110</v>
      </c>
    </row>
    <row r="197" spans="2:2" ht="24" x14ac:dyDescent="0.25">
      <c r="B197" s="113" t="s">
        <v>63</v>
      </c>
    </row>
    <row r="198" spans="2:2" ht="48" x14ac:dyDescent="0.25">
      <c r="B198" s="113" t="s">
        <v>111</v>
      </c>
    </row>
    <row r="199" spans="2:2" ht="24" x14ac:dyDescent="0.25">
      <c r="B199" s="113" t="s">
        <v>112</v>
      </c>
    </row>
    <row r="200" spans="2:2" ht="120" x14ac:dyDescent="0.25">
      <c r="B200" s="113" t="s">
        <v>113</v>
      </c>
    </row>
    <row r="201" spans="2:2" ht="36" x14ac:dyDescent="0.25">
      <c r="B201" s="113" t="s">
        <v>114</v>
      </c>
    </row>
    <row r="202" spans="2:2" ht="48" x14ac:dyDescent="0.25">
      <c r="B202" s="113" t="s">
        <v>115</v>
      </c>
    </row>
    <row r="203" spans="2:2" ht="24" x14ac:dyDescent="0.25">
      <c r="B203" s="113" t="s">
        <v>116</v>
      </c>
    </row>
    <row r="204" spans="2:2" ht="36" x14ac:dyDescent="0.25">
      <c r="B204" s="113" t="s">
        <v>106</v>
      </c>
    </row>
    <row r="205" spans="2:2" ht="72" x14ac:dyDescent="0.25">
      <c r="B205" s="113" t="s">
        <v>722</v>
      </c>
    </row>
    <row r="206" spans="2:2" ht="72" x14ac:dyDescent="0.25">
      <c r="B206" s="113" t="s">
        <v>52</v>
      </c>
    </row>
    <row r="207" spans="2:2" ht="24" x14ac:dyDescent="0.25">
      <c r="B207" s="113" t="s">
        <v>117</v>
      </c>
    </row>
    <row r="209" spans="2:2" x14ac:dyDescent="0.25">
      <c r="B209" s="113" t="s">
        <v>118</v>
      </c>
    </row>
    <row r="210" spans="2:2" ht="24" x14ac:dyDescent="0.25">
      <c r="B210" s="113" t="s">
        <v>119</v>
      </c>
    </row>
    <row r="211" spans="2:2" ht="36" x14ac:dyDescent="0.25">
      <c r="B211" s="113" t="s">
        <v>120</v>
      </c>
    </row>
    <row r="212" spans="2:2" ht="24" x14ac:dyDescent="0.25">
      <c r="B212" s="113" t="s">
        <v>108</v>
      </c>
    </row>
    <row r="213" spans="2:2" ht="36" x14ac:dyDescent="0.25">
      <c r="B213" s="113" t="s">
        <v>50</v>
      </c>
    </row>
    <row r="214" spans="2:2" ht="156" x14ac:dyDescent="0.25">
      <c r="B214" s="113" t="s">
        <v>723</v>
      </c>
    </row>
    <row r="215" spans="2:2" x14ac:dyDescent="0.25">
      <c r="B215" s="113" t="s">
        <v>121</v>
      </c>
    </row>
    <row r="216" spans="2:2" x14ac:dyDescent="0.25">
      <c r="B216" s="113" t="s">
        <v>724</v>
      </c>
    </row>
    <row r="217" spans="2:2" ht="36" x14ac:dyDescent="0.25">
      <c r="B217" s="113" t="s">
        <v>725</v>
      </c>
    </row>
    <row r="218" spans="2:2" ht="36" x14ac:dyDescent="0.25">
      <c r="B218" s="113" t="s">
        <v>726</v>
      </c>
    </row>
    <row r="219" spans="2:2" ht="24" x14ac:dyDescent="0.25">
      <c r="B219" s="113" t="s">
        <v>727</v>
      </c>
    </row>
    <row r="220" spans="2:2" ht="24" x14ac:dyDescent="0.25">
      <c r="B220" s="113" t="s">
        <v>728</v>
      </c>
    </row>
    <row r="221" spans="2:2" x14ac:dyDescent="0.25">
      <c r="B221" s="113" t="s">
        <v>729</v>
      </c>
    </row>
    <row r="222" spans="2:2" x14ac:dyDescent="0.25">
      <c r="B222" s="113" t="s">
        <v>730</v>
      </c>
    </row>
    <row r="223" spans="2:2" ht="24" x14ac:dyDescent="0.25">
      <c r="B223" s="113" t="s">
        <v>731</v>
      </c>
    </row>
    <row r="224" spans="2:2" x14ac:dyDescent="0.25">
      <c r="B224" s="113" t="s">
        <v>109</v>
      </c>
    </row>
    <row r="226" spans="2:2" ht="84" x14ac:dyDescent="0.25">
      <c r="B226" s="113" t="s">
        <v>67</v>
      </c>
    </row>
    <row r="228" spans="2:2" x14ac:dyDescent="0.25">
      <c r="B228" s="113" t="s">
        <v>122</v>
      </c>
    </row>
    <row r="229" spans="2:2" ht="36" x14ac:dyDescent="0.25">
      <c r="B229" s="113" t="s">
        <v>732</v>
      </c>
    </row>
    <row r="230" spans="2:2" ht="72" x14ac:dyDescent="0.25">
      <c r="B230" s="113" t="s">
        <v>733</v>
      </c>
    </row>
    <row r="231" spans="2:2" x14ac:dyDescent="0.25">
      <c r="B231" s="113" t="s">
        <v>123</v>
      </c>
    </row>
    <row r="232" spans="2:2" x14ac:dyDescent="0.25">
      <c r="B232" s="113" t="s">
        <v>124</v>
      </c>
    </row>
    <row r="233" spans="2:2" x14ac:dyDescent="0.25">
      <c r="B233" s="113" t="s">
        <v>125</v>
      </c>
    </row>
    <row r="234" spans="2:2" ht="24" x14ac:dyDescent="0.25">
      <c r="B234" s="113" t="s">
        <v>126</v>
      </c>
    </row>
    <row r="235" spans="2:2" x14ac:dyDescent="0.25">
      <c r="B235" s="113" t="s">
        <v>127</v>
      </c>
    </row>
    <row r="236" spans="2:2" x14ac:dyDescent="0.25">
      <c r="B236" s="113" t="s">
        <v>128</v>
      </c>
    </row>
    <row r="237" spans="2:2" ht="24" x14ac:dyDescent="0.25">
      <c r="B237" s="113" t="s">
        <v>129</v>
      </c>
    </row>
    <row r="238" spans="2:2" x14ac:dyDescent="0.25">
      <c r="B238" s="113" t="s">
        <v>130</v>
      </c>
    </row>
    <row r="239" spans="2:2" x14ac:dyDescent="0.25">
      <c r="B239" s="113" t="s">
        <v>131</v>
      </c>
    </row>
    <row r="240" spans="2:2" x14ac:dyDescent="0.25">
      <c r="B240" s="113" t="s">
        <v>132</v>
      </c>
    </row>
    <row r="241" spans="2:2" x14ac:dyDescent="0.25">
      <c r="B241" s="113" t="s">
        <v>133</v>
      </c>
    </row>
    <row r="242" spans="2:2" ht="36" x14ac:dyDescent="0.25">
      <c r="B242" s="113" t="s">
        <v>134</v>
      </c>
    </row>
    <row r="243" spans="2:2" x14ac:dyDescent="0.25">
      <c r="B243" s="118" t="s">
        <v>734</v>
      </c>
    </row>
    <row r="244" spans="2:2" ht="48" x14ac:dyDescent="0.25">
      <c r="B244" s="113" t="s">
        <v>135</v>
      </c>
    </row>
    <row r="245" spans="2:2" ht="48" x14ac:dyDescent="0.25">
      <c r="B245" s="113" t="s">
        <v>136</v>
      </c>
    </row>
    <row r="246" spans="2:2" ht="72" x14ac:dyDescent="0.25">
      <c r="B246" s="113" t="s">
        <v>735</v>
      </c>
    </row>
  </sheetData>
  <sheetProtection selectLockedCells="1"/>
  <pageMargins left="1.0236220472440944" right="0.86614173228346458" top="0.98425196850393704" bottom="0.9055118110236221" header="0.23622047244094491" footer="0.27559055118110237"/>
  <pageSetup paperSize="9" firstPageNumber="2" orientation="portrait" r:id="rId1"/>
  <headerFooter differentFirst="1">
    <oddHeader>&amp;L&amp;"Arial,Uobičajeno"&amp;8Investitor:   LEŠKO d.o.o
Građevina: ENERGETSKA OBNOVA POSLOVNE ZGRADE
Lokacija: VRATIŠINEC&amp;R&amp;"Arial,Uobičajeno"&amp;8Oznaka projekta; NI-278/2020-E
Datum: 12/2020</oddHeader>
    <oddFooter>&amp;L&amp;"Arial,Uobičajeno"&amp;8Projektni ured: NORD-ING d.o.o., Putjane 15, Čakovec
Glavni projektant: Eleonora Bedeković, dipl.ing.arh.&amp;R&amp;"Arial,Uobičajeno"&amp;8&amp;N</oddFooter>
  </headerFooter>
  <rowBreaks count="1" manualBreakCount="1">
    <brk id="194"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ARI680"/>
  <sheetViews>
    <sheetView tabSelected="1" view="pageBreakPreview" topLeftCell="A349" zoomScaleNormal="115" zoomScaleSheetLayoutView="100" zoomScalePageLayoutView="115" workbookViewId="0">
      <selection activeCell="A365" sqref="A365:XFD369"/>
    </sheetView>
  </sheetViews>
  <sheetFormatPr defaultColWidth="9.140625" defaultRowHeight="12" x14ac:dyDescent="0.2"/>
  <cols>
    <col min="1" max="1" width="7" style="20" customWidth="1"/>
    <col min="2" max="2" width="42.85546875" style="21" customWidth="1"/>
    <col min="3" max="3" width="8.7109375" style="187" customWidth="1"/>
    <col min="4" max="4" width="8.28515625" style="205" customWidth="1"/>
    <col min="5" max="5" width="9.5703125" style="205" customWidth="1"/>
    <col min="6" max="6" width="10.7109375" style="205" customWidth="1"/>
    <col min="7" max="7" width="20.28515625" style="25" customWidth="1"/>
    <col min="8" max="8" width="10.28515625" style="7" customWidth="1"/>
    <col min="9" max="9" width="9.140625" style="7" customWidth="1"/>
    <col min="10" max="10" width="5.85546875" style="7" customWidth="1"/>
    <col min="11" max="11" width="8.7109375" style="7" customWidth="1"/>
    <col min="12" max="12" width="8.5703125" style="7" customWidth="1"/>
    <col min="13" max="13" width="9" style="7" customWidth="1"/>
    <col min="14" max="14" width="2.85546875" style="7" customWidth="1"/>
    <col min="15" max="1025" width="9" style="7" customWidth="1"/>
    <col min="1026" max="1153" width="9.140625" style="47"/>
    <col min="1154" max="16384" width="9.140625" style="48"/>
  </cols>
  <sheetData>
    <row r="1" spans="1:6" ht="24" x14ac:dyDescent="0.2">
      <c r="B1" s="18" t="s">
        <v>770</v>
      </c>
      <c r="C1" s="19"/>
      <c r="D1" s="198"/>
      <c r="E1" s="198"/>
      <c r="F1" s="198"/>
    </row>
    <row r="2" spans="1:6" x14ac:dyDescent="0.2">
      <c r="B2" s="18"/>
      <c r="C2" s="19"/>
      <c r="D2" s="198"/>
      <c r="E2" s="198"/>
      <c r="F2" s="198"/>
    </row>
    <row r="3" spans="1:6" x14ac:dyDescent="0.2">
      <c r="B3" s="18"/>
      <c r="C3" s="19"/>
      <c r="D3" s="198"/>
      <c r="E3" s="198"/>
      <c r="F3" s="198"/>
    </row>
    <row r="4" spans="1:6" x14ac:dyDescent="0.2">
      <c r="B4" s="15" t="s">
        <v>141</v>
      </c>
      <c r="C4" s="19"/>
      <c r="D4" s="198"/>
      <c r="E4" s="198"/>
      <c r="F4" s="198"/>
    </row>
    <row r="5" spans="1:6" x14ac:dyDescent="0.2">
      <c r="B5" s="18"/>
      <c r="C5" s="19"/>
      <c r="D5" s="198"/>
      <c r="E5" s="198"/>
      <c r="F5" s="198"/>
    </row>
    <row r="6" spans="1:6" x14ac:dyDescent="0.2">
      <c r="B6" s="18"/>
      <c r="C6" s="19"/>
      <c r="D6" s="198"/>
      <c r="E6" s="198"/>
      <c r="F6" s="198"/>
    </row>
    <row r="7" spans="1:6" x14ac:dyDescent="0.2">
      <c r="A7" s="188" t="s">
        <v>297</v>
      </c>
      <c r="B7" s="18" t="s">
        <v>18</v>
      </c>
      <c r="C7" s="19"/>
      <c r="D7" s="198"/>
      <c r="E7" s="198"/>
      <c r="F7" s="199">
        <f>F49</f>
        <v>0</v>
      </c>
    </row>
    <row r="8" spans="1:6" x14ac:dyDescent="0.2">
      <c r="A8" s="188"/>
      <c r="B8" s="18"/>
      <c r="C8" s="19"/>
      <c r="D8" s="198"/>
      <c r="E8" s="198"/>
      <c r="F8" s="199"/>
    </row>
    <row r="9" spans="1:6" x14ac:dyDescent="0.2">
      <c r="A9" s="188" t="s">
        <v>298</v>
      </c>
      <c r="B9" s="18" t="s">
        <v>137</v>
      </c>
      <c r="C9" s="19"/>
      <c r="D9" s="198"/>
      <c r="E9" s="198"/>
      <c r="F9" s="200">
        <f>'Rekapitulacija Strojarske inst.'!C15</f>
        <v>0</v>
      </c>
    </row>
    <row r="10" spans="1:6" x14ac:dyDescent="0.2">
      <c r="A10" s="188"/>
      <c r="B10" s="18"/>
      <c r="C10" s="19"/>
      <c r="D10" s="198"/>
      <c r="E10" s="198"/>
      <c r="F10" s="199"/>
    </row>
    <row r="11" spans="1:6" x14ac:dyDescent="0.2">
      <c r="A11" s="188" t="s">
        <v>299</v>
      </c>
      <c r="B11" s="18" t="s">
        <v>138</v>
      </c>
      <c r="C11" s="19"/>
      <c r="D11" s="198"/>
      <c r="E11" s="198"/>
      <c r="F11" s="199">
        <f>elektroinstalacije!$F$201</f>
        <v>0</v>
      </c>
    </row>
    <row r="12" spans="1:6" x14ac:dyDescent="0.2">
      <c r="A12" s="188"/>
      <c r="B12" s="18"/>
      <c r="C12" s="19"/>
      <c r="D12" s="198"/>
      <c r="E12" s="198"/>
      <c r="F12" s="198"/>
    </row>
    <row r="13" spans="1:6" x14ac:dyDescent="0.2">
      <c r="A13" s="188"/>
      <c r="B13" s="18" t="s">
        <v>139</v>
      </c>
      <c r="C13" s="19"/>
      <c r="D13" s="198"/>
      <c r="E13" s="198"/>
      <c r="F13" s="199">
        <f>SUM(F7:F12)</f>
        <v>0</v>
      </c>
    </row>
    <row r="14" spans="1:6" x14ac:dyDescent="0.2">
      <c r="B14" s="18"/>
      <c r="C14" s="19"/>
      <c r="D14" s="198"/>
      <c r="E14" s="198"/>
      <c r="F14" s="199"/>
    </row>
    <row r="15" spans="1:6" x14ac:dyDescent="0.2">
      <c r="B15" s="18" t="s">
        <v>631</v>
      </c>
      <c r="C15" s="19"/>
      <c r="D15" s="198"/>
      <c r="E15" s="198"/>
      <c r="F15" s="199">
        <f>0.25*F13</f>
        <v>0</v>
      </c>
    </row>
    <row r="16" spans="1:6" x14ac:dyDescent="0.2">
      <c r="B16" s="18"/>
      <c r="C16" s="19"/>
      <c r="D16" s="198"/>
      <c r="E16" s="198"/>
      <c r="F16" s="199"/>
    </row>
    <row r="17" spans="1:6" x14ac:dyDescent="0.2">
      <c r="B17" s="18" t="s">
        <v>140</v>
      </c>
      <c r="C17" s="19"/>
      <c r="D17" s="198"/>
      <c r="E17" s="198"/>
      <c r="F17" s="199">
        <f>F13+F15</f>
        <v>0</v>
      </c>
    </row>
    <row r="18" spans="1:6" x14ac:dyDescent="0.2">
      <c r="B18" s="18"/>
      <c r="C18" s="19"/>
      <c r="D18" s="198"/>
      <c r="E18" s="198"/>
      <c r="F18" s="198"/>
    </row>
    <row r="19" spans="1:6" x14ac:dyDescent="0.2">
      <c r="B19" s="18"/>
      <c r="C19" s="19"/>
      <c r="D19" s="198"/>
      <c r="E19" s="198"/>
      <c r="F19" s="198"/>
    </row>
    <row r="20" spans="1:6" x14ac:dyDescent="0.2">
      <c r="B20" s="18"/>
      <c r="C20" s="19"/>
      <c r="D20" s="198"/>
      <c r="E20" s="198"/>
      <c r="F20" s="198"/>
    </row>
    <row r="21" spans="1:6" x14ac:dyDescent="0.2">
      <c r="A21" s="17"/>
      <c r="C21" s="19"/>
      <c r="D21" s="198"/>
      <c r="E21" s="198"/>
      <c r="F21" s="198"/>
    </row>
    <row r="22" spans="1:6" x14ac:dyDescent="0.2">
      <c r="A22" s="17"/>
      <c r="B22" s="26" t="s">
        <v>268</v>
      </c>
      <c r="C22" s="19"/>
      <c r="D22" s="198"/>
      <c r="E22" s="198"/>
      <c r="F22" s="198"/>
    </row>
    <row r="23" spans="1:6" x14ac:dyDescent="0.2">
      <c r="A23" s="17"/>
      <c r="B23" s="18"/>
      <c r="C23" s="19"/>
      <c r="D23" s="198"/>
      <c r="E23" s="198"/>
      <c r="F23" s="198"/>
    </row>
    <row r="24" spans="1:6" x14ac:dyDescent="0.2">
      <c r="A24" s="27" t="s">
        <v>17</v>
      </c>
      <c r="B24" s="28" t="s">
        <v>142</v>
      </c>
      <c r="C24" s="29"/>
      <c r="D24" s="201"/>
      <c r="E24" s="201"/>
      <c r="F24" s="201"/>
    </row>
    <row r="25" spans="1:6" x14ac:dyDescent="0.2">
      <c r="A25" s="17"/>
      <c r="B25" s="18"/>
      <c r="C25" s="30"/>
      <c r="D25" s="198"/>
      <c r="E25" s="198"/>
      <c r="F25" s="198"/>
    </row>
    <row r="26" spans="1:6" x14ac:dyDescent="0.2">
      <c r="A26" s="14" t="s">
        <v>143</v>
      </c>
      <c r="B26" s="15" t="s">
        <v>19</v>
      </c>
      <c r="C26" s="30"/>
      <c r="D26" s="198"/>
      <c r="E26" s="198"/>
      <c r="F26" s="198"/>
    </row>
    <row r="27" spans="1:6" x14ac:dyDescent="0.2">
      <c r="A27" s="17"/>
      <c r="B27" s="18"/>
      <c r="C27" s="30"/>
      <c r="D27" s="198"/>
      <c r="E27" s="198"/>
      <c r="F27" s="198"/>
    </row>
    <row r="28" spans="1:6" x14ac:dyDescent="0.2">
      <c r="A28" s="17" t="s">
        <v>144</v>
      </c>
      <c r="B28" s="18" t="s">
        <v>145</v>
      </c>
      <c r="C28" s="30"/>
      <c r="D28" s="198"/>
      <c r="E28" s="198"/>
      <c r="F28" s="198">
        <f>F116</f>
        <v>0</v>
      </c>
    </row>
    <row r="29" spans="1:6" x14ac:dyDescent="0.2">
      <c r="A29" s="17"/>
      <c r="B29" s="18"/>
      <c r="C29" s="30"/>
      <c r="D29" s="198"/>
      <c r="E29" s="198"/>
      <c r="F29" s="198"/>
    </row>
    <row r="30" spans="1:6" x14ac:dyDescent="0.2">
      <c r="A30" s="17" t="s">
        <v>146</v>
      </c>
      <c r="B30" s="18" t="s">
        <v>148</v>
      </c>
      <c r="C30" s="30"/>
      <c r="D30" s="198"/>
      <c r="E30" s="198"/>
      <c r="F30" s="198">
        <f>F131</f>
        <v>0</v>
      </c>
    </row>
    <row r="31" spans="1:6" x14ac:dyDescent="0.2">
      <c r="A31" s="17"/>
      <c r="B31" s="18"/>
      <c r="C31" s="30"/>
      <c r="D31" s="198"/>
      <c r="E31" s="198"/>
      <c r="F31" s="198"/>
    </row>
    <row r="32" spans="1:6" x14ac:dyDescent="0.2">
      <c r="A32" s="14" t="s">
        <v>150</v>
      </c>
      <c r="B32" s="15" t="s">
        <v>46</v>
      </c>
      <c r="C32" s="30"/>
      <c r="D32" s="198"/>
      <c r="E32" s="198"/>
      <c r="F32" s="198"/>
    </row>
    <row r="33" spans="1:6" x14ac:dyDescent="0.2">
      <c r="A33" s="17"/>
      <c r="B33" s="18"/>
      <c r="C33" s="30"/>
      <c r="D33" s="198"/>
      <c r="E33" s="198"/>
      <c r="F33" s="198"/>
    </row>
    <row r="34" spans="1:6" x14ac:dyDescent="0.2">
      <c r="A34" s="17" t="s">
        <v>146</v>
      </c>
      <c r="B34" s="18" t="s">
        <v>151</v>
      </c>
      <c r="C34" s="30"/>
      <c r="D34" s="198"/>
      <c r="E34" s="198"/>
      <c r="F34" s="198">
        <f>F145</f>
        <v>0</v>
      </c>
    </row>
    <row r="35" spans="1:6" x14ac:dyDescent="0.2">
      <c r="A35" s="17"/>
      <c r="B35" s="18"/>
      <c r="C35" s="30"/>
      <c r="D35" s="198"/>
      <c r="E35" s="198"/>
      <c r="F35" s="198"/>
    </row>
    <row r="36" spans="1:6" x14ac:dyDescent="0.2">
      <c r="A36" s="17" t="s">
        <v>147</v>
      </c>
      <c r="B36" s="18" t="s">
        <v>152</v>
      </c>
      <c r="C36" s="30"/>
      <c r="D36" s="198"/>
      <c r="E36" s="198"/>
      <c r="F36" s="198">
        <f>F163</f>
        <v>0</v>
      </c>
    </row>
    <row r="37" spans="1:6" x14ac:dyDescent="0.2">
      <c r="A37" s="17"/>
      <c r="B37" s="18"/>
      <c r="C37" s="30"/>
      <c r="D37" s="198"/>
      <c r="E37" s="198"/>
      <c r="F37" s="198"/>
    </row>
    <row r="38" spans="1:6" x14ac:dyDescent="0.2">
      <c r="A38" s="17" t="s">
        <v>239</v>
      </c>
      <c r="B38" s="18" t="s">
        <v>153</v>
      </c>
      <c r="C38" s="30"/>
      <c r="D38" s="198"/>
      <c r="E38" s="198"/>
      <c r="F38" s="198">
        <f>F281</f>
        <v>0</v>
      </c>
    </row>
    <row r="39" spans="1:6" x14ac:dyDescent="0.2">
      <c r="A39" s="17"/>
      <c r="B39" s="18"/>
      <c r="C39" s="30"/>
      <c r="D39" s="198"/>
      <c r="E39" s="198"/>
      <c r="F39" s="198"/>
    </row>
    <row r="40" spans="1:6" x14ac:dyDescent="0.2">
      <c r="A40" s="17" t="s">
        <v>195</v>
      </c>
      <c r="B40" s="18" t="s">
        <v>156</v>
      </c>
      <c r="C40" s="30"/>
      <c r="D40" s="198"/>
      <c r="E40" s="198"/>
      <c r="F40" s="198">
        <f>F313</f>
        <v>0</v>
      </c>
    </row>
    <row r="41" spans="1:6" x14ac:dyDescent="0.2">
      <c r="A41" s="17"/>
      <c r="B41" s="18"/>
      <c r="C41" s="30"/>
      <c r="D41" s="198"/>
      <c r="E41" s="198"/>
      <c r="F41" s="198"/>
    </row>
    <row r="42" spans="1:6" ht="24" x14ac:dyDescent="0.2">
      <c r="A42" s="17" t="s">
        <v>154</v>
      </c>
      <c r="B42" s="18" t="s">
        <v>157</v>
      </c>
      <c r="C42" s="31"/>
      <c r="D42" s="202"/>
      <c r="E42" s="198"/>
      <c r="F42" s="198">
        <f>F324</f>
        <v>0</v>
      </c>
    </row>
    <row r="43" spans="1:6" x14ac:dyDescent="0.2">
      <c r="A43" s="17"/>
      <c r="B43" s="18"/>
      <c r="C43" s="30"/>
      <c r="D43" s="198"/>
      <c r="E43" s="198"/>
      <c r="F43" s="198"/>
    </row>
    <row r="44" spans="1:6" x14ac:dyDescent="0.2">
      <c r="A44" s="17" t="s">
        <v>155</v>
      </c>
      <c r="B44" s="18" t="s">
        <v>158</v>
      </c>
      <c r="C44" s="30"/>
      <c r="D44" s="198"/>
      <c r="E44" s="198"/>
      <c r="F44" s="198">
        <f>F363</f>
        <v>0</v>
      </c>
    </row>
    <row r="45" spans="1:6" x14ac:dyDescent="0.2">
      <c r="A45" s="17"/>
      <c r="B45" s="18"/>
      <c r="C45" s="30"/>
      <c r="D45" s="198"/>
      <c r="E45" s="198"/>
      <c r="F45" s="198"/>
    </row>
    <row r="46" spans="1:6" x14ac:dyDescent="0.2">
      <c r="A46" s="177"/>
      <c r="B46" s="178"/>
      <c r="C46" s="179"/>
      <c r="D46" s="203"/>
      <c r="E46" s="203"/>
      <c r="F46" s="203"/>
    </row>
    <row r="47" spans="1:6" ht="24" x14ac:dyDescent="0.2">
      <c r="A47" s="17"/>
      <c r="B47" s="18" t="s">
        <v>770</v>
      </c>
      <c r="C47" s="30"/>
      <c r="D47" s="198"/>
      <c r="E47" s="198"/>
      <c r="F47" s="198"/>
    </row>
    <row r="48" spans="1:6" x14ac:dyDescent="0.2">
      <c r="A48" s="17"/>
      <c r="B48" s="18"/>
      <c r="C48" s="30"/>
      <c r="D48" s="198"/>
      <c r="E48" s="198"/>
      <c r="F48" s="198"/>
    </row>
    <row r="49" spans="1:7" x14ac:dyDescent="0.2">
      <c r="A49" s="17"/>
      <c r="B49" s="15" t="s">
        <v>219</v>
      </c>
      <c r="C49" s="30"/>
      <c r="D49" s="198"/>
      <c r="E49" s="198"/>
      <c r="F49" s="199">
        <f>SUM(F28:F45)</f>
        <v>0</v>
      </c>
    </row>
    <row r="50" spans="1:7" x14ac:dyDescent="0.2">
      <c r="B50" s="18"/>
      <c r="C50" s="30"/>
      <c r="D50" s="198"/>
      <c r="E50" s="198"/>
      <c r="F50" s="199"/>
    </row>
    <row r="51" spans="1:7" x14ac:dyDescent="0.2">
      <c r="A51" s="32"/>
      <c r="B51" s="28" t="s">
        <v>631</v>
      </c>
      <c r="C51" s="29"/>
      <c r="D51" s="201"/>
      <c r="E51" s="201"/>
      <c r="F51" s="204">
        <f>0.25*F49</f>
        <v>0</v>
      </c>
    </row>
    <row r="52" spans="1:7" x14ac:dyDescent="0.2">
      <c r="B52" s="18"/>
      <c r="C52" s="30"/>
      <c r="D52" s="198"/>
      <c r="E52" s="198"/>
      <c r="F52" s="199"/>
    </row>
    <row r="53" spans="1:7" x14ac:dyDescent="0.2">
      <c r="B53" s="15" t="s">
        <v>218</v>
      </c>
      <c r="C53" s="30"/>
      <c r="D53" s="198"/>
      <c r="E53" s="198"/>
      <c r="F53" s="199">
        <f>F49+F51</f>
        <v>0</v>
      </c>
    </row>
    <row r="56" spans="1:7" x14ac:dyDescent="0.2">
      <c r="B56" s="189" t="s">
        <v>159</v>
      </c>
      <c r="C56" s="25"/>
    </row>
    <row r="58" spans="1:7" x14ac:dyDescent="0.2">
      <c r="A58" s="188" t="s">
        <v>160</v>
      </c>
      <c r="B58" s="190" t="s">
        <v>161</v>
      </c>
      <c r="C58" s="188" t="s">
        <v>440</v>
      </c>
      <c r="D58" s="206" t="s">
        <v>162</v>
      </c>
      <c r="E58" s="206"/>
      <c r="F58" s="206" t="s">
        <v>163</v>
      </c>
    </row>
    <row r="60" spans="1:7" x14ac:dyDescent="0.2">
      <c r="A60" s="22" t="s">
        <v>17</v>
      </c>
      <c r="B60" s="23" t="s">
        <v>164</v>
      </c>
      <c r="C60" s="191"/>
      <c r="D60" s="207"/>
      <c r="G60" s="21"/>
    </row>
    <row r="61" spans="1:7" x14ac:dyDescent="0.2">
      <c r="A61" s="22"/>
      <c r="B61" s="23"/>
      <c r="C61" s="191"/>
      <c r="D61" s="207"/>
      <c r="G61" s="21"/>
    </row>
    <row r="62" spans="1:7" x14ac:dyDescent="0.2">
      <c r="A62" s="188" t="s">
        <v>143</v>
      </c>
      <c r="B62" s="183" t="s">
        <v>19</v>
      </c>
      <c r="C62" s="191"/>
      <c r="D62" s="207"/>
      <c r="E62" s="198"/>
      <c r="F62" s="198"/>
      <c r="G62" s="21"/>
    </row>
    <row r="63" spans="1:7" x14ac:dyDescent="0.2">
      <c r="A63" s="188"/>
      <c r="B63" s="183"/>
      <c r="C63" s="191"/>
      <c r="D63" s="207"/>
      <c r="E63" s="198"/>
      <c r="F63" s="198"/>
      <c r="G63" s="21"/>
    </row>
    <row r="64" spans="1:7" x14ac:dyDescent="0.2">
      <c r="A64" s="17" t="s">
        <v>144</v>
      </c>
      <c r="B64" s="18" t="s">
        <v>145</v>
      </c>
      <c r="C64" s="19"/>
      <c r="D64" s="198"/>
      <c r="E64" s="198"/>
      <c r="F64" s="198"/>
      <c r="G64" s="21"/>
    </row>
    <row r="65" spans="1:1153" x14ac:dyDescent="0.2">
      <c r="A65" s="17"/>
      <c r="B65" s="18" t="s">
        <v>165</v>
      </c>
      <c r="C65" s="19"/>
      <c r="D65" s="198"/>
      <c r="E65" s="198"/>
      <c r="F65" s="198"/>
      <c r="G65" s="21"/>
    </row>
    <row r="66" spans="1:1153" ht="48" x14ac:dyDescent="0.2">
      <c r="A66" s="17"/>
      <c r="B66" s="18" t="s">
        <v>166</v>
      </c>
      <c r="C66" s="31"/>
      <c r="D66" s="202"/>
      <c r="E66" s="202"/>
      <c r="F66" s="198"/>
      <c r="G66" s="21"/>
    </row>
    <row r="67" spans="1:1153" s="34" customFormat="1" ht="48" x14ac:dyDescent="0.2">
      <c r="A67" s="17"/>
      <c r="B67" s="18" t="s">
        <v>167</v>
      </c>
      <c r="C67" s="31"/>
      <c r="D67" s="202"/>
      <c r="E67" s="202"/>
      <c r="F67" s="198"/>
      <c r="G67" s="3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c r="IW67" s="13"/>
      <c r="IX67" s="13"/>
      <c r="IY67" s="13"/>
      <c r="IZ67" s="13"/>
      <c r="JA67" s="13"/>
      <c r="JB67" s="13"/>
      <c r="JC67" s="13"/>
      <c r="JD67" s="13"/>
      <c r="JE67" s="13"/>
      <c r="JF67" s="13"/>
      <c r="JG67" s="13"/>
      <c r="JH67" s="13"/>
      <c r="JI67" s="13"/>
      <c r="JJ67" s="13"/>
      <c r="JK67" s="13"/>
      <c r="JL67" s="13"/>
      <c r="JM67" s="13"/>
      <c r="JN67" s="13"/>
      <c r="JO67" s="13"/>
      <c r="JP67" s="13"/>
      <c r="JQ67" s="13"/>
      <c r="JR67" s="13"/>
      <c r="JS67" s="13"/>
      <c r="JT67" s="13"/>
      <c r="JU67" s="13"/>
      <c r="JV67" s="13"/>
      <c r="JW67" s="13"/>
      <c r="JX67" s="13"/>
      <c r="JY67" s="13"/>
      <c r="JZ67" s="13"/>
      <c r="KA67" s="13"/>
      <c r="KB67" s="13"/>
      <c r="KC67" s="13"/>
      <c r="KD67" s="13"/>
      <c r="KE67" s="13"/>
      <c r="KF67" s="13"/>
      <c r="KG67" s="13"/>
      <c r="KH67" s="13"/>
      <c r="KI67" s="13"/>
      <c r="KJ67" s="13"/>
      <c r="KK67" s="13"/>
      <c r="KL67" s="13"/>
      <c r="KM67" s="13"/>
      <c r="KN67" s="13"/>
      <c r="KO67" s="13"/>
      <c r="KP67" s="13"/>
      <c r="KQ67" s="13"/>
      <c r="KR67" s="13"/>
      <c r="KS67" s="13"/>
      <c r="KT67" s="13"/>
      <c r="KU67" s="13"/>
      <c r="KV67" s="13"/>
      <c r="KW67" s="13"/>
      <c r="KX67" s="13"/>
      <c r="KY67" s="13"/>
      <c r="KZ67" s="13"/>
      <c r="LA67" s="13"/>
      <c r="LB67" s="13"/>
      <c r="LC67" s="13"/>
      <c r="LD67" s="13"/>
      <c r="LE67" s="13"/>
      <c r="LF67" s="13"/>
      <c r="LG67" s="13"/>
      <c r="LH67" s="13"/>
      <c r="LI67" s="13"/>
      <c r="LJ67" s="13"/>
      <c r="LK67" s="13"/>
      <c r="LL67" s="13"/>
      <c r="LM67" s="13"/>
      <c r="LN67" s="13"/>
      <c r="LO67" s="13"/>
      <c r="LP67" s="13"/>
      <c r="LQ67" s="13"/>
      <c r="LR67" s="13"/>
      <c r="LS67" s="13"/>
      <c r="LT67" s="13"/>
      <c r="LU67" s="13"/>
      <c r="LV67" s="13"/>
      <c r="LW67" s="13"/>
      <c r="LX67" s="13"/>
      <c r="LY67" s="13"/>
      <c r="LZ67" s="13"/>
      <c r="MA67" s="13"/>
      <c r="MB67" s="13"/>
      <c r="MC67" s="13"/>
      <c r="MD67" s="13"/>
      <c r="ME67" s="13"/>
      <c r="MF67" s="13"/>
      <c r="MG67" s="13"/>
      <c r="MH67" s="13"/>
      <c r="MI67" s="13"/>
      <c r="MJ67" s="13"/>
      <c r="MK67" s="13"/>
      <c r="ML67" s="13"/>
      <c r="MM67" s="13"/>
      <c r="MN67" s="13"/>
      <c r="MO67" s="13"/>
      <c r="MP67" s="13"/>
      <c r="MQ67" s="13"/>
      <c r="MR67" s="13"/>
      <c r="MS67" s="13"/>
      <c r="MT67" s="13"/>
      <c r="MU67" s="13"/>
      <c r="MV67" s="13"/>
      <c r="MW67" s="13"/>
      <c r="MX67" s="13"/>
      <c r="MY67" s="13"/>
      <c r="MZ67" s="13"/>
      <c r="NA67" s="13"/>
      <c r="NB67" s="13"/>
      <c r="NC67" s="13"/>
      <c r="ND67" s="13"/>
      <c r="NE67" s="13"/>
      <c r="NF67" s="13"/>
      <c r="NG67" s="13"/>
      <c r="NH67" s="13"/>
      <c r="NI67" s="13"/>
      <c r="NJ67" s="13"/>
      <c r="NK67" s="13"/>
      <c r="NL67" s="13"/>
      <c r="NM67" s="13"/>
      <c r="NN67" s="13"/>
      <c r="NO67" s="13"/>
      <c r="NP67" s="13"/>
      <c r="NQ67" s="13"/>
      <c r="NR67" s="13"/>
      <c r="NS67" s="13"/>
      <c r="NT67" s="13"/>
      <c r="NU67" s="13"/>
      <c r="NV67" s="13"/>
      <c r="NW67" s="13"/>
      <c r="NX67" s="13"/>
      <c r="NY67" s="13"/>
      <c r="NZ67" s="13"/>
      <c r="OA67" s="13"/>
      <c r="OB67" s="13"/>
      <c r="OC67" s="13"/>
      <c r="OD67" s="13"/>
      <c r="OE67" s="13"/>
      <c r="OF67" s="13"/>
      <c r="OG67" s="13"/>
      <c r="OH67" s="13"/>
      <c r="OI67" s="13"/>
      <c r="OJ67" s="13"/>
      <c r="OK67" s="13"/>
      <c r="OL67" s="13"/>
      <c r="OM67" s="13"/>
      <c r="ON67" s="13"/>
      <c r="OO67" s="13"/>
      <c r="OP67" s="13"/>
      <c r="OQ67" s="13"/>
      <c r="OR67" s="13"/>
      <c r="OS67" s="13"/>
      <c r="OT67" s="13"/>
      <c r="OU67" s="13"/>
      <c r="OV67" s="13"/>
      <c r="OW67" s="13"/>
      <c r="OX67" s="13"/>
      <c r="OY67" s="13"/>
      <c r="OZ67" s="13"/>
      <c r="PA67" s="13"/>
      <c r="PB67" s="13"/>
      <c r="PC67" s="13"/>
      <c r="PD67" s="13"/>
      <c r="PE67" s="13"/>
      <c r="PF67" s="13"/>
      <c r="PG67" s="13"/>
      <c r="PH67" s="13"/>
      <c r="PI67" s="13"/>
      <c r="PJ67" s="13"/>
      <c r="PK67" s="13"/>
      <c r="PL67" s="13"/>
      <c r="PM67" s="13"/>
      <c r="PN67" s="13"/>
      <c r="PO67" s="13"/>
      <c r="PP67" s="13"/>
      <c r="PQ67" s="13"/>
      <c r="PR67" s="13"/>
      <c r="PS67" s="13"/>
      <c r="PT67" s="13"/>
      <c r="PU67" s="13"/>
      <c r="PV67" s="13"/>
      <c r="PW67" s="13"/>
      <c r="PX67" s="13"/>
      <c r="PY67" s="13"/>
      <c r="PZ67" s="13"/>
      <c r="QA67" s="13"/>
      <c r="QB67" s="13"/>
      <c r="QC67" s="13"/>
      <c r="QD67" s="13"/>
      <c r="QE67" s="13"/>
      <c r="QF67" s="13"/>
      <c r="QG67" s="13"/>
      <c r="QH67" s="13"/>
      <c r="QI67" s="13"/>
      <c r="QJ67" s="13"/>
      <c r="QK67" s="13"/>
      <c r="QL67" s="13"/>
      <c r="QM67" s="13"/>
      <c r="QN67" s="13"/>
      <c r="QO67" s="13"/>
      <c r="QP67" s="13"/>
      <c r="QQ67" s="13"/>
      <c r="QR67" s="13"/>
      <c r="QS67" s="13"/>
      <c r="QT67" s="13"/>
      <c r="QU67" s="13"/>
      <c r="QV67" s="13"/>
      <c r="QW67" s="13"/>
      <c r="QX67" s="13"/>
      <c r="QY67" s="13"/>
      <c r="QZ67" s="13"/>
      <c r="RA67" s="13"/>
      <c r="RB67" s="13"/>
      <c r="RC67" s="13"/>
      <c r="RD67" s="13"/>
      <c r="RE67" s="13"/>
      <c r="RF67" s="13"/>
      <c r="RG67" s="13"/>
      <c r="RH67" s="13"/>
      <c r="RI67" s="13"/>
      <c r="RJ67" s="13"/>
      <c r="RK67" s="13"/>
      <c r="RL67" s="13"/>
      <c r="RM67" s="13"/>
      <c r="RN67" s="13"/>
      <c r="RO67" s="13"/>
      <c r="RP67" s="13"/>
      <c r="RQ67" s="13"/>
      <c r="RR67" s="13"/>
      <c r="RS67" s="13"/>
      <c r="RT67" s="13"/>
      <c r="RU67" s="13"/>
      <c r="RV67" s="13"/>
      <c r="RW67" s="13"/>
      <c r="RX67" s="13"/>
      <c r="RY67" s="13"/>
      <c r="RZ67" s="13"/>
      <c r="SA67" s="13"/>
      <c r="SB67" s="13"/>
      <c r="SC67" s="13"/>
      <c r="SD67" s="13"/>
      <c r="SE67" s="13"/>
      <c r="SF67" s="13"/>
      <c r="SG67" s="13"/>
      <c r="SH67" s="13"/>
      <c r="SI67" s="13"/>
      <c r="SJ67" s="13"/>
      <c r="SK67" s="13"/>
      <c r="SL67" s="13"/>
      <c r="SM67" s="13"/>
      <c r="SN67" s="13"/>
      <c r="SO67" s="13"/>
      <c r="SP67" s="13"/>
      <c r="SQ67" s="13"/>
      <c r="SR67" s="13"/>
      <c r="SS67" s="13"/>
      <c r="ST67" s="13"/>
      <c r="SU67" s="13"/>
      <c r="SV67" s="13"/>
      <c r="SW67" s="13"/>
      <c r="SX67" s="13"/>
      <c r="SY67" s="13"/>
      <c r="SZ67" s="13"/>
      <c r="TA67" s="13"/>
      <c r="TB67" s="13"/>
      <c r="TC67" s="13"/>
      <c r="TD67" s="13"/>
      <c r="TE67" s="13"/>
      <c r="TF67" s="13"/>
      <c r="TG67" s="13"/>
      <c r="TH67" s="13"/>
      <c r="TI67" s="13"/>
      <c r="TJ67" s="13"/>
      <c r="TK67" s="13"/>
      <c r="TL67" s="13"/>
      <c r="TM67" s="13"/>
      <c r="TN67" s="13"/>
      <c r="TO67" s="13"/>
      <c r="TP67" s="13"/>
      <c r="TQ67" s="13"/>
      <c r="TR67" s="13"/>
      <c r="TS67" s="13"/>
      <c r="TT67" s="13"/>
      <c r="TU67" s="13"/>
      <c r="TV67" s="13"/>
      <c r="TW67" s="13"/>
      <c r="TX67" s="13"/>
      <c r="TY67" s="13"/>
      <c r="TZ67" s="13"/>
      <c r="UA67" s="13"/>
      <c r="UB67" s="13"/>
      <c r="UC67" s="13"/>
      <c r="UD67" s="13"/>
      <c r="UE67" s="13"/>
      <c r="UF67" s="13"/>
      <c r="UG67" s="13"/>
      <c r="UH67" s="13"/>
      <c r="UI67" s="13"/>
      <c r="UJ67" s="13"/>
      <c r="UK67" s="13"/>
      <c r="UL67" s="13"/>
      <c r="UM67" s="13"/>
      <c r="UN67" s="13"/>
      <c r="UO67" s="13"/>
      <c r="UP67" s="13"/>
      <c r="UQ67" s="13"/>
      <c r="UR67" s="13"/>
      <c r="US67" s="13"/>
      <c r="UT67" s="13"/>
      <c r="UU67" s="13"/>
      <c r="UV67" s="13"/>
      <c r="UW67" s="13"/>
      <c r="UX67" s="13"/>
      <c r="UY67" s="13"/>
      <c r="UZ67" s="13"/>
      <c r="VA67" s="13"/>
      <c r="VB67" s="13"/>
      <c r="VC67" s="13"/>
      <c r="VD67" s="13"/>
      <c r="VE67" s="13"/>
      <c r="VF67" s="13"/>
      <c r="VG67" s="13"/>
      <c r="VH67" s="13"/>
      <c r="VI67" s="13"/>
      <c r="VJ67" s="13"/>
      <c r="VK67" s="13"/>
      <c r="VL67" s="13"/>
      <c r="VM67" s="13"/>
      <c r="VN67" s="13"/>
      <c r="VO67" s="13"/>
      <c r="VP67" s="13"/>
      <c r="VQ67" s="13"/>
      <c r="VR67" s="13"/>
      <c r="VS67" s="13"/>
      <c r="VT67" s="13"/>
      <c r="VU67" s="13"/>
      <c r="VV67" s="13"/>
      <c r="VW67" s="13"/>
      <c r="VX67" s="13"/>
      <c r="VY67" s="13"/>
      <c r="VZ67" s="13"/>
      <c r="WA67" s="13"/>
      <c r="WB67" s="13"/>
      <c r="WC67" s="13"/>
      <c r="WD67" s="13"/>
      <c r="WE67" s="13"/>
      <c r="WF67" s="13"/>
      <c r="WG67" s="13"/>
      <c r="WH67" s="13"/>
      <c r="WI67" s="13"/>
      <c r="WJ67" s="13"/>
      <c r="WK67" s="13"/>
      <c r="WL67" s="13"/>
      <c r="WM67" s="13"/>
      <c r="WN67" s="13"/>
      <c r="WO67" s="13"/>
      <c r="WP67" s="13"/>
      <c r="WQ67" s="13"/>
      <c r="WR67" s="13"/>
      <c r="WS67" s="13"/>
      <c r="WT67" s="13"/>
      <c r="WU67" s="13"/>
      <c r="WV67" s="13"/>
      <c r="WW67" s="13"/>
      <c r="WX67" s="13"/>
      <c r="WY67" s="13"/>
      <c r="WZ67" s="13"/>
      <c r="XA67" s="13"/>
      <c r="XB67" s="13"/>
      <c r="XC67" s="13"/>
      <c r="XD67" s="13"/>
      <c r="XE67" s="13"/>
      <c r="XF67" s="13"/>
      <c r="XG67" s="13"/>
      <c r="XH67" s="13"/>
      <c r="XI67" s="13"/>
      <c r="XJ67" s="13"/>
      <c r="XK67" s="13"/>
      <c r="XL67" s="13"/>
      <c r="XM67" s="13"/>
      <c r="XN67" s="13"/>
      <c r="XO67" s="13"/>
      <c r="XP67" s="13"/>
      <c r="XQ67" s="13"/>
      <c r="XR67" s="13"/>
      <c r="XS67" s="13"/>
      <c r="XT67" s="13"/>
      <c r="XU67" s="13"/>
      <c r="XV67" s="13"/>
      <c r="XW67" s="13"/>
      <c r="XX67" s="13"/>
      <c r="XY67" s="13"/>
      <c r="XZ67" s="13"/>
      <c r="YA67" s="13"/>
      <c r="YB67" s="13"/>
      <c r="YC67" s="13"/>
      <c r="YD67" s="13"/>
      <c r="YE67" s="13"/>
      <c r="YF67" s="13"/>
      <c r="YG67" s="13"/>
      <c r="YH67" s="13"/>
      <c r="YI67" s="13"/>
      <c r="YJ67" s="13"/>
      <c r="YK67" s="13"/>
      <c r="YL67" s="13"/>
      <c r="YM67" s="13"/>
      <c r="YN67" s="13"/>
      <c r="YO67" s="13"/>
      <c r="YP67" s="13"/>
      <c r="YQ67" s="13"/>
      <c r="YR67" s="13"/>
      <c r="YS67" s="13"/>
      <c r="YT67" s="13"/>
      <c r="YU67" s="13"/>
      <c r="YV67" s="13"/>
      <c r="YW67" s="13"/>
      <c r="YX67" s="13"/>
      <c r="YY67" s="13"/>
      <c r="YZ67" s="13"/>
      <c r="ZA67" s="13"/>
      <c r="ZB67" s="13"/>
      <c r="ZC67" s="13"/>
      <c r="ZD67" s="13"/>
      <c r="ZE67" s="13"/>
      <c r="ZF67" s="13"/>
      <c r="ZG67" s="13"/>
      <c r="ZH67" s="13"/>
      <c r="ZI67" s="13"/>
      <c r="ZJ67" s="13"/>
      <c r="ZK67" s="13"/>
      <c r="ZL67" s="13"/>
      <c r="ZM67" s="13"/>
      <c r="ZN67" s="13"/>
      <c r="ZO67" s="13"/>
      <c r="ZP67" s="13"/>
      <c r="ZQ67" s="13"/>
      <c r="ZR67" s="13"/>
      <c r="ZS67" s="13"/>
      <c r="ZT67" s="13"/>
      <c r="ZU67" s="13"/>
      <c r="ZV67" s="13"/>
      <c r="ZW67" s="13"/>
      <c r="ZX67" s="13"/>
      <c r="ZY67" s="13"/>
      <c r="ZZ67" s="13"/>
      <c r="AAA67" s="13"/>
      <c r="AAB67" s="13"/>
      <c r="AAC67" s="13"/>
      <c r="AAD67" s="13"/>
      <c r="AAE67" s="13"/>
      <c r="AAF67" s="13"/>
      <c r="AAG67" s="13"/>
      <c r="AAH67" s="13"/>
      <c r="AAI67" s="13"/>
      <c r="AAJ67" s="13"/>
      <c r="AAK67" s="13"/>
      <c r="AAL67" s="13"/>
      <c r="AAM67" s="13"/>
      <c r="AAN67" s="13"/>
      <c r="AAO67" s="13"/>
      <c r="AAP67" s="13"/>
      <c r="AAQ67" s="13"/>
      <c r="AAR67" s="13"/>
      <c r="AAS67" s="13"/>
      <c r="AAT67" s="13"/>
      <c r="AAU67" s="13"/>
      <c r="AAV67" s="13"/>
      <c r="AAW67" s="13"/>
      <c r="AAX67" s="13"/>
      <c r="AAY67" s="13"/>
      <c r="AAZ67" s="13"/>
      <c r="ABA67" s="13"/>
      <c r="ABB67" s="13"/>
      <c r="ABC67" s="13"/>
      <c r="ABD67" s="13"/>
      <c r="ABE67" s="13"/>
      <c r="ABF67" s="13"/>
      <c r="ABG67" s="13"/>
      <c r="ABH67" s="13"/>
      <c r="ABI67" s="13"/>
      <c r="ABJ67" s="13"/>
      <c r="ABK67" s="13"/>
      <c r="ABL67" s="13"/>
      <c r="ABM67" s="13"/>
      <c r="ABN67" s="13"/>
      <c r="ABO67" s="13"/>
      <c r="ABP67" s="13"/>
      <c r="ABQ67" s="13"/>
      <c r="ABR67" s="13"/>
      <c r="ABS67" s="13"/>
      <c r="ABT67" s="13"/>
      <c r="ABU67" s="13"/>
      <c r="ABV67" s="13"/>
      <c r="ABW67" s="13"/>
      <c r="ABX67" s="13"/>
      <c r="ABY67" s="13"/>
      <c r="ABZ67" s="13"/>
      <c r="ACA67" s="13"/>
      <c r="ACB67" s="13"/>
      <c r="ACC67" s="13"/>
      <c r="ACD67" s="13"/>
      <c r="ACE67" s="13"/>
      <c r="ACF67" s="13"/>
      <c r="ACG67" s="13"/>
      <c r="ACH67" s="13"/>
      <c r="ACI67" s="13"/>
      <c r="ACJ67" s="13"/>
      <c r="ACK67" s="13"/>
      <c r="ACL67" s="13"/>
      <c r="ACM67" s="13"/>
      <c r="ACN67" s="13"/>
      <c r="ACO67" s="13"/>
      <c r="ACP67" s="13"/>
      <c r="ACQ67" s="13"/>
      <c r="ACR67" s="13"/>
      <c r="ACS67" s="13"/>
      <c r="ACT67" s="13"/>
      <c r="ACU67" s="13"/>
      <c r="ACV67" s="13"/>
      <c r="ACW67" s="13"/>
      <c r="ACX67" s="13"/>
      <c r="ACY67" s="13"/>
      <c r="ACZ67" s="13"/>
      <c r="ADA67" s="13"/>
      <c r="ADB67" s="13"/>
      <c r="ADC67" s="13"/>
      <c r="ADD67" s="13"/>
      <c r="ADE67" s="13"/>
      <c r="ADF67" s="13"/>
      <c r="ADG67" s="13"/>
      <c r="ADH67" s="13"/>
      <c r="ADI67" s="13"/>
      <c r="ADJ67" s="13"/>
      <c r="ADK67" s="13"/>
      <c r="ADL67" s="13"/>
      <c r="ADM67" s="13"/>
      <c r="ADN67" s="13"/>
      <c r="ADO67" s="13"/>
      <c r="ADP67" s="13"/>
      <c r="ADQ67" s="13"/>
      <c r="ADR67" s="13"/>
      <c r="ADS67" s="13"/>
      <c r="ADT67" s="13"/>
      <c r="ADU67" s="13"/>
      <c r="ADV67" s="13"/>
      <c r="ADW67" s="13"/>
      <c r="ADX67" s="13"/>
      <c r="ADY67" s="13"/>
      <c r="ADZ67" s="13"/>
      <c r="AEA67" s="13"/>
      <c r="AEB67" s="13"/>
      <c r="AEC67" s="13"/>
      <c r="AED67" s="13"/>
      <c r="AEE67" s="13"/>
      <c r="AEF67" s="13"/>
      <c r="AEG67" s="13"/>
      <c r="AEH67" s="13"/>
      <c r="AEI67" s="13"/>
      <c r="AEJ67" s="13"/>
      <c r="AEK67" s="13"/>
      <c r="AEL67" s="13"/>
      <c r="AEM67" s="13"/>
      <c r="AEN67" s="13"/>
      <c r="AEO67" s="13"/>
      <c r="AEP67" s="13"/>
      <c r="AEQ67" s="13"/>
      <c r="AER67" s="13"/>
      <c r="AES67" s="13"/>
      <c r="AET67" s="13"/>
      <c r="AEU67" s="13"/>
      <c r="AEV67" s="13"/>
      <c r="AEW67" s="13"/>
      <c r="AEX67" s="13"/>
      <c r="AEY67" s="13"/>
      <c r="AEZ67" s="13"/>
      <c r="AFA67" s="13"/>
      <c r="AFB67" s="13"/>
      <c r="AFC67" s="13"/>
      <c r="AFD67" s="13"/>
      <c r="AFE67" s="13"/>
      <c r="AFF67" s="13"/>
      <c r="AFG67" s="13"/>
      <c r="AFH67" s="13"/>
      <c r="AFI67" s="13"/>
      <c r="AFJ67" s="13"/>
      <c r="AFK67" s="13"/>
      <c r="AFL67" s="13"/>
      <c r="AFM67" s="13"/>
      <c r="AFN67" s="13"/>
      <c r="AFO67" s="13"/>
      <c r="AFP67" s="13"/>
      <c r="AFQ67" s="13"/>
      <c r="AFR67" s="13"/>
      <c r="AFS67" s="13"/>
      <c r="AFT67" s="13"/>
      <c r="AFU67" s="13"/>
      <c r="AFV67" s="13"/>
      <c r="AFW67" s="13"/>
      <c r="AFX67" s="13"/>
      <c r="AFY67" s="13"/>
      <c r="AFZ67" s="13"/>
      <c r="AGA67" s="13"/>
      <c r="AGB67" s="13"/>
      <c r="AGC67" s="13"/>
      <c r="AGD67" s="13"/>
      <c r="AGE67" s="13"/>
      <c r="AGF67" s="13"/>
      <c r="AGG67" s="13"/>
      <c r="AGH67" s="13"/>
      <c r="AGI67" s="13"/>
      <c r="AGJ67" s="13"/>
      <c r="AGK67" s="13"/>
      <c r="AGL67" s="13"/>
      <c r="AGM67" s="13"/>
      <c r="AGN67" s="13"/>
      <c r="AGO67" s="13"/>
      <c r="AGP67" s="13"/>
      <c r="AGQ67" s="13"/>
      <c r="AGR67" s="13"/>
      <c r="AGS67" s="13"/>
      <c r="AGT67" s="13"/>
      <c r="AGU67" s="13"/>
      <c r="AGV67" s="13"/>
      <c r="AGW67" s="13"/>
      <c r="AGX67" s="13"/>
      <c r="AGY67" s="13"/>
      <c r="AGZ67" s="13"/>
      <c r="AHA67" s="13"/>
      <c r="AHB67" s="13"/>
      <c r="AHC67" s="13"/>
      <c r="AHD67" s="13"/>
      <c r="AHE67" s="13"/>
      <c r="AHF67" s="13"/>
      <c r="AHG67" s="13"/>
      <c r="AHH67" s="13"/>
      <c r="AHI67" s="13"/>
      <c r="AHJ67" s="13"/>
      <c r="AHK67" s="13"/>
      <c r="AHL67" s="13"/>
      <c r="AHM67" s="13"/>
      <c r="AHN67" s="13"/>
      <c r="AHO67" s="13"/>
      <c r="AHP67" s="13"/>
      <c r="AHQ67" s="13"/>
      <c r="AHR67" s="13"/>
      <c r="AHS67" s="13"/>
      <c r="AHT67" s="13"/>
      <c r="AHU67" s="13"/>
      <c r="AHV67" s="13"/>
      <c r="AHW67" s="13"/>
      <c r="AHX67" s="13"/>
      <c r="AHY67" s="13"/>
      <c r="AHZ67" s="13"/>
      <c r="AIA67" s="13"/>
      <c r="AIB67" s="13"/>
      <c r="AIC67" s="13"/>
      <c r="AID67" s="13"/>
      <c r="AIE67" s="13"/>
      <c r="AIF67" s="13"/>
      <c r="AIG67" s="13"/>
      <c r="AIH67" s="13"/>
      <c r="AII67" s="13"/>
      <c r="AIJ67" s="13"/>
      <c r="AIK67" s="13"/>
      <c r="AIL67" s="13"/>
      <c r="AIM67" s="13"/>
      <c r="AIN67" s="13"/>
      <c r="AIO67" s="13"/>
      <c r="AIP67" s="13"/>
      <c r="AIQ67" s="13"/>
      <c r="AIR67" s="13"/>
      <c r="AIS67" s="13"/>
      <c r="AIT67" s="13"/>
      <c r="AIU67" s="13"/>
      <c r="AIV67" s="13"/>
      <c r="AIW67" s="13"/>
      <c r="AIX67" s="13"/>
      <c r="AIY67" s="13"/>
      <c r="AIZ67" s="13"/>
      <c r="AJA67" s="13"/>
      <c r="AJB67" s="13"/>
      <c r="AJC67" s="13"/>
      <c r="AJD67" s="13"/>
      <c r="AJE67" s="13"/>
      <c r="AJF67" s="13"/>
      <c r="AJG67" s="13"/>
      <c r="AJH67" s="13"/>
      <c r="AJI67" s="13"/>
      <c r="AJJ67" s="13"/>
      <c r="AJK67" s="13"/>
      <c r="AJL67" s="13"/>
      <c r="AJM67" s="13"/>
      <c r="AJN67" s="13"/>
      <c r="AJO67" s="13"/>
      <c r="AJP67" s="13"/>
      <c r="AJQ67" s="13"/>
      <c r="AJR67" s="13"/>
      <c r="AJS67" s="13"/>
      <c r="AJT67" s="13"/>
      <c r="AJU67" s="13"/>
      <c r="AJV67" s="13"/>
      <c r="AJW67" s="13"/>
      <c r="AJX67" s="13"/>
      <c r="AJY67" s="13"/>
      <c r="AJZ67" s="13"/>
      <c r="AKA67" s="13"/>
      <c r="AKB67" s="13"/>
      <c r="AKC67" s="13"/>
      <c r="AKD67" s="13"/>
      <c r="AKE67" s="13"/>
      <c r="AKF67" s="13"/>
      <c r="AKG67" s="13"/>
      <c r="AKH67" s="13"/>
      <c r="AKI67" s="13"/>
      <c r="AKJ67" s="13"/>
      <c r="AKK67" s="13"/>
      <c r="AKL67" s="13"/>
      <c r="AKM67" s="13"/>
      <c r="AKN67" s="13"/>
      <c r="AKO67" s="13"/>
      <c r="AKP67" s="13"/>
      <c r="AKQ67" s="13"/>
      <c r="AKR67" s="13"/>
      <c r="AKS67" s="13"/>
      <c r="AKT67" s="13"/>
      <c r="AKU67" s="13"/>
      <c r="AKV67" s="13"/>
      <c r="AKW67" s="13"/>
      <c r="AKX67" s="13"/>
      <c r="AKY67" s="13"/>
      <c r="AKZ67" s="13"/>
      <c r="ALA67" s="13"/>
      <c r="ALB67" s="13"/>
      <c r="ALC67" s="13"/>
      <c r="ALD67" s="13"/>
      <c r="ALE67" s="13"/>
      <c r="ALF67" s="13"/>
      <c r="ALG67" s="13"/>
      <c r="ALH67" s="13"/>
      <c r="ALI67" s="13"/>
      <c r="ALJ67" s="13"/>
      <c r="ALK67" s="13"/>
      <c r="ALL67" s="13"/>
      <c r="ALM67" s="13"/>
      <c r="ALN67" s="13"/>
      <c r="ALO67" s="13"/>
      <c r="ALP67" s="13"/>
      <c r="ALQ67" s="13"/>
      <c r="ALR67" s="13"/>
      <c r="ALS67" s="13"/>
      <c r="ALT67" s="13"/>
      <c r="ALU67" s="13"/>
      <c r="ALV67" s="13"/>
      <c r="ALW67" s="13"/>
      <c r="ALX67" s="13"/>
      <c r="ALY67" s="13"/>
      <c r="ALZ67" s="13"/>
      <c r="AMA67" s="13"/>
      <c r="AMB67" s="13"/>
      <c r="AMC67" s="13"/>
      <c r="AMD67" s="13"/>
      <c r="AME67" s="13"/>
      <c r="AMF67" s="13"/>
      <c r="AMG67" s="13"/>
      <c r="AMH67" s="13"/>
      <c r="AMI67" s="13"/>
      <c r="AMJ67" s="13"/>
      <c r="AMK67" s="13"/>
      <c r="AML67" s="13"/>
      <c r="AMM67" s="13"/>
      <c r="AMN67" s="13"/>
      <c r="AMO67" s="13"/>
      <c r="AMP67" s="13"/>
      <c r="AMQ67" s="13"/>
      <c r="AMR67" s="13"/>
      <c r="AMS67" s="13"/>
      <c r="AMT67" s="13"/>
      <c r="AMU67" s="13"/>
      <c r="AMV67" s="13"/>
      <c r="AMW67" s="13"/>
      <c r="AMX67" s="13"/>
      <c r="AMY67" s="13"/>
      <c r="AMZ67" s="13"/>
      <c r="ANA67" s="13"/>
      <c r="ANB67" s="13"/>
      <c r="ANC67" s="13"/>
      <c r="AND67" s="13"/>
      <c r="ANE67" s="13"/>
      <c r="ANF67" s="13"/>
      <c r="ANG67" s="13"/>
      <c r="ANH67" s="13"/>
      <c r="ANI67" s="13"/>
      <c r="ANJ67" s="13"/>
      <c r="ANK67" s="13"/>
      <c r="ANL67" s="13"/>
      <c r="ANM67" s="13"/>
      <c r="ANN67" s="13"/>
      <c r="ANO67" s="13"/>
      <c r="ANP67" s="13"/>
      <c r="ANQ67" s="13"/>
      <c r="ANR67" s="13"/>
      <c r="ANS67" s="13"/>
      <c r="ANT67" s="13"/>
      <c r="ANU67" s="13"/>
      <c r="ANV67" s="13"/>
      <c r="ANW67" s="13"/>
      <c r="ANX67" s="13"/>
      <c r="ANY67" s="13"/>
      <c r="ANZ67" s="13"/>
      <c r="AOA67" s="13"/>
      <c r="AOB67" s="13"/>
      <c r="AOC67" s="13"/>
      <c r="AOD67" s="13"/>
      <c r="AOE67" s="13"/>
      <c r="AOF67" s="13"/>
      <c r="AOG67" s="13"/>
      <c r="AOH67" s="13"/>
      <c r="AOI67" s="13"/>
      <c r="AOJ67" s="13"/>
      <c r="AOK67" s="13"/>
      <c r="AOL67" s="13"/>
      <c r="AOM67" s="13"/>
      <c r="AON67" s="13"/>
      <c r="AOO67" s="13"/>
      <c r="AOP67" s="13"/>
      <c r="AOQ67" s="13"/>
      <c r="AOR67" s="13"/>
      <c r="AOS67" s="13"/>
      <c r="AOT67" s="13"/>
      <c r="AOU67" s="13"/>
      <c r="AOV67" s="13"/>
      <c r="AOW67" s="13"/>
      <c r="AOX67" s="13"/>
      <c r="AOY67" s="13"/>
      <c r="AOZ67" s="13"/>
      <c r="APA67" s="13"/>
      <c r="APB67" s="13"/>
      <c r="APC67" s="13"/>
      <c r="APD67" s="13"/>
      <c r="APE67" s="13"/>
      <c r="APF67" s="13"/>
      <c r="APG67" s="13"/>
      <c r="APH67" s="13"/>
      <c r="API67" s="13"/>
      <c r="APJ67" s="13"/>
      <c r="APK67" s="13"/>
      <c r="APL67" s="13"/>
      <c r="APM67" s="13"/>
      <c r="APN67" s="13"/>
      <c r="APO67" s="13"/>
      <c r="APP67" s="13"/>
      <c r="APQ67" s="13"/>
      <c r="APR67" s="13"/>
      <c r="APS67" s="13"/>
      <c r="APT67" s="13"/>
      <c r="APU67" s="13"/>
      <c r="APV67" s="13"/>
      <c r="APW67" s="13"/>
      <c r="APX67" s="13"/>
      <c r="APY67" s="13"/>
      <c r="APZ67" s="13"/>
      <c r="AQA67" s="13"/>
      <c r="AQB67" s="13"/>
      <c r="AQC67" s="13"/>
      <c r="AQD67" s="13"/>
      <c r="AQE67" s="13"/>
      <c r="AQF67" s="13"/>
      <c r="AQG67" s="13"/>
      <c r="AQH67" s="13"/>
      <c r="AQI67" s="13"/>
      <c r="AQJ67" s="13"/>
      <c r="AQK67" s="13"/>
      <c r="AQL67" s="13"/>
      <c r="AQM67" s="13"/>
      <c r="AQN67" s="13"/>
      <c r="AQO67" s="13"/>
      <c r="AQP67" s="13"/>
      <c r="AQQ67" s="13"/>
      <c r="AQR67" s="13"/>
      <c r="AQS67" s="13"/>
      <c r="AQT67" s="13"/>
      <c r="AQU67" s="13"/>
      <c r="AQV67" s="13"/>
      <c r="AQW67" s="13"/>
      <c r="AQX67" s="13"/>
      <c r="AQY67" s="13"/>
      <c r="AQZ67" s="13"/>
      <c r="ARA67" s="13"/>
      <c r="ARB67" s="13"/>
      <c r="ARC67" s="13"/>
      <c r="ARD67" s="13"/>
      <c r="ARE67" s="13"/>
      <c r="ARF67" s="13"/>
      <c r="ARG67" s="13"/>
      <c r="ARH67" s="13"/>
      <c r="ARI67" s="13"/>
    </row>
    <row r="68" spans="1:1153" s="34" customFormat="1" ht="36" x14ac:dyDescent="0.2">
      <c r="A68" s="17"/>
      <c r="B68" s="18" t="s">
        <v>168</v>
      </c>
      <c r="C68" s="31"/>
      <c r="D68" s="202"/>
      <c r="E68" s="202"/>
      <c r="F68" s="198"/>
      <c r="G68" s="3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c r="IX68" s="13"/>
      <c r="IY68" s="13"/>
      <c r="IZ68" s="13"/>
      <c r="JA68" s="13"/>
      <c r="JB68" s="13"/>
      <c r="JC68" s="13"/>
      <c r="JD68" s="13"/>
      <c r="JE68" s="13"/>
      <c r="JF68" s="13"/>
      <c r="JG68" s="13"/>
      <c r="JH68" s="13"/>
      <c r="JI68" s="13"/>
      <c r="JJ68" s="13"/>
      <c r="JK68" s="13"/>
      <c r="JL68" s="13"/>
      <c r="JM68" s="13"/>
      <c r="JN68" s="13"/>
      <c r="JO68" s="13"/>
      <c r="JP68" s="13"/>
      <c r="JQ68" s="13"/>
      <c r="JR68" s="13"/>
      <c r="JS68" s="13"/>
      <c r="JT68" s="13"/>
      <c r="JU68" s="13"/>
      <c r="JV68" s="13"/>
      <c r="JW68" s="13"/>
      <c r="JX68" s="13"/>
      <c r="JY68" s="13"/>
      <c r="JZ68" s="13"/>
      <c r="KA68" s="13"/>
      <c r="KB68" s="13"/>
      <c r="KC68" s="13"/>
      <c r="KD68" s="13"/>
      <c r="KE68" s="13"/>
      <c r="KF68" s="13"/>
      <c r="KG68" s="13"/>
      <c r="KH68" s="13"/>
      <c r="KI68" s="13"/>
      <c r="KJ68" s="13"/>
      <c r="KK68" s="13"/>
      <c r="KL68" s="13"/>
      <c r="KM68" s="13"/>
      <c r="KN68" s="13"/>
      <c r="KO68" s="13"/>
      <c r="KP68" s="13"/>
      <c r="KQ68" s="13"/>
      <c r="KR68" s="13"/>
      <c r="KS68" s="13"/>
      <c r="KT68" s="13"/>
      <c r="KU68" s="13"/>
      <c r="KV68" s="13"/>
      <c r="KW68" s="13"/>
      <c r="KX68" s="13"/>
      <c r="KY68" s="13"/>
      <c r="KZ68" s="13"/>
      <c r="LA68" s="13"/>
      <c r="LB68" s="13"/>
      <c r="LC68" s="13"/>
      <c r="LD68" s="13"/>
      <c r="LE68" s="13"/>
      <c r="LF68" s="13"/>
      <c r="LG68" s="13"/>
      <c r="LH68" s="13"/>
      <c r="LI68" s="13"/>
      <c r="LJ68" s="13"/>
      <c r="LK68" s="13"/>
      <c r="LL68" s="13"/>
      <c r="LM68" s="13"/>
      <c r="LN68" s="13"/>
      <c r="LO68" s="13"/>
      <c r="LP68" s="13"/>
      <c r="LQ68" s="13"/>
      <c r="LR68" s="13"/>
      <c r="LS68" s="13"/>
      <c r="LT68" s="13"/>
      <c r="LU68" s="13"/>
      <c r="LV68" s="13"/>
      <c r="LW68" s="13"/>
      <c r="LX68" s="13"/>
      <c r="LY68" s="13"/>
      <c r="LZ68" s="13"/>
      <c r="MA68" s="13"/>
      <c r="MB68" s="13"/>
      <c r="MC68" s="13"/>
      <c r="MD68" s="13"/>
      <c r="ME68" s="13"/>
      <c r="MF68" s="13"/>
      <c r="MG68" s="13"/>
      <c r="MH68" s="13"/>
      <c r="MI68" s="13"/>
      <c r="MJ68" s="13"/>
      <c r="MK68" s="13"/>
      <c r="ML68" s="13"/>
      <c r="MM68" s="13"/>
      <c r="MN68" s="13"/>
      <c r="MO68" s="13"/>
      <c r="MP68" s="13"/>
      <c r="MQ68" s="13"/>
      <c r="MR68" s="13"/>
      <c r="MS68" s="13"/>
      <c r="MT68" s="13"/>
      <c r="MU68" s="13"/>
      <c r="MV68" s="13"/>
      <c r="MW68" s="13"/>
      <c r="MX68" s="13"/>
      <c r="MY68" s="13"/>
      <c r="MZ68" s="13"/>
      <c r="NA68" s="13"/>
      <c r="NB68" s="13"/>
      <c r="NC68" s="13"/>
      <c r="ND68" s="13"/>
      <c r="NE68" s="13"/>
      <c r="NF68" s="13"/>
      <c r="NG68" s="13"/>
      <c r="NH68" s="13"/>
      <c r="NI68" s="13"/>
      <c r="NJ68" s="13"/>
      <c r="NK68" s="13"/>
      <c r="NL68" s="13"/>
      <c r="NM68" s="13"/>
      <c r="NN68" s="13"/>
      <c r="NO68" s="13"/>
      <c r="NP68" s="13"/>
      <c r="NQ68" s="13"/>
      <c r="NR68" s="13"/>
      <c r="NS68" s="13"/>
      <c r="NT68" s="13"/>
      <c r="NU68" s="13"/>
      <c r="NV68" s="13"/>
      <c r="NW68" s="13"/>
      <c r="NX68" s="13"/>
      <c r="NY68" s="13"/>
      <c r="NZ68" s="13"/>
      <c r="OA68" s="13"/>
      <c r="OB68" s="13"/>
      <c r="OC68" s="13"/>
      <c r="OD68" s="13"/>
      <c r="OE68" s="13"/>
      <c r="OF68" s="13"/>
      <c r="OG68" s="13"/>
      <c r="OH68" s="13"/>
      <c r="OI68" s="13"/>
      <c r="OJ68" s="13"/>
      <c r="OK68" s="13"/>
      <c r="OL68" s="13"/>
      <c r="OM68" s="13"/>
      <c r="ON68" s="13"/>
      <c r="OO68" s="13"/>
      <c r="OP68" s="13"/>
      <c r="OQ68" s="13"/>
      <c r="OR68" s="13"/>
      <c r="OS68" s="13"/>
      <c r="OT68" s="13"/>
      <c r="OU68" s="13"/>
      <c r="OV68" s="13"/>
      <c r="OW68" s="13"/>
      <c r="OX68" s="13"/>
      <c r="OY68" s="13"/>
      <c r="OZ68" s="13"/>
      <c r="PA68" s="13"/>
      <c r="PB68" s="13"/>
      <c r="PC68" s="13"/>
      <c r="PD68" s="13"/>
      <c r="PE68" s="13"/>
      <c r="PF68" s="13"/>
      <c r="PG68" s="13"/>
      <c r="PH68" s="13"/>
      <c r="PI68" s="13"/>
      <c r="PJ68" s="13"/>
      <c r="PK68" s="13"/>
      <c r="PL68" s="13"/>
      <c r="PM68" s="13"/>
      <c r="PN68" s="13"/>
      <c r="PO68" s="13"/>
      <c r="PP68" s="13"/>
      <c r="PQ68" s="13"/>
      <c r="PR68" s="13"/>
      <c r="PS68" s="13"/>
      <c r="PT68" s="13"/>
      <c r="PU68" s="13"/>
      <c r="PV68" s="13"/>
      <c r="PW68" s="13"/>
      <c r="PX68" s="13"/>
      <c r="PY68" s="13"/>
      <c r="PZ68" s="13"/>
      <c r="QA68" s="13"/>
      <c r="QB68" s="13"/>
      <c r="QC68" s="13"/>
      <c r="QD68" s="13"/>
      <c r="QE68" s="13"/>
      <c r="QF68" s="13"/>
      <c r="QG68" s="13"/>
      <c r="QH68" s="13"/>
      <c r="QI68" s="13"/>
      <c r="QJ68" s="13"/>
      <c r="QK68" s="13"/>
      <c r="QL68" s="13"/>
      <c r="QM68" s="13"/>
      <c r="QN68" s="13"/>
      <c r="QO68" s="13"/>
      <c r="QP68" s="13"/>
      <c r="QQ68" s="13"/>
      <c r="QR68" s="13"/>
      <c r="QS68" s="13"/>
      <c r="QT68" s="13"/>
      <c r="QU68" s="13"/>
      <c r="QV68" s="13"/>
      <c r="QW68" s="13"/>
      <c r="QX68" s="13"/>
      <c r="QY68" s="13"/>
      <c r="QZ68" s="13"/>
      <c r="RA68" s="13"/>
      <c r="RB68" s="13"/>
      <c r="RC68" s="13"/>
      <c r="RD68" s="13"/>
      <c r="RE68" s="13"/>
      <c r="RF68" s="13"/>
      <c r="RG68" s="13"/>
      <c r="RH68" s="13"/>
      <c r="RI68" s="13"/>
      <c r="RJ68" s="13"/>
      <c r="RK68" s="13"/>
      <c r="RL68" s="13"/>
      <c r="RM68" s="13"/>
      <c r="RN68" s="13"/>
      <c r="RO68" s="13"/>
      <c r="RP68" s="13"/>
      <c r="RQ68" s="13"/>
      <c r="RR68" s="13"/>
      <c r="RS68" s="13"/>
      <c r="RT68" s="13"/>
      <c r="RU68" s="13"/>
      <c r="RV68" s="13"/>
      <c r="RW68" s="13"/>
      <c r="RX68" s="13"/>
      <c r="RY68" s="13"/>
      <c r="RZ68" s="13"/>
      <c r="SA68" s="13"/>
      <c r="SB68" s="13"/>
      <c r="SC68" s="13"/>
      <c r="SD68" s="13"/>
      <c r="SE68" s="13"/>
      <c r="SF68" s="13"/>
      <c r="SG68" s="13"/>
      <c r="SH68" s="13"/>
      <c r="SI68" s="13"/>
      <c r="SJ68" s="13"/>
      <c r="SK68" s="13"/>
      <c r="SL68" s="13"/>
      <c r="SM68" s="13"/>
      <c r="SN68" s="13"/>
      <c r="SO68" s="13"/>
      <c r="SP68" s="13"/>
      <c r="SQ68" s="13"/>
      <c r="SR68" s="13"/>
      <c r="SS68" s="13"/>
      <c r="ST68" s="13"/>
      <c r="SU68" s="13"/>
      <c r="SV68" s="13"/>
      <c r="SW68" s="13"/>
      <c r="SX68" s="13"/>
      <c r="SY68" s="13"/>
      <c r="SZ68" s="13"/>
      <c r="TA68" s="13"/>
      <c r="TB68" s="13"/>
      <c r="TC68" s="13"/>
      <c r="TD68" s="13"/>
      <c r="TE68" s="13"/>
      <c r="TF68" s="13"/>
      <c r="TG68" s="13"/>
      <c r="TH68" s="13"/>
      <c r="TI68" s="13"/>
      <c r="TJ68" s="13"/>
      <c r="TK68" s="13"/>
      <c r="TL68" s="13"/>
      <c r="TM68" s="13"/>
      <c r="TN68" s="13"/>
      <c r="TO68" s="13"/>
      <c r="TP68" s="13"/>
      <c r="TQ68" s="13"/>
      <c r="TR68" s="13"/>
      <c r="TS68" s="13"/>
      <c r="TT68" s="13"/>
      <c r="TU68" s="13"/>
      <c r="TV68" s="13"/>
      <c r="TW68" s="13"/>
      <c r="TX68" s="13"/>
      <c r="TY68" s="13"/>
      <c r="TZ68" s="13"/>
      <c r="UA68" s="13"/>
      <c r="UB68" s="13"/>
      <c r="UC68" s="13"/>
      <c r="UD68" s="13"/>
      <c r="UE68" s="13"/>
      <c r="UF68" s="13"/>
      <c r="UG68" s="13"/>
      <c r="UH68" s="13"/>
      <c r="UI68" s="13"/>
      <c r="UJ68" s="13"/>
      <c r="UK68" s="13"/>
      <c r="UL68" s="13"/>
      <c r="UM68" s="13"/>
      <c r="UN68" s="13"/>
      <c r="UO68" s="13"/>
      <c r="UP68" s="13"/>
      <c r="UQ68" s="13"/>
      <c r="UR68" s="13"/>
      <c r="US68" s="13"/>
      <c r="UT68" s="13"/>
      <c r="UU68" s="13"/>
      <c r="UV68" s="13"/>
      <c r="UW68" s="13"/>
      <c r="UX68" s="13"/>
      <c r="UY68" s="13"/>
      <c r="UZ68" s="13"/>
      <c r="VA68" s="13"/>
      <c r="VB68" s="13"/>
      <c r="VC68" s="13"/>
      <c r="VD68" s="13"/>
      <c r="VE68" s="13"/>
      <c r="VF68" s="13"/>
      <c r="VG68" s="13"/>
      <c r="VH68" s="13"/>
      <c r="VI68" s="13"/>
      <c r="VJ68" s="13"/>
      <c r="VK68" s="13"/>
      <c r="VL68" s="13"/>
      <c r="VM68" s="13"/>
      <c r="VN68" s="13"/>
      <c r="VO68" s="13"/>
      <c r="VP68" s="13"/>
      <c r="VQ68" s="13"/>
      <c r="VR68" s="13"/>
      <c r="VS68" s="13"/>
      <c r="VT68" s="13"/>
      <c r="VU68" s="13"/>
      <c r="VV68" s="13"/>
      <c r="VW68" s="13"/>
      <c r="VX68" s="13"/>
      <c r="VY68" s="13"/>
      <c r="VZ68" s="13"/>
      <c r="WA68" s="13"/>
      <c r="WB68" s="13"/>
      <c r="WC68" s="13"/>
      <c r="WD68" s="13"/>
      <c r="WE68" s="13"/>
      <c r="WF68" s="13"/>
      <c r="WG68" s="13"/>
      <c r="WH68" s="13"/>
      <c r="WI68" s="13"/>
      <c r="WJ68" s="13"/>
      <c r="WK68" s="13"/>
      <c r="WL68" s="13"/>
      <c r="WM68" s="13"/>
      <c r="WN68" s="13"/>
      <c r="WO68" s="13"/>
      <c r="WP68" s="13"/>
      <c r="WQ68" s="13"/>
      <c r="WR68" s="13"/>
      <c r="WS68" s="13"/>
      <c r="WT68" s="13"/>
      <c r="WU68" s="13"/>
      <c r="WV68" s="13"/>
      <c r="WW68" s="13"/>
      <c r="WX68" s="13"/>
      <c r="WY68" s="13"/>
      <c r="WZ68" s="13"/>
      <c r="XA68" s="13"/>
      <c r="XB68" s="13"/>
      <c r="XC68" s="13"/>
      <c r="XD68" s="13"/>
      <c r="XE68" s="13"/>
      <c r="XF68" s="13"/>
      <c r="XG68" s="13"/>
      <c r="XH68" s="13"/>
      <c r="XI68" s="13"/>
      <c r="XJ68" s="13"/>
      <c r="XK68" s="13"/>
      <c r="XL68" s="13"/>
      <c r="XM68" s="13"/>
      <c r="XN68" s="13"/>
      <c r="XO68" s="13"/>
      <c r="XP68" s="13"/>
      <c r="XQ68" s="13"/>
      <c r="XR68" s="13"/>
      <c r="XS68" s="13"/>
      <c r="XT68" s="13"/>
      <c r="XU68" s="13"/>
      <c r="XV68" s="13"/>
      <c r="XW68" s="13"/>
      <c r="XX68" s="13"/>
      <c r="XY68" s="13"/>
      <c r="XZ68" s="13"/>
      <c r="YA68" s="13"/>
      <c r="YB68" s="13"/>
      <c r="YC68" s="13"/>
      <c r="YD68" s="13"/>
      <c r="YE68" s="13"/>
      <c r="YF68" s="13"/>
      <c r="YG68" s="13"/>
      <c r="YH68" s="13"/>
      <c r="YI68" s="13"/>
      <c r="YJ68" s="13"/>
      <c r="YK68" s="13"/>
      <c r="YL68" s="13"/>
      <c r="YM68" s="13"/>
      <c r="YN68" s="13"/>
      <c r="YO68" s="13"/>
      <c r="YP68" s="13"/>
      <c r="YQ68" s="13"/>
      <c r="YR68" s="13"/>
      <c r="YS68" s="13"/>
      <c r="YT68" s="13"/>
      <c r="YU68" s="13"/>
      <c r="YV68" s="13"/>
      <c r="YW68" s="13"/>
      <c r="YX68" s="13"/>
      <c r="YY68" s="13"/>
      <c r="YZ68" s="13"/>
      <c r="ZA68" s="13"/>
      <c r="ZB68" s="13"/>
      <c r="ZC68" s="13"/>
      <c r="ZD68" s="13"/>
      <c r="ZE68" s="13"/>
      <c r="ZF68" s="13"/>
      <c r="ZG68" s="13"/>
      <c r="ZH68" s="13"/>
      <c r="ZI68" s="13"/>
      <c r="ZJ68" s="13"/>
      <c r="ZK68" s="13"/>
      <c r="ZL68" s="13"/>
      <c r="ZM68" s="13"/>
      <c r="ZN68" s="13"/>
      <c r="ZO68" s="13"/>
      <c r="ZP68" s="13"/>
      <c r="ZQ68" s="13"/>
      <c r="ZR68" s="13"/>
      <c r="ZS68" s="13"/>
      <c r="ZT68" s="13"/>
      <c r="ZU68" s="13"/>
      <c r="ZV68" s="13"/>
      <c r="ZW68" s="13"/>
      <c r="ZX68" s="13"/>
      <c r="ZY68" s="13"/>
      <c r="ZZ68" s="13"/>
      <c r="AAA68" s="13"/>
      <c r="AAB68" s="13"/>
      <c r="AAC68" s="13"/>
      <c r="AAD68" s="13"/>
      <c r="AAE68" s="13"/>
      <c r="AAF68" s="13"/>
      <c r="AAG68" s="13"/>
      <c r="AAH68" s="13"/>
      <c r="AAI68" s="13"/>
      <c r="AAJ68" s="13"/>
      <c r="AAK68" s="13"/>
      <c r="AAL68" s="13"/>
      <c r="AAM68" s="13"/>
      <c r="AAN68" s="13"/>
      <c r="AAO68" s="13"/>
      <c r="AAP68" s="13"/>
      <c r="AAQ68" s="13"/>
      <c r="AAR68" s="13"/>
      <c r="AAS68" s="13"/>
      <c r="AAT68" s="13"/>
      <c r="AAU68" s="13"/>
      <c r="AAV68" s="13"/>
      <c r="AAW68" s="13"/>
      <c r="AAX68" s="13"/>
      <c r="AAY68" s="13"/>
      <c r="AAZ68" s="13"/>
      <c r="ABA68" s="13"/>
      <c r="ABB68" s="13"/>
      <c r="ABC68" s="13"/>
      <c r="ABD68" s="13"/>
      <c r="ABE68" s="13"/>
      <c r="ABF68" s="13"/>
      <c r="ABG68" s="13"/>
      <c r="ABH68" s="13"/>
      <c r="ABI68" s="13"/>
      <c r="ABJ68" s="13"/>
      <c r="ABK68" s="13"/>
      <c r="ABL68" s="13"/>
      <c r="ABM68" s="13"/>
      <c r="ABN68" s="13"/>
      <c r="ABO68" s="13"/>
      <c r="ABP68" s="13"/>
      <c r="ABQ68" s="13"/>
      <c r="ABR68" s="13"/>
      <c r="ABS68" s="13"/>
      <c r="ABT68" s="13"/>
      <c r="ABU68" s="13"/>
      <c r="ABV68" s="13"/>
      <c r="ABW68" s="13"/>
      <c r="ABX68" s="13"/>
      <c r="ABY68" s="13"/>
      <c r="ABZ68" s="13"/>
      <c r="ACA68" s="13"/>
      <c r="ACB68" s="13"/>
      <c r="ACC68" s="13"/>
      <c r="ACD68" s="13"/>
      <c r="ACE68" s="13"/>
      <c r="ACF68" s="13"/>
      <c r="ACG68" s="13"/>
      <c r="ACH68" s="13"/>
      <c r="ACI68" s="13"/>
      <c r="ACJ68" s="13"/>
      <c r="ACK68" s="13"/>
      <c r="ACL68" s="13"/>
      <c r="ACM68" s="13"/>
      <c r="ACN68" s="13"/>
      <c r="ACO68" s="13"/>
      <c r="ACP68" s="13"/>
      <c r="ACQ68" s="13"/>
      <c r="ACR68" s="13"/>
      <c r="ACS68" s="13"/>
      <c r="ACT68" s="13"/>
      <c r="ACU68" s="13"/>
      <c r="ACV68" s="13"/>
      <c r="ACW68" s="13"/>
      <c r="ACX68" s="13"/>
      <c r="ACY68" s="13"/>
      <c r="ACZ68" s="13"/>
      <c r="ADA68" s="13"/>
      <c r="ADB68" s="13"/>
      <c r="ADC68" s="13"/>
      <c r="ADD68" s="13"/>
      <c r="ADE68" s="13"/>
      <c r="ADF68" s="13"/>
      <c r="ADG68" s="13"/>
      <c r="ADH68" s="13"/>
      <c r="ADI68" s="13"/>
      <c r="ADJ68" s="13"/>
      <c r="ADK68" s="13"/>
      <c r="ADL68" s="13"/>
      <c r="ADM68" s="13"/>
      <c r="ADN68" s="13"/>
      <c r="ADO68" s="13"/>
      <c r="ADP68" s="13"/>
      <c r="ADQ68" s="13"/>
      <c r="ADR68" s="13"/>
      <c r="ADS68" s="13"/>
      <c r="ADT68" s="13"/>
      <c r="ADU68" s="13"/>
      <c r="ADV68" s="13"/>
      <c r="ADW68" s="13"/>
      <c r="ADX68" s="13"/>
      <c r="ADY68" s="13"/>
      <c r="ADZ68" s="13"/>
      <c r="AEA68" s="13"/>
      <c r="AEB68" s="13"/>
      <c r="AEC68" s="13"/>
      <c r="AED68" s="13"/>
      <c r="AEE68" s="13"/>
      <c r="AEF68" s="13"/>
      <c r="AEG68" s="13"/>
      <c r="AEH68" s="13"/>
      <c r="AEI68" s="13"/>
      <c r="AEJ68" s="13"/>
      <c r="AEK68" s="13"/>
      <c r="AEL68" s="13"/>
      <c r="AEM68" s="13"/>
      <c r="AEN68" s="13"/>
      <c r="AEO68" s="13"/>
      <c r="AEP68" s="13"/>
      <c r="AEQ68" s="13"/>
      <c r="AER68" s="13"/>
      <c r="AES68" s="13"/>
      <c r="AET68" s="13"/>
      <c r="AEU68" s="13"/>
      <c r="AEV68" s="13"/>
      <c r="AEW68" s="13"/>
      <c r="AEX68" s="13"/>
      <c r="AEY68" s="13"/>
      <c r="AEZ68" s="13"/>
      <c r="AFA68" s="13"/>
      <c r="AFB68" s="13"/>
      <c r="AFC68" s="13"/>
      <c r="AFD68" s="13"/>
      <c r="AFE68" s="13"/>
      <c r="AFF68" s="13"/>
      <c r="AFG68" s="13"/>
      <c r="AFH68" s="13"/>
      <c r="AFI68" s="13"/>
      <c r="AFJ68" s="13"/>
      <c r="AFK68" s="13"/>
      <c r="AFL68" s="13"/>
      <c r="AFM68" s="13"/>
      <c r="AFN68" s="13"/>
      <c r="AFO68" s="13"/>
      <c r="AFP68" s="13"/>
      <c r="AFQ68" s="13"/>
      <c r="AFR68" s="13"/>
      <c r="AFS68" s="13"/>
      <c r="AFT68" s="13"/>
      <c r="AFU68" s="13"/>
      <c r="AFV68" s="13"/>
      <c r="AFW68" s="13"/>
      <c r="AFX68" s="13"/>
      <c r="AFY68" s="13"/>
      <c r="AFZ68" s="13"/>
      <c r="AGA68" s="13"/>
      <c r="AGB68" s="13"/>
      <c r="AGC68" s="13"/>
      <c r="AGD68" s="13"/>
      <c r="AGE68" s="13"/>
      <c r="AGF68" s="13"/>
      <c r="AGG68" s="13"/>
      <c r="AGH68" s="13"/>
      <c r="AGI68" s="13"/>
      <c r="AGJ68" s="13"/>
      <c r="AGK68" s="13"/>
      <c r="AGL68" s="13"/>
      <c r="AGM68" s="13"/>
      <c r="AGN68" s="13"/>
      <c r="AGO68" s="13"/>
      <c r="AGP68" s="13"/>
      <c r="AGQ68" s="13"/>
      <c r="AGR68" s="13"/>
      <c r="AGS68" s="13"/>
      <c r="AGT68" s="13"/>
      <c r="AGU68" s="13"/>
      <c r="AGV68" s="13"/>
      <c r="AGW68" s="13"/>
      <c r="AGX68" s="13"/>
      <c r="AGY68" s="13"/>
      <c r="AGZ68" s="13"/>
      <c r="AHA68" s="13"/>
      <c r="AHB68" s="13"/>
      <c r="AHC68" s="13"/>
      <c r="AHD68" s="13"/>
      <c r="AHE68" s="13"/>
      <c r="AHF68" s="13"/>
      <c r="AHG68" s="13"/>
      <c r="AHH68" s="13"/>
      <c r="AHI68" s="13"/>
      <c r="AHJ68" s="13"/>
      <c r="AHK68" s="13"/>
      <c r="AHL68" s="13"/>
      <c r="AHM68" s="13"/>
      <c r="AHN68" s="13"/>
      <c r="AHO68" s="13"/>
      <c r="AHP68" s="13"/>
      <c r="AHQ68" s="13"/>
      <c r="AHR68" s="13"/>
      <c r="AHS68" s="13"/>
      <c r="AHT68" s="13"/>
      <c r="AHU68" s="13"/>
      <c r="AHV68" s="13"/>
      <c r="AHW68" s="13"/>
      <c r="AHX68" s="13"/>
      <c r="AHY68" s="13"/>
      <c r="AHZ68" s="13"/>
      <c r="AIA68" s="13"/>
      <c r="AIB68" s="13"/>
      <c r="AIC68" s="13"/>
      <c r="AID68" s="13"/>
      <c r="AIE68" s="13"/>
      <c r="AIF68" s="13"/>
      <c r="AIG68" s="13"/>
      <c r="AIH68" s="13"/>
      <c r="AII68" s="13"/>
      <c r="AIJ68" s="13"/>
      <c r="AIK68" s="13"/>
      <c r="AIL68" s="13"/>
      <c r="AIM68" s="13"/>
      <c r="AIN68" s="13"/>
      <c r="AIO68" s="13"/>
      <c r="AIP68" s="13"/>
      <c r="AIQ68" s="13"/>
      <c r="AIR68" s="13"/>
      <c r="AIS68" s="13"/>
      <c r="AIT68" s="13"/>
      <c r="AIU68" s="13"/>
      <c r="AIV68" s="13"/>
      <c r="AIW68" s="13"/>
      <c r="AIX68" s="13"/>
      <c r="AIY68" s="13"/>
      <c r="AIZ68" s="13"/>
      <c r="AJA68" s="13"/>
      <c r="AJB68" s="13"/>
      <c r="AJC68" s="13"/>
      <c r="AJD68" s="13"/>
      <c r="AJE68" s="13"/>
      <c r="AJF68" s="13"/>
      <c r="AJG68" s="13"/>
      <c r="AJH68" s="13"/>
      <c r="AJI68" s="13"/>
      <c r="AJJ68" s="13"/>
      <c r="AJK68" s="13"/>
      <c r="AJL68" s="13"/>
      <c r="AJM68" s="13"/>
      <c r="AJN68" s="13"/>
      <c r="AJO68" s="13"/>
      <c r="AJP68" s="13"/>
      <c r="AJQ68" s="13"/>
      <c r="AJR68" s="13"/>
      <c r="AJS68" s="13"/>
      <c r="AJT68" s="13"/>
      <c r="AJU68" s="13"/>
      <c r="AJV68" s="13"/>
      <c r="AJW68" s="13"/>
      <c r="AJX68" s="13"/>
      <c r="AJY68" s="13"/>
      <c r="AJZ68" s="13"/>
      <c r="AKA68" s="13"/>
      <c r="AKB68" s="13"/>
      <c r="AKC68" s="13"/>
      <c r="AKD68" s="13"/>
      <c r="AKE68" s="13"/>
      <c r="AKF68" s="13"/>
      <c r="AKG68" s="13"/>
      <c r="AKH68" s="13"/>
      <c r="AKI68" s="13"/>
      <c r="AKJ68" s="13"/>
      <c r="AKK68" s="13"/>
      <c r="AKL68" s="13"/>
      <c r="AKM68" s="13"/>
      <c r="AKN68" s="13"/>
      <c r="AKO68" s="13"/>
      <c r="AKP68" s="13"/>
      <c r="AKQ68" s="13"/>
      <c r="AKR68" s="13"/>
      <c r="AKS68" s="13"/>
      <c r="AKT68" s="13"/>
      <c r="AKU68" s="13"/>
      <c r="AKV68" s="13"/>
      <c r="AKW68" s="13"/>
      <c r="AKX68" s="13"/>
      <c r="AKY68" s="13"/>
      <c r="AKZ68" s="13"/>
      <c r="ALA68" s="13"/>
      <c r="ALB68" s="13"/>
      <c r="ALC68" s="13"/>
      <c r="ALD68" s="13"/>
      <c r="ALE68" s="13"/>
      <c r="ALF68" s="13"/>
      <c r="ALG68" s="13"/>
      <c r="ALH68" s="13"/>
      <c r="ALI68" s="13"/>
      <c r="ALJ68" s="13"/>
      <c r="ALK68" s="13"/>
      <c r="ALL68" s="13"/>
      <c r="ALM68" s="13"/>
      <c r="ALN68" s="13"/>
      <c r="ALO68" s="13"/>
      <c r="ALP68" s="13"/>
      <c r="ALQ68" s="13"/>
      <c r="ALR68" s="13"/>
      <c r="ALS68" s="13"/>
      <c r="ALT68" s="13"/>
      <c r="ALU68" s="13"/>
      <c r="ALV68" s="13"/>
      <c r="ALW68" s="13"/>
      <c r="ALX68" s="13"/>
      <c r="ALY68" s="13"/>
      <c r="ALZ68" s="13"/>
      <c r="AMA68" s="13"/>
      <c r="AMB68" s="13"/>
      <c r="AMC68" s="13"/>
      <c r="AMD68" s="13"/>
      <c r="AME68" s="13"/>
      <c r="AMF68" s="13"/>
      <c r="AMG68" s="13"/>
      <c r="AMH68" s="13"/>
      <c r="AMI68" s="13"/>
      <c r="AMJ68" s="13"/>
      <c r="AMK68" s="13"/>
      <c r="AML68" s="13"/>
      <c r="AMM68" s="13"/>
      <c r="AMN68" s="13"/>
      <c r="AMO68" s="13"/>
      <c r="AMP68" s="13"/>
      <c r="AMQ68" s="13"/>
      <c r="AMR68" s="13"/>
      <c r="AMS68" s="13"/>
      <c r="AMT68" s="13"/>
      <c r="AMU68" s="13"/>
      <c r="AMV68" s="13"/>
      <c r="AMW68" s="13"/>
      <c r="AMX68" s="13"/>
      <c r="AMY68" s="13"/>
      <c r="AMZ68" s="13"/>
      <c r="ANA68" s="13"/>
      <c r="ANB68" s="13"/>
      <c r="ANC68" s="13"/>
      <c r="AND68" s="13"/>
      <c r="ANE68" s="13"/>
      <c r="ANF68" s="13"/>
      <c r="ANG68" s="13"/>
      <c r="ANH68" s="13"/>
      <c r="ANI68" s="13"/>
      <c r="ANJ68" s="13"/>
      <c r="ANK68" s="13"/>
      <c r="ANL68" s="13"/>
      <c r="ANM68" s="13"/>
      <c r="ANN68" s="13"/>
      <c r="ANO68" s="13"/>
      <c r="ANP68" s="13"/>
      <c r="ANQ68" s="13"/>
      <c r="ANR68" s="13"/>
      <c r="ANS68" s="13"/>
      <c r="ANT68" s="13"/>
      <c r="ANU68" s="13"/>
      <c r="ANV68" s="13"/>
      <c r="ANW68" s="13"/>
      <c r="ANX68" s="13"/>
      <c r="ANY68" s="13"/>
      <c r="ANZ68" s="13"/>
      <c r="AOA68" s="13"/>
      <c r="AOB68" s="13"/>
      <c r="AOC68" s="13"/>
      <c r="AOD68" s="13"/>
      <c r="AOE68" s="13"/>
      <c r="AOF68" s="13"/>
      <c r="AOG68" s="13"/>
      <c r="AOH68" s="13"/>
      <c r="AOI68" s="13"/>
      <c r="AOJ68" s="13"/>
      <c r="AOK68" s="13"/>
      <c r="AOL68" s="13"/>
      <c r="AOM68" s="13"/>
      <c r="AON68" s="13"/>
      <c r="AOO68" s="13"/>
      <c r="AOP68" s="13"/>
      <c r="AOQ68" s="13"/>
      <c r="AOR68" s="13"/>
      <c r="AOS68" s="13"/>
      <c r="AOT68" s="13"/>
      <c r="AOU68" s="13"/>
      <c r="AOV68" s="13"/>
      <c r="AOW68" s="13"/>
      <c r="AOX68" s="13"/>
      <c r="AOY68" s="13"/>
      <c r="AOZ68" s="13"/>
      <c r="APA68" s="13"/>
      <c r="APB68" s="13"/>
      <c r="APC68" s="13"/>
      <c r="APD68" s="13"/>
      <c r="APE68" s="13"/>
      <c r="APF68" s="13"/>
      <c r="APG68" s="13"/>
      <c r="APH68" s="13"/>
      <c r="API68" s="13"/>
      <c r="APJ68" s="13"/>
      <c r="APK68" s="13"/>
      <c r="APL68" s="13"/>
      <c r="APM68" s="13"/>
      <c r="APN68" s="13"/>
      <c r="APO68" s="13"/>
      <c r="APP68" s="13"/>
      <c r="APQ68" s="13"/>
      <c r="APR68" s="13"/>
      <c r="APS68" s="13"/>
      <c r="APT68" s="13"/>
      <c r="APU68" s="13"/>
      <c r="APV68" s="13"/>
      <c r="APW68" s="13"/>
      <c r="APX68" s="13"/>
      <c r="APY68" s="13"/>
      <c r="APZ68" s="13"/>
      <c r="AQA68" s="13"/>
      <c r="AQB68" s="13"/>
      <c r="AQC68" s="13"/>
      <c r="AQD68" s="13"/>
      <c r="AQE68" s="13"/>
      <c r="AQF68" s="13"/>
      <c r="AQG68" s="13"/>
      <c r="AQH68" s="13"/>
      <c r="AQI68" s="13"/>
      <c r="AQJ68" s="13"/>
      <c r="AQK68" s="13"/>
      <c r="AQL68" s="13"/>
      <c r="AQM68" s="13"/>
      <c r="AQN68" s="13"/>
      <c r="AQO68" s="13"/>
      <c r="AQP68" s="13"/>
      <c r="AQQ68" s="13"/>
      <c r="AQR68" s="13"/>
      <c r="AQS68" s="13"/>
      <c r="AQT68" s="13"/>
      <c r="AQU68" s="13"/>
      <c r="AQV68" s="13"/>
      <c r="AQW68" s="13"/>
      <c r="AQX68" s="13"/>
      <c r="AQY68" s="13"/>
      <c r="AQZ68" s="13"/>
      <c r="ARA68" s="13"/>
      <c r="ARB68" s="13"/>
      <c r="ARC68" s="13"/>
      <c r="ARD68" s="13"/>
      <c r="ARE68" s="13"/>
      <c r="ARF68" s="13"/>
      <c r="ARG68" s="13"/>
      <c r="ARH68" s="13"/>
      <c r="ARI68" s="13"/>
    </row>
    <row r="69" spans="1:1153" s="34" customFormat="1" ht="84" x14ac:dyDescent="0.2">
      <c r="A69" s="17"/>
      <c r="B69" s="18" t="s">
        <v>169</v>
      </c>
      <c r="C69" s="31"/>
      <c r="D69" s="202"/>
      <c r="E69" s="202"/>
      <c r="F69" s="198"/>
      <c r="G69" s="3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c r="IX69" s="13"/>
      <c r="IY69" s="13"/>
      <c r="IZ69" s="13"/>
      <c r="JA69" s="13"/>
      <c r="JB69" s="13"/>
      <c r="JC69" s="13"/>
      <c r="JD69" s="13"/>
      <c r="JE69" s="13"/>
      <c r="JF69" s="13"/>
      <c r="JG69" s="13"/>
      <c r="JH69" s="13"/>
      <c r="JI69" s="13"/>
      <c r="JJ69" s="13"/>
      <c r="JK69" s="13"/>
      <c r="JL69" s="13"/>
      <c r="JM69" s="13"/>
      <c r="JN69" s="13"/>
      <c r="JO69" s="13"/>
      <c r="JP69" s="13"/>
      <c r="JQ69" s="13"/>
      <c r="JR69" s="13"/>
      <c r="JS69" s="13"/>
      <c r="JT69" s="13"/>
      <c r="JU69" s="13"/>
      <c r="JV69" s="13"/>
      <c r="JW69" s="13"/>
      <c r="JX69" s="13"/>
      <c r="JY69" s="13"/>
      <c r="JZ69" s="13"/>
      <c r="KA69" s="13"/>
      <c r="KB69" s="13"/>
      <c r="KC69" s="13"/>
      <c r="KD69" s="13"/>
      <c r="KE69" s="13"/>
      <c r="KF69" s="13"/>
      <c r="KG69" s="13"/>
      <c r="KH69" s="13"/>
      <c r="KI69" s="13"/>
      <c r="KJ69" s="13"/>
      <c r="KK69" s="13"/>
      <c r="KL69" s="13"/>
      <c r="KM69" s="13"/>
      <c r="KN69" s="13"/>
      <c r="KO69" s="13"/>
      <c r="KP69" s="13"/>
      <c r="KQ69" s="13"/>
      <c r="KR69" s="13"/>
      <c r="KS69" s="13"/>
      <c r="KT69" s="13"/>
      <c r="KU69" s="13"/>
      <c r="KV69" s="13"/>
      <c r="KW69" s="13"/>
      <c r="KX69" s="13"/>
      <c r="KY69" s="13"/>
      <c r="KZ69" s="13"/>
      <c r="LA69" s="13"/>
      <c r="LB69" s="13"/>
      <c r="LC69" s="13"/>
      <c r="LD69" s="13"/>
      <c r="LE69" s="13"/>
      <c r="LF69" s="13"/>
      <c r="LG69" s="13"/>
      <c r="LH69" s="13"/>
      <c r="LI69" s="13"/>
      <c r="LJ69" s="13"/>
      <c r="LK69" s="13"/>
      <c r="LL69" s="13"/>
      <c r="LM69" s="13"/>
      <c r="LN69" s="13"/>
      <c r="LO69" s="13"/>
      <c r="LP69" s="13"/>
      <c r="LQ69" s="13"/>
      <c r="LR69" s="13"/>
      <c r="LS69" s="13"/>
      <c r="LT69" s="13"/>
      <c r="LU69" s="13"/>
      <c r="LV69" s="13"/>
      <c r="LW69" s="13"/>
      <c r="LX69" s="13"/>
      <c r="LY69" s="13"/>
      <c r="LZ69" s="13"/>
      <c r="MA69" s="13"/>
      <c r="MB69" s="13"/>
      <c r="MC69" s="13"/>
      <c r="MD69" s="13"/>
      <c r="ME69" s="13"/>
      <c r="MF69" s="13"/>
      <c r="MG69" s="13"/>
      <c r="MH69" s="13"/>
      <c r="MI69" s="13"/>
      <c r="MJ69" s="13"/>
      <c r="MK69" s="13"/>
      <c r="ML69" s="13"/>
      <c r="MM69" s="13"/>
      <c r="MN69" s="13"/>
      <c r="MO69" s="13"/>
      <c r="MP69" s="13"/>
      <c r="MQ69" s="13"/>
      <c r="MR69" s="13"/>
      <c r="MS69" s="13"/>
      <c r="MT69" s="13"/>
      <c r="MU69" s="13"/>
      <c r="MV69" s="13"/>
      <c r="MW69" s="13"/>
      <c r="MX69" s="13"/>
      <c r="MY69" s="13"/>
      <c r="MZ69" s="13"/>
      <c r="NA69" s="13"/>
      <c r="NB69" s="13"/>
      <c r="NC69" s="13"/>
      <c r="ND69" s="13"/>
      <c r="NE69" s="13"/>
      <c r="NF69" s="13"/>
      <c r="NG69" s="13"/>
      <c r="NH69" s="13"/>
      <c r="NI69" s="13"/>
      <c r="NJ69" s="13"/>
      <c r="NK69" s="13"/>
      <c r="NL69" s="13"/>
      <c r="NM69" s="13"/>
      <c r="NN69" s="13"/>
      <c r="NO69" s="13"/>
      <c r="NP69" s="13"/>
      <c r="NQ69" s="13"/>
      <c r="NR69" s="13"/>
      <c r="NS69" s="13"/>
      <c r="NT69" s="13"/>
      <c r="NU69" s="13"/>
      <c r="NV69" s="13"/>
      <c r="NW69" s="13"/>
      <c r="NX69" s="13"/>
      <c r="NY69" s="13"/>
      <c r="NZ69" s="13"/>
      <c r="OA69" s="13"/>
      <c r="OB69" s="13"/>
      <c r="OC69" s="13"/>
      <c r="OD69" s="13"/>
      <c r="OE69" s="13"/>
      <c r="OF69" s="13"/>
      <c r="OG69" s="13"/>
      <c r="OH69" s="13"/>
      <c r="OI69" s="13"/>
      <c r="OJ69" s="13"/>
      <c r="OK69" s="13"/>
      <c r="OL69" s="13"/>
      <c r="OM69" s="13"/>
      <c r="ON69" s="13"/>
      <c r="OO69" s="13"/>
      <c r="OP69" s="13"/>
      <c r="OQ69" s="13"/>
      <c r="OR69" s="13"/>
      <c r="OS69" s="13"/>
      <c r="OT69" s="13"/>
      <c r="OU69" s="13"/>
      <c r="OV69" s="13"/>
      <c r="OW69" s="13"/>
      <c r="OX69" s="13"/>
      <c r="OY69" s="13"/>
      <c r="OZ69" s="13"/>
      <c r="PA69" s="13"/>
      <c r="PB69" s="13"/>
      <c r="PC69" s="13"/>
      <c r="PD69" s="13"/>
      <c r="PE69" s="13"/>
      <c r="PF69" s="13"/>
      <c r="PG69" s="13"/>
      <c r="PH69" s="13"/>
      <c r="PI69" s="13"/>
      <c r="PJ69" s="13"/>
      <c r="PK69" s="13"/>
      <c r="PL69" s="13"/>
      <c r="PM69" s="13"/>
      <c r="PN69" s="13"/>
      <c r="PO69" s="13"/>
      <c r="PP69" s="13"/>
      <c r="PQ69" s="13"/>
      <c r="PR69" s="13"/>
      <c r="PS69" s="13"/>
      <c r="PT69" s="13"/>
      <c r="PU69" s="13"/>
      <c r="PV69" s="13"/>
      <c r="PW69" s="13"/>
      <c r="PX69" s="13"/>
      <c r="PY69" s="13"/>
      <c r="PZ69" s="13"/>
      <c r="QA69" s="13"/>
      <c r="QB69" s="13"/>
      <c r="QC69" s="13"/>
      <c r="QD69" s="13"/>
      <c r="QE69" s="13"/>
      <c r="QF69" s="13"/>
      <c r="QG69" s="13"/>
      <c r="QH69" s="13"/>
      <c r="QI69" s="13"/>
      <c r="QJ69" s="13"/>
      <c r="QK69" s="13"/>
      <c r="QL69" s="13"/>
      <c r="QM69" s="13"/>
      <c r="QN69" s="13"/>
      <c r="QO69" s="13"/>
      <c r="QP69" s="13"/>
      <c r="QQ69" s="13"/>
      <c r="QR69" s="13"/>
      <c r="QS69" s="13"/>
      <c r="QT69" s="13"/>
      <c r="QU69" s="13"/>
      <c r="QV69" s="13"/>
      <c r="QW69" s="13"/>
      <c r="QX69" s="13"/>
      <c r="QY69" s="13"/>
      <c r="QZ69" s="13"/>
      <c r="RA69" s="13"/>
      <c r="RB69" s="13"/>
      <c r="RC69" s="13"/>
      <c r="RD69" s="13"/>
      <c r="RE69" s="13"/>
      <c r="RF69" s="13"/>
      <c r="RG69" s="13"/>
      <c r="RH69" s="13"/>
      <c r="RI69" s="13"/>
      <c r="RJ69" s="13"/>
      <c r="RK69" s="13"/>
      <c r="RL69" s="13"/>
      <c r="RM69" s="13"/>
      <c r="RN69" s="13"/>
      <c r="RO69" s="13"/>
      <c r="RP69" s="13"/>
      <c r="RQ69" s="13"/>
      <c r="RR69" s="13"/>
      <c r="RS69" s="13"/>
      <c r="RT69" s="13"/>
      <c r="RU69" s="13"/>
      <c r="RV69" s="13"/>
      <c r="RW69" s="13"/>
      <c r="RX69" s="13"/>
      <c r="RY69" s="13"/>
      <c r="RZ69" s="13"/>
      <c r="SA69" s="13"/>
      <c r="SB69" s="13"/>
      <c r="SC69" s="13"/>
      <c r="SD69" s="13"/>
      <c r="SE69" s="13"/>
      <c r="SF69" s="13"/>
      <c r="SG69" s="13"/>
      <c r="SH69" s="13"/>
      <c r="SI69" s="13"/>
      <c r="SJ69" s="13"/>
      <c r="SK69" s="13"/>
      <c r="SL69" s="13"/>
      <c r="SM69" s="13"/>
      <c r="SN69" s="13"/>
      <c r="SO69" s="13"/>
      <c r="SP69" s="13"/>
      <c r="SQ69" s="13"/>
      <c r="SR69" s="13"/>
      <c r="SS69" s="13"/>
      <c r="ST69" s="13"/>
      <c r="SU69" s="13"/>
      <c r="SV69" s="13"/>
      <c r="SW69" s="13"/>
      <c r="SX69" s="13"/>
      <c r="SY69" s="13"/>
      <c r="SZ69" s="13"/>
      <c r="TA69" s="13"/>
      <c r="TB69" s="13"/>
      <c r="TC69" s="13"/>
      <c r="TD69" s="13"/>
      <c r="TE69" s="13"/>
      <c r="TF69" s="13"/>
      <c r="TG69" s="13"/>
      <c r="TH69" s="13"/>
      <c r="TI69" s="13"/>
      <c r="TJ69" s="13"/>
      <c r="TK69" s="13"/>
      <c r="TL69" s="13"/>
      <c r="TM69" s="13"/>
      <c r="TN69" s="13"/>
      <c r="TO69" s="13"/>
      <c r="TP69" s="13"/>
      <c r="TQ69" s="13"/>
      <c r="TR69" s="13"/>
      <c r="TS69" s="13"/>
      <c r="TT69" s="13"/>
      <c r="TU69" s="13"/>
      <c r="TV69" s="13"/>
      <c r="TW69" s="13"/>
      <c r="TX69" s="13"/>
      <c r="TY69" s="13"/>
      <c r="TZ69" s="13"/>
      <c r="UA69" s="13"/>
      <c r="UB69" s="13"/>
      <c r="UC69" s="13"/>
      <c r="UD69" s="13"/>
      <c r="UE69" s="13"/>
      <c r="UF69" s="13"/>
      <c r="UG69" s="13"/>
      <c r="UH69" s="13"/>
      <c r="UI69" s="13"/>
      <c r="UJ69" s="13"/>
      <c r="UK69" s="13"/>
      <c r="UL69" s="13"/>
      <c r="UM69" s="13"/>
      <c r="UN69" s="13"/>
      <c r="UO69" s="13"/>
      <c r="UP69" s="13"/>
      <c r="UQ69" s="13"/>
      <c r="UR69" s="13"/>
      <c r="US69" s="13"/>
      <c r="UT69" s="13"/>
      <c r="UU69" s="13"/>
      <c r="UV69" s="13"/>
      <c r="UW69" s="13"/>
      <c r="UX69" s="13"/>
      <c r="UY69" s="13"/>
      <c r="UZ69" s="13"/>
      <c r="VA69" s="13"/>
      <c r="VB69" s="13"/>
      <c r="VC69" s="13"/>
      <c r="VD69" s="13"/>
      <c r="VE69" s="13"/>
      <c r="VF69" s="13"/>
      <c r="VG69" s="13"/>
      <c r="VH69" s="13"/>
      <c r="VI69" s="13"/>
      <c r="VJ69" s="13"/>
      <c r="VK69" s="13"/>
      <c r="VL69" s="13"/>
      <c r="VM69" s="13"/>
      <c r="VN69" s="13"/>
      <c r="VO69" s="13"/>
      <c r="VP69" s="13"/>
      <c r="VQ69" s="13"/>
      <c r="VR69" s="13"/>
      <c r="VS69" s="13"/>
      <c r="VT69" s="13"/>
      <c r="VU69" s="13"/>
      <c r="VV69" s="13"/>
      <c r="VW69" s="13"/>
      <c r="VX69" s="13"/>
      <c r="VY69" s="13"/>
      <c r="VZ69" s="13"/>
      <c r="WA69" s="13"/>
      <c r="WB69" s="13"/>
      <c r="WC69" s="13"/>
      <c r="WD69" s="13"/>
      <c r="WE69" s="13"/>
      <c r="WF69" s="13"/>
      <c r="WG69" s="13"/>
      <c r="WH69" s="13"/>
      <c r="WI69" s="13"/>
      <c r="WJ69" s="13"/>
      <c r="WK69" s="13"/>
      <c r="WL69" s="13"/>
      <c r="WM69" s="13"/>
      <c r="WN69" s="13"/>
      <c r="WO69" s="13"/>
      <c r="WP69" s="13"/>
      <c r="WQ69" s="13"/>
      <c r="WR69" s="13"/>
      <c r="WS69" s="13"/>
      <c r="WT69" s="13"/>
      <c r="WU69" s="13"/>
      <c r="WV69" s="13"/>
      <c r="WW69" s="13"/>
      <c r="WX69" s="13"/>
      <c r="WY69" s="13"/>
      <c r="WZ69" s="13"/>
      <c r="XA69" s="13"/>
      <c r="XB69" s="13"/>
      <c r="XC69" s="13"/>
      <c r="XD69" s="13"/>
      <c r="XE69" s="13"/>
      <c r="XF69" s="13"/>
      <c r="XG69" s="13"/>
      <c r="XH69" s="13"/>
      <c r="XI69" s="13"/>
      <c r="XJ69" s="13"/>
      <c r="XK69" s="13"/>
      <c r="XL69" s="13"/>
      <c r="XM69" s="13"/>
      <c r="XN69" s="13"/>
      <c r="XO69" s="13"/>
      <c r="XP69" s="13"/>
      <c r="XQ69" s="13"/>
      <c r="XR69" s="13"/>
      <c r="XS69" s="13"/>
      <c r="XT69" s="13"/>
      <c r="XU69" s="13"/>
      <c r="XV69" s="13"/>
      <c r="XW69" s="13"/>
      <c r="XX69" s="13"/>
      <c r="XY69" s="13"/>
      <c r="XZ69" s="13"/>
      <c r="YA69" s="13"/>
      <c r="YB69" s="13"/>
      <c r="YC69" s="13"/>
      <c r="YD69" s="13"/>
      <c r="YE69" s="13"/>
      <c r="YF69" s="13"/>
      <c r="YG69" s="13"/>
      <c r="YH69" s="13"/>
      <c r="YI69" s="13"/>
      <c r="YJ69" s="13"/>
      <c r="YK69" s="13"/>
      <c r="YL69" s="13"/>
      <c r="YM69" s="13"/>
      <c r="YN69" s="13"/>
      <c r="YO69" s="13"/>
      <c r="YP69" s="13"/>
      <c r="YQ69" s="13"/>
      <c r="YR69" s="13"/>
      <c r="YS69" s="13"/>
      <c r="YT69" s="13"/>
      <c r="YU69" s="13"/>
      <c r="YV69" s="13"/>
      <c r="YW69" s="13"/>
      <c r="YX69" s="13"/>
      <c r="YY69" s="13"/>
      <c r="YZ69" s="13"/>
      <c r="ZA69" s="13"/>
      <c r="ZB69" s="13"/>
      <c r="ZC69" s="13"/>
      <c r="ZD69" s="13"/>
      <c r="ZE69" s="13"/>
      <c r="ZF69" s="13"/>
      <c r="ZG69" s="13"/>
      <c r="ZH69" s="13"/>
      <c r="ZI69" s="13"/>
      <c r="ZJ69" s="13"/>
      <c r="ZK69" s="13"/>
      <c r="ZL69" s="13"/>
      <c r="ZM69" s="13"/>
      <c r="ZN69" s="13"/>
      <c r="ZO69" s="13"/>
      <c r="ZP69" s="13"/>
      <c r="ZQ69" s="13"/>
      <c r="ZR69" s="13"/>
      <c r="ZS69" s="13"/>
      <c r="ZT69" s="13"/>
      <c r="ZU69" s="13"/>
      <c r="ZV69" s="13"/>
      <c r="ZW69" s="13"/>
      <c r="ZX69" s="13"/>
      <c r="ZY69" s="13"/>
      <c r="ZZ69" s="13"/>
      <c r="AAA69" s="13"/>
      <c r="AAB69" s="13"/>
      <c r="AAC69" s="13"/>
      <c r="AAD69" s="13"/>
      <c r="AAE69" s="13"/>
      <c r="AAF69" s="13"/>
      <c r="AAG69" s="13"/>
      <c r="AAH69" s="13"/>
      <c r="AAI69" s="13"/>
      <c r="AAJ69" s="13"/>
      <c r="AAK69" s="13"/>
      <c r="AAL69" s="13"/>
      <c r="AAM69" s="13"/>
      <c r="AAN69" s="13"/>
      <c r="AAO69" s="13"/>
      <c r="AAP69" s="13"/>
      <c r="AAQ69" s="13"/>
      <c r="AAR69" s="13"/>
      <c r="AAS69" s="13"/>
      <c r="AAT69" s="13"/>
      <c r="AAU69" s="13"/>
      <c r="AAV69" s="13"/>
      <c r="AAW69" s="13"/>
      <c r="AAX69" s="13"/>
      <c r="AAY69" s="13"/>
      <c r="AAZ69" s="13"/>
      <c r="ABA69" s="13"/>
      <c r="ABB69" s="13"/>
      <c r="ABC69" s="13"/>
      <c r="ABD69" s="13"/>
      <c r="ABE69" s="13"/>
      <c r="ABF69" s="13"/>
      <c r="ABG69" s="13"/>
      <c r="ABH69" s="13"/>
      <c r="ABI69" s="13"/>
      <c r="ABJ69" s="13"/>
      <c r="ABK69" s="13"/>
      <c r="ABL69" s="13"/>
      <c r="ABM69" s="13"/>
      <c r="ABN69" s="13"/>
      <c r="ABO69" s="13"/>
      <c r="ABP69" s="13"/>
      <c r="ABQ69" s="13"/>
      <c r="ABR69" s="13"/>
      <c r="ABS69" s="13"/>
      <c r="ABT69" s="13"/>
      <c r="ABU69" s="13"/>
      <c r="ABV69" s="13"/>
      <c r="ABW69" s="13"/>
      <c r="ABX69" s="13"/>
      <c r="ABY69" s="13"/>
      <c r="ABZ69" s="13"/>
      <c r="ACA69" s="13"/>
      <c r="ACB69" s="13"/>
      <c r="ACC69" s="13"/>
      <c r="ACD69" s="13"/>
      <c r="ACE69" s="13"/>
      <c r="ACF69" s="13"/>
      <c r="ACG69" s="13"/>
      <c r="ACH69" s="13"/>
      <c r="ACI69" s="13"/>
      <c r="ACJ69" s="13"/>
      <c r="ACK69" s="13"/>
      <c r="ACL69" s="13"/>
      <c r="ACM69" s="13"/>
      <c r="ACN69" s="13"/>
      <c r="ACO69" s="13"/>
      <c r="ACP69" s="13"/>
      <c r="ACQ69" s="13"/>
      <c r="ACR69" s="13"/>
      <c r="ACS69" s="13"/>
      <c r="ACT69" s="13"/>
      <c r="ACU69" s="13"/>
      <c r="ACV69" s="13"/>
      <c r="ACW69" s="13"/>
      <c r="ACX69" s="13"/>
      <c r="ACY69" s="13"/>
      <c r="ACZ69" s="13"/>
      <c r="ADA69" s="13"/>
      <c r="ADB69" s="13"/>
      <c r="ADC69" s="13"/>
      <c r="ADD69" s="13"/>
      <c r="ADE69" s="13"/>
      <c r="ADF69" s="13"/>
      <c r="ADG69" s="13"/>
      <c r="ADH69" s="13"/>
      <c r="ADI69" s="13"/>
      <c r="ADJ69" s="13"/>
      <c r="ADK69" s="13"/>
      <c r="ADL69" s="13"/>
      <c r="ADM69" s="13"/>
      <c r="ADN69" s="13"/>
      <c r="ADO69" s="13"/>
      <c r="ADP69" s="13"/>
      <c r="ADQ69" s="13"/>
      <c r="ADR69" s="13"/>
      <c r="ADS69" s="13"/>
      <c r="ADT69" s="13"/>
      <c r="ADU69" s="13"/>
      <c r="ADV69" s="13"/>
      <c r="ADW69" s="13"/>
      <c r="ADX69" s="13"/>
      <c r="ADY69" s="13"/>
      <c r="ADZ69" s="13"/>
      <c r="AEA69" s="13"/>
      <c r="AEB69" s="13"/>
      <c r="AEC69" s="13"/>
      <c r="AED69" s="13"/>
      <c r="AEE69" s="13"/>
      <c r="AEF69" s="13"/>
      <c r="AEG69" s="13"/>
      <c r="AEH69" s="13"/>
      <c r="AEI69" s="13"/>
      <c r="AEJ69" s="13"/>
      <c r="AEK69" s="13"/>
      <c r="AEL69" s="13"/>
      <c r="AEM69" s="13"/>
      <c r="AEN69" s="13"/>
      <c r="AEO69" s="13"/>
      <c r="AEP69" s="13"/>
      <c r="AEQ69" s="13"/>
      <c r="AER69" s="13"/>
      <c r="AES69" s="13"/>
      <c r="AET69" s="13"/>
      <c r="AEU69" s="13"/>
      <c r="AEV69" s="13"/>
      <c r="AEW69" s="13"/>
      <c r="AEX69" s="13"/>
      <c r="AEY69" s="13"/>
      <c r="AEZ69" s="13"/>
      <c r="AFA69" s="13"/>
      <c r="AFB69" s="13"/>
      <c r="AFC69" s="13"/>
      <c r="AFD69" s="13"/>
      <c r="AFE69" s="13"/>
      <c r="AFF69" s="13"/>
      <c r="AFG69" s="13"/>
      <c r="AFH69" s="13"/>
      <c r="AFI69" s="13"/>
      <c r="AFJ69" s="13"/>
      <c r="AFK69" s="13"/>
      <c r="AFL69" s="13"/>
      <c r="AFM69" s="13"/>
      <c r="AFN69" s="13"/>
      <c r="AFO69" s="13"/>
      <c r="AFP69" s="13"/>
      <c r="AFQ69" s="13"/>
      <c r="AFR69" s="13"/>
      <c r="AFS69" s="13"/>
      <c r="AFT69" s="13"/>
      <c r="AFU69" s="13"/>
      <c r="AFV69" s="13"/>
      <c r="AFW69" s="13"/>
      <c r="AFX69" s="13"/>
      <c r="AFY69" s="13"/>
      <c r="AFZ69" s="13"/>
      <c r="AGA69" s="13"/>
      <c r="AGB69" s="13"/>
      <c r="AGC69" s="13"/>
      <c r="AGD69" s="13"/>
      <c r="AGE69" s="13"/>
      <c r="AGF69" s="13"/>
      <c r="AGG69" s="13"/>
      <c r="AGH69" s="13"/>
      <c r="AGI69" s="13"/>
      <c r="AGJ69" s="13"/>
      <c r="AGK69" s="13"/>
      <c r="AGL69" s="13"/>
      <c r="AGM69" s="13"/>
      <c r="AGN69" s="13"/>
      <c r="AGO69" s="13"/>
      <c r="AGP69" s="13"/>
      <c r="AGQ69" s="13"/>
      <c r="AGR69" s="13"/>
      <c r="AGS69" s="13"/>
      <c r="AGT69" s="13"/>
      <c r="AGU69" s="13"/>
      <c r="AGV69" s="13"/>
      <c r="AGW69" s="13"/>
      <c r="AGX69" s="13"/>
      <c r="AGY69" s="13"/>
      <c r="AGZ69" s="13"/>
      <c r="AHA69" s="13"/>
      <c r="AHB69" s="13"/>
      <c r="AHC69" s="13"/>
      <c r="AHD69" s="13"/>
      <c r="AHE69" s="13"/>
      <c r="AHF69" s="13"/>
      <c r="AHG69" s="13"/>
      <c r="AHH69" s="13"/>
      <c r="AHI69" s="13"/>
      <c r="AHJ69" s="13"/>
      <c r="AHK69" s="13"/>
      <c r="AHL69" s="13"/>
      <c r="AHM69" s="13"/>
      <c r="AHN69" s="13"/>
      <c r="AHO69" s="13"/>
      <c r="AHP69" s="13"/>
      <c r="AHQ69" s="13"/>
      <c r="AHR69" s="13"/>
      <c r="AHS69" s="13"/>
      <c r="AHT69" s="13"/>
      <c r="AHU69" s="13"/>
      <c r="AHV69" s="13"/>
      <c r="AHW69" s="13"/>
      <c r="AHX69" s="13"/>
      <c r="AHY69" s="13"/>
      <c r="AHZ69" s="13"/>
      <c r="AIA69" s="13"/>
      <c r="AIB69" s="13"/>
      <c r="AIC69" s="13"/>
      <c r="AID69" s="13"/>
      <c r="AIE69" s="13"/>
      <c r="AIF69" s="13"/>
      <c r="AIG69" s="13"/>
      <c r="AIH69" s="13"/>
      <c r="AII69" s="13"/>
      <c r="AIJ69" s="13"/>
      <c r="AIK69" s="13"/>
      <c r="AIL69" s="13"/>
      <c r="AIM69" s="13"/>
      <c r="AIN69" s="13"/>
      <c r="AIO69" s="13"/>
      <c r="AIP69" s="13"/>
      <c r="AIQ69" s="13"/>
      <c r="AIR69" s="13"/>
      <c r="AIS69" s="13"/>
      <c r="AIT69" s="13"/>
      <c r="AIU69" s="13"/>
      <c r="AIV69" s="13"/>
      <c r="AIW69" s="13"/>
      <c r="AIX69" s="13"/>
      <c r="AIY69" s="13"/>
      <c r="AIZ69" s="13"/>
      <c r="AJA69" s="13"/>
      <c r="AJB69" s="13"/>
      <c r="AJC69" s="13"/>
      <c r="AJD69" s="13"/>
      <c r="AJE69" s="13"/>
      <c r="AJF69" s="13"/>
      <c r="AJG69" s="13"/>
      <c r="AJH69" s="13"/>
      <c r="AJI69" s="13"/>
      <c r="AJJ69" s="13"/>
      <c r="AJK69" s="13"/>
      <c r="AJL69" s="13"/>
      <c r="AJM69" s="13"/>
      <c r="AJN69" s="13"/>
      <c r="AJO69" s="13"/>
      <c r="AJP69" s="13"/>
      <c r="AJQ69" s="13"/>
      <c r="AJR69" s="13"/>
      <c r="AJS69" s="13"/>
      <c r="AJT69" s="13"/>
      <c r="AJU69" s="13"/>
      <c r="AJV69" s="13"/>
      <c r="AJW69" s="13"/>
      <c r="AJX69" s="13"/>
      <c r="AJY69" s="13"/>
      <c r="AJZ69" s="13"/>
      <c r="AKA69" s="13"/>
      <c r="AKB69" s="13"/>
      <c r="AKC69" s="13"/>
      <c r="AKD69" s="13"/>
      <c r="AKE69" s="13"/>
      <c r="AKF69" s="13"/>
      <c r="AKG69" s="13"/>
      <c r="AKH69" s="13"/>
      <c r="AKI69" s="13"/>
      <c r="AKJ69" s="13"/>
      <c r="AKK69" s="13"/>
      <c r="AKL69" s="13"/>
      <c r="AKM69" s="13"/>
      <c r="AKN69" s="13"/>
      <c r="AKO69" s="13"/>
      <c r="AKP69" s="13"/>
      <c r="AKQ69" s="13"/>
      <c r="AKR69" s="13"/>
      <c r="AKS69" s="13"/>
      <c r="AKT69" s="13"/>
      <c r="AKU69" s="13"/>
      <c r="AKV69" s="13"/>
      <c r="AKW69" s="13"/>
      <c r="AKX69" s="13"/>
      <c r="AKY69" s="13"/>
      <c r="AKZ69" s="13"/>
      <c r="ALA69" s="13"/>
      <c r="ALB69" s="13"/>
      <c r="ALC69" s="13"/>
      <c r="ALD69" s="13"/>
      <c r="ALE69" s="13"/>
      <c r="ALF69" s="13"/>
      <c r="ALG69" s="13"/>
      <c r="ALH69" s="13"/>
      <c r="ALI69" s="13"/>
      <c r="ALJ69" s="13"/>
      <c r="ALK69" s="13"/>
      <c r="ALL69" s="13"/>
      <c r="ALM69" s="13"/>
      <c r="ALN69" s="13"/>
      <c r="ALO69" s="13"/>
      <c r="ALP69" s="13"/>
      <c r="ALQ69" s="13"/>
      <c r="ALR69" s="13"/>
      <c r="ALS69" s="13"/>
      <c r="ALT69" s="13"/>
      <c r="ALU69" s="13"/>
      <c r="ALV69" s="13"/>
      <c r="ALW69" s="13"/>
      <c r="ALX69" s="13"/>
      <c r="ALY69" s="13"/>
      <c r="ALZ69" s="13"/>
      <c r="AMA69" s="13"/>
      <c r="AMB69" s="13"/>
      <c r="AMC69" s="13"/>
      <c r="AMD69" s="13"/>
      <c r="AME69" s="13"/>
      <c r="AMF69" s="13"/>
      <c r="AMG69" s="13"/>
      <c r="AMH69" s="13"/>
      <c r="AMI69" s="13"/>
      <c r="AMJ69" s="13"/>
      <c r="AMK69" s="13"/>
      <c r="AML69" s="13"/>
      <c r="AMM69" s="13"/>
      <c r="AMN69" s="13"/>
      <c r="AMO69" s="13"/>
      <c r="AMP69" s="13"/>
      <c r="AMQ69" s="13"/>
      <c r="AMR69" s="13"/>
      <c r="AMS69" s="13"/>
      <c r="AMT69" s="13"/>
      <c r="AMU69" s="13"/>
      <c r="AMV69" s="13"/>
      <c r="AMW69" s="13"/>
      <c r="AMX69" s="13"/>
      <c r="AMY69" s="13"/>
      <c r="AMZ69" s="13"/>
      <c r="ANA69" s="13"/>
      <c r="ANB69" s="13"/>
      <c r="ANC69" s="13"/>
      <c r="AND69" s="13"/>
      <c r="ANE69" s="13"/>
      <c r="ANF69" s="13"/>
      <c r="ANG69" s="13"/>
      <c r="ANH69" s="13"/>
      <c r="ANI69" s="13"/>
      <c r="ANJ69" s="13"/>
      <c r="ANK69" s="13"/>
      <c r="ANL69" s="13"/>
      <c r="ANM69" s="13"/>
      <c r="ANN69" s="13"/>
      <c r="ANO69" s="13"/>
      <c r="ANP69" s="13"/>
      <c r="ANQ69" s="13"/>
      <c r="ANR69" s="13"/>
      <c r="ANS69" s="13"/>
      <c r="ANT69" s="13"/>
      <c r="ANU69" s="13"/>
      <c r="ANV69" s="13"/>
      <c r="ANW69" s="13"/>
      <c r="ANX69" s="13"/>
      <c r="ANY69" s="13"/>
      <c r="ANZ69" s="13"/>
      <c r="AOA69" s="13"/>
      <c r="AOB69" s="13"/>
      <c r="AOC69" s="13"/>
      <c r="AOD69" s="13"/>
      <c r="AOE69" s="13"/>
      <c r="AOF69" s="13"/>
      <c r="AOG69" s="13"/>
      <c r="AOH69" s="13"/>
      <c r="AOI69" s="13"/>
      <c r="AOJ69" s="13"/>
      <c r="AOK69" s="13"/>
      <c r="AOL69" s="13"/>
      <c r="AOM69" s="13"/>
      <c r="AON69" s="13"/>
      <c r="AOO69" s="13"/>
      <c r="AOP69" s="13"/>
      <c r="AOQ69" s="13"/>
      <c r="AOR69" s="13"/>
      <c r="AOS69" s="13"/>
      <c r="AOT69" s="13"/>
      <c r="AOU69" s="13"/>
      <c r="AOV69" s="13"/>
      <c r="AOW69" s="13"/>
      <c r="AOX69" s="13"/>
      <c r="AOY69" s="13"/>
      <c r="AOZ69" s="13"/>
      <c r="APA69" s="13"/>
      <c r="APB69" s="13"/>
      <c r="APC69" s="13"/>
      <c r="APD69" s="13"/>
      <c r="APE69" s="13"/>
      <c r="APF69" s="13"/>
      <c r="APG69" s="13"/>
      <c r="APH69" s="13"/>
      <c r="API69" s="13"/>
      <c r="APJ69" s="13"/>
      <c r="APK69" s="13"/>
      <c r="APL69" s="13"/>
      <c r="APM69" s="13"/>
      <c r="APN69" s="13"/>
      <c r="APO69" s="13"/>
      <c r="APP69" s="13"/>
      <c r="APQ69" s="13"/>
      <c r="APR69" s="13"/>
      <c r="APS69" s="13"/>
      <c r="APT69" s="13"/>
      <c r="APU69" s="13"/>
      <c r="APV69" s="13"/>
      <c r="APW69" s="13"/>
      <c r="APX69" s="13"/>
      <c r="APY69" s="13"/>
      <c r="APZ69" s="13"/>
      <c r="AQA69" s="13"/>
      <c r="AQB69" s="13"/>
      <c r="AQC69" s="13"/>
      <c r="AQD69" s="13"/>
      <c r="AQE69" s="13"/>
      <c r="AQF69" s="13"/>
      <c r="AQG69" s="13"/>
      <c r="AQH69" s="13"/>
      <c r="AQI69" s="13"/>
      <c r="AQJ69" s="13"/>
      <c r="AQK69" s="13"/>
      <c r="AQL69" s="13"/>
      <c r="AQM69" s="13"/>
      <c r="AQN69" s="13"/>
      <c r="AQO69" s="13"/>
      <c r="AQP69" s="13"/>
      <c r="AQQ69" s="13"/>
      <c r="AQR69" s="13"/>
      <c r="AQS69" s="13"/>
      <c r="AQT69" s="13"/>
      <c r="AQU69" s="13"/>
      <c r="AQV69" s="13"/>
      <c r="AQW69" s="13"/>
      <c r="AQX69" s="13"/>
      <c r="AQY69" s="13"/>
      <c r="AQZ69" s="13"/>
      <c r="ARA69" s="13"/>
      <c r="ARB69" s="13"/>
      <c r="ARC69" s="13"/>
      <c r="ARD69" s="13"/>
      <c r="ARE69" s="13"/>
      <c r="ARF69" s="13"/>
      <c r="ARG69" s="13"/>
      <c r="ARH69" s="13"/>
      <c r="ARI69" s="13"/>
    </row>
    <row r="70" spans="1:1153" s="34" customFormat="1" ht="60" x14ac:dyDescent="0.2">
      <c r="A70" s="17"/>
      <c r="B70" s="18" t="s">
        <v>170</v>
      </c>
      <c r="C70" s="31"/>
      <c r="D70" s="202"/>
      <c r="E70" s="202"/>
      <c r="F70" s="198"/>
      <c r="G70" s="3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c r="IW70" s="13"/>
      <c r="IX70" s="13"/>
      <c r="IY70" s="13"/>
      <c r="IZ70" s="13"/>
      <c r="JA70" s="13"/>
      <c r="JB70" s="13"/>
      <c r="JC70" s="13"/>
      <c r="JD70" s="13"/>
      <c r="JE70" s="13"/>
      <c r="JF70" s="13"/>
      <c r="JG70" s="13"/>
      <c r="JH70" s="13"/>
      <c r="JI70" s="13"/>
      <c r="JJ70" s="13"/>
      <c r="JK70" s="13"/>
      <c r="JL70" s="13"/>
      <c r="JM70" s="13"/>
      <c r="JN70" s="13"/>
      <c r="JO70" s="13"/>
      <c r="JP70" s="13"/>
      <c r="JQ70" s="13"/>
      <c r="JR70" s="13"/>
      <c r="JS70" s="13"/>
      <c r="JT70" s="13"/>
      <c r="JU70" s="13"/>
      <c r="JV70" s="13"/>
      <c r="JW70" s="13"/>
      <c r="JX70" s="13"/>
      <c r="JY70" s="13"/>
      <c r="JZ70" s="13"/>
      <c r="KA70" s="13"/>
      <c r="KB70" s="13"/>
      <c r="KC70" s="13"/>
      <c r="KD70" s="13"/>
      <c r="KE70" s="13"/>
      <c r="KF70" s="13"/>
      <c r="KG70" s="13"/>
      <c r="KH70" s="13"/>
      <c r="KI70" s="13"/>
      <c r="KJ70" s="13"/>
      <c r="KK70" s="13"/>
      <c r="KL70" s="13"/>
      <c r="KM70" s="13"/>
      <c r="KN70" s="13"/>
      <c r="KO70" s="13"/>
      <c r="KP70" s="13"/>
      <c r="KQ70" s="13"/>
      <c r="KR70" s="13"/>
      <c r="KS70" s="13"/>
      <c r="KT70" s="13"/>
      <c r="KU70" s="13"/>
      <c r="KV70" s="13"/>
      <c r="KW70" s="13"/>
      <c r="KX70" s="13"/>
      <c r="KY70" s="13"/>
      <c r="KZ70" s="13"/>
      <c r="LA70" s="13"/>
      <c r="LB70" s="13"/>
      <c r="LC70" s="13"/>
      <c r="LD70" s="13"/>
      <c r="LE70" s="13"/>
      <c r="LF70" s="13"/>
      <c r="LG70" s="13"/>
      <c r="LH70" s="13"/>
      <c r="LI70" s="13"/>
      <c r="LJ70" s="13"/>
      <c r="LK70" s="13"/>
      <c r="LL70" s="13"/>
      <c r="LM70" s="13"/>
      <c r="LN70" s="13"/>
      <c r="LO70" s="13"/>
      <c r="LP70" s="13"/>
      <c r="LQ70" s="13"/>
      <c r="LR70" s="13"/>
      <c r="LS70" s="13"/>
      <c r="LT70" s="13"/>
      <c r="LU70" s="13"/>
      <c r="LV70" s="13"/>
      <c r="LW70" s="13"/>
      <c r="LX70" s="13"/>
      <c r="LY70" s="13"/>
      <c r="LZ70" s="13"/>
      <c r="MA70" s="13"/>
      <c r="MB70" s="13"/>
      <c r="MC70" s="13"/>
      <c r="MD70" s="13"/>
      <c r="ME70" s="13"/>
      <c r="MF70" s="13"/>
      <c r="MG70" s="13"/>
      <c r="MH70" s="13"/>
      <c r="MI70" s="13"/>
      <c r="MJ70" s="13"/>
      <c r="MK70" s="13"/>
      <c r="ML70" s="13"/>
      <c r="MM70" s="13"/>
      <c r="MN70" s="13"/>
      <c r="MO70" s="13"/>
      <c r="MP70" s="13"/>
      <c r="MQ70" s="13"/>
      <c r="MR70" s="13"/>
      <c r="MS70" s="13"/>
      <c r="MT70" s="13"/>
      <c r="MU70" s="13"/>
      <c r="MV70" s="13"/>
      <c r="MW70" s="13"/>
      <c r="MX70" s="13"/>
      <c r="MY70" s="13"/>
      <c r="MZ70" s="13"/>
      <c r="NA70" s="13"/>
      <c r="NB70" s="13"/>
      <c r="NC70" s="13"/>
      <c r="ND70" s="13"/>
      <c r="NE70" s="13"/>
      <c r="NF70" s="13"/>
      <c r="NG70" s="13"/>
      <c r="NH70" s="13"/>
      <c r="NI70" s="13"/>
      <c r="NJ70" s="13"/>
      <c r="NK70" s="13"/>
      <c r="NL70" s="13"/>
      <c r="NM70" s="13"/>
      <c r="NN70" s="13"/>
      <c r="NO70" s="13"/>
      <c r="NP70" s="13"/>
      <c r="NQ70" s="13"/>
      <c r="NR70" s="13"/>
      <c r="NS70" s="13"/>
      <c r="NT70" s="13"/>
      <c r="NU70" s="13"/>
      <c r="NV70" s="13"/>
      <c r="NW70" s="13"/>
      <c r="NX70" s="13"/>
      <c r="NY70" s="13"/>
      <c r="NZ70" s="13"/>
      <c r="OA70" s="13"/>
      <c r="OB70" s="13"/>
      <c r="OC70" s="13"/>
      <c r="OD70" s="13"/>
      <c r="OE70" s="13"/>
      <c r="OF70" s="13"/>
      <c r="OG70" s="13"/>
      <c r="OH70" s="13"/>
      <c r="OI70" s="13"/>
      <c r="OJ70" s="13"/>
      <c r="OK70" s="13"/>
      <c r="OL70" s="13"/>
      <c r="OM70" s="13"/>
      <c r="ON70" s="13"/>
      <c r="OO70" s="13"/>
      <c r="OP70" s="13"/>
      <c r="OQ70" s="13"/>
      <c r="OR70" s="13"/>
      <c r="OS70" s="13"/>
      <c r="OT70" s="13"/>
      <c r="OU70" s="13"/>
      <c r="OV70" s="13"/>
      <c r="OW70" s="13"/>
      <c r="OX70" s="13"/>
      <c r="OY70" s="13"/>
      <c r="OZ70" s="13"/>
      <c r="PA70" s="13"/>
      <c r="PB70" s="13"/>
      <c r="PC70" s="13"/>
      <c r="PD70" s="13"/>
      <c r="PE70" s="13"/>
      <c r="PF70" s="13"/>
      <c r="PG70" s="13"/>
      <c r="PH70" s="13"/>
      <c r="PI70" s="13"/>
      <c r="PJ70" s="13"/>
      <c r="PK70" s="13"/>
      <c r="PL70" s="13"/>
      <c r="PM70" s="13"/>
      <c r="PN70" s="13"/>
      <c r="PO70" s="13"/>
      <c r="PP70" s="13"/>
      <c r="PQ70" s="13"/>
      <c r="PR70" s="13"/>
      <c r="PS70" s="13"/>
      <c r="PT70" s="13"/>
      <c r="PU70" s="13"/>
      <c r="PV70" s="13"/>
      <c r="PW70" s="13"/>
      <c r="PX70" s="13"/>
      <c r="PY70" s="13"/>
      <c r="PZ70" s="13"/>
      <c r="QA70" s="13"/>
      <c r="QB70" s="13"/>
      <c r="QC70" s="13"/>
      <c r="QD70" s="13"/>
      <c r="QE70" s="13"/>
      <c r="QF70" s="13"/>
      <c r="QG70" s="13"/>
      <c r="QH70" s="13"/>
      <c r="QI70" s="13"/>
      <c r="QJ70" s="13"/>
      <c r="QK70" s="13"/>
      <c r="QL70" s="13"/>
      <c r="QM70" s="13"/>
      <c r="QN70" s="13"/>
      <c r="QO70" s="13"/>
      <c r="QP70" s="13"/>
      <c r="QQ70" s="13"/>
      <c r="QR70" s="13"/>
      <c r="QS70" s="13"/>
      <c r="QT70" s="13"/>
      <c r="QU70" s="13"/>
      <c r="QV70" s="13"/>
      <c r="QW70" s="13"/>
      <c r="QX70" s="13"/>
      <c r="QY70" s="13"/>
      <c r="QZ70" s="13"/>
      <c r="RA70" s="13"/>
      <c r="RB70" s="13"/>
      <c r="RC70" s="13"/>
      <c r="RD70" s="13"/>
      <c r="RE70" s="13"/>
      <c r="RF70" s="13"/>
      <c r="RG70" s="13"/>
      <c r="RH70" s="13"/>
      <c r="RI70" s="13"/>
      <c r="RJ70" s="13"/>
      <c r="RK70" s="13"/>
      <c r="RL70" s="13"/>
      <c r="RM70" s="13"/>
      <c r="RN70" s="13"/>
      <c r="RO70" s="13"/>
      <c r="RP70" s="13"/>
      <c r="RQ70" s="13"/>
      <c r="RR70" s="13"/>
      <c r="RS70" s="13"/>
      <c r="RT70" s="13"/>
      <c r="RU70" s="13"/>
      <c r="RV70" s="13"/>
      <c r="RW70" s="13"/>
      <c r="RX70" s="13"/>
      <c r="RY70" s="13"/>
      <c r="RZ70" s="13"/>
      <c r="SA70" s="13"/>
      <c r="SB70" s="13"/>
      <c r="SC70" s="13"/>
      <c r="SD70" s="13"/>
      <c r="SE70" s="13"/>
      <c r="SF70" s="13"/>
      <c r="SG70" s="13"/>
      <c r="SH70" s="13"/>
      <c r="SI70" s="13"/>
      <c r="SJ70" s="13"/>
      <c r="SK70" s="13"/>
      <c r="SL70" s="13"/>
      <c r="SM70" s="13"/>
      <c r="SN70" s="13"/>
      <c r="SO70" s="13"/>
      <c r="SP70" s="13"/>
      <c r="SQ70" s="13"/>
      <c r="SR70" s="13"/>
      <c r="SS70" s="13"/>
      <c r="ST70" s="13"/>
      <c r="SU70" s="13"/>
      <c r="SV70" s="13"/>
      <c r="SW70" s="13"/>
      <c r="SX70" s="13"/>
      <c r="SY70" s="13"/>
      <c r="SZ70" s="13"/>
      <c r="TA70" s="13"/>
      <c r="TB70" s="13"/>
      <c r="TC70" s="13"/>
      <c r="TD70" s="13"/>
      <c r="TE70" s="13"/>
      <c r="TF70" s="13"/>
      <c r="TG70" s="13"/>
      <c r="TH70" s="13"/>
      <c r="TI70" s="13"/>
      <c r="TJ70" s="13"/>
      <c r="TK70" s="13"/>
      <c r="TL70" s="13"/>
      <c r="TM70" s="13"/>
      <c r="TN70" s="13"/>
      <c r="TO70" s="13"/>
      <c r="TP70" s="13"/>
      <c r="TQ70" s="13"/>
      <c r="TR70" s="13"/>
      <c r="TS70" s="13"/>
      <c r="TT70" s="13"/>
      <c r="TU70" s="13"/>
      <c r="TV70" s="13"/>
      <c r="TW70" s="13"/>
      <c r="TX70" s="13"/>
      <c r="TY70" s="13"/>
      <c r="TZ70" s="13"/>
      <c r="UA70" s="13"/>
      <c r="UB70" s="13"/>
      <c r="UC70" s="13"/>
      <c r="UD70" s="13"/>
      <c r="UE70" s="13"/>
      <c r="UF70" s="13"/>
      <c r="UG70" s="13"/>
      <c r="UH70" s="13"/>
      <c r="UI70" s="13"/>
      <c r="UJ70" s="13"/>
      <c r="UK70" s="13"/>
      <c r="UL70" s="13"/>
      <c r="UM70" s="13"/>
      <c r="UN70" s="13"/>
      <c r="UO70" s="13"/>
      <c r="UP70" s="13"/>
      <c r="UQ70" s="13"/>
      <c r="UR70" s="13"/>
      <c r="US70" s="13"/>
      <c r="UT70" s="13"/>
      <c r="UU70" s="13"/>
      <c r="UV70" s="13"/>
      <c r="UW70" s="13"/>
      <c r="UX70" s="13"/>
      <c r="UY70" s="13"/>
      <c r="UZ70" s="13"/>
      <c r="VA70" s="13"/>
      <c r="VB70" s="13"/>
      <c r="VC70" s="13"/>
      <c r="VD70" s="13"/>
      <c r="VE70" s="13"/>
      <c r="VF70" s="13"/>
      <c r="VG70" s="13"/>
      <c r="VH70" s="13"/>
      <c r="VI70" s="13"/>
      <c r="VJ70" s="13"/>
      <c r="VK70" s="13"/>
      <c r="VL70" s="13"/>
      <c r="VM70" s="13"/>
      <c r="VN70" s="13"/>
      <c r="VO70" s="13"/>
      <c r="VP70" s="13"/>
      <c r="VQ70" s="13"/>
      <c r="VR70" s="13"/>
      <c r="VS70" s="13"/>
      <c r="VT70" s="13"/>
      <c r="VU70" s="13"/>
      <c r="VV70" s="13"/>
      <c r="VW70" s="13"/>
      <c r="VX70" s="13"/>
      <c r="VY70" s="13"/>
      <c r="VZ70" s="13"/>
      <c r="WA70" s="13"/>
      <c r="WB70" s="13"/>
      <c r="WC70" s="13"/>
      <c r="WD70" s="13"/>
      <c r="WE70" s="13"/>
      <c r="WF70" s="13"/>
      <c r="WG70" s="13"/>
      <c r="WH70" s="13"/>
      <c r="WI70" s="13"/>
      <c r="WJ70" s="13"/>
      <c r="WK70" s="13"/>
      <c r="WL70" s="13"/>
      <c r="WM70" s="13"/>
      <c r="WN70" s="13"/>
      <c r="WO70" s="13"/>
      <c r="WP70" s="13"/>
      <c r="WQ70" s="13"/>
      <c r="WR70" s="13"/>
      <c r="WS70" s="13"/>
      <c r="WT70" s="13"/>
      <c r="WU70" s="13"/>
      <c r="WV70" s="13"/>
      <c r="WW70" s="13"/>
      <c r="WX70" s="13"/>
      <c r="WY70" s="13"/>
      <c r="WZ70" s="13"/>
      <c r="XA70" s="13"/>
      <c r="XB70" s="13"/>
      <c r="XC70" s="13"/>
      <c r="XD70" s="13"/>
      <c r="XE70" s="13"/>
      <c r="XF70" s="13"/>
      <c r="XG70" s="13"/>
      <c r="XH70" s="13"/>
      <c r="XI70" s="13"/>
      <c r="XJ70" s="13"/>
      <c r="XK70" s="13"/>
      <c r="XL70" s="13"/>
      <c r="XM70" s="13"/>
      <c r="XN70" s="13"/>
      <c r="XO70" s="13"/>
      <c r="XP70" s="13"/>
      <c r="XQ70" s="13"/>
      <c r="XR70" s="13"/>
      <c r="XS70" s="13"/>
      <c r="XT70" s="13"/>
      <c r="XU70" s="13"/>
      <c r="XV70" s="13"/>
      <c r="XW70" s="13"/>
      <c r="XX70" s="13"/>
      <c r="XY70" s="13"/>
      <c r="XZ70" s="13"/>
      <c r="YA70" s="13"/>
      <c r="YB70" s="13"/>
      <c r="YC70" s="13"/>
      <c r="YD70" s="13"/>
      <c r="YE70" s="13"/>
      <c r="YF70" s="13"/>
      <c r="YG70" s="13"/>
      <c r="YH70" s="13"/>
      <c r="YI70" s="13"/>
      <c r="YJ70" s="13"/>
      <c r="YK70" s="13"/>
      <c r="YL70" s="13"/>
      <c r="YM70" s="13"/>
      <c r="YN70" s="13"/>
      <c r="YO70" s="13"/>
      <c r="YP70" s="13"/>
      <c r="YQ70" s="13"/>
      <c r="YR70" s="13"/>
      <c r="YS70" s="13"/>
      <c r="YT70" s="13"/>
      <c r="YU70" s="13"/>
      <c r="YV70" s="13"/>
      <c r="YW70" s="13"/>
      <c r="YX70" s="13"/>
      <c r="YY70" s="13"/>
      <c r="YZ70" s="13"/>
      <c r="ZA70" s="13"/>
      <c r="ZB70" s="13"/>
      <c r="ZC70" s="13"/>
      <c r="ZD70" s="13"/>
      <c r="ZE70" s="13"/>
      <c r="ZF70" s="13"/>
      <c r="ZG70" s="13"/>
      <c r="ZH70" s="13"/>
      <c r="ZI70" s="13"/>
      <c r="ZJ70" s="13"/>
      <c r="ZK70" s="13"/>
      <c r="ZL70" s="13"/>
      <c r="ZM70" s="13"/>
      <c r="ZN70" s="13"/>
      <c r="ZO70" s="13"/>
      <c r="ZP70" s="13"/>
      <c r="ZQ70" s="13"/>
      <c r="ZR70" s="13"/>
      <c r="ZS70" s="13"/>
      <c r="ZT70" s="13"/>
      <c r="ZU70" s="13"/>
      <c r="ZV70" s="13"/>
      <c r="ZW70" s="13"/>
      <c r="ZX70" s="13"/>
      <c r="ZY70" s="13"/>
      <c r="ZZ70" s="13"/>
      <c r="AAA70" s="13"/>
      <c r="AAB70" s="13"/>
      <c r="AAC70" s="13"/>
      <c r="AAD70" s="13"/>
      <c r="AAE70" s="13"/>
      <c r="AAF70" s="13"/>
      <c r="AAG70" s="13"/>
      <c r="AAH70" s="13"/>
      <c r="AAI70" s="13"/>
      <c r="AAJ70" s="13"/>
      <c r="AAK70" s="13"/>
      <c r="AAL70" s="13"/>
      <c r="AAM70" s="13"/>
      <c r="AAN70" s="13"/>
      <c r="AAO70" s="13"/>
      <c r="AAP70" s="13"/>
      <c r="AAQ70" s="13"/>
      <c r="AAR70" s="13"/>
      <c r="AAS70" s="13"/>
      <c r="AAT70" s="13"/>
      <c r="AAU70" s="13"/>
      <c r="AAV70" s="13"/>
      <c r="AAW70" s="13"/>
      <c r="AAX70" s="13"/>
      <c r="AAY70" s="13"/>
      <c r="AAZ70" s="13"/>
      <c r="ABA70" s="13"/>
      <c r="ABB70" s="13"/>
      <c r="ABC70" s="13"/>
      <c r="ABD70" s="13"/>
      <c r="ABE70" s="13"/>
      <c r="ABF70" s="13"/>
      <c r="ABG70" s="13"/>
      <c r="ABH70" s="13"/>
      <c r="ABI70" s="13"/>
      <c r="ABJ70" s="13"/>
      <c r="ABK70" s="13"/>
      <c r="ABL70" s="13"/>
      <c r="ABM70" s="13"/>
      <c r="ABN70" s="13"/>
      <c r="ABO70" s="13"/>
      <c r="ABP70" s="13"/>
      <c r="ABQ70" s="13"/>
      <c r="ABR70" s="13"/>
      <c r="ABS70" s="13"/>
      <c r="ABT70" s="13"/>
      <c r="ABU70" s="13"/>
      <c r="ABV70" s="13"/>
      <c r="ABW70" s="13"/>
      <c r="ABX70" s="13"/>
      <c r="ABY70" s="13"/>
      <c r="ABZ70" s="13"/>
      <c r="ACA70" s="13"/>
      <c r="ACB70" s="13"/>
      <c r="ACC70" s="13"/>
      <c r="ACD70" s="13"/>
      <c r="ACE70" s="13"/>
      <c r="ACF70" s="13"/>
      <c r="ACG70" s="13"/>
      <c r="ACH70" s="13"/>
      <c r="ACI70" s="13"/>
      <c r="ACJ70" s="13"/>
      <c r="ACK70" s="13"/>
      <c r="ACL70" s="13"/>
      <c r="ACM70" s="13"/>
      <c r="ACN70" s="13"/>
      <c r="ACO70" s="13"/>
      <c r="ACP70" s="13"/>
      <c r="ACQ70" s="13"/>
      <c r="ACR70" s="13"/>
      <c r="ACS70" s="13"/>
      <c r="ACT70" s="13"/>
      <c r="ACU70" s="13"/>
      <c r="ACV70" s="13"/>
      <c r="ACW70" s="13"/>
      <c r="ACX70" s="13"/>
      <c r="ACY70" s="13"/>
      <c r="ACZ70" s="13"/>
      <c r="ADA70" s="13"/>
      <c r="ADB70" s="13"/>
      <c r="ADC70" s="13"/>
      <c r="ADD70" s="13"/>
      <c r="ADE70" s="13"/>
      <c r="ADF70" s="13"/>
      <c r="ADG70" s="13"/>
      <c r="ADH70" s="13"/>
      <c r="ADI70" s="13"/>
      <c r="ADJ70" s="13"/>
      <c r="ADK70" s="13"/>
      <c r="ADL70" s="13"/>
      <c r="ADM70" s="13"/>
      <c r="ADN70" s="13"/>
      <c r="ADO70" s="13"/>
      <c r="ADP70" s="13"/>
      <c r="ADQ70" s="13"/>
      <c r="ADR70" s="13"/>
      <c r="ADS70" s="13"/>
      <c r="ADT70" s="13"/>
      <c r="ADU70" s="13"/>
      <c r="ADV70" s="13"/>
      <c r="ADW70" s="13"/>
      <c r="ADX70" s="13"/>
      <c r="ADY70" s="13"/>
      <c r="ADZ70" s="13"/>
      <c r="AEA70" s="13"/>
      <c r="AEB70" s="13"/>
      <c r="AEC70" s="13"/>
      <c r="AED70" s="13"/>
      <c r="AEE70" s="13"/>
      <c r="AEF70" s="13"/>
      <c r="AEG70" s="13"/>
      <c r="AEH70" s="13"/>
      <c r="AEI70" s="13"/>
      <c r="AEJ70" s="13"/>
      <c r="AEK70" s="13"/>
      <c r="AEL70" s="13"/>
      <c r="AEM70" s="13"/>
      <c r="AEN70" s="13"/>
      <c r="AEO70" s="13"/>
      <c r="AEP70" s="13"/>
      <c r="AEQ70" s="13"/>
      <c r="AER70" s="13"/>
      <c r="AES70" s="13"/>
      <c r="AET70" s="13"/>
      <c r="AEU70" s="13"/>
      <c r="AEV70" s="13"/>
      <c r="AEW70" s="13"/>
      <c r="AEX70" s="13"/>
      <c r="AEY70" s="13"/>
      <c r="AEZ70" s="13"/>
      <c r="AFA70" s="13"/>
      <c r="AFB70" s="13"/>
      <c r="AFC70" s="13"/>
      <c r="AFD70" s="13"/>
      <c r="AFE70" s="13"/>
      <c r="AFF70" s="13"/>
      <c r="AFG70" s="13"/>
      <c r="AFH70" s="13"/>
      <c r="AFI70" s="13"/>
      <c r="AFJ70" s="13"/>
      <c r="AFK70" s="13"/>
      <c r="AFL70" s="13"/>
      <c r="AFM70" s="13"/>
      <c r="AFN70" s="13"/>
      <c r="AFO70" s="13"/>
      <c r="AFP70" s="13"/>
      <c r="AFQ70" s="13"/>
      <c r="AFR70" s="13"/>
      <c r="AFS70" s="13"/>
      <c r="AFT70" s="13"/>
      <c r="AFU70" s="13"/>
      <c r="AFV70" s="13"/>
      <c r="AFW70" s="13"/>
      <c r="AFX70" s="13"/>
      <c r="AFY70" s="13"/>
      <c r="AFZ70" s="13"/>
      <c r="AGA70" s="13"/>
      <c r="AGB70" s="13"/>
      <c r="AGC70" s="13"/>
      <c r="AGD70" s="13"/>
      <c r="AGE70" s="13"/>
      <c r="AGF70" s="13"/>
      <c r="AGG70" s="13"/>
      <c r="AGH70" s="13"/>
      <c r="AGI70" s="13"/>
      <c r="AGJ70" s="13"/>
      <c r="AGK70" s="13"/>
      <c r="AGL70" s="13"/>
      <c r="AGM70" s="13"/>
      <c r="AGN70" s="13"/>
      <c r="AGO70" s="13"/>
      <c r="AGP70" s="13"/>
      <c r="AGQ70" s="13"/>
      <c r="AGR70" s="13"/>
      <c r="AGS70" s="13"/>
      <c r="AGT70" s="13"/>
      <c r="AGU70" s="13"/>
      <c r="AGV70" s="13"/>
      <c r="AGW70" s="13"/>
      <c r="AGX70" s="13"/>
      <c r="AGY70" s="13"/>
      <c r="AGZ70" s="13"/>
      <c r="AHA70" s="13"/>
      <c r="AHB70" s="13"/>
      <c r="AHC70" s="13"/>
      <c r="AHD70" s="13"/>
      <c r="AHE70" s="13"/>
      <c r="AHF70" s="13"/>
      <c r="AHG70" s="13"/>
      <c r="AHH70" s="13"/>
      <c r="AHI70" s="13"/>
      <c r="AHJ70" s="13"/>
      <c r="AHK70" s="13"/>
      <c r="AHL70" s="13"/>
      <c r="AHM70" s="13"/>
      <c r="AHN70" s="13"/>
      <c r="AHO70" s="13"/>
      <c r="AHP70" s="13"/>
      <c r="AHQ70" s="13"/>
      <c r="AHR70" s="13"/>
      <c r="AHS70" s="13"/>
      <c r="AHT70" s="13"/>
      <c r="AHU70" s="13"/>
      <c r="AHV70" s="13"/>
      <c r="AHW70" s="13"/>
      <c r="AHX70" s="13"/>
      <c r="AHY70" s="13"/>
      <c r="AHZ70" s="13"/>
      <c r="AIA70" s="13"/>
      <c r="AIB70" s="13"/>
      <c r="AIC70" s="13"/>
      <c r="AID70" s="13"/>
      <c r="AIE70" s="13"/>
      <c r="AIF70" s="13"/>
      <c r="AIG70" s="13"/>
      <c r="AIH70" s="13"/>
      <c r="AII70" s="13"/>
      <c r="AIJ70" s="13"/>
      <c r="AIK70" s="13"/>
      <c r="AIL70" s="13"/>
      <c r="AIM70" s="13"/>
      <c r="AIN70" s="13"/>
      <c r="AIO70" s="13"/>
      <c r="AIP70" s="13"/>
      <c r="AIQ70" s="13"/>
      <c r="AIR70" s="13"/>
      <c r="AIS70" s="13"/>
      <c r="AIT70" s="13"/>
      <c r="AIU70" s="13"/>
      <c r="AIV70" s="13"/>
      <c r="AIW70" s="13"/>
      <c r="AIX70" s="13"/>
      <c r="AIY70" s="13"/>
      <c r="AIZ70" s="13"/>
      <c r="AJA70" s="13"/>
      <c r="AJB70" s="13"/>
      <c r="AJC70" s="13"/>
      <c r="AJD70" s="13"/>
      <c r="AJE70" s="13"/>
      <c r="AJF70" s="13"/>
      <c r="AJG70" s="13"/>
      <c r="AJH70" s="13"/>
      <c r="AJI70" s="13"/>
      <c r="AJJ70" s="13"/>
      <c r="AJK70" s="13"/>
      <c r="AJL70" s="13"/>
      <c r="AJM70" s="13"/>
      <c r="AJN70" s="13"/>
      <c r="AJO70" s="13"/>
      <c r="AJP70" s="13"/>
      <c r="AJQ70" s="13"/>
      <c r="AJR70" s="13"/>
      <c r="AJS70" s="13"/>
      <c r="AJT70" s="13"/>
      <c r="AJU70" s="13"/>
      <c r="AJV70" s="13"/>
      <c r="AJW70" s="13"/>
      <c r="AJX70" s="13"/>
      <c r="AJY70" s="13"/>
      <c r="AJZ70" s="13"/>
      <c r="AKA70" s="13"/>
      <c r="AKB70" s="13"/>
      <c r="AKC70" s="13"/>
      <c r="AKD70" s="13"/>
      <c r="AKE70" s="13"/>
      <c r="AKF70" s="13"/>
      <c r="AKG70" s="13"/>
      <c r="AKH70" s="13"/>
      <c r="AKI70" s="13"/>
      <c r="AKJ70" s="13"/>
      <c r="AKK70" s="13"/>
      <c r="AKL70" s="13"/>
      <c r="AKM70" s="13"/>
      <c r="AKN70" s="13"/>
      <c r="AKO70" s="13"/>
      <c r="AKP70" s="13"/>
      <c r="AKQ70" s="13"/>
      <c r="AKR70" s="13"/>
      <c r="AKS70" s="13"/>
      <c r="AKT70" s="13"/>
      <c r="AKU70" s="13"/>
      <c r="AKV70" s="13"/>
      <c r="AKW70" s="13"/>
      <c r="AKX70" s="13"/>
      <c r="AKY70" s="13"/>
      <c r="AKZ70" s="13"/>
      <c r="ALA70" s="13"/>
      <c r="ALB70" s="13"/>
      <c r="ALC70" s="13"/>
      <c r="ALD70" s="13"/>
      <c r="ALE70" s="13"/>
      <c r="ALF70" s="13"/>
      <c r="ALG70" s="13"/>
      <c r="ALH70" s="13"/>
      <c r="ALI70" s="13"/>
      <c r="ALJ70" s="13"/>
      <c r="ALK70" s="13"/>
      <c r="ALL70" s="13"/>
      <c r="ALM70" s="13"/>
      <c r="ALN70" s="13"/>
      <c r="ALO70" s="13"/>
      <c r="ALP70" s="13"/>
      <c r="ALQ70" s="13"/>
      <c r="ALR70" s="13"/>
      <c r="ALS70" s="13"/>
      <c r="ALT70" s="13"/>
      <c r="ALU70" s="13"/>
      <c r="ALV70" s="13"/>
      <c r="ALW70" s="13"/>
      <c r="ALX70" s="13"/>
      <c r="ALY70" s="13"/>
      <c r="ALZ70" s="13"/>
      <c r="AMA70" s="13"/>
      <c r="AMB70" s="13"/>
      <c r="AMC70" s="13"/>
      <c r="AMD70" s="13"/>
      <c r="AME70" s="13"/>
      <c r="AMF70" s="13"/>
      <c r="AMG70" s="13"/>
      <c r="AMH70" s="13"/>
      <c r="AMI70" s="13"/>
      <c r="AMJ70" s="13"/>
      <c r="AMK70" s="13"/>
      <c r="AML70" s="13"/>
      <c r="AMM70" s="13"/>
      <c r="AMN70" s="13"/>
      <c r="AMO70" s="13"/>
      <c r="AMP70" s="13"/>
      <c r="AMQ70" s="13"/>
      <c r="AMR70" s="13"/>
      <c r="AMS70" s="13"/>
      <c r="AMT70" s="13"/>
      <c r="AMU70" s="13"/>
      <c r="AMV70" s="13"/>
      <c r="AMW70" s="13"/>
      <c r="AMX70" s="13"/>
      <c r="AMY70" s="13"/>
      <c r="AMZ70" s="13"/>
      <c r="ANA70" s="13"/>
      <c r="ANB70" s="13"/>
      <c r="ANC70" s="13"/>
      <c r="AND70" s="13"/>
      <c r="ANE70" s="13"/>
      <c r="ANF70" s="13"/>
      <c r="ANG70" s="13"/>
      <c r="ANH70" s="13"/>
      <c r="ANI70" s="13"/>
      <c r="ANJ70" s="13"/>
      <c r="ANK70" s="13"/>
      <c r="ANL70" s="13"/>
      <c r="ANM70" s="13"/>
      <c r="ANN70" s="13"/>
      <c r="ANO70" s="13"/>
      <c r="ANP70" s="13"/>
      <c r="ANQ70" s="13"/>
      <c r="ANR70" s="13"/>
      <c r="ANS70" s="13"/>
      <c r="ANT70" s="13"/>
      <c r="ANU70" s="13"/>
      <c r="ANV70" s="13"/>
      <c r="ANW70" s="13"/>
      <c r="ANX70" s="13"/>
      <c r="ANY70" s="13"/>
      <c r="ANZ70" s="13"/>
      <c r="AOA70" s="13"/>
      <c r="AOB70" s="13"/>
      <c r="AOC70" s="13"/>
      <c r="AOD70" s="13"/>
      <c r="AOE70" s="13"/>
      <c r="AOF70" s="13"/>
      <c r="AOG70" s="13"/>
      <c r="AOH70" s="13"/>
      <c r="AOI70" s="13"/>
      <c r="AOJ70" s="13"/>
      <c r="AOK70" s="13"/>
      <c r="AOL70" s="13"/>
      <c r="AOM70" s="13"/>
      <c r="AON70" s="13"/>
      <c r="AOO70" s="13"/>
      <c r="AOP70" s="13"/>
      <c r="AOQ70" s="13"/>
      <c r="AOR70" s="13"/>
      <c r="AOS70" s="13"/>
      <c r="AOT70" s="13"/>
      <c r="AOU70" s="13"/>
      <c r="AOV70" s="13"/>
      <c r="AOW70" s="13"/>
      <c r="AOX70" s="13"/>
      <c r="AOY70" s="13"/>
      <c r="AOZ70" s="13"/>
      <c r="APA70" s="13"/>
      <c r="APB70" s="13"/>
      <c r="APC70" s="13"/>
      <c r="APD70" s="13"/>
      <c r="APE70" s="13"/>
      <c r="APF70" s="13"/>
      <c r="APG70" s="13"/>
      <c r="APH70" s="13"/>
      <c r="API70" s="13"/>
      <c r="APJ70" s="13"/>
      <c r="APK70" s="13"/>
      <c r="APL70" s="13"/>
      <c r="APM70" s="13"/>
      <c r="APN70" s="13"/>
      <c r="APO70" s="13"/>
      <c r="APP70" s="13"/>
      <c r="APQ70" s="13"/>
      <c r="APR70" s="13"/>
      <c r="APS70" s="13"/>
      <c r="APT70" s="13"/>
      <c r="APU70" s="13"/>
      <c r="APV70" s="13"/>
      <c r="APW70" s="13"/>
      <c r="APX70" s="13"/>
      <c r="APY70" s="13"/>
      <c r="APZ70" s="13"/>
      <c r="AQA70" s="13"/>
      <c r="AQB70" s="13"/>
      <c r="AQC70" s="13"/>
      <c r="AQD70" s="13"/>
      <c r="AQE70" s="13"/>
      <c r="AQF70" s="13"/>
      <c r="AQG70" s="13"/>
      <c r="AQH70" s="13"/>
      <c r="AQI70" s="13"/>
      <c r="AQJ70" s="13"/>
      <c r="AQK70" s="13"/>
      <c r="AQL70" s="13"/>
      <c r="AQM70" s="13"/>
      <c r="AQN70" s="13"/>
      <c r="AQO70" s="13"/>
      <c r="AQP70" s="13"/>
      <c r="AQQ70" s="13"/>
      <c r="AQR70" s="13"/>
      <c r="AQS70" s="13"/>
      <c r="AQT70" s="13"/>
      <c r="AQU70" s="13"/>
      <c r="AQV70" s="13"/>
      <c r="AQW70" s="13"/>
      <c r="AQX70" s="13"/>
      <c r="AQY70" s="13"/>
      <c r="AQZ70" s="13"/>
      <c r="ARA70" s="13"/>
      <c r="ARB70" s="13"/>
      <c r="ARC70" s="13"/>
      <c r="ARD70" s="13"/>
      <c r="ARE70" s="13"/>
      <c r="ARF70" s="13"/>
      <c r="ARG70" s="13"/>
      <c r="ARH70" s="13"/>
      <c r="ARI70" s="13"/>
    </row>
    <row r="71" spans="1:1153" s="34" customFormat="1" ht="36" x14ac:dyDescent="0.2">
      <c r="A71" s="17"/>
      <c r="B71" s="18" t="s">
        <v>171</v>
      </c>
      <c r="C71" s="31"/>
      <c r="D71" s="202"/>
      <c r="E71" s="202"/>
      <c r="F71" s="198"/>
      <c r="G71" s="3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c r="IP71" s="13"/>
      <c r="IQ71" s="13"/>
      <c r="IR71" s="13"/>
      <c r="IS71" s="13"/>
      <c r="IT71" s="13"/>
      <c r="IU71" s="13"/>
      <c r="IV71" s="13"/>
      <c r="IW71" s="13"/>
      <c r="IX71" s="13"/>
      <c r="IY71" s="13"/>
      <c r="IZ71" s="13"/>
      <c r="JA71" s="13"/>
      <c r="JB71" s="13"/>
      <c r="JC71" s="13"/>
      <c r="JD71" s="13"/>
      <c r="JE71" s="13"/>
      <c r="JF71" s="13"/>
      <c r="JG71" s="13"/>
      <c r="JH71" s="13"/>
      <c r="JI71" s="13"/>
      <c r="JJ71" s="13"/>
      <c r="JK71" s="13"/>
      <c r="JL71" s="13"/>
      <c r="JM71" s="13"/>
      <c r="JN71" s="13"/>
      <c r="JO71" s="13"/>
      <c r="JP71" s="13"/>
      <c r="JQ71" s="13"/>
      <c r="JR71" s="13"/>
      <c r="JS71" s="13"/>
      <c r="JT71" s="13"/>
      <c r="JU71" s="13"/>
      <c r="JV71" s="13"/>
      <c r="JW71" s="13"/>
      <c r="JX71" s="13"/>
      <c r="JY71" s="13"/>
      <c r="JZ71" s="13"/>
      <c r="KA71" s="13"/>
      <c r="KB71" s="13"/>
      <c r="KC71" s="13"/>
      <c r="KD71" s="13"/>
      <c r="KE71" s="13"/>
      <c r="KF71" s="13"/>
      <c r="KG71" s="13"/>
      <c r="KH71" s="13"/>
      <c r="KI71" s="13"/>
      <c r="KJ71" s="13"/>
      <c r="KK71" s="13"/>
      <c r="KL71" s="13"/>
      <c r="KM71" s="13"/>
      <c r="KN71" s="13"/>
      <c r="KO71" s="13"/>
      <c r="KP71" s="13"/>
      <c r="KQ71" s="13"/>
      <c r="KR71" s="13"/>
      <c r="KS71" s="13"/>
      <c r="KT71" s="13"/>
      <c r="KU71" s="13"/>
      <c r="KV71" s="13"/>
      <c r="KW71" s="13"/>
      <c r="KX71" s="13"/>
      <c r="KY71" s="13"/>
      <c r="KZ71" s="13"/>
      <c r="LA71" s="13"/>
      <c r="LB71" s="13"/>
      <c r="LC71" s="13"/>
      <c r="LD71" s="13"/>
      <c r="LE71" s="13"/>
      <c r="LF71" s="13"/>
      <c r="LG71" s="13"/>
      <c r="LH71" s="13"/>
      <c r="LI71" s="13"/>
      <c r="LJ71" s="13"/>
      <c r="LK71" s="13"/>
      <c r="LL71" s="13"/>
      <c r="LM71" s="13"/>
      <c r="LN71" s="13"/>
      <c r="LO71" s="13"/>
      <c r="LP71" s="13"/>
      <c r="LQ71" s="13"/>
      <c r="LR71" s="13"/>
      <c r="LS71" s="13"/>
      <c r="LT71" s="13"/>
      <c r="LU71" s="13"/>
      <c r="LV71" s="13"/>
      <c r="LW71" s="13"/>
      <c r="LX71" s="13"/>
      <c r="LY71" s="13"/>
      <c r="LZ71" s="13"/>
      <c r="MA71" s="13"/>
      <c r="MB71" s="13"/>
      <c r="MC71" s="13"/>
      <c r="MD71" s="13"/>
      <c r="ME71" s="13"/>
      <c r="MF71" s="13"/>
      <c r="MG71" s="13"/>
      <c r="MH71" s="13"/>
      <c r="MI71" s="13"/>
      <c r="MJ71" s="13"/>
      <c r="MK71" s="13"/>
      <c r="ML71" s="13"/>
      <c r="MM71" s="13"/>
      <c r="MN71" s="13"/>
      <c r="MO71" s="13"/>
      <c r="MP71" s="13"/>
      <c r="MQ71" s="13"/>
      <c r="MR71" s="13"/>
      <c r="MS71" s="13"/>
      <c r="MT71" s="13"/>
      <c r="MU71" s="13"/>
      <c r="MV71" s="13"/>
      <c r="MW71" s="13"/>
      <c r="MX71" s="13"/>
      <c r="MY71" s="13"/>
      <c r="MZ71" s="13"/>
      <c r="NA71" s="13"/>
      <c r="NB71" s="13"/>
      <c r="NC71" s="13"/>
      <c r="ND71" s="13"/>
      <c r="NE71" s="13"/>
      <c r="NF71" s="13"/>
      <c r="NG71" s="13"/>
      <c r="NH71" s="13"/>
      <c r="NI71" s="13"/>
      <c r="NJ71" s="13"/>
      <c r="NK71" s="13"/>
      <c r="NL71" s="13"/>
      <c r="NM71" s="13"/>
      <c r="NN71" s="13"/>
      <c r="NO71" s="13"/>
      <c r="NP71" s="13"/>
      <c r="NQ71" s="13"/>
      <c r="NR71" s="13"/>
      <c r="NS71" s="13"/>
      <c r="NT71" s="13"/>
      <c r="NU71" s="13"/>
      <c r="NV71" s="13"/>
      <c r="NW71" s="13"/>
      <c r="NX71" s="13"/>
      <c r="NY71" s="13"/>
      <c r="NZ71" s="13"/>
      <c r="OA71" s="13"/>
      <c r="OB71" s="13"/>
      <c r="OC71" s="13"/>
      <c r="OD71" s="13"/>
      <c r="OE71" s="13"/>
      <c r="OF71" s="13"/>
      <c r="OG71" s="13"/>
      <c r="OH71" s="13"/>
      <c r="OI71" s="13"/>
      <c r="OJ71" s="13"/>
      <c r="OK71" s="13"/>
      <c r="OL71" s="13"/>
      <c r="OM71" s="13"/>
      <c r="ON71" s="13"/>
      <c r="OO71" s="13"/>
      <c r="OP71" s="13"/>
      <c r="OQ71" s="13"/>
      <c r="OR71" s="13"/>
      <c r="OS71" s="13"/>
      <c r="OT71" s="13"/>
      <c r="OU71" s="13"/>
      <c r="OV71" s="13"/>
      <c r="OW71" s="13"/>
      <c r="OX71" s="13"/>
      <c r="OY71" s="13"/>
      <c r="OZ71" s="13"/>
      <c r="PA71" s="13"/>
      <c r="PB71" s="13"/>
      <c r="PC71" s="13"/>
      <c r="PD71" s="13"/>
      <c r="PE71" s="13"/>
      <c r="PF71" s="13"/>
      <c r="PG71" s="13"/>
      <c r="PH71" s="13"/>
      <c r="PI71" s="13"/>
      <c r="PJ71" s="13"/>
      <c r="PK71" s="13"/>
      <c r="PL71" s="13"/>
      <c r="PM71" s="13"/>
      <c r="PN71" s="13"/>
      <c r="PO71" s="13"/>
      <c r="PP71" s="13"/>
      <c r="PQ71" s="13"/>
      <c r="PR71" s="13"/>
      <c r="PS71" s="13"/>
      <c r="PT71" s="13"/>
      <c r="PU71" s="13"/>
      <c r="PV71" s="13"/>
      <c r="PW71" s="13"/>
      <c r="PX71" s="13"/>
      <c r="PY71" s="13"/>
      <c r="PZ71" s="13"/>
      <c r="QA71" s="13"/>
      <c r="QB71" s="13"/>
      <c r="QC71" s="13"/>
      <c r="QD71" s="13"/>
      <c r="QE71" s="13"/>
      <c r="QF71" s="13"/>
      <c r="QG71" s="13"/>
      <c r="QH71" s="13"/>
      <c r="QI71" s="13"/>
      <c r="QJ71" s="13"/>
      <c r="QK71" s="13"/>
      <c r="QL71" s="13"/>
      <c r="QM71" s="13"/>
      <c r="QN71" s="13"/>
      <c r="QO71" s="13"/>
      <c r="QP71" s="13"/>
      <c r="QQ71" s="13"/>
      <c r="QR71" s="13"/>
      <c r="QS71" s="13"/>
      <c r="QT71" s="13"/>
      <c r="QU71" s="13"/>
      <c r="QV71" s="13"/>
      <c r="QW71" s="13"/>
      <c r="QX71" s="13"/>
      <c r="QY71" s="13"/>
      <c r="QZ71" s="13"/>
      <c r="RA71" s="13"/>
      <c r="RB71" s="13"/>
      <c r="RC71" s="13"/>
      <c r="RD71" s="13"/>
      <c r="RE71" s="13"/>
      <c r="RF71" s="13"/>
      <c r="RG71" s="13"/>
      <c r="RH71" s="13"/>
      <c r="RI71" s="13"/>
      <c r="RJ71" s="13"/>
      <c r="RK71" s="13"/>
      <c r="RL71" s="13"/>
      <c r="RM71" s="13"/>
      <c r="RN71" s="13"/>
      <c r="RO71" s="13"/>
      <c r="RP71" s="13"/>
      <c r="RQ71" s="13"/>
      <c r="RR71" s="13"/>
      <c r="RS71" s="13"/>
      <c r="RT71" s="13"/>
      <c r="RU71" s="13"/>
      <c r="RV71" s="13"/>
      <c r="RW71" s="13"/>
      <c r="RX71" s="13"/>
      <c r="RY71" s="13"/>
      <c r="RZ71" s="13"/>
      <c r="SA71" s="13"/>
      <c r="SB71" s="13"/>
      <c r="SC71" s="13"/>
      <c r="SD71" s="13"/>
      <c r="SE71" s="13"/>
      <c r="SF71" s="13"/>
      <c r="SG71" s="13"/>
      <c r="SH71" s="13"/>
      <c r="SI71" s="13"/>
      <c r="SJ71" s="13"/>
      <c r="SK71" s="13"/>
      <c r="SL71" s="13"/>
      <c r="SM71" s="13"/>
      <c r="SN71" s="13"/>
      <c r="SO71" s="13"/>
      <c r="SP71" s="13"/>
      <c r="SQ71" s="13"/>
      <c r="SR71" s="13"/>
      <c r="SS71" s="13"/>
      <c r="ST71" s="13"/>
      <c r="SU71" s="13"/>
      <c r="SV71" s="13"/>
      <c r="SW71" s="13"/>
      <c r="SX71" s="13"/>
      <c r="SY71" s="13"/>
      <c r="SZ71" s="13"/>
      <c r="TA71" s="13"/>
      <c r="TB71" s="13"/>
      <c r="TC71" s="13"/>
      <c r="TD71" s="13"/>
      <c r="TE71" s="13"/>
      <c r="TF71" s="13"/>
      <c r="TG71" s="13"/>
      <c r="TH71" s="13"/>
      <c r="TI71" s="13"/>
      <c r="TJ71" s="13"/>
      <c r="TK71" s="13"/>
      <c r="TL71" s="13"/>
      <c r="TM71" s="13"/>
      <c r="TN71" s="13"/>
      <c r="TO71" s="13"/>
      <c r="TP71" s="13"/>
      <c r="TQ71" s="13"/>
      <c r="TR71" s="13"/>
      <c r="TS71" s="13"/>
      <c r="TT71" s="13"/>
      <c r="TU71" s="13"/>
      <c r="TV71" s="13"/>
      <c r="TW71" s="13"/>
      <c r="TX71" s="13"/>
      <c r="TY71" s="13"/>
      <c r="TZ71" s="13"/>
      <c r="UA71" s="13"/>
      <c r="UB71" s="13"/>
      <c r="UC71" s="13"/>
      <c r="UD71" s="13"/>
      <c r="UE71" s="13"/>
      <c r="UF71" s="13"/>
      <c r="UG71" s="13"/>
      <c r="UH71" s="13"/>
      <c r="UI71" s="13"/>
      <c r="UJ71" s="13"/>
      <c r="UK71" s="13"/>
      <c r="UL71" s="13"/>
      <c r="UM71" s="13"/>
      <c r="UN71" s="13"/>
      <c r="UO71" s="13"/>
      <c r="UP71" s="13"/>
      <c r="UQ71" s="13"/>
      <c r="UR71" s="13"/>
      <c r="US71" s="13"/>
      <c r="UT71" s="13"/>
      <c r="UU71" s="13"/>
      <c r="UV71" s="13"/>
      <c r="UW71" s="13"/>
      <c r="UX71" s="13"/>
      <c r="UY71" s="13"/>
      <c r="UZ71" s="13"/>
      <c r="VA71" s="13"/>
      <c r="VB71" s="13"/>
      <c r="VC71" s="13"/>
      <c r="VD71" s="13"/>
      <c r="VE71" s="13"/>
      <c r="VF71" s="13"/>
      <c r="VG71" s="13"/>
      <c r="VH71" s="13"/>
      <c r="VI71" s="13"/>
      <c r="VJ71" s="13"/>
      <c r="VK71" s="13"/>
      <c r="VL71" s="13"/>
      <c r="VM71" s="13"/>
      <c r="VN71" s="13"/>
      <c r="VO71" s="13"/>
      <c r="VP71" s="13"/>
      <c r="VQ71" s="13"/>
      <c r="VR71" s="13"/>
      <c r="VS71" s="13"/>
      <c r="VT71" s="13"/>
      <c r="VU71" s="13"/>
      <c r="VV71" s="13"/>
      <c r="VW71" s="13"/>
      <c r="VX71" s="13"/>
      <c r="VY71" s="13"/>
      <c r="VZ71" s="13"/>
      <c r="WA71" s="13"/>
      <c r="WB71" s="13"/>
      <c r="WC71" s="13"/>
      <c r="WD71" s="13"/>
      <c r="WE71" s="13"/>
      <c r="WF71" s="13"/>
      <c r="WG71" s="13"/>
      <c r="WH71" s="13"/>
      <c r="WI71" s="13"/>
      <c r="WJ71" s="13"/>
      <c r="WK71" s="13"/>
      <c r="WL71" s="13"/>
      <c r="WM71" s="13"/>
      <c r="WN71" s="13"/>
      <c r="WO71" s="13"/>
      <c r="WP71" s="13"/>
      <c r="WQ71" s="13"/>
      <c r="WR71" s="13"/>
      <c r="WS71" s="13"/>
      <c r="WT71" s="13"/>
      <c r="WU71" s="13"/>
      <c r="WV71" s="13"/>
      <c r="WW71" s="13"/>
      <c r="WX71" s="13"/>
      <c r="WY71" s="13"/>
      <c r="WZ71" s="13"/>
      <c r="XA71" s="13"/>
      <c r="XB71" s="13"/>
      <c r="XC71" s="13"/>
      <c r="XD71" s="13"/>
      <c r="XE71" s="13"/>
      <c r="XF71" s="13"/>
      <c r="XG71" s="13"/>
      <c r="XH71" s="13"/>
      <c r="XI71" s="13"/>
      <c r="XJ71" s="13"/>
      <c r="XK71" s="13"/>
      <c r="XL71" s="13"/>
      <c r="XM71" s="13"/>
      <c r="XN71" s="13"/>
      <c r="XO71" s="13"/>
      <c r="XP71" s="13"/>
      <c r="XQ71" s="13"/>
      <c r="XR71" s="13"/>
      <c r="XS71" s="13"/>
      <c r="XT71" s="13"/>
      <c r="XU71" s="13"/>
      <c r="XV71" s="13"/>
      <c r="XW71" s="13"/>
      <c r="XX71" s="13"/>
      <c r="XY71" s="13"/>
      <c r="XZ71" s="13"/>
      <c r="YA71" s="13"/>
      <c r="YB71" s="13"/>
      <c r="YC71" s="13"/>
      <c r="YD71" s="13"/>
      <c r="YE71" s="13"/>
      <c r="YF71" s="13"/>
      <c r="YG71" s="13"/>
      <c r="YH71" s="13"/>
      <c r="YI71" s="13"/>
      <c r="YJ71" s="13"/>
      <c r="YK71" s="13"/>
      <c r="YL71" s="13"/>
      <c r="YM71" s="13"/>
      <c r="YN71" s="13"/>
      <c r="YO71" s="13"/>
      <c r="YP71" s="13"/>
      <c r="YQ71" s="13"/>
      <c r="YR71" s="13"/>
      <c r="YS71" s="13"/>
      <c r="YT71" s="13"/>
      <c r="YU71" s="13"/>
      <c r="YV71" s="13"/>
      <c r="YW71" s="13"/>
      <c r="YX71" s="13"/>
      <c r="YY71" s="13"/>
      <c r="YZ71" s="13"/>
      <c r="ZA71" s="13"/>
      <c r="ZB71" s="13"/>
      <c r="ZC71" s="13"/>
      <c r="ZD71" s="13"/>
      <c r="ZE71" s="13"/>
      <c r="ZF71" s="13"/>
      <c r="ZG71" s="13"/>
      <c r="ZH71" s="13"/>
      <c r="ZI71" s="13"/>
      <c r="ZJ71" s="13"/>
      <c r="ZK71" s="13"/>
      <c r="ZL71" s="13"/>
      <c r="ZM71" s="13"/>
      <c r="ZN71" s="13"/>
      <c r="ZO71" s="13"/>
      <c r="ZP71" s="13"/>
      <c r="ZQ71" s="13"/>
      <c r="ZR71" s="13"/>
      <c r="ZS71" s="13"/>
      <c r="ZT71" s="13"/>
      <c r="ZU71" s="13"/>
      <c r="ZV71" s="13"/>
      <c r="ZW71" s="13"/>
      <c r="ZX71" s="13"/>
      <c r="ZY71" s="13"/>
      <c r="ZZ71" s="13"/>
      <c r="AAA71" s="13"/>
      <c r="AAB71" s="13"/>
      <c r="AAC71" s="13"/>
      <c r="AAD71" s="13"/>
      <c r="AAE71" s="13"/>
      <c r="AAF71" s="13"/>
      <c r="AAG71" s="13"/>
      <c r="AAH71" s="13"/>
      <c r="AAI71" s="13"/>
      <c r="AAJ71" s="13"/>
      <c r="AAK71" s="13"/>
      <c r="AAL71" s="13"/>
      <c r="AAM71" s="13"/>
      <c r="AAN71" s="13"/>
      <c r="AAO71" s="13"/>
      <c r="AAP71" s="13"/>
      <c r="AAQ71" s="13"/>
      <c r="AAR71" s="13"/>
      <c r="AAS71" s="13"/>
      <c r="AAT71" s="13"/>
      <c r="AAU71" s="13"/>
      <c r="AAV71" s="13"/>
      <c r="AAW71" s="13"/>
      <c r="AAX71" s="13"/>
      <c r="AAY71" s="13"/>
      <c r="AAZ71" s="13"/>
      <c r="ABA71" s="13"/>
      <c r="ABB71" s="13"/>
      <c r="ABC71" s="13"/>
      <c r="ABD71" s="13"/>
      <c r="ABE71" s="13"/>
      <c r="ABF71" s="13"/>
      <c r="ABG71" s="13"/>
      <c r="ABH71" s="13"/>
      <c r="ABI71" s="13"/>
      <c r="ABJ71" s="13"/>
      <c r="ABK71" s="13"/>
      <c r="ABL71" s="13"/>
      <c r="ABM71" s="13"/>
      <c r="ABN71" s="13"/>
      <c r="ABO71" s="13"/>
      <c r="ABP71" s="13"/>
      <c r="ABQ71" s="13"/>
      <c r="ABR71" s="13"/>
      <c r="ABS71" s="13"/>
      <c r="ABT71" s="13"/>
      <c r="ABU71" s="13"/>
      <c r="ABV71" s="13"/>
      <c r="ABW71" s="13"/>
      <c r="ABX71" s="13"/>
      <c r="ABY71" s="13"/>
      <c r="ABZ71" s="13"/>
      <c r="ACA71" s="13"/>
      <c r="ACB71" s="13"/>
      <c r="ACC71" s="13"/>
      <c r="ACD71" s="13"/>
      <c r="ACE71" s="13"/>
      <c r="ACF71" s="13"/>
      <c r="ACG71" s="13"/>
      <c r="ACH71" s="13"/>
      <c r="ACI71" s="13"/>
      <c r="ACJ71" s="13"/>
      <c r="ACK71" s="13"/>
      <c r="ACL71" s="13"/>
      <c r="ACM71" s="13"/>
      <c r="ACN71" s="13"/>
      <c r="ACO71" s="13"/>
      <c r="ACP71" s="13"/>
      <c r="ACQ71" s="13"/>
      <c r="ACR71" s="13"/>
      <c r="ACS71" s="13"/>
      <c r="ACT71" s="13"/>
      <c r="ACU71" s="13"/>
      <c r="ACV71" s="13"/>
      <c r="ACW71" s="13"/>
      <c r="ACX71" s="13"/>
      <c r="ACY71" s="13"/>
      <c r="ACZ71" s="13"/>
      <c r="ADA71" s="13"/>
      <c r="ADB71" s="13"/>
      <c r="ADC71" s="13"/>
      <c r="ADD71" s="13"/>
      <c r="ADE71" s="13"/>
      <c r="ADF71" s="13"/>
      <c r="ADG71" s="13"/>
      <c r="ADH71" s="13"/>
      <c r="ADI71" s="13"/>
      <c r="ADJ71" s="13"/>
      <c r="ADK71" s="13"/>
      <c r="ADL71" s="13"/>
      <c r="ADM71" s="13"/>
      <c r="ADN71" s="13"/>
      <c r="ADO71" s="13"/>
      <c r="ADP71" s="13"/>
      <c r="ADQ71" s="13"/>
      <c r="ADR71" s="13"/>
      <c r="ADS71" s="13"/>
      <c r="ADT71" s="13"/>
      <c r="ADU71" s="13"/>
      <c r="ADV71" s="13"/>
      <c r="ADW71" s="13"/>
      <c r="ADX71" s="13"/>
      <c r="ADY71" s="13"/>
      <c r="ADZ71" s="13"/>
      <c r="AEA71" s="13"/>
      <c r="AEB71" s="13"/>
      <c r="AEC71" s="13"/>
      <c r="AED71" s="13"/>
      <c r="AEE71" s="13"/>
      <c r="AEF71" s="13"/>
      <c r="AEG71" s="13"/>
      <c r="AEH71" s="13"/>
      <c r="AEI71" s="13"/>
      <c r="AEJ71" s="13"/>
      <c r="AEK71" s="13"/>
      <c r="AEL71" s="13"/>
      <c r="AEM71" s="13"/>
      <c r="AEN71" s="13"/>
      <c r="AEO71" s="13"/>
      <c r="AEP71" s="13"/>
      <c r="AEQ71" s="13"/>
      <c r="AER71" s="13"/>
      <c r="AES71" s="13"/>
      <c r="AET71" s="13"/>
      <c r="AEU71" s="13"/>
      <c r="AEV71" s="13"/>
      <c r="AEW71" s="13"/>
      <c r="AEX71" s="13"/>
      <c r="AEY71" s="13"/>
      <c r="AEZ71" s="13"/>
      <c r="AFA71" s="13"/>
      <c r="AFB71" s="13"/>
      <c r="AFC71" s="13"/>
      <c r="AFD71" s="13"/>
      <c r="AFE71" s="13"/>
      <c r="AFF71" s="13"/>
      <c r="AFG71" s="13"/>
      <c r="AFH71" s="13"/>
      <c r="AFI71" s="13"/>
      <c r="AFJ71" s="13"/>
      <c r="AFK71" s="13"/>
      <c r="AFL71" s="13"/>
      <c r="AFM71" s="13"/>
      <c r="AFN71" s="13"/>
      <c r="AFO71" s="13"/>
      <c r="AFP71" s="13"/>
      <c r="AFQ71" s="13"/>
      <c r="AFR71" s="13"/>
      <c r="AFS71" s="13"/>
      <c r="AFT71" s="13"/>
      <c r="AFU71" s="13"/>
      <c r="AFV71" s="13"/>
      <c r="AFW71" s="13"/>
      <c r="AFX71" s="13"/>
      <c r="AFY71" s="13"/>
      <c r="AFZ71" s="13"/>
      <c r="AGA71" s="13"/>
      <c r="AGB71" s="13"/>
      <c r="AGC71" s="13"/>
      <c r="AGD71" s="13"/>
      <c r="AGE71" s="13"/>
      <c r="AGF71" s="13"/>
      <c r="AGG71" s="13"/>
      <c r="AGH71" s="13"/>
      <c r="AGI71" s="13"/>
      <c r="AGJ71" s="13"/>
      <c r="AGK71" s="13"/>
      <c r="AGL71" s="13"/>
      <c r="AGM71" s="13"/>
      <c r="AGN71" s="13"/>
      <c r="AGO71" s="13"/>
      <c r="AGP71" s="13"/>
      <c r="AGQ71" s="13"/>
      <c r="AGR71" s="13"/>
      <c r="AGS71" s="13"/>
      <c r="AGT71" s="13"/>
      <c r="AGU71" s="13"/>
      <c r="AGV71" s="13"/>
      <c r="AGW71" s="13"/>
      <c r="AGX71" s="13"/>
      <c r="AGY71" s="13"/>
      <c r="AGZ71" s="13"/>
      <c r="AHA71" s="13"/>
      <c r="AHB71" s="13"/>
      <c r="AHC71" s="13"/>
      <c r="AHD71" s="13"/>
      <c r="AHE71" s="13"/>
      <c r="AHF71" s="13"/>
      <c r="AHG71" s="13"/>
      <c r="AHH71" s="13"/>
      <c r="AHI71" s="13"/>
      <c r="AHJ71" s="13"/>
      <c r="AHK71" s="13"/>
      <c r="AHL71" s="13"/>
      <c r="AHM71" s="13"/>
      <c r="AHN71" s="13"/>
      <c r="AHO71" s="13"/>
      <c r="AHP71" s="13"/>
      <c r="AHQ71" s="13"/>
      <c r="AHR71" s="13"/>
      <c r="AHS71" s="13"/>
      <c r="AHT71" s="13"/>
      <c r="AHU71" s="13"/>
      <c r="AHV71" s="13"/>
      <c r="AHW71" s="13"/>
      <c r="AHX71" s="13"/>
      <c r="AHY71" s="13"/>
      <c r="AHZ71" s="13"/>
      <c r="AIA71" s="13"/>
      <c r="AIB71" s="13"/>
      <c r="AIC71" s="13"/>
      <c r="AID71" s="13"/>
      <c r="AIE71" s="13"/>
      <c r="AIF71" s="13"/>
      <c r="AIG71" s="13"/>
      <c r="AIH71" s="13"/>
      <c r="AII71" s="13"/>
      <c r="AIJ71" s="13"/>
      <c r="AIK71" s="13"/>
      <c r="AIL71" s="13"/>
      <c r="AIM71" s="13"/>
      <c r="AIN71" s="13"/>
      <c r="AIO71" s="13"/>
      <c r="AIP71" s="13"/>
      <c r="AIQ71" s="13"/>
      <c r="AIR71" s="13"/>
      <c r="AIS71" s="13"/>
      <c r="AIT71" s="13"/>
      <c r="AIU71" s="13"/>
      <c r="AIV71" s="13"/>
      <c r="AIW71" s="13"/>
      <c r="AIX71" s="13"/>
      <c r="AIY71" s="13"/>
      <c r="AIZ71" s="13"/>
      <c r="AJA71" s="13"/>
      <c r="AJB71" s="13"/>
      <c r="AJC71" s="13"/>
      <c r="AJD71" s="13"/>
      <c r="AJE71" s="13"/>
      <c r="AJF71" s="13"/>
      <c r="AJG71" s="13"/>
      <c r="AJH71" s="13"/>
      <c r="AJI71" s="13"/>
      <c r="AJJ71" s="13"/>
      <c r="AJK71" s="13"/>
      <c r="AJL71" s="13"/>
      <c r="AJM71" s="13"/>
      <c r="AJN71" s="13"/>
      <c r="AJO71" s="13"/>
      <c r="AJP71" s="13"/>
      <c r="AJQ71" s="13"/>
      <c r="AJR71" s="13"/>
      <c r="AJS71" s="13"/>
      <c r="AJT71" s="13"/>
      <c r="AJU71" s="13"/>
      <c r="AJV71" s="13"/>
      <c r="AJW71" s="13"/>
      <c r="AJX71" s="13"/>
      <c r="AJY71" s="13"/>
      <c r="AJZ71" s="13"/>
      <c r="AKA71" s="13"/>
      <c r="AKB71" s="13"/>
      <c r="AKC71" s="13"/>
      <c r="AKD71" s="13"/>
      <c r="AKE71" s="13"/>
      <c r="AKF71" s="13"/>
      <c r="AKG71" s="13"/>
      <c r="AKH71" s="13"/>
      <c r="AKI71" s="13"/>
      <c r="AKJ71" s="13"/>
      <c r="AKK71" s="13"/>
      <c r="AKL71" s="13"/>
      <c r="AKM71" s="13"/>
      <c r="AKN71" s="13"/>
      <c r="AKO71" s="13"/>
      <c r="AKP71" s="13"/>
      <c r="AKQ71" s="13"/>
      <c r="AKR71" s="13"/>
      <c r="AKS71" s="13"/>
      <c r="AKT71" s="13"/>
      <c r="AKU71" s="13"/>
      <c r="AKV71" s="13"/>
      <c r="AKW71" s="13"/>
      <c r="AKX71" s="13"/>
      <c r="AKY71" s="13"/>
      <c r="AKZ71" s="13"/>
      <c r="ALA71" s="13"/>
      <c r="ALB71" s="13"/>
      <c r="ALC71" s="13"/>
      <c r="ALD71" s="13"/>
      <c r="ALE71" s="13"/>
      <c r="ALF71" s="13"/>
      <c r="ALG71" s="13"/>
      <c r="ALH71" s="13"/>
      <c r="ALI71" s="13"/>
      <c r="ALJ71" s="13"/>
      <c r="ALK71" s="13"/>
      <c r="ALL71" s="13"/>
      <c r="ALM71" s="13"/>
      <c r="ALN71" s="13"/>
      <c r="ALO71" s="13"/>
      <c r="ALP71" s="13"/>
      <c r="ALQ71" s="13"/>
      <c r="ALR71" s="13"/>
      <c r="ALS71" s="13"/>
      <c r="ALT71" s="13"/>
      <c r="ALU71" s="13"/>
      <c r="ALV71" s="13"/>
      <c r="ALW71" s="13"/>
      <c r="ALX71" s="13"/>
      <c r="ALY71" s="13"/>
      <c r="ALZ71" s="13"/>
      <c r="AMA71" s="13"/>
      <c r="AMB71" s="13"/>
      <c r="AMC71" s="13"/>
      <c r="AMD71" s="13"/>
      <c r="AME71" s="13"/>
      <c r="AMF71" s="13"/>
      <c r="AMG71" s="13"/>
      <c r="AMH71" s="13"/>
      <c r="AMI71" s="13"/>
      <c r="AMJ71" s="13"/>
      <c r="AMK71" s="13"/>
      <c r="AML71" s="13"/>
      <c r="AMM71" s="13"/>
      <c r="AMN71" s="13"/>
      <c r="AMO71" s="13"/>
      <c r="AMP71" s="13"/>
      <c r="AMQ71" s="13"/>
      <c r="AMR71" s="13"/>
      <c r="AMS71" s="13"/>
      <c r="AMT71" s="13"/>
      <c r="AMU71" s="13"/>
      <c r="AMV71" s="13"/>
      <c r="AMW71" s="13"/>
      <c r="AMX71" s="13"/>
      <c r="AMY71" s="13"/>
      <c r="AMZ71" s="13"/>
      <c r="ANA71" s="13"/>
      <c r="ANB71" s="13"/>
      <c r="ANC71" s="13"/>
      <c r="AND71" s="13"/>
      <c r="ANE71" s="13"/>
      <c r="ANF71" s="13"/>
      <c r="ANG71" s="13"/>
      <c r="ANH71" s="13"/>
      <c r="ANI71" s="13"/>
      <c r="ANJ71" s="13"/>
      <c r="ANK71" s="13"/>
      <c r="ANL71" s="13"/>
      <c r="ANM71" s="13"/>
      <c r="ANN71" s="13"/>
      <c r="ANO71" s="13"/>
      <c r="ANP71" s="13"/>
      <c r="ANQ71" s="13"/>
      <c r="ANR71" s="13"/>
      <c r="ANS71" s="13"/>
      <c r="ANT71" s="13"/>
      <c r="ANU71" s="13"/>
      <c r="ANV71" s="13"/>
      <c r="ANW71" s="13"/>
      <c r="ANX71" s="13"/>
      <c r="ANY71" s="13"/>
      <c r="ANZ71" s="13"/>
      <c r="AOA71" s="13"/>
      <c r="AOB71" s="13"/>
      <c r="AOC71" s="13"/>
      <c r="AOD71" s="13"/>
      <c r="AOE71" s="13"/>
      <c r="AOF71" s="13"/>
      <c r="AOG71" s="13"/>
      <c r="AOH71" s="13"/>
      <c r="AOI71" s="13"/>
      <c r="AOJ71" s="13"/>
      <c r="AOK71" s="13"/>
      <c r="AOL71" s="13"/>
      <c r="AOM71" s="13"/>
      <c r="AON71" s="13"/>
      <c r="AOO71" s="13"/>
      <c r="AOP71" s="13"/>
      <c r="AOQ71" s="13"/>
      <c r="AOR71" s="13"/>
      <c r="AOS71" s="13"/>
      <c r="AOT71" s="13"/>
      <c r="AOU71" s="13"/>
      <c r="AOV71" s="13"/>
      <c r="AOW71" s="13"/>
      <c r="AOX71" s="13"/>
      <c r="AOY71" s="13"/>
      <c r="AOZ71" s="13"/>
      <c r="APA71" s="13"/>
      <c r="APB71" s="13"/>
      <c r="APC71" s="13"/>
      <c r="APD71" s="13"/>
      <c r="APE71" s="13"/>
      <c r="APF71" s="13"/>
      <c r="APG71" s="13"/>
      <c r="APH71" s="13"/>
      <c r="API71" s="13"/>
      <c r="APJ71" s="13"/>
      <c r="APK71" s="13"/>
      <c r="APL71" s="13"/>
      <c r="APM71" s="13"/>
      <c r="APN71" s="13"/>
      <c r="APO71" s="13"/>
      <c r="APP71" s="13"/>
      <c r="APQ71" s="13"/>
      <c r="APR71" s="13"/>
      <c r="APS71" s="13"/>
      <c r="APT71" s="13"/>
      <c r="APU71" s="13"/>
      <c r="APV71" s="13"/>
      <c r="APW71" s="13"/>
      <c r="APX71" s="13"/>
      <c r="APY71" s="13"/>
      <c r="APZ71" s="13"/>
      <c r="AQA71" s="13"/>
      <c r="AQB71" s="13"/>
      <c r="AQC71" s="13"/>
      <c r="AQD71" s="13"/>
      <c r="AQE71" s="13"/>
      <c r="AQF71" s="13"/>
      <c r="AQG71" s="13"/>
      <c r="AQH71" s="13"/>
      <c r="AQI71" s="13"/>
      <c r="AQJ71" s="13"/>
      <c r="AQK71" s="13"/>
      <c r="AQL71" s="13"/>
      <c r="AQM71" s="13"/>
      <c r="AQN71" s="13"/>
      <c r="AQO71" s="13"/>
      <c r="AQP71" s="13"/>
      <c r="AQQ71" s="13"/>
      <c r="AQR71" s="13"/>
      <c r="AQS71" s="13"/>
      <c r="AQT71" s="13"/>
      <c r="AQU71" s="13"/>
      <c r="AQV71" s="13"/>
      <c r="AQW71" s="13"/>
      <c r="AQX71" s="13"/>
      <c r="AQY71" s="13"/>
      <c r="AQZ71" s="13"/>
      <c r="ARA71" s="13"/>
      <c r="ARB71" s="13"/>
      <c r="ARC71" s="13"/>
      <c r="ARD71" s="13"/>
      <c r="ARE71" s="13"/>
      <c r="ARF71" s="13"/>
      <c r="ARG71" s="13"/>
      <c r="ARH71" s="13"/>
      <c r="ARI71" s="13"/>
    </row>
    <row r="72" spans="1:1153" s="34" customFormat="1" ht="24" x14ac:dyDescent="0.2">
      <c r="A72" s="17"/>
      <c r="B72" s="18" t="s">
        <v>172</v>
      </c>
      <c r="C72" s="31"/>
      <c r="D72" s="202"/>
      <c r="E72" s="202"/>
      <c r="F72" s="198"/>
      <c r="G72" s="3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c r="IP72" s="13"/>
      <c r="IQ72" s="13"/>
      <c r="IR72" s="13"/>
      <c r="IS72" s="13"/>
      <c r="IT72" s="13"/>
      <c r="IU72" s="13"/>
      <c r="IV72" s="13"/>
      <c r="IW72" s="13"/>
      <c r="IX72" s="13"/>
      <c r="IY72" s="13"/>
      <c r="IZ72" s="13"/>
      <c r="JA72" s="13"/>
      <c r="JB72" s="13"/>
      <c r="JC72" s="13"/>
      <c r="JD72" s="13"/>
      <c r="JE72" s="13"/>
      <c r="JF72" s="13"/>
      <c r="JG72" s="13"/>
      <c r="JH72" s="13"/>
      <c r="JI72" s="13"/>
      <c r="JJ72" s="13"/>
      <c r="JK72" s="13"/>
      <c r="JL72" s="13"/>
      <c r="JM72" s="13"/>
      <c r="JN72" s="13"/>
      <c r="JO72" s="13"/>
      <c r="JP72" s="13"/>
      <c r="JQ72" s="13"/>
      <c r="JR72" s="13"/>
      <c r="JS72" s="13"/>
      <c r="JT72" s="13"/>
      <c r="JU72" s="13"/>
      <c r="JV72" s="13"/>
      <c r="JW72" s="13"/>
      <c r="JX72" s="13"/>
      <c r="JY72" s="13"/>
      <c r="JZ72" s="13"/>
      <c r="KA72" s="13"/>
      <c r="KB72" s="13"/>
      <c r="KC72" s="13"/>
      <c r="KD72" s="13"/>
      <c r="KE72" s="13"/>
      <c r="KF72" s="13"/>
      <c r="KG72" s="13"/>
      <c r="KH72" s="13"/>
      <c r="KI72" s="13"/>
      <c r="KJ72" s="13"/>
      <c r="KK72" s="13"/>
      <c r="KL72" s="13"/>
      <c r="KM72" s="13"/>
      <c r="KN72" s="13"/>
      <c r="KO72" s="13"/>
      <c r="KP72" s="13"/>
      <c r="KQ72" s="13"/>
      <c r="KR72" s="13"/>
      <c r="KS72" s="13"/>
      <c r="KT72" s="13"/>
      <c r="KU72" s="13"/>
      <c r="KV72" s="13"/>
      <c r="KW72" s="13"/>
      <c r="KX72" s="13"/>
      <c r="KY72" s="13"/>
      <c r="KZ72" s="13"/>
      <c r="LA72" s="13"/>
      <c r="LB72" s="13"/>
      <c r="LC72" s="13"/>
      <c r="LD72" s="13"/>
      <c r="LE72" s="13"/>
      <c r="LF72" s="13"/>
      <c r="LG72" s="13"/>
      <c r="LH72" s="13"/>
      <c r="LI72" s="13"/>
      <c r="LJ72" s="13"/>
      <c r="LK72" s="13"/>
      <c r="LL72" s="13"/>
      <c r="LM72" s="13"/>
      <c r="LN72" s="13"/>
      <c r="LO72" s="13"/>
      <c r="LP72" s="13"/>
      <c r="LQ72" s="13"/>
      <c r="LR72" s="13"/>
      <c r="LS72" s="13"/>
      <c r="LT72" s="13"/>
      <c r="LU72" s="13"/>
      <c r="LV72" s="13"/>
      <c r="LW72" s="13"/>
      <c r="LX72" s="13"/>
      <c r="LY72" s="13"/>
      <c r="LZ72" s="13"/>
      <c r="MA72" s="13"/>
      <c r="MB72" s="13"/>
      <c r="MC72" s="13"/>
      <c r="MD72" s="13"/>
      <c r="ME72" s="13"/>
      <c r="MF72" s="13"/>
      <c r="MG72" s="13"/>
      <c r="MH72" s="13"/>
      <c r="MI72" s="13"/>
      <c r="MJ72" s="13"/>
      <c r="MK72" s="13"/>
      <c r="ML72" s="13"/>
      <c r="MM72" s="13"/>
      <c r="MN72" s="13"/>
      <c r="MO72" s="13"/>
      <c r="MP72" s="13"/>
      <c r="MQ72" s="13"/>
      <c r="MR72" s="13"/>
      <c r="MS72" s="13"/>
      <c r="MT72" s="13"/>
      <c r="MU72" s="13"/>
      <c r="MV72" s="13"/>
      <c r="MW72" s="13"/>
      <c r="MX72" s="13"/>
      <c r="MY72" s="13"/>
      <c r="MZ72" s="13"/>
      <c r="NA72" s="13"/>
      <c r="NB72" s="13"/>
      <c r="NC72" s="13"/>
      <c r="ND72" s="13"/>
      <c r="NE72" s="13"/>
      <c r="NF72" s="13"/>
      <c r="NG72" s="13"/>
      <c r="NH72" s="13"/>
      <c r="NI72" s="13"/>
      <c r="NJ72" s="13"/>
      <c r="NK72" s="13"/>
      <c r="NL72" s="13"/>
      <c r="NM72" s="13"/>
      <c r="NN72" s="13"/>
      <c r="NO72" s="13"/>
      <c r="NP72" s="13"/>
      <c r="NQ72" s="13"/>
      <c r="NR72" s="13"/>
      <c r="NS72" s="13"/>
      <c r="NT72" s="13"/>
      <c r="NU72" s="13"/>
      <c r="NV72" s="13"/>
      <c r="NW72" s="13"/>
      <c r="NX72" s="13"/>
      <c r="NY72" s="13"/>
      <c r="NZ72" s="13"/>
      <c r="OA72" s="13"/>
      <c r="OB72" s="13"/>
      <c r="OC72" s="13"/>
      <c r="OD72" s="13"/>
      <c r="OE72" s="13"/>
      <c r="OF72" s="13"/>
      <c r="OG72" s="13"/>
      <c r="OH72" s="13"/>
      <c r="OI72" s="13"/>
      <c r="OJ72" s="13"/>
      <c r="OK72" s="13"/>
      <c r="OL72" s="13"/>
      <c r="OM72" s="13"/>
      <c r="ON72" s="13"/>
      <c r="OO72" s="13"/>
      <c r="OP72" s="13"/>
      <c r="OQ72" s="13"/>
      <c r="OR72" s="13"/>
      <c r="OS72" s="13"/>
      <c r="OT72" s="13"/>
      <c r="OU72" s="13"/>
      <c r="OV72" s="13"/>
      <c r="OW72" s="13"/>
      <c r="OX72" s="13"/>
      <c r="OY72" s="13"/>
      <c r="OZ72" s="13"/>
      <c r="PA72" s="13"/>
      <c r="PB72" s="13"/>
      <c r="PC72" s="13"/>
      <c r="PD72" s="13"/>
      <c r="PE72" s="13"/>
      <c r="PF72" s="13"/>
      <c r="PG72" s="13"/>
      <c r="PH72" s="13"/>
      <c r="PI72" s="13"/>
      <c r="PJ72" s="13"/>
      <c r="PK72" s="13"/>
      <c r="PL72" s="13"/>
      <c r="PM72" s="13"/>
      <c r="PN72" s="13"/>
      <c r="PO72" s="13"/>
      <c r="PP72" s="13"/>
      <c r="PQ72" s="13"/>
      <c r="PR72" s="13"/>
      <c r="PS72" s="13"/>
      <c r="PT72" s="13"/>
      <c r="PU72" s="13"/>
      <c r="PV72" s="13"/>
      <c r="PW72" s="13"/>
      <c r="PX72" s="13"/>
      <c r="PY72" s="13"/>
      <c r="PZ72" s="13"/>
      <c r="QA72" s="13"/>
      <c r="QB72" s="13"/>
      <c r="QC72" s="13"/>
      <c r="QD72" s="13"/>
      <c r="QE72" s="13"/>
      <c r="QF72" s="13"/>
      <c r="QG72" s="13"/>
      <c r="QH72" s="13"/>
      <c r="QI72" s="13"/>
      <c r="QJ72" s="13"/>
      <c r="QK72" s="13"/>
      <c r="QL72" s="13"/>
      <c r="QM72" s="13"/>
      <c r="QN72" s="13"/>
      <c r="QO72" s="13"/>
      <c r="QP72" s="13"/>
      <c r="QQ72" s="13"/>
      <c r="QR72" s="13"/>
      <c r="QS72" s="13"/>
      <c r="QT72" s="13"/>
      <c r="QU72" s="13"/>
      <c r="QV72" s="13"/>
      <c r="QW72" s="13"/>
      <c r="QX72" s="13"/>
      <c r="QY72" s="13"/>
      <c r="QZ72" s="13"/>
      <c r="RA72" s="13"/>
      <c r="RB72" s="13"/>
      <c r="RC72" s="13"/>
      <c r="RD72" s="13"/>
      <c r="RE72" s="13"/>
      <c r="RF72" s="13"/>
      <c r="RG72" s="13"/>
      <c r="RH72" s="13"/>
      <c r="RI72" s="13"/>
      <c r="RJ72" s="13"/>
      <c r="RK72" s="13"/>
      <c r="RL72" s="13"/>
      <c r="RM72" s="13"/>
      <c r="RN72" s="13"/>
      <c r="RO72" s="13"/>
      <c r="RP72" s="13"/>
      <c r="RQ72" s="13"/>
      <c r="RR72" s="13"/>
      <c r="RS72" s="13"/>
      <c r="RT72" s="13"/>
      <c r="RU72" s="13"/>
      <c r="RV72" s="13"/>
      <c r="RW72" s="13"/>
      <c r="RX72" s="13"/>
      <c r="RY72" s="13"/>
      <c r="RZ72" s="13"/>
      <c r="SA72" s="13"/>
      <c r="SB72" s="13"/>
      <c r="SC72" s="13"/>
      <c r="SD72" s="13"/>
      <c r="SE72" s="13"/>
      <c r="SF72" s="13"/>
      <c r="SG72" s="13"/>
      <c r="SH72" s="13"/>
      <c r="SI72" s="13"/>
      <c r="SJ72" s="13"/>
      <c r="SK72" s="13"/>
      <c r="SL72" s="13"/>
      <c r="SM72" s="13"/>
      <c r="SN72" s="13"/>
      <c r="SO72" s="13"/>
      <c r="SP72" s="13"/>
      <c r="SQ72" s="13"/>
      <c r="SR72" s="13"/>
      <c r="SS72" s="13"/>
      <c r="ST72" s="13"/>
      <c r="SU72" s="13"/>
      <c r="SV72" s="13"/>
      <c r="SW72" s="13"/>
      <c r="SX72" s="13"/>
      <c r="SY72" s="13"/>
      <c r="SZ72" s="13"/>
      <c r="TA72" s="13"/>
      <c r="TB72" s="13"/>
      <c r="TC72" s="13"/>
      <c r="TD72" s="13"/>
      <c r="TE72" s="13"/>
      <c r="TF72" s="13"/>
      <c r="TG72" s="13"/>
      <c r="TH72" s="13"/>
      <c r="TI72" s="13"/>
      <c r="TJ72" s="13"/>
      <c r="TK72" s="13"/>
      <c r="TL72" s="13"/>
      <c r="TM72" s="13"/>
      <c r="TN72" s="13"/>
      <c r="TO72" s="13"/>
      <c r="TP72" s="13"/>
      <c r="TQ72" s="13"/>
      <c r="TR72" s="13"/>
      <c r="TS72" s="13"/>
      <c r="TT72" s="13"/>
      <c r="TU72" s="13"/>
      <c r="TV72" s="13"/>
      <c r="TW72" s="13"/>
      <c r="TX72" s="13"/>
      <c r="TY72" s="13"/>
      <c r="TZ72" s="13"/>
      <c r="UA72" s="13"/>
      <c r="UB72" s="13"/>
      <c r="UC72" s="13"/>
      <c r="UD72" s="13"/>
      <c r="UE72" s="13"/>
      <c r="UF72" s="13"/>
      <c r="UG72" s="13"/>
      <c r="UH72" s="13"/>
      <c r="UI72" s="13"/>
      <c r="UJ72" s="13"/>
      <c r="UK72" s="13"/>
      <c r="UL72" s="13"/>
      <c r="UM72" s="13"/>
      <c r="UN72" s="13"/>
      <c r="UO72" s="13"/>
      <c r="UP72" s="13"/>
      <c r="UQ72" s="13"/>
      <c r="UR72" s="13"/>
      <c r="US72" s="13"/>
      <c r="UT72" s="13"/>
      <c r="UU72" s="13"/>
      <c r="UV72" s="13"/>
      <c r="UW72" s="13"/>
      <c r="UX72" s="13"/>
      <c r="UY72" s="13"/>
      <c r="UZ72" s="13"/>
      <c r="VA72" s="13"/>
      <c r="VB72" s="13"/>
      <c r="VC72" s="13"/>
      <c r="VD72" s="13"/>
      <c r="VE72" s="13"/>
      <c r="VF72" s="13"/>
      <c r="VG72" s="13"/>
      <c r="VH72" s="13"/>
      <c r="VI72" s="13"/>
      <c r="VJ72" s="13"/>
      <c r="VK72" s="13"/>
      <c r="VL72" s="13"/>
      <c r="VM72" s="13"/>
      <c r="VN72" s="13"/>
      <c r="VO72" s="13"/>
      <c r="VP72" s="13"/>
      <c r="VQ72" s="13"/>
      <c r="VR72" s="13"/>
      <c r="VS72" s="13"/>
      <c r="VT72" s="13"/>
      <c r="VU72" s="13"/>
      <c r="VV72" s="13"/>
      <c r="VW72" s="13"/>
      <c r="VX72" s="13"/>
      <c r="VY72" s="13"/>
      <c r="VZ72" s="13"/>
      <c r="WA72" s="13"/>
      <c r="WB72" s="13"/>
      <c r="WC72" s="13"/>
      <c r="WD72" s="13"/>
      <c r="WE72" s="13"/>
      <c r="WF72" s="13"/>
      <c r="WG72" s="13"/>
      <c r="WH72" s="13"/>
      <c r="WI72" s="13"/>
      <c r="WJ72" s="13"/>
      <c r="WK72" s="13"/>
      <c r="WL72" s="13"/>
      <c r="WM72" s="13"/>
      <c r="WN72" s="13"/>
      <c r="WO72" s="13"/>
      <c r="WP72" s="13"/>
      <c r="WQ72" s="13"/>
      <c r="WR72" s="13"/>
      <c r="WS72" s="13"/>
      <c r="WT72" s="13"/>
      <c r="WU72" s="13"/>
      <c r="WV72" s="13"/>
      <c r="WW72" s="13"/>
      <c r="WX72" s="13"/>
      <c r="WY72" s="13"/>
      <c r="WZ72" s="13"/>
      <c r="XA72" s="13"/>
      <c r="XB72" s="13"/>
      <c r="XC72" s="13"/>
      <c r="XD72" s="13"/>
      <c r="XE72" s="13"/>
      <c r="XF72" s="13"/>
      <c r="XG72" s="13"/>
      <c r="XH72" s="13"/>
      <c r="XI72" s="13"/>
      <c r="XJ72" s="13"/>
      <c r="XK72" s="13"/>
      <c r="XL72" s="13"/>
      <c r="XM72" s="13"/>
      <c r="XN72" s="13"/>
      <c r="XO72" s="13"/>
      <c r="XP72" s="13"/>
      <c r="XQ72" s="13"/>
      <c r="XR72" s="13"/>
      <c r="XS72" s="13"/>
      <c r="XT72" s="13"/>
      <c r="XU72" s="13"/>
      <c r="XV72" s="13"/>
      <c r="XW72" s="13"/>
      <c r="XX72" s="13"/>
      <c r="XY72" s="13"/>
      <c r="XZ72" s="13"/>
      <c r="YA72" s="13"/>
      <c r="YB72" s="13"/>
      <c r="YC72" s="13"/>
      <c r="YD72" s="13"/>
      <c r="YE72" s="13"/>
      <c r="YF72" s="13"/>
      <c r="YG72" s="13"/>
      <c r="YH72" s="13"/>
      <c r="YI72" s="13"/>
      <c r="YJ72" s="13"/>
      <c r="YK72" s="13"/>
      <c r="YL72" s="13"/>
      <c r="YM72" s="13"/>
      <c r="YN72" s="13"/>
      <c r="YO72" s="13"/>
      <c r="YP72" s="13"/>
      <c r="YQ72" s="13"/>
      <c r="YR72" s="13"/>
      <c r="YS72" s="13"/>
      <c r="YT72" s="13"/>
      <c r="YU72" s="13"/>
      <c r="YV72" s="13"/>
      <c r="YW72" s="13"/>
      <c r="YX72" s="13"/>
      <c r="YY72" s="13"/>
      <c r="YZ72" s="13"/>
      <c r="ZA72" s="13"/>
      <c r="ZB72" s="13"/>
      <c r="ZC72" s="13"/>
      <c r="ZD72" s="13"/>
      <c r="ZE72" s="13"/>
      <c r="ZF72" s="13"/>
      <c r="ZG72" s="13"/>
      <c r="ZH72" s="13"/>
      <c r="ZI72" s="13"/>
      <c r="ZJ72" s="13"/>
      <c r="ZK72" s="13"/>
      <c r="ZL72" s="13"/>
      <c r="ZM72" s="13"/>
      <c r="ZN72" s="13"/>
      <c r="ZO72" s="13"/>
      <c r="ZP72" s="13"/>
      <c r="ZQ72" s="13"/>
      <c r="ZR72" s="13"/>
      <c r="ZS72" s="13"/>
      <c r="ZT72" s="13"/>
      <c r="ZU72" s="13"/>
      <c r="ZV72" s="13"/>
      <c r="ZW72" s="13"/>
      <c r="ZX72" s="13"/>
      <c r="ZY72" s="13"/>
      <c r="ZZ72" s="13"/>
      <c r="AAA72" s="13"/>
      <c r="AAB72" s="13"/>
      <c r="AAC72" s="13"/>
      <c r="AAD72" s="13"/>
      <c r="AAE72" s="13"/>
      <c r="AAF72" s="13"/>
      <c r="AAG72" s="13"/>
      <c r="AAH72" s="13"/>
      <c r="AAI72" s="13"/>
      <c r="AAJ72" s="13"/>
      <c r="AAK72" s="13"/>
      <c r="AAL72" s="13"/>
      <c r="AAM72" s="13"/>
      <c r="AAN72" s="13"/>
      <c r="AAO72" s="13"/>
      <c r="AAP72" s="13"/>
      <c r="AAQ72" s="13"/>
      <c r="AAR72" s="13"/>
      <c r="AAS72" s="13"/>
      <c r="AAT72" s="13"/>
      <c r="AAU72" s="13"/>
      <c r="AAV72" s="13"/>
      <c r="AAW72" s="13"/>
      <c r="AAX72" s="13"/>
      <c r="AAY72" s="13"/>
      <c r="AAZ72" s="13"/>
      <c r="ABA72" s="13"/>
      <c r="ABB72" s="13"/>
      <c r="ABC72" s="13"/>
      <c r="ABD72" s="13"/>
      <c r="ABE72" s="13"/>
      <c r="ABF72" s="13"/>
      <c r="ABG72" s="13"/>
      <c r="ABH72" s="13"/>
      <c r="ABI72" s="13"/>
      <c r="ABJ72" s="13"/>
      <c r="ABK72" s="13"/>
      <c r="ABL72" s="13"/>
      <c r="ABM72" s="13"/>
      <c r="ABN72" s="13"/>
      <c r="ABO72" s="13"/>
      <c r="ABP72" s="13"/>
      <c r="ABQ72" s="13"/>
      <c r="ABR72" s="13"/>
      <c r="ABS72" s="13"/>
      <c r="ABT72" s="13"/>
      <c r="ABU72" s="13"/>
      <c r="ABV72" s="13"/>
      <c r="ABW72" s="13"/>
      <c r="ABX72" s="13"/>
      <c r="ABY72" s="13"/>
      <c r="ABZ72" s="13"/>
      <c r="ACA72" s="13"/>
      <c r="ACB72" s="13"/>
      <c r="ACC72" s="13"/>
      <c r="ACD72" s="13"/>
      <c r="ACE72" s="13"/>
      <c r="ACF72" s="13"/>
      <c r="ACG72" s="13"/>
      <c r="ACH72" s="13"/>
      <c r="ACI72" s="13"/>
      <c r="ACJ72" s="13"/>
      <c r="ACK72" s="13"/>
      <c r="ACL72" s="13"/>
      <c r="ACM72" s="13"/>
      <c r="ACN72" s="13"/>
      <c r="ACO72" s="13"/>
      <c r="ACP72" s="13"/>
      <c r="ACQ72" s="13"/>
      <c r="ACR72" s="13"/>
      <c r="ACS72" s="13"/>
      <c r="ACT72" s="13"/>
      <c r="ACU72" s="13"/>
      <c r="ACV72" s="13"/>
      <c r="ACW72" s="13"/>
      <c r="ACX72" s="13"/>
      <c r="ACY72" s="13"/>
      <c r="ACZ72" s="13"/>
      <c r="ADA72" s="13"/>
      <c r="ADB72" s="13"/>
      <c r="ADC72" s="13"/>
      <c r="ADD72" s="13"/>
      <c r="ADE72" s="13"/>
      <c r="ADF72" s="13"/>
      <c r="ADG72" s="13"/>
      <c r="ADH72" s="13"/>
      <c r="ADI72" s="13"/>
      <c r="ADJ72" s="13"/>
      <c r="ADK72" s="13"/>
      <c r="ADL72" s="13"/>
      <c r="ADM72" s="13"/>
      <c r="ADN72" s="13"/>
      <c r="ADO72" s="13"/>
      <c r="ADP72" s="13"/>
      <c r="ADQ72" s="13"/>
      <c r="ADR72" s="13"/>
      <c r="ADS72" s="13"/>
      <c r="ADT72" s="13"/>
      <c r="ADU72" s="13"/>
      <c r="ADV72" s="13"/>
      <c r="ADW72" s="13"/>
      <c r="ADX72" s="13"/>
      <c r="ADY72" s="13"/>
      <c r="ADZ72" s="13"/>
      <c r="AEA72" s="13"/>
      <c r="AEB72" s="13"/>
      <c r="AEC72" s="13"/>
      <c r="AED72" s="13"/>
      <c r="AEE72" s="13"/>
      <c r="AEF72" s="13"/>
      <c r="AEG72" s="13"/>
      <c r="AEH72" s="13"/>
      <c r="AEI72" s="13"/>
      <c r="AEJ72" s="13"/>
      <c r="AEK72" s="13"/>
      <c r="AEL72" s="13"/>
      <c r="AEM72" s="13"/>
      <c r="AEN72" s="13"/>
      <c r="AEO72" s="13"/>
      <c r="AEP72" s="13"/>
      <c r="AEQ72" s="13"/>
      <c r="AER72" s="13"/>
      <c r="AES72" s="13"/>
      <c r="AET72" s="13"/>
      <c r="AEU72" s="13"/>
      <c r="AEV72" s="13"/>
      <c r="AEW72" s="13"/>
      <c r="AEX72" s="13"/>
      <c r="AEY72" s="13"/>
      <c r="AEZ72" s="13"/>
      <c r="AFA72" s="13"/>
      <c r="AFB72" s="13"/>
      <c r="AFC72" s="13"/>
      <c r="AFD72" s="13"/>
      <c r="AFE72" s="13"/>
      <c r="AFF72" s="13"/>
      <c r="AFG72" s="13"/>
      <c r="AFH72" s="13"/>
      <c r="AFI72" s="13"/>
      <c r="AFJ72" s="13"/>
      <c r="AFK72" s="13"/>
      <c r="AFL72" s="13"/>
      <c r="AFM72" s="13"/>
      <c r="AFN72" s="13"/>
      <c r="AFO72" s="13"/>
      <c r="AFP72" s="13"/>
      <c r="AFQ72" s="13"/>
      <c r="AFR72" s="13"/>
      <c r="AFS72" s="13"/>
      <c r="AFT72" s="13"/>
      <c r="AFU72" s="13"/>
      <c r="AFV72" s="13"/>
      <c r="AFW72" s="13"/>
      <c r="AFX72" s="13"/>
      <c r="AFY72" s="13"/>
      <c r="AFZ72" s="13"/>
      <c r="AGA72" s="13"/>
      <c r="AGB72" s="13"/>
      <c r="AGC72" s="13"/>
      <c r="AGD72" s="13"/>
      <c r="AGE72" s="13"/>
      <c r="AGF72" s="13"/>
      <c r="AGG72" s="13"/>
      <c r="AGH72" s="13"/>
      <c r="AGI72" s="13"/>
      <c r="AGJ72" s="13"/>
      <c r="AGK72" s="13"/>
      <c r="AGL72" s="13"/>
      <c r="AGM72" s="13"/>
      <c r="AGN72" s="13"/>
      <c r="AGO72" s="13"/>
      <c r="AGP72" s="13"/>
      <c r="AGQ72" s="13"/>
      <c r="AGR72" s="13"/>
      <c r="AGS72" s="13"/>
      <c r="AGT72" s="13"/>
      <c r="AGU72" s="13"/>
      <c r="AGV72" s="13"/>
      <c r="AGW72" s="13"/>
      <c r="AGX72" s="13"/>
      <c r="AGY72" s="13"/>
      <c r="AGZ72" s="13"/>
      <c r="AHA72" s="13"/>
      <c r="AHB72" s="13"/>
      <c r="AHC72" s="13"/>
      <c r="AHD72" s="13"/>
      <c r="AHE72" s="13"/>
      <c r="AHF72" s="13"/>
      <c r="AHG72" s="13"/>
      <c r="AHH72" s="13"/>
      <c r="AHI72" s="13"/>
      <c r="AHJ72" s="13"/>
      <c r="AHK72" s="13"/>
      <c r="AHL72" s="13"/>
      <c r="AHM72" s="13"/>
      <c r="AHN72" s="13"/>
      <c r="AHO72" s="13"/>
      <c r="AHP72" s="13"/>
      <c r="AHQ72" s="13"/>
      <c r="AHR72" s="13"/>
      <c r="AHS72" s="13"/>
      <c r="AHT72" s="13"/>
      <c r="AHU72" s="13"/>
      <c r="AHV72" s="13"/>
      <c r="AHW72" s="13"/>
      <c r="AHX72" s="13"/>
      <c r="AHY72" s="13"/>
      <c r="AHZ72" s="13"/>
      <c r="AIA72" s="13"/>
      <c r="AIB72" s="13"/>
      <c r="AIC72" s="13"/>
      <c r="AID72" s="13"/>
      <c r="AIE72" s="13"/>
      <c r="AIF72" s="13"/>
      <c r="AIG72" s="13"/>
      <c r="AIH72" s="13"/>
      <c r="AII72" s="13"/>
      <c r="AIJ72" s="13"/>
      <c r="AIK72" s="13"/>
      <c r="AIL72" s="13"/>
      <c r="AIM72" s="13"/>
      <c r="AIN72" s="13"/>
      <c r="AIO72" s="13"/>
      <c r="AIP72" s="13"/>
      <c r="AIQ72" s="13"/>
      <c r="AIR72" s="13"/>
      <c r="AIS72" s="13"/>
      <c r="AIT72" s="13"/>
      <c r="AIU72" s="13"/>
      <c r="AIV72" s="13"/>
      <c r="AIW72" s="13"/>
      <c r="AIX72" s="13"/>
      <c r="AIY72" s="13"/>
      <c r="AIZ72" s="13"/>
      <c r="AJA72" s="13"/>
      <c r="AJB72" s="13"/>
      <c r="AJC72" s="13"/>
      <c r="AJD72" s="13"/>
      <c r="AJE72" s="13"/>
      <c r="AJF72" s="13"/>
      <c r="AJG72" s="13"/>
      <c r="AJH72" s="13"/>
      <c r="AJI72" s="13"/>
      <c r="AJJ72" s="13"/>
      <c r="AJK72" s="13"/>
      <c r="AJL72" s="13"/>
      <c r="AJM72" s="13"/>
      <c r="AJN72" s="13"/>
      <c r="AJO72" s="13"/>
      <c r="AJP72" s="13"/>
      <c r="AJQ72" s="13"/>
      <c r="AJR72" s="13"/>
      <c r="AJS72" s="13"/>
      <c r="AJT72" s="13"/>
      <c r="AJU72" s="13"/>
      <c r="AJV72" s="13"/>
      <c r="AJW72" s="13"/>
      <c r="AJX72" s="13"/>
      <c r="AJY72" s="13"/>
      <c r="AJZ72" s="13"/>
      <c r="AKA72" s="13"/>
      <c r="AKB72" s="13"/>
      <c r="AKC72" s="13"/>
      <c r="AKD72" s="13"/>
      <c r="AKE72" s="13"/>
      <c r="AKF72" s="13"/>
      <c r="AKG72" s="13"/>
      <c r="AKH72" s="13"/>
      <c r="AKI72" s="13"/>
      <c r="AKJ72" s="13"/>
      <c r="AKK72" s="13"/>
      <c r="AKL72" s="13"/>
      <c r="AKM72" s="13"/>
      <c r="AKN72" s="13"/>
      <c r="AKO72" s="13"/>
      <c r="AKP72" s="13"/>
      <c r="AKQ72" s="13"/>
      <c r="AKR72" s="13"/>
      <c r="AKS72" s="13"/>
      <c r="AKT72" s="13"/>
      <c r="AKU72" s="13"/>
      <c r="AKV72" s="13"/>
      <c r="AKW72" s="13"/>
      <c r="AKX72" s="13"/>
      <c r="AKY72" s="13"/>
      <c r="AKZ72" s="13"/>
      <c r="ALA72" s="13"/>
      <c r="ALB72" s="13"/>
      <c r="ALC72" s="13"/>
      <c r="ALD72" s="13"/>
      <c r="ALE72" s="13"/>
      <c r="ALF72" s="13"/>
      <c r="ALG72" s="13"/>
      <c r="ALH72" s="13"/>
      <c r="ALI72" s="13"/>
      <c r="ALJ72" s="13"/>
      <c r="ALK72" s="13"/>
      <c r="ALL72" s="13"/>
      <c r="ALM72" s="13"/>
      <c r="ALN72" s="13"/>
      <c r="ALO72" s="13"/>
      <c r="ALP72" s="13"/>
      <c r="ALQ72" s="13"/>
      <c r="ALR72" s="13"/>
      <c r="ALS72" s="13"/>
      <c r="ALT72" s="13"/>
      <c r="ALU72" s="13"/>
      <c r="ALV72" s="13"/>
      <c r="ALW72" s="13"/>
      <c r="ALX72" s="13"/>
      <c r="ALY72" s="13"/>
      <c r="ALZ72" s="13"/>
      <c r="AMA72" s="13"/>
      <c r="AMB72" s="13"/>
      <c r="AMC72" s="13"/>
      <c r="AMD72" s="13"/>
      <c r="AME72" s="13"/>
      <c r="AMF72" s="13"/>
      <c r="AMG72" s="13"/>
      <c r="AMH72" s="13"/>
      <c r="AMI72" s="13"/>
      <c r="AMJ72" s="13"/>
      <c r="AMK72" s="13"/>
      <c r="AML72" s="13"/>
      <c r="AMM72" s="13"/>
      <c r="AMN72" s="13"/>
      <c r="AMO72" s="13"/>
      <c r="AMP72" s="13"/>
      <c r="AMQ72" s="13"/>
      <c r="AMR72" s="13"/>
      <c r="AMS72" s="13"/>
      <c r="AMT72" s="13"/>
      <c r="AMU72" s="13"/>
      <c r="AMV72" s="13"/>
      <c r="AMW72" s="13"/>
      <c r="AMX72" s="13"/>
      <c r="AMY72" s="13"/>
      <c r="AMZ72" s="13"/>
      <c r="ANA72" s="13"/>
      <c r="ANB72" s="13"/>
      <c r="ANC72" s="13"/>
      <c r="AND72" s="13"/>
      <c r="ANE72" s="13"/>
      <c r="ANF72" s="13"/>
      <c r="ANG72" s="13"/>
      <c r="ANH72" s="13"/>
      <c r="ANI72" s="13"/>
      <c r="ANJ72" s="13"/>
      <c r="ANK72" s="13"/>
      <c r="ANL72" s="13"/>
      <c r="ANM72" s="13"/>
      <c r="ANN72" s="13"/>
      <c r="ANO72" s="13"/>
      <c r="ANP72" s="13"/>
      <c r="ANQ72" s="13"/>
      <c r="ANR72" s="13"/>
      <c r="ANS72" s="13"/>
      <c r="ANT72" s="13"/>
      <c r="ANU72" s="13"/>
      <c r="ANV72" s="13"/>
      <c r="ANW72" s="13"/>
      <c r="ANX72" s="13"/>
      <c r="ANY72" s="13"/>
      <c r="ANZ72" s="13"/>
      <c r="AOA72" s="13"/>
      <c r="AOB72" s="13"/>
      <c r="AOC72" s="13"/>
      <c r="AOD72" s="13"/>
      <c r="AOE72" s="13"/>
      <c r="AOF72" s="13"/>
      <c r="AOG72" s="13"/>
      <c r="AOH72" s="13"/>
      <c r="AOI72" s="13"/>
      <c r="AOJ72" s="13"/>
      <c r="AOK72" s="13"/>
      <c r="AOL72" s="13"/>
      <c r="AOM72" s="13"/>
      <c r="AON72" s="13"/>
      <c r="AOO72" s="13"/>
      <c r="AOP72" s="13"/>
      <c r="AOQ72" s="13"/>
      <c r="AOR72" s="13"/>
      <c r="AOS72" s="13"/>
      <c r="AOT72" s="13"/>
      <c r="AOU72" s="13"/>
      <c r="AOV72" s="13"/>
      <c r="AOW72" s="13"/>
      <c r="AOX72" s="13"/>
      <c r="AOY72" s="13"/>
      <c r="AOZ72" s="13"/>
      <c r="APA72" s="13"/>
      <c r="APB72" s="13"/>
      <c r="APC72" s="13"/>
      <c r="APD72" s="13"/>
      <c r="APE72" s="13"/>
      <c r="APF72" s="13"/>
      <c r="APG72" s="13"/>
      <c r="APH72" s="13"/>
      <c r="API72" s="13"/>
      <c r="APJ72" s="13"/>
      <c r="APK72" s="13"/>
      <c r="APL72" s="13"/>
      <c r="APM72" s="13"/>
      <c r="APN72" s="13"/>
      <c r="APO72" s="13"/>
      <c r="APP72" s="13"/>
      <c r="APQ72" s="13"/>
      <c r="APR72" s="13"/>
      <c r="APS72" s="13"/>
      <c r="APT72" s="13"/>
      <c r="APU72" s="13"/>
      <c r="APV72" s="13"/>
      <c r="APW72" s="13"/>
      <c r="APX72" s="13"/>
      <c r="APY72" s="13"/>
      <c r="APZ72" s="13"/>
      <c r="AQA72" s="13"/>
      <c r="AQB72" s="13"/>
      <c r="AQC72" s="13"/>
      <c r="AQD72" s="13"/>
      <c r="AQE72" s="13"/>
      <c r="AQF72" s="13"/>
      <c r="AQG72" s="13"/>
      <c r="AQH72" s="13"/>
      <c r="AQI72" s="13"/>
      <c r="AQJ72" s="13"/>
      <c r="AQK72" s="13"/>
      <c r="AQL72" s="13"/>
      <c r="AQM72" s="13"/>
      <c r="AQN72" s="13"/>
      <c r="AQO72" s="13"/>
      <c r="AQP72" s="13"/>
      <c r="AQQ72" s="13"/>
      <c r="AQR72" s="13"/>
      <c r="AQS72" s="13"/>
      <c r="AQT72" s="13"/>
      <c r="AQU72" s="13"/>
      <c r="AQV72" s="13"/>
      <c r="AQW72" s="13"/>
      <c r="AQX72" s="13"/>
      <c r="AQY72" s="13"/>
      <c r="AQZ72" s="13"/>
      <c r="ARA72" s="13"/>
      <c r="ARB72" s="13"/>
      <c r="ARC72" s="13"/>
      <c r="ARD72" s="13"/>
      <c r="ARE72" s="13"/>
      <c r="ARF72" s="13"/>
      <c r="ARG72" s="13"/>
      <c r="ARH72" s="13"/>
      <c r="ARI72" s="13"/>
    </row>
    <row r="73" spans="1:1153" x14ac:dyDescent="0.2">
      <c r="A73" s="17"/>
      <c r="B73" s="18"/>
      <c r="C73" s="19"/>
      <c r="D73" s="198"/>
      <c r="E73" s="198"/>
      <c r="F73" s="198"/>
      <c r="G73" s="21"/>
    </row>
    <row r="74" spans="1:1153" ht="48" x14ac:dyDescent="0.2">
      <c r="A74" s="35">
        <v>1</v>
      </c>
      <c r="B74" s="18" t="s">
        <v>783</v>
      </c>
      <c r="C74" s="19"/>
      <c r="D74" s="198"/>
      <c r="E74" s="198"/>
      <c r="F74" s="198"/>
      <c r="G74" s="21"/>
    </row>
    <row r="75" spans="1:1153" ht="36" x14ac:dyDescent="0.2">
      <c r="A75" s="17"/>
      <c r="B75" s="18" t="s">
        <v>784</v>
      </c>
      <c r="C75" s="19"/>
      <c r="D75" s="198"/>
      <c r="E75" s="198"/>
      <c r="F75" s="198"/>
      <c r="G75" s="21"/>
    </row>
    <row r="76" spans="1:1153" ht="24" x14ac:dyDescent="0.2">
      <c r="A76" s="17"/>
      <c r="B76" s="18" t="s">
        <v>173</v>
      </c>
      <c r="C76" s="19"/>
      <c r="D76" s="198"/>
      <c r="E76" s="198"/>
      <c r="F76" s="198"/>
      <c r="G76" s="21"/>
    </row>
    <row r="77" spans="1:1153" ht="60" x14ac:dyDescent="0.2">
      <c r="A77" s="17"/>
      <c r="B77" s="18" t="s">
        <v>174</v>
      </c>
      <c r="C77" s="19"/>
      <c r="D77" s="198"/>
      <c r="E77" s="198"/>
      <c r="F77" s="198"/>
      <c r="G77" s="21"/>
    </row>
    <row r="78" spans="1:1153" x14ac:dyDescent="0.2">
      <c r="A78" s="17"/>
      <c r="B78" s="18"/>
      <c r="C78" s="19" t="s">
        <v>275</v>
      </c>
      <c r="D78" s="198">
        <v>1</v>
      </c>
      <c r="E78" s="198"/>
      <c r="F78" s="198">
        <f>D78*ROUND(E78,2)</f>
        <v>0</v>
      </c>
    </row>
    <row r="79" spans="1:1153" ht="36" x14ac:dyDescent="0.2">
      <c r="A79" s="35">
        <v>2</v>
      </c>
      <c r="B79" s="18" t="s">
        <v>175</v>
      </c>
      <c r="C79" s="19"/>
      <c r="D79" s="198"/>
      <c r="E79" s="198"/>
      <c r="F79" s="198"/>
    </row>
    <row r="80" spans="1:1153" ht="60" x14ac:dyDescent="0.2">
      <c r="A80" s="17"/>
      <c r="B80" s="18" t="s">
        <v>176</v>
      </c>
      <c r="C80" s="19"/>
      <c r="D80" s="198"/>
      <c r="E80" s="198"/>
      <c r="F80" s="198"/>
    </row>
    <row r="81" spans="1:6" ht="60" x14ac:dyDescent="0.2">
      <c r="A81" s="17"/>
      <c r="B81" s="18" t="s">
        <v>174</v>
      </c>
      <c r="C81" s="19"/>
      <c r="D81" s="198"/>
      <c r="E81" s="198"/>
      <c r="F81" s="198"/>
    </row>
    <row r="82" spans="1:6" x14ac:dyDescent="0.2">
      <c r="A82" s="17"/>
      <c r="B82" s="18" t="s">
        <v>177</v>
      </c>
      <c r="C82" s="19" t="s">
        <v>178</v>
      </c>
      <c r="D82" s="198">
        <v>80</v>
      </c>
      <c r="E82" s="198"/>
      <c r="F82" s="198">
        <f t="shared" ref="F82:F139" si="0">D82*ROUND(E82,2)</f>
        <v>0</v>
      </c>
    </row>
    <row r="83" spans="1:6" x14ac:dyDescent="0.2">
      <c r="F83" s="198"/>
    </row>
    <row r="84" spans="1:6" ht="36" x14ac:dyDescent="0.2">
      <c r="A84" s="35">
        <f>A79+1</f>
        <v>3</v>
      </c>
      <c r="B84" s="18" t="s">
        <v>179</v>
      </c>
      <c r="C84" s="19"/>
      <c r="D84" s="198"/>
      <c r="E84" s="198"/>
      <c r="F84" s="198"/>
    </row>
    <row r="85" spans="1:6" ht="60" x14ac:dyDescent="0.2">
      <c r="A85" s="17"/>
      <c r="B85" s="18" t="s">
        <v>176</v>
      </c>
      <c r="C85" s="19"/>
      <c r="D85" s="198"/>
      <c r="E85" s="198"/>
      <c r="F85" s="198"/>
    </row>
    <row r="86" spans="1:6" ht="60" x14ac:dyDescent="0.2">
      <c r="A86" s="17"/>
      <c r="B86" s="18" t="s">
        <v>174</v>
      </c>
      <c r="C86" s="19"/>
      <c r="D86" s="198"/>
      <c r="E86" s="198"/>
      <c r="F86" s="198"/>
    </row>
    <row r="87" spans="1:6" x14ac:dyDescent="0.2">
      <c r="A87" s="17"/>
      <c r="B87" s="18" t="s">
        <v>180</v>
      </c>
      <c r="C87" s="19" t="s">
        <v>178</v>
      </c>
      <c r="D87" s="198">
        <v>49</v>
      </c>
      <c r="E87" s="198"/>
      <c r="F87" s="198">
        <f t="shared" si="0"/>
        <v>0</v>
      </c>
    </row>
    <row r="88" spans="1:6" x14ac:dyDescent="0.2">
      <c r="F88" s="198"/>
    </row>
    <row r="89" spans="1:6" ht="48" x14ac:dyDescent="0.2">
      <c r="A89" s="192">
        <f>A84+1</f>
        <v>4</v>
      </c>
      <c r="B89" s="183" t="s">
        <v>182</v>
      </c>
      <c r="C89" s="191"/>
      <c r="D89" s="207"/>
      <c r="E89" s="207"/>
      <c r="F89" s="198"/>
    </row>
    <row r="90" spans="1:6" ht="60" x14ac:dyDescent="0.2">
      <c r="A90" s="188"/>
      <c r="B90" s="183" t="s">
        <v>174</v>
      </c>
      <c r="C90" s="191" t="s">
        <v>178</v>
      </c>
      <c r="D90" s="207">
        <v>75</v>
      </c>
      <c r="E90" s="207"/>
      <c r="F90" s="198">
        <f t="shared" si="0"/>
        <v>0</v>
      </c>
    </row>
    <row r="91" spans="1:6" x14ac:dyDescent="0.2">
      <c r="A91" s="17"/>
      <c r="B91" s="18"/>
      <c r="C91" s="19"/>
      <c r="D91" s="198"/>
      <c r="E91" s="198"/>
      <c r="F91" s="198"/>
    </row>
    <row r="92" spans="1:6" ht="60" x14ac:dyDescent="0.2">
      <c r="A92" s="35">
        <f>A89+1</f>
        <v>5</v>
      </c>
      <c r="B92" s="18" t="s">
        <v>220</v>
      </c>
      <c r="C92" s="19"/>
      <c r="D92" s="198"/>
      <c r="E92" s="198"/>
      <c r="F92" s="198"/>
    </row>
    <row r="93" spans="1:6" ht="60" x14ac:dyDescent="0.2">
      <c r="A93" s="17"/>
      <c r="B93" s="18" t="s">
        <v>174</v>
      </c>
      <c r="C93" s="19" t="s">
        <v>178</v>
      </c>
      <c r="D93" s="198">
        <v>20</v>
      </c>
      <c r="E93" s="198"/>
      <c r="F93" s="198">
        <f t="shared" si="0"/>
        <v>0</v>
      </c>
    </row>
    <row r="94" spans="1:6" x14ac:dyDescent="0.2">
      <c r="A94" s="17"/>
      <c r="B94" s="18"/>
      <c r="C94" s="19"/>
      <c r="D94" s="198"/>
      <c r="E94" s="198"/>
      <c r="F94" s="198"/>
    </row>
    <row r="95" spans="1:6" ht="24" x14ac:dyDescent="0.2">
      <c r="A95" s="35">
        <f>A92+1</f>
        <v>6</v>
      </c>
      <c r="B95" s="18" t="s">
        <v>308</v>
      </c>
      <c r="C95" s="19"/>
      <c r="D95" s="198"/>
      <c r="E95" s="198"/>
      <c r="F95" s="198"/>
    </row>
    <row r="96" spans="1:6" ht="48" x14ac:dyDescent="0.2">
      <c r="A96" s="35"/>
      <c r="B96" s="18" t="s">
        <v>307</v>
      </c>
      <c r="C96" s="19"/>
      <c r="D96" s="198"/>
      <c r="E96" s="198"/>
      <c r="F96" s="198"/>
    </row>
    <row r="97" spans="1:6" ht="60" x14ac:dyDescent="0.2">
      <c r="A97" s="17"/>
      <c r="B97" s="18" t="s">
        <v>174</v>
      </c>
      <c r="C97" s="19" t="s">
        <v>178</v>
      </c>
      <c r="D97" s="198">
        <v>30</v>
      </c>
      <c r="E97" s="198"/>
      <c r="F97" s="198">
        <f t="shared" si="0"/>
        <v>0</v>
      </c>
    </row>
    <row r="98" spans="1:6" x14ac:dyDescent="0.2">
      <c r="F98" s="198"/>
    </row>
    <row r="99" spans="1:6" ht="36" x14ac:dyDescent="0.2">
      <c r="A99" s="35">
        <f>A95+1</f>
        <v>7</v>
      </c>
      <c r="B99" s="18" t="s">
        <v>303</v>
      </c>
      <c r="C99" s="19"/>
      <c r="D99" s="198"/>
      <c r="E99" s="198"/>
      <c r="F99" s="198"/>
    </row>
    <row r="100" spans="1:6" ht="24" x14ac:dyDescent="0.2">
      <c r="A100" s="17"/>
      <c r="B100" s="18" t="s">
        <v>173</v>
      </c>
      <c r="C100" s="19"/>
      <c r="D100" s="198"/>
      <c r="E100" s="198"/>
      <c r="F100" s="198"/>
    </row>
    <row r="101" spans="1:6" ht="60" x14ac:dyDescent="0.2">
      <c r="A101" s="188"/>
      <c r="B101" s="183" t="s">
        <v>174</v>
      </c>
      <c r="C101" s="191"/>
      <c r="D101" s="207"/>
      <c r="E101" s="207"/>
      <c r="F101" s="198"/>
    </row>
    <row r="102" spans="1:6" ht="13.5" x14ac:dyDescent="0.2">
      <c r="A102" s="188" t="s">
        <v>789</v>
      </c>
      <c r="B102" s="183" t="s">
        <v>306</v>
      </c>
      <c r="C102" s="191" t="s">
        <v>181</v>
      </c>
      <c r="D102" s="207">
        <v>7</v>
      </c>
      <c r="E102" s="207"/>
      <c r="F102" s="198">
        <f t="shared" si="0"/>
        <v>0</v>
      </c>
    </row>
    <row r="103" spans="1:6" ht="13.5" x14ac:dyDescent="0.2">
      <c r="A103" s="188" t="s">
        <v>790</v>
      </c>
      <c r="B103" s="183" t="s">
        <v>644</v>
      </c>
      <c r="C103" s="191" t="s">
        <v>181</v>
      </c>
      <c r="D103" s="207">
        <v>20</v>
      </c>
      <c r="E103" s="207"/>
      <c r="F103" s="198">
        <f t="shared" si="0"/>
        <v>0</v>
      </c>
    </row>
    <row r="104" spans="1:6" x14ac:dyDescent="0.2">
      <c r="A104" s="188"/>
      <c r="B104" s="183"/>
      <c r="C104" s="191"/>
      <c r="D104" s="207"/>
      <c r="E104" s="207"/>
      <c r="F104" s="198"/>
    </row>
    <row r="105" spans="1:6" x14ac:dyDescent="0.2">
      <c r="A105" s="192">
        <f>A99+1</f>
        <v>8</v>
      </c>
      <c r="B105" s="183" t="s">
        <v>221</v>
      </c>
      <c r="C105" s="191"/>
      <c r="D105" s="207"/>
      <c r="E105" s="207"/>
      <c r="F105" s="198"/>
    </row>
    <row r="106" spans="1:6" ht="24" x14ac:dyDescent="0.2">
      <c r="A106" s="188"/>
      <c r="B106" s="183" t="s">
        <v>173</v>
      </c>
      <c r="C106" s="191"/>
      <c r="D106" s="207"/>
      <c r="E106" s="207"/>
      <c r="F106" s="198"/>
    </row>
    <row r="107" spans="1:6" ht="60" x14ac:dyDescent="0.2">
      <c r="A107" s="188"/>
      <c r="B107" s="183" t="s">
        <v>174</v>
      </c>
      <c r="C107" s="191"/>
      <c r="D107" s="207"/>
      <c r="E107" s="207"/>
      <c r="F107" s="198"/>
    </row>
    <row r="108" spans="1:6" x14ac:dyDescent="0.2">
      <c r="A108" s="188" t="s">
        <v>807</v>
      </c>
      <c r="B108" s="183" t="s">
        <v>304</v>
      </c>
      <c r="C108" s="191" t="s">
        <v>181</v>
      </c>
      <c r="D108" s="207">
        <v>1</v>
      </c>
      <c r="E108" s="207"/>
      <c r="F108" s="198">
        <f t="shared" si="0"/>
        <v>0</v>
      </c>
    </row>
    <row r="109" spans="1:6" x14ac:dyDescent="0.2">
      <c r="A109" s="188" t="s">
        <v>808</v>
      </c>
      <c r="B109" s="183" t="s">
        <v>305</v>
      </c>
      <c r="C109" s="191" t="s">
        <v>181</v>
      </c>
      <c r="D109" s="207">
        <v>2</v>
      </c>
      <c r="E109" s="207"/>
      <c r="F109" s="198">
        <f t="shared" si="0"/>
        <v>0</v>
      </c>
    </row>
    <row r="110" spans="1:6" x14ac:dyDescent="0.2">
      <c r="A110" s="188"/>
      <c r="B110" s="183"/>
      <c r="C110" s="191"/>
      <c r="D110" s="207"/>
      <c r="E110" s="207"/>
      <c r="F110" s="198"/>
    </row>
    <row r="111" spans="1:6" ht="60" x14ac:dyDescent="0.2">
      <c r="A111" s="192">
        <f>A105+1</f>
        <v>9</v>
      </c>
      <c r="B111" s="183" t="s">
        <v>771</v>
      </c>
      <c r="C111" s="191" t="s">
        <v>181</v>
      </c>
      <c r="D111" s="207">
        <v>3</v>
      </c>
      <c r="E111" s="207"/>
      <c r="F111" s="198">
        <f t="shared" si="0"/>
        <v>0</v>
      </c>
    </row>
    <row r="112" spans="1:6" x14ac:dyDescent="0.2">
      <c r="A112" s="188"/>
      <c r="B112" s="183"/>
      <c r="C112" s="191"/>
      <c r="D112" s="207"/>
      <c r="E112" s="207"/>
      <c r="F112" s="198"/>
    </row>
    <row r="113" spans="1:1153" ht="24" x14ac:dyDescent="0.2">
      <c r="A113" s="192">
        <f>A111+1</f>
        <v>10</v>
      </c>
      <c r="B113" s="183" t="s">
        <v>301</v>
      </c>
      <c r="C113" s="191"/>
      <c r="D113" s="207"/>
      <c r="E113" s="207"/>
      <c r="F113" s="198"/>
    </row>
    <row r="114" spans="1:1153" ht="60" x14ac:dyDescent="0.2">
      <c r="A114" s="35"/>
      <c r="B114" s="18" t="s">
        <v>174</v>
      </c>
      <c r="C114" s="19" t="s">
        <v>302</v>
      </c>
      <c r="D114" s="207">
        <v>3.5</v>
      </c>
      <c r="E114" s="207"/>
      <c r="F114" s="198">
        <f t="shared" si="0"/>
        <v>0</v>
      </c>
    </row>
    <row r="115" spans="1:1153" x14ac:dyDescent="0.2">
      <c r="F115" s="198"/>
    </row>
    <row r="116" spans="1:1153" x14ac:dyDescent="0.2">
      <c r="A116" s="14" t="s">
        <v>144</v>
      </c>
      <c r="B116" s="15" t="s">
        <v>183</v>
      </c>
      <c r="C116" s="16"/>
      <c r="D116" s="199"/>
      <c r="E116" s="199"/>
      <c r="F116" s="198">
        <f>SUM(F78:F114)</f>
        <v>0</v>
      </c>
    </row>
    <row r="117" spans="1:1153" x14ac:dyDescent="0.2">
      <c r="F117" s="198"/>
    </row>
    <row r="118" spans="1:1153" x14ac:dyDescent="0.2">
      <c r="A118" s="16" t="s">
        <v>146</v>
      </c>
      <c r="B118" s="15" t="s">
        <v>26</v>
      </c>
      <c r="C118" s="37"/>
      <c r="D118" s="208"/>
      <c r="E118" s="208"/>
      <c r="F118" s="198"/>
    </row>
    <row r="119" spans="1:1153" x14ac:dyDescent="0.2">
      <c r="A119" s="17"/>
      <c r="B119" s="18"/>
      <c r="C119" s="19"/>
      <c r="F119" s="198"/>
    </row>
    <row r="120" spans="1:1153" ht="24" x14ac:dyDescent="0.2">
      <c r="A120" s="17" t="s">
        <v>237</v>
      </c>
      <c r="B120" s="18" t="s">
        <v>258</v>
      </c>
      <c r="C120" s="19"/>
      <c r="F120" s="198"/>
    </row>
    <row r="121" spans="1:1153" ht="24" x14ac:dyDescent="0.2">
      <c r="A121" s="17"/>
      <c r="B121" s="18" t="s">
        <v>185</v>
      </c>
      <c r="C121" s="19"/>
      <c r="F121" s="198"/>
      <c r="K121" s="8"/>
    </row>
    <row r="122" spans="1:1153" ht="48" x14ac:dyDescent="0.2">
      <c r="A122" s="17"/>
      <c r="B122" s="18" t="s">
        <v>186</v>
      </c>
      <c r="C122" s="19"/>
      <c r="F122" s="198"/>
      <c r="K122" s="8"/>
    </row>
    <row r="123" spans="1:1153" ht="48" x14ac:dyDescent="0.2">
      <c r="A123" s="17"/>
      <c r="B123" s="18" t="s">
        <v>187</v>
      </c>
      <c r="C123" s="19"/>
      <c r="F123" s="198"/>
      <c r="K123" s="8"/>
    </row>
    <row r="124" spans="1:1153" ht="72" x14ac:dyDescent="0.2">
      <c r="A124" s="17"/>
      <c r="B124" s="18" t="s">
        <v>276</v>
      </c>
      <c r="C124" s="19"/>
      <c r="F124" s="198"/>
      <c r="K124" s="8"/>
    </row>
    <row r="125" spans="1:1153" ht="24" x14ac:dyDescent="0.2">
      <c r="A125" s="17"/>
      <c r="B125" s="18" t="s">
        <v>277</v>
      </c>
      <c r="C125" s="19" t="s">
        <v>178</v>
      </c>
      <c r="D125" s="207">
        <v>120</v>
      </c>
      <c r="E125" s="198"/>
      <c r="F125" s="198">
        <f t="shared" si="0"/>
        <v>0</v>
      </c>
      <c r="K125" s="8"/>
    </row>
    <row r="126" spans="1:1153" s="41" customFormat="1" x14ac:dyDescent="0.2">
      <c r="A126" s="20"/>
      <c r="B126" s="21"/>
      <c r="C126" s="187"/>
      <c r="D126" s="205"/>
      <c r="E126" s="205"/>
      <c r="F126" s="198"/>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c r="IQ126" s="9"/>
      <c r="IR126" s="9"/>
      <c r="IS126" s="9"/>
      <c r="IT126" s="9"/>
      <c r="IU126" s="9"/>
      <c r="IV126" s="9"/>
      <c r="IW126" s="9"/>
      <c r="IX126" s="9"/>
      <c r="IY126" s="9"/>
      <c r="IZ126" s="9"/>
      <c r="JA126" s="9"/>
      <c r="JB126" s="9"/>
      <c r="JC126" s="9"/>
      <c r="JD126" s="9"/>
      <c r="JE126" s="9"/>
      <c r="JF126" s="9"/>
      <c r="JG126" s="9"/>
      <c r="JH126" s="9"/>
      <c r="JI126" s="9"/>
      <c r="JJ126" s="9"/>
      <c r="JK126" s="9"/>
      <c r="JL126" s="9"/>
      <c r="JM126" s="9"/>
      <c r="JN126" s="9"/>
      <c r="JO126" s="9"/>
      <c r="JP126" s="9"/>
      <c r="JQ126" s="9"/>
      <c r="JR126" s="9"/>
      <c r="JS126" s="9"/>
      <c r="JT126" s="9"/>
      <c r="JU126" s="9"/>
      <c r="JV126" s="9"/>
      <c r="JW126" s="9"/>
      <c r="JX126" s="9"/>
      <c r="JY126" s="9"/>
      <c r="JZ126" s="9"/>
      <c r="KA126" s="9"/>
      <c r="KB126" s="9"/>
      <c r="KC126" s="9"/>
      <c r="KD126" s="9"/>
      <c r="KE126" s="9"/>
      <c r="KF126" s="9"/>
      <c r="KG126" s="9"/>
      <c r="KH126" s="9"/>
      <c r="KI126" s="9"/>
      <c r="KJ126" s="9"/>
      <c r="KK126" s="9"/>
      <c r="KL126" s="9"/>
      <c r="KM126" s="9"/>
      <c r="KN126" s="9"/>
      <c r="KO126" s="9"/>
      <c r="KP126" s="9"/>
      <c r="KQ126" s="9"/>
      <c r="KR126" s="9"/>
      <c r="KS126" s="9"/>
      <c r="KT126" s="9"/>
      <c r="KU126" s="9"/>
      <c r="KV126" s="9"/>
      <c r="KW126" s="9"/>
      <c r="KX126" s="9"/>
      <c r="KY126" s="9"/>
      <c r="KZ126" s="9"/>
      <c r="LA126" s="9"/>
      <c r="LB126" s="9"/>
      <c r="LC126" s="9"/>
      <c r="LD126" s="9"/>
      <c r="LE126" s="9"/>
      <c r="LF126" s="9"/>
      <c r="LG126" s="9"/>
      <c r="LH126" s="9"/>
      <c r="LI126" s="9"/>
      <c r="LJ126" s="9"/>
      <c r="LK126" s="9"/>
      <c r="LL126" s="9"/>
      <c r="LM126" s="9"/>
      <c r="LN126" s="9"/>
      <c r="LO126" s="9"/>
      <c r="LP126" s="9"/>
      <c r="LQ126" s="9"/>
      <c r="LR126" s="9"/>
      <c r="LS126" s="9"/>
      <c r="LT126" s="9"/>
      <c r="LU126" s="9"/>
      <c r="LV126" s="9"/>
      <c r="LW126" s="9"/>
      <c r="LX126" s="9"/>
      <c r="LY126" s="9"/>
      <c r="LZ126" s="9"/>
      <c r="MA126" s="9"/>
      <c r="MB126" s="9"/>
      <c r="MC126" s="9"/>
      <c r="MD126" s="9"/>
      <c r="ME126" s="9"/>
      <c r="MF126" s="9"/>
      <c r="MG126" s="9"/>
      <c r="MH126" s="9"/>
      <c r="MI126" s="9"/>
      <c r="MJ126" s="9"/>
      <c r="MK126" s="9"/>
      <c r="ML126" s="9"/>
      <c r="MM126" s="9"/>
      <c r="MN126" s="9"/>
      <c r="MO126" s="9"/>
      <c r="MP126" s="9"/>
      <c r="MQ126" s="9"/>
      <c r="MR126" s="9"/>
      <c r="MS126" s="9"/>
      <c r="MT126" s="9"/>
      <c r="MU126" s="9"/>
      <c r="MV126" s="9"/>
      <c r="MW126" s="9"/>
      <c r="MX126" s="9"/>
      <c r="MY126" s="9"/>
      <c r="MZ126" s="9"/>
      <c r="NA126" s="9"/>
      <c r="NB126" s="9"/>
      <c r="NC126" s="9"/>
      <c r="ND126" s="9"/>
      <c r="NE126" s="9"/>
      <c r="NF126" s="9"/>
      <c r="NG126" s="9"/>
      <c r="NH126" s="9"/>
      <c r="NI126" s="9"/>
      <c r="NJ126" s="9"/>
      <c r="NK126" s="9"/>
      <c r="NL126" s="9"/>
      <c r="NM126" s="9"/>
      <c r="NN126" s="9"/>
      <c r="NO126" s="9"/>
      <c r="NP126" s="9"/>
      <c r="NQ126" s="9"/>
      <c r="NR126" s="9"/>
      <c r="NS126" s="9"/>
      <c r="NT126" s="9"/>
      <c r="NU126" s="9"/>
      <c r="NV126" s="9"/>
      <c r="NW126" s="9"/>
      <c r="NX126" s="9"/>
      <c r="NY126" s="9"/>
      <c r="NZ126" s="9"/>
      <c r="OA126" s="9"/>
      <c r="OB126" s="9"/>
      <c r="OC126" s="9"/>
      <c r="OD126" s="9"/>
      <c r="OE126" s="9"/>
      <c r="OF126" s="9"/>
      <c r="OG126" s="9"/>
      <c r="OH126" s="9"/>
      <c r="OI126" s="9"/>
      <c r="OJ126" s="9"/>
      <c r="OK126" s="9"/>
      <c r="OL126" s="9"/>
      <c r="OM126" s="9"/>
      <c r="ON126" s="9"/>
      <c r="OO126" s="9"/>
      <c r="OP126" s="9"/>
      <c r="OQ126" s="9"/>
      <c r="OR126" s="9"/>
      <c r="OS126" s="9"/>
      <c r="OT126" s="9"/>
      <c r="OU126" s="9"/>
      <c r="OV126" s="9"/>
      <c r="OW126" s="9"/>
      <c r="OX126" s="9"/>
      <c r="OY126" s="9"/>
      <c r="OZ126" s="9"/>
      <c r="PA126" s="9"/>
      <c r="PB126" s="9"/>
      <c r="PC126" s="9"/>
      <c r="PD126" s="9"/>
      <c r="PE126" s="9"/>
      <c r="PF126" s="9"/>
      <c r="PG126" s="9"/>
      <c r="PH126" s="9"/>
      <c r="PI126" s="9"/>
      <c r="PJ126" s="9"/>
      <c r="PK126" s="9"/>
      <c r="PL126" s="9"/>
      <c r="PM126" s="9"/>
      <c r="PN126" s="9"/>
      <c r="PO126" s="9"/>
      <c r="PP126" s="9"/>
      <c r="PQ126" s="9"/>
      <c r="PR126" s="9"/>
      <c r="PS126" s="9"/>
      <c r="PT126" s="9"/>
      <c r="PU126" s="9"/>
      <c r="PV126" s="9"/>
      <c r="PW126" s="9"/>
      <c r="PX126" s="9"/>
      <c r="PY126" s="9"/>
      <c r="PZ126" s="9"/>
      <c r="QA126" s="9"/>
      <c r="QB126" s="9"/>
      <c r="QC126" s="9"/>
      <c r="QD126" s="9"/>
      <c r="QE126" s="9"/>
      <c r="QF126" s="9"/>
      <c r="QG126" s="9"/>
      <c r="QH126" s="9"/>
      <c r="QI126" s="9"/>
      <c r="QJ126" s="9"/>
      <c r="QK126" s="9"/>
      <c r="QL126" s="9"/>
      <c r="QM126" s="9"/>
      <c r="QN126" s="9"/>
      <c r="QO126" s="9"/>
      <c r="QP126" s="9"/>
      <c r="QQ126" s="9"/>
      <c r="QR126" s="9"/>
      <c r="QS126" s="9"/>
      <c r="QT126" s="9"/>
      <c r="QU126" s="9"/>
      <c r="QV126" s="9"/>
      <c r="QW126" s="9"/>
      <c r="QX126" s="9"/>
      <c r="QY126" s="9"/>
      <c r="QZ126" s="9"/>
      <c r="RA126" s="9"/>
      <c r="RB126" s="9"/>
      <c r="RC126" s="9"/>
      <c r="RD126" s="9"/>
      <c r="RE126" s="9"/>
      <c r="RF126" s="9"/>
      <c r="RG126" s="9"/>
      <c r="RH126" s="9"/>
      <c r="RI126" s="9"/>
      <c r="RJ126" s="9"/>
      <c r="RK126" s="9"/>
      <c r="RL126" s="9"/>
      <c r="RM126" s="9"/>
      <c r="RN126" s="9"/>
      <c r="RO126" s="9"/>
      <c r="RP126" s="9"/>
      <c r="RQ126" s="9"/>
      <c r="RR126" s="9"/>
      <c r="RS126" s="9"/>
      <c r="RT126" s="9"/>
      <c r="RU126" s="9"/>
      <c r="RV126" s="9"/>
      <c r="RW126" s="9"/>
      <c r="RX126" s="9"/>
      <c r="RY126" s="9"/>
      <c r="RZ126" s="9"/>
      <c r="SA126" s="9"/>
      <c r="SB126" s="9"/>
      <c r="SC126" s="9"/>
      <c r="SD126" s="9"/>
      <c r="SE126" s="9"/>
      <c r="SF126" s="9"/>
      <c r="SG126" s="9"/>
      <c r="SH126" s="9"/>
      <c r="SI126" s="9"/>
      <c r="SJ126" s="9"/>
      <c r="SK126" s="9"/>
      <c r="SL126" s="9"/>
      <c r="SM126" s="9"/>
      <c r="SN126" s="9"/>
      <c r="SO126" s="9"/>
      <c r="SP126" s="9"/>
      <c r="SQ126" s="9"/>
      <c r="SR126" s="9"/>
      <c r="SS126" s="9"/>
      <c r="ST126" s="9"/>
      <c r="SU126" s="9"/>
      <c r="SV126" s="9"/>
      <c r="SW126" s="9"/>
      <c r="SX126" s="9"/>
      <c r="SY126" s="9"/>
      <c r="SZ126" s="9"/>
      <c r="TA126" s="9"/>
      <c r="TB126" s="9"/>
      <c r="TC126" s="9"/>
      <c r="TD126" s="9"/>
      <c r="TE126" s="9"/>
      <c r="TF126" s="9"/>
      <c r="TG126" s="9"/>
      <c r="TH126" s="9"/>
      <c r="TI126" s="9"/>
      <c r="TJ126" s="9"/>
      <c r="TK126" s="9"/>
      <c r="TL126" s="9"/>
      <c r="TM126" s="9"/>
      <c r="TN126" s="9"/>
      <c r="TO126" s="9"/>
      <c r="TP126" s="9"/>
      <c r="TQ126" s="9"/>
      <c r="TR126" s="9"/>
      <c r="TS126" s="9"/>
      <c r="TT126" s="9"/>
      <c r="TU126" s="9"/>
      <c r="TV126" s="9"/>
      <c r="TW126" s="9"/>
      <c r="TX126" s="9"/>
      <c r="TY126" s="9"/>
      <c r="TZ126" s="9"/>
      <c r="UA126" s="9"/>
      <c r="UB126" s="9"/>
      <c r="UC126" s="9"/>
      <c r="UD126" s="9"/>
      <c r="UE126" s="9"/>
      <c r="UF126" s="9"/>
      <c r="UG126" s="9"/>
      <c r="UH126" s="9"/>
      <c r="UI126" s="9"/>
      <c r="UJ126" s="9"/>
      <c r="UK126" s="9"/>
      <c r="UL126" s="9"/>
      <c r="UM126" s="9"/>
      <c r="UN126" s="9"/>
      <c r="UO126" s="9"/>
      <c r="UP126" s="9"/>
      <c r="UQ126" s="9"/>
      <c r="UR126" s="9"/>
      <c r="US126" s="9"/>
      <c r="UT126" s="9"/>
      <c r="UU126" s="9"/>
      <c r="UV126" s="9"/>
      <c r="UW126" s="9"/>
      <c r="UX126" s="9"/>
      <c r="UY126" s="9"/>
      <c r="UZ126" s="9"/>
      <c r="VA126" s="9"/>
      <c r="VB126" s="9"/>
      <c r="VC126" s="9"/>
      <c r="VD126" s="9"/>
      <c r="VE126" s="9"/>
      <c r="VF126" s="9"/>
      <c r="VG126" s="9"/>
      <c r="VH126" s="9"/>
      <c r="VI126" s="9"/>
      <c r="VJ126" s="9"/>
      <c r="VK126" s="9"/>
      <c r="VL126" s="9"/>
      <c r="VM126" s="9"/>
      <c r="VN126" s="9"/>
      <c r="VO126" s="9"/>
      <c r="VP126" s="9"/>
      <c r="VQ126" s="9"/>
      <c r="VR126" s="9"/>
      <c r="VS126" s="9"/>
      <c r="VT126" s="9"/>
      <c r="VU126" s="9"/>
      <c r="VV126" s="9"/>
      <c r="VW126" s="9"/>
      <c r="VX126" s="9"/>
      <c r="VY126" s="9"/>
      <c r="VZ126" s="9"/>
      <c r="WA126" s="9"/>
      <c r="WB126" s="9"/>
      <c r="WC126" s="9"/>
      <c r="WD126" s="9"/>
      <c r="WE126" s="9"/>
      <c r="WF126" s="9"/>
      <c r="WG126" s="9"/>
      <c r="WH126" s="9"/>
      <c r="WI126" s="9"/>
      <c r="WJ126" s="9"/>
      <c r="WK126" s="9"/>
      <c r="WL126" s="9"/>
      <c r="WM126" s="9"/>
      <c r="WN126" s="9"/>
      <c r="WO126" s="9"/>
      <c r="WP126" s="9"/>
      <c r="WQ126" s="9"/>
      <c r="WR126" s="9"/>
      <c r="WS126" s="9"/>
      <c r="WT126" s="9"/>
      <c r="WU126" s="9"/>
      <c r="WV126" s="9"/>
      <c r="WW126" s="9"/>
      <c r="WX126" s="9"/>
      <c r="WY126" s="9"/>
      <c r="WZ126" s="9"/>
      <c r="XA126" s="9"/>
      <c r="XB126" s="9"/>
      <c r="XC126" s="9"/>
      <c r="XD126" s="9"/>
      <c r="XE126" s="9"/>
      <c r="XF126" s="9"/>
      <c r="XG126" s="9"/>
      <c r="XH126" s="9"/>
      <c r="XI126" s="9"/>
      <c r="XJ126" s="9"/>
      <c r="XK126" s="9"/>
      <c r="XL126" s="9"/>
      <c r="XM126" s="9"/>
      <c r="XN126" s="9"/>
      <c r="XO126" s="9"/>
      <c r="XP126" s="9"/>
      <c r="XQ126" s="9"/>
      <c r="XR126" s="9"/>
      <c r="XS126" s="9"/>
      <c r="XT126" s="9"/>
      <c r="XU126" s="9"/>
      <c r="XV126" s="9"/>
      <c r="XW126" s="9"/>
      <c r="XX126" s="9"/>
      <c r="XY126" s="9"/>
      <c r="XZ126" s="9"/>
      <c r="YA126" s="9"/>
      <c r="YB126" s="9"/>
      <c r="YC126" s="9"/>
      <c r="YD126" s="9"/>
      <c r="YE126" s="9"/>
      <c r="YF126" s="9"/>
      <c r="YG126" s="9"/>
      <c r="YH126" s="9"/>
      <c r="YI126" s="9"/>
      <c r="YJ126" s="9"/>
      <c r="YK126" s="9"/>
      <c r="YL126" s="9"/>
      <c r="YM126" s="9"/>
      <c r="YN126" s="9"/>
      <c r="YO126" s="9"/>
      <c r="YP126" s="9"/>
      <c r="YQ126" s="9"/>
      <c r="YR126" s="9"/>
      <c r="YS126" s="9"/>
      <c r="YT126" s="9"/>
      <c r="YU126" s="9"/>
      <c r="YV126" s="9"/>
      <c r="YW126" s="9"/>
      <c r="YX126" s="9"/>
      <c r="YY126" s="9"/>
      <c r="YZ126" s="9"/>
      <c r="ZA126" s="9"/>
      <c r="ZB126" s="9"/>
      <c r="ZC126" s="9"/>
      <c r="ZD126" s="9"/>
      <c r="ZE126" s="9"/>
      <c r="ZF126" s="9"/>
      <c r="ZG126" s="9"/>
      <c r="ZH126" s="9"/>
      <c r="ZI126" s="9"/>
      <c r="ZJ126" s="9"/>
      <c r="ZK126" s="9"/>
      <c r="ZL126" s="9"/>
      <c r="ZM126" s="9"/>
      <c r="ZN126" s="9"/>
      <c r="ZO126" s="9"/>
      <c r="ZP126" s="9"/>
      <c r="ZQ126" s="9"/>
      <c r="ZR126" s="9"/>
      <c r="ZS126" s="9"/>
      <c r="ZT126" s="9"/>
      <c r="ZU126" s="9"/>
      <c r="ZV126" s="9"/>
      <c r="ZW126" s="9"/>
      <c r="ZX126" s="9"/>
      <c r="ZY126" s="9"/>
      <c r="ZZ126" s="9"/>
      <c r="AAA126" s="9"/>
      <c r="AAB126" s="9"/>
      <c r="AAC126" s="9"/>
      <c r="AAD126" s="9"/>
      <c r="AAE126" s="9"/>
      <c r="AAF126" s="9"/>
      <c r="AAG126" s="9"/>
      <c r="AAH126" s="9"/>
      <c r="AAI126" s="9"/>
      <c r="AAJ126" s="9"/>
      <c r="AAK126" s="9"/>
      <c r="AAL126" s="9"/>
      <c r="AAM126" s="9"/>
      <c r="AAN126" s="9"/>
      <c r="AAO126" s="9"/>
      <c r="AAP126" s="9"/>
      <c r="AAQ126" s="9"/>
      <c r="AAR126" s="9"/>
      <c r="AAS126" s="9"/>
      <c r="AAT126" s="9"/>
      <c r="AAU126" s="9"/>
      <c r="AAV126" s="9"/>
      <c r="AAW126" s="9"/>
      <c r="AAX126" s="9"/>
      <c r="AAY126" s="9"/>
      <c r="AAZ126" s="9"/>
      <c r="ABA126" s="9"/>
      <c r="ABB126" s="9"/>
      <c r="ABC126" s="9"/>
      <c r="ABD126" s="9"/>
      <c r="ABE126" s="9"/>
      <c r="ABF126" s="9"/>
      <c r="ABG126" s="9"/>
      <c r="ABH126" s="9"/>
      <c r="ABI126" s="9"/>
      <c r="ABJ126" s="9"/>
      <c r="ABK126" s="9"/>
      <c r="ABL126" s="9"/>
      <c r="ABM126" s="9"/>
      <c r="ABN126" s="9"/>
      <c r="ABO126" s="9"/>
      <c r="ABP126" s="9"/>
      <c r="ABQ126" s="9"/>
      <c r="ABR126" s="9"/>
      <c r="ABS126" s="9"/>
      <c r="ABT126" s="9"/>
      <c r="ABU126" s="9"/>
      <c r="ABV126" s="9"/>
      <c r="ABW126" s="9"/>
      <c r="ABX126" s="9"/>
      <c r="ABY126" s="9"/>
      <c r="ABZ126" s="9"/>
      <c r="ACA126" s="9"/>
      <c r="ACB126" s="9"/>
      <c r="ACC126" s="9"/>
      <c r="ACD126" s="9"/>
      <c r="ACE126" s="9"/>
      <c r="ACF126" s="9"/>
      <c r="ACG126" s="9"/>
      <c r="ACH126" s="9"/>
      <c r="ACI126" s="9"/>
      <c r="ACJ126" s="9"/>
      <c r="ACK126" s="9"/>
      <c r="ACL126" s="9"/>
      <c r="ACM126" s="9"/>
      <c r="ACN126" s="9"/>
      <c r="ACO126" s="9"/>
      <c r="ACP126" s="9"/>
      <c r="ACQ126" s="9"/>
      <c r="ACR126" s="9"/>
      <c r="ACS126" s="9"/>
      <c r="ACT126" s="9"/>
      <c r="ACU126" s="9"/>
      <c r="ACV126" s="9"/>
      <c r="ACW126" s="9"/>
      <c r="ACX126" s="9"/>
      <c r="ACY126" s="9"/>
      <c r="ACZ126" s="9"/>
      <c r="ADA126" s="9"/>
      <c r="ADB126" s="9"/>
      <c r="ADC126" s="9"/>
      <c r="ADD126" s="9"/>
      <c r="ADE126" s="9"/>
      <c r="ADF126" s="9"/>
      <c r="ADG126" s="9"/>
      <c r="ADH126" s="9"/>
      <c r="ADI126" s="9"/>
      <c r="ADJ126" s="9"/>
      <c r="ADK126" s="9"/>
      <c r="ADL126" s="9"/>
      <c r="ADM126" s="9"/>
      <c r="ADN126" s="9"/>
      <c r="ADO126" s="9"/>
      <c r="ADP126" s="9"/>
      <c r="ADQ126" s="9"/>
      <c r="ADR126" s="9"/>
      <c r="ADS126" s="9"/>
      <c r="ADT126" s="9"/>
      <c r="ADU126" s="9"/>
      <c r="ADV126" s="9"/>
      <c r="ADW126" s="9"/>
      <c r="ADX126" s="9"/>
      <c r="ADY126" s="9"/>
      <c r="ADZ126" s="9"/>
      <c r="AEA126" s="9"/>
      <c r="AEB126" s="9"/>
      <c r="AEC126" s="9"/>
      <c r="AED126" s="9"/>
      <c r="AEE126" s="9"/>
      <c r="AEF126" s="9"/>
      <c r="AEG126" s="9"/>
      <c r="AEH126" s="9"/>
      <c r="AEI126" s="9"/>
      <c r="AEJ126" s="9"/>
      <c r="AEK126" s="9"/>
      <c r="AEL126" s="9"/>
      <c r="AEM126" s="9"/>
      <c r="AEN126" s="9"/>
      <c r="AEO126" s="9"/>
      <c r="AEP126" s="9"/>
      <c r="AEQ126" s="9"/>
      <c r="AER126" s="9"/>
      <c r="AES126" s="9"/>
      <c r="AET126" s="9"/>
      <c r="AEU126" s="9"/>
      <c r="AEV126" s="9"/>
      <c r="AEW126" s="9"/>
      <c r="AEX126" s="9"/>
      <c r="AEY126" s="9"/>
      <c r="AEZ126" s="9"/>
      <c r="AFA126" s="9"/>
      <c r="AFB126" s="9"/>
      <c r="AFC126" s="9"/>
      <c r="AFD126" s="9"/>
      <c r="AFE126" s="9"/>
      <c r="AFF126" s="9"/>
      <c r="AFG126" s="9"/>
      <c r="AFH126" s="9"/>
      <c r="AFI126" s="9"/>
      <c r="AFJ126" s="9"/>
      <c r="AFK126" s="9"/>
      <c r="AFL126" s="9"/>
      <c r="AFM126" s="9"/>
      <c r="AFN126" s="9"/>
      <c r="AFO126" s="9"/>
      <c r="AFP126" s="9"/>
      <c r="AFQ126" s="9"/>
      <c r="AFR126" s="9"/>
      <c r="AFS126" s="9"/>
      <c r="AFT126" s="9"/>
      <c r="AFU126" s="9"/>
      <c r="AFV126" s="9"/>
      <c r="AFW126" s="9"/>
      <c r="AFX126" s="9"/>
      <c r="AFY126" s="9"/>
      <c r="AFZ126" s="9"/>
      <c r="AGA126" s="9"/>
      <c r="AGB126" s="9"/>
      <c r="AGC126" s="9"/>
      <c r="AGD126" s="9"/>
      <c r="AGE126" s="9"/>
      <c r="AGF126" s="9"/>
      <c r="AGG126" s="9"/>
      <c r="AGH126" s="9"/>
      <c r="AGI126" s="9"/>
      <c r="AGJ126" s="9"/>
      <c r="AGK126" s="9"/>
      <c r="AGL126" s="9"/>
      <c r="AGM126" s="9"/>
      <c r="AGN126" s="9"/>
      <c r="AGO126" s="9"/>
      <c r="AGP126" s="9"/>
      <c r="AGQ126" s="9"/>
      <c r="AGR126" s="9"/>
      <c r="AGS126" s="9"/>
      <c r="AGT126" s="9"/>
      <c r="AGU126" s="9"/>
      <c r="AGV126" s="9"/>
      <c r="AGW126" s="9"/>
      <c r="AGX126" s="9"/>
      <c r="AGY126" s="9"/>
      <c r="AGZ126" s="9"/>
      <c r="AHA126" s="9"/>
      <c r="AHB126" s="9"/>
      <c r="AHC126" s="9"/>
      <c r="AHD126" s="9"/>
      <c r="AHE126" s="9"/>
      <c r="AHF126" s="9"/>
      <c r="AHG126" s="9"/>
      <c r="AHH126" s="9"/>
      <c r="AHI126" s="9"/>
      <c r="AHJ126" s="9"/>
      <c r="AHK126" s="9"/>
      <c r="AHL126" s="9"/>
      <c r="AHM126" s="9"/>
      <c r="AHN126" s="9"/>
      <c r="AHO126" s="9"/>
      <c r="AHP126" s="9"/>
      <c r="AHQ126" s="9"/>
      <c r="AHR126" s="9"/>
      <c r="AHS126" s="9"/>
      <c r="AHT126" s="9"/>
      <c r="AHU126" s="9"/>
      <c r="AHV126" s="9"/>
      <c r="AHW126" s="9"/>
      <c r="AHX126" s="9"/>
      <c r="AHY126" s="9"/>
      <c r="AHZ126" s="9"/>
      <c r="AIA126" s="9"/>
      <c r="AIB126" s="9"/>
      <c r="AIC126" s="9"/>
      <c r="AID126" s="9"/>
      <c r="AIE126" s="9"/>
      <c r="AIF126" s="9"/>
      <c r="AIG126" s="9"/>
      <c r="AIH126" s="9"/>
      <c r="AII126" s="9"/>
      <c r="AIJ126" s="9"/>
      <c r="AIK126" s="9"/>
      <c r="AIL126" s="9"/>
      <c r="AIM126" s="9"/>
      <c r="AIN126" s="9"/>
      <c r="AIO126" s="9"/>
      <c r="AIP126" s="9"/>
      <c r="AIQ126" s="9"/>
      <c r="AIR126" s="9"/>
      <c r="AIS126" s="9"/>
      <c r="AIT126" s="9"/>
      <c r="AIU126" s="9"/>
      <c r="AIV126" s="9"/>
      <c r="AIW126" s="9"/>
      <c r="AIX126" s="9"/>
      <c r="AIY126" s="9"/>
      <c r="AIZ126" s="9"/>
      <c r="AJA126" s="9"/>
      <c r="AJB126" s="9"/>
      <c r="AJC126" s="9"/>
      <c r="AJD126" s="9"/>
      <c r="AJE126" s="9"/>
      <c r="AJF126" s="9"/>
      <c r="AJG126" s="9"/>
      <c r="AJH126" s="9"/>
      <c r="AJI126" s="9"/>
      <c r="AJJ126" s="9"/>
      <c r="AJK126" s="9"/>
      <c r="AJL126" s="9"/>
      <c r="AJM126" s="9"/>
      <c r="AJN126" s="9"/>
      <c r="AJO126" s="9"/>
      <c r="AJP126" s="9"/>
      <c r="AJQ126" s="9"/>
      <c r="AJR126" s="9"/>
      <c r="AJS126" s="9"/>
      <c r="AJT126" s="9"/>
      <c r="AJU126" s="9"/>
      <c r="AJV126" s="9"/>
      <c r="AJW126" s="9"/>
      <c r="AJX126" s="9"/>
      <c r="AJY126" s="9"/>
      <c r="AJZ126" s="9"/>
      <c r="AKA126" s="9"/>
      <c r="AKB126" s="9"/>
      <c r="AKC126" s="9"/>
      <c r="AKD126" s="9"/>
      <c r="AKE126" s="9"/>
      <c r="AKF126" s="9"/>
      <c r="AKG126" s="9"/>
      <c r="AKH126" s="9"/>
      <c r="AKI126" s="9"/>
      <c r="AKJ126" s="9"/>
      <c r="AKK126" s="9"/>
      <c r="AKL126" s="9"/>
      <c r="AKM126" s="9"/>
      <c r="AKN126" s="9"/>
      <c r="AKO126" s="9"/>
      <c r="AKP126" s="9"/>
      <c r="AKQ126" s="9"/>
      <c r="AKR126" s="9"/>
      <c r="AKS126" s="9"/>
      <c r="AKT126" s="9"/>
      <c r="AKU126" s="9"/>
      <c r="AKV126" s="9"/>
      <c r="AKW126" s="9"/>
      <c r="AKX126" s="9"/>
      <c r="AKY126" s="9"/>
      <c r="AKZ126" s="9"/>
      <c r="ALA126" s="9"/>
      <c r="ALB126" s="9"/>
      <c r="ALC126" s="9"/>
      <c r="ALD126" s="9"/>
      <c r="ALE126" s="9"/>
      <c r="ALF126" s="9"/>
      <c r="ALG126" s="9"/>
      <c r="ALH126" s="9"/>
      <c r="ALI126" s="9"/>
      <c r="ALJ126" s="9"/>
      <c r="ALK126" s="9"/>
      <c r="ALL126" s="9"/>
      <c r="ALM126" s="9"/>
      <c r="ALN126" s="9"/>
      <c r="ALO126" s="9"/>
      <c r="ALP126" s="9"/>
      <c r="ALQ126" s="9"/>
      <c r="ALR126" s="9"/>
      <c r="ALS126" s="9"/>
      <c r="ALT126" s="9"/>
      <c r="ALU126" s="9"/>
      <c r="ALV126" s="9"/>
      <c r="ALW126" s="9"/>
      <c r="ALX126" s="9"/>
      <c r="ALY126" s="9"/>
      <c r="ALZ126" s="9"/>
      <c r="AMA126" s="9"/>
      <c r="AMB126" s="9"/>
      <c r="AMC126" s="9"/>
      <c r="AMD126" s="9"/>
      <c r="AME126" s="9"/>
      <c r="AMF126" s="9"/>
      <c r="AMG126" s="9"/>
      <c r="AMH126" s="9"/>
      <c r="AMI126" s="9"/>
      <c r="AMJ126" s="9"/>
      <c r="AMK126" s="9"/>
      <c r="AML126" s="9"/>
      <c r="AMM126" s="9"/>
      <c r="AMN126" s="9"/>
      <c r="AMO126" s="9"/>
      <c r="AMP126" s="9"/>
      <c r="AMQ126" s="9"/>
      <c r="AMR126" s="9"/>
      <c r="AMS126" s="9"/>
      <c r="AMT126" s="9"/>
      <c r="AMU126" s="9"/>
      <c r="AMV126" s="9"/>
      <c r="AMW126" s="9"/>
      <c r="AMX126" s="9"/>
      <c r="AMY126" s="9"/>
      <c r="AMZ126" s="9"/>
      <c r="ANA126" s="9"/>
      <c r="ANB126" s="9"/>
      <c r="ANC126" s="9"/>
      <c r="AND126" s="9"/>
      <c r="ANE126" s="9"/>
      <c r="ANF126" s="9"/>
      <c r="ANG126" s="9"/>
      <c r="ANH126" s="9"/>
      <c r="ANI126" s="9"/>
      <c r="ANJ126" s="9"/>
      <c r="ANK126" s="9"/>
      <c r="ANL126" s="9"/>
      <c r="ANM126" s="9"/>
      <c r="ANN126" s="9"/>
      <c r="ANO126" s="9"/>
      <c r="ANP126" s="9"/>
      <c r="ANQ126" s="9"/>
      <c r="ANR126" s="9"/>
      <c r="ANS126" s="9"/>
      <c r="ANT126" s="9"/>
      <c r="ANU126" s="9"/>
      <c r="ANV126" s="9"/>
      <c r="ANW126" s="9"/>
      <c r="ANX126" s="9"/>
      <c r="ANY126" s="9"/>
      <c r="ANZ126" s="9"/>
      <c r="AOA126" s="9"/>
      <c r="AOB126" s="9"/>
      <c r="AOC126" s="9"/>
      <c r="AOD126" s="9"/>
      <c r="AOE126" s="9"/>
      <c r="AOF126" s="9"/>
      <c r="AOG126" s="9"/>
      <c r="AOH126" s="9"/>
      <c r="AOI126" s="9"/>
      <c r="AOJ126" s="9"/>
      <c r="AOK126" s="9"/>
      <c r="AOL126" s="9"/>
      <c r="AOM126" s="9"/>
      <c r="AON126" s="9"/>
      <c r="AOO126" s="9"/>
      <c r="AOP126" s="9"/>
      <c r="AOQ126" s="9"/>
      <c r="AOR126" s="9"/>
      <c r="AOS126" s="9"/>
      <c r="AOT126" s="9"/>
      <c r="AOU126" s="9"/>
      <c r="AOV126" s="9"/>
      <c r="AOW126" s="9"/>
      <c r="AOX126" s="9"/>
      <c r="AOY126" s="9"/>
      <c r="AOZ126" s="9"/>
      <c r="APA126" s="9"/>
      <c r="APB126" s="9"/>
      <c r="APC126" s="9"/>
      <c r="APD126" s="9"/>
      <c r="APE126" s="9"/>
      <c r="APF126" s="9"/>
      <c r="APG126" s="9"/>
      <c r="APH126" s="9"/>
      <c r="API126" s="9"/>
      <c r="APJ126" s="9"/>
      <c r="APK126" s="9"/>
      <c r="APL126" s="9"/>
      <c r="APM126" s="9"/>
      <c r="APN126" s="9"/>
      <c r="APO126" s="9"/>
      <c r="APP126" s="9"/>
      <c r="APQ126" s="9"/>
      <c r="APR126" s="9"/>
      <c r="APS126" s="9"/>
      <c r="APT126" s="9"/>
      <c r="APU126" s="9"/>
      <c r="APV126" s="9"/>
      <c r="APW126" s="9"/>
      <c r="APX126" s="9"/>
      <c r="APY126" s="9"/>
      <c r="APZ126" s="9"/>
      <c r="AQA126" s="9"/>
      <c r="AQB126" s="9"/>
      <c r="AQC126" s="9"/>
      <c r="AQD126" s="9"/>
      <c r="AQE126" s="9"/>
      <c r="AQF126" s="9"/>
      <c r="AQG126" s="9"/>
      <c r="AQH126" s="9"/>
      <c r="AQI126" s="9"/>
      <c r="AQJ126" s="9"/>
      <c r="AQK126" s="9"/>
      <c r="AQL126" s="9"/>
      <c r="AQM126" s="9"/>
      <c r="AQN126" s="9"/>
      <c r="AQO126" s="9"/>
      <c r="AQP126" s="9"/>
      <c r="AQQ126" s="9"/>
      <c r="AQR126" s="9"/>
      <c r="AQS126" s="9"/>
      <c r="AQT126" s="9"/>
      <c r="AQU126" s="9"/>
      <c r="AQV126" s="9"/>
      <c r="AQW126" s="9"/>
      <c r="AQX126" s="9"/>
      <c r="AQY126" s="9"/>
      <c r="AQZ126" s="9"/>
      <c r="ARA126" s="9"/>
      <c r="ARB126" s="9"/>
      <c r="ARC126" s="9"/>
      <c r="ARD126" s="9"/>
      <c r="ARE126" s="9"/>
      <c r="ARF126" s="9"/>
      <c r="ARG126" s="9"/>
      <c r="ARH126" s="9"/>
      <c r="ARI126" s="9"/>
    </row>
    <row r="127" spans="1:1153" s="41" customFormat="1" ht="60" x14ac:dyDescent="0.2">
      <c r="A127" s="17" t="s">
        <v>259</v>
      </c>
      <c r="B127" s="18" t="s">
        <v>791</v>
      </c>
      <c r="C127" s="38"/>
      <c r="D127" s="209"/>
      <c r="E127" s="209"/>
      <c r="F127" s="198"/>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9"/>
      <c r="IQ127" s="9"/>
      <c r="IR127" s="9"/>
      <c r="IS127" s="9"/>
      <c r="IT127" s="9"/>
      <c r="IU127" s="9"/>
      <c r="IV127" s="9"/>
      <c r="IW127" s="9"/>
      <c r="IX127" s="9"/>
      <c r="IY127" s="9"/>
      <c r="IZ127" s="9"/>
      <c r="JA127" s="9"/>
      <c r="JB127" s="9"/>
      <c r="JC127" s="9"/>
      <c r="JD127" s="9"/>
      <c r="JE127" s="9"/>
      <c r="JF127" s="9"/>
      <c r="JG127" s="9"/>
      <c r="JH127" s="9"/>
      <c r="JI127" s="9"/>
      <c r="JJ127" s="9"/>
      <c r="JK127" s="9"/>
      <c r="JL127" s="9"/>
      <c r="JM127" s="9"/>
      <c r="JN127" s="9"/>
      <c r="JO127" s="9"/>
      <c r="JP127" s="9"/>
      <c r="JQ127" s="9"/>
      <c r="JR127" s="9"/>
      <c r="JS127" s="9"/>
      <c r="JT127" s="9"/>
      <c r="JU127" s="9"/>
      <c r="JV127" s="9"/>
      <c r="JW127" s="9"/>
      <c r="JX127" s="9"/>
      <c r="JY127" s="9"/>
      <c r="JZ127" s="9"/>
      <c r="KA127" s="9"/>
      <c r="KB127" s="9"/>
      <c r="KC127" s="9"/>
      <c r="KD127" s="9"/>
      <c r="KE127" s="9"/>
      <c r="KF127" s="9"/>
      <c r="KG127" s="9"/>
      <c r="KH127" s="9"/>
      <c r="KI127" s="9"/>
      <c r="KJ127" s="9"/>
      <c r="KK127" s="9"/>
      <c r="KL127" s="9"/>
      <c r="KM127" s="9"/>
      <c r="KN127" s="9"/>
      <c r="KO127" s="9"/>
      <c r="KP127" s="9"/>
      <c r="KQ127" s="9"/>
      <c r="KR127" s="9"/>
      <c r="KS127" s="9"/>
      <c r="KT127" s="9"/>
      <c r="KU127" s="9"/>
      <c r="KV127" s="9"/>
      <c r="KW127" s="9"/>
      <c r="KX127" s="9"/>
      <c r="KY127" s="9"/>
      <c r="KZ127" s="9"/>
      <c r="LA127" s="9"/>
      <c r="LB127" s="9"/>
      <c r="LC127" s="9"/>
      <c r="LD127" s="9"/>
      <c r="LE127" s="9"/>
      <c r="LF127" s="9"/>
      <c r="LG127" s="9"/>
      <c r="LH127" s="9"/>
      <c r="LI127" s="9"/>
      <c r="LJ127" s="9"/>
      <c r="LK127" s="9"/>
      <c r="LL127" s="9"/>
      <c r="LM127" s="9"/>
      <c r="LN127" s="9"/>
      <c r="LO127" s="9"/>
      <c r="LP127" s="9"/>
      <c r="LQ127" s="9"/>
      <c r="LR127" s="9"/>
      <c r="LS127" s="9"/>
      <c r="LT127" s="9"/>
      <c r="LU127" s="9"/>
      <c r="LV127" s="9"/>
      <c r="LW127" s="9"/>
      <c r="LX127" s="9"/>
      <c r="LY127" s="9"/>
      <c r="LZ127" s="9"/>
      <c r="MA127" s="9"/>
      <c r="MB127" s="9"/>
      <c r="MC127" s="9"/>
      <c r="MD127" s="9"/>
      <c r="ME127" s="9"/>
      <c r="MF127" s="9"/>
      <c r="MG127" s="9"/>
      <c r="MH127" s="9"/>
      <c r="MI127" s="9"/>
      <c r="MJ127" s="9"/>
      <c r="MK127" s="9"/>
      <c r="ML127" s="9"/>
      <c r="MM127" s="9"/>
      <c r="MN127" s="9"/>
      <c r="MO127" s="9"/>
      <c r="MP127" s="9"/>
      <c r="MQ127" s="9"/>
      <c r="MR127" s="9"/>
      <c r="MS127" s="9"/>
      <c r="MT127" s="9"/>
      <c r="MU127" s="9"/>
      <c r="MV127" s="9"/>
      <c r="MW127" s="9"/>
      <c r="MX127" s="9"/>
      <c r="MY127" s="9"/>
      <c r="MZ127" s="9"/>
      <c r="NA127" s="9"/>
      <c r="NB127" s="9"/>
      <c r="NC127" s="9"/>
      <c r="ND127" s="9"/>
      <c r="NE127" s="9"/>
      <c r="NF127" s="9"/>
      <c r="NG127" s="9"/>
      <c r="NH127" s="9"/>
      <c r="NI127" s="9"/>
      <c r="NJ127" s="9"/>
      <c r="NK127" s="9"/>
      <c r="NL127" s="9"/>
      <c r="NM127" s="9"/>
      <c r="NN127" s="9"/>
      <c r="NO127" s="9"/>
      <c r="NP127" s="9"/>
      <c r="NQ127" s="9"/>
      <c r="NR127" s="9"/>
      <c r="NS127" s="9"/>
      <c r="NT127" s="9"/>
      <c r="NU127" s="9"/>
      <c r="NV127" s="9"/>
      <c r="NW127" s="9"/>
      <c r="NX127" s="9"/>
      <c r="NY127" s="9"/>
      <c r="NZ127" s="9"/>
      <c r="OA127" s="9"/>
      <c r="OB127" s="9"/>
      <c r="OC127" s="9"/>
      <c r="OD127" s="9"/>
      <c r="OE127" s="9"/>
      <c r="OF127" s="9"/>
      <c r="OG127" s="9"/>
      <c r="OH127" s="9"/>
      <c r="OI127" s="9"/>
      <c r="OJ127" s="9"/>
      <c r="OK127" s="9"/>
      <c r="OL127" s="9"/>
      <c r="OM127" s="9"/>
      <c r="ON127" s="9"/>
      <c r="OO127" s="9"/>
      <c r="OP127" s="9"/>
      <c r="OQ127" s="9"/>
      <c r="OR127" s="9"/>
      <c r="OS127" s="9"/>
      <c r="OT127" s="9"/>
      <c r="OU127" s="9"/>
      <c r="OV127" s="9"/>
      <c r="OW127" s="9"/>
      <c r="OX127" s="9"/>
      <c r="OY127" s="9"/>
      <c r="OZ127" s="9"/>
      <c r="PA127" s="9"/>
      <c r="PB127" s="9"/>
      <c r="PC127" s="9"/>
      <c r="PD127" s="9"/>
      <c r="PE127" s="9"/>
      <c r="PF127" s="9"/>
      <c r="PG127" s="9"/>
      <c r="PH127" s="9"/>
      <c r="PI127" s="9"/>
      <c r="PJ127" s="9"/>
      <c r="PK127" s="9"/>
      <c r="PL127" s="9"/>
      <c r="PM127" s="9"/>
      <c r="PN127" s="9"/>
      <c r="PO127" s="9"/>
      <c r="PP127" s="9"/>
      <c r="PQ127" s="9"/>
      <c r="PR127" s="9"/>
      <c r="PS127" s="9"/>
      <c r="PT127" s="9"/>
      <c r="PU127" s="9"/>
      <c r="PV127" s="9"/>
      <c r="PW127" s="9"/>
      <c r="PX127" s="9"/>
      <c r="PY127" s="9"/>
      <c r="PZ127" s="9"/>
      <c r="QA127" s="9"/>
      <c r="QB127" s="9"/>
      <c r="QC127" s="9"/>
      <c r="QD127" s="9"/>
      <c r="QE127" s="9"/>
      <c r="QF127" s="9"/>
      <c r="QG127" s="9"/>
      <c r="QH127" s="9"/>
      <c r="QI127" s="9"/>
      <c r="QJ127" s="9"/>
      <c r="QK127" s="9"/>
      <c r="QL127" s="9"/>
      <c r="QM127" s="9"/>
      <c r="QN127" s="9"/>
      <c r="QO127" s="9"/>
      <c r="QP127" s="9"/>
      <c r="QQ127" s="9"/>
      <c r="QR127" s="9"/>
      <c r="QS127" s="9"/>
      <c r="QT127" s="9"/>
      <c r="QU127" s="9"/>
      <c r="QV127" s="9"/>
      <c r="QW127" s="9"/>
      <c r="QX127" s="9"/>
      <c r="QY127" s="9"/>
      <c r="QZ127" s="9"/>
      <c r="RA127" s="9"/>
      <c r="RB127" s="9"/>
      <c r="RC127" s="9"/>
      <c r="RD127" s="9"/>
      <c r="RE127" s="9"/>
      <c r="RF127" s="9"/>
      <c r="RG127" s="9"/>
      <c r="RH127" s="9"/>
      <c r="RI127" s="9"/>
      <c r="RJ127" s="9"/>
      <c r="RK127" s="9"/>
      <c r="RL127" s="9"/>
      <c r="RM127" s="9"/>
      <c r="RN127" s="9"/>
      <c r="RO127" s="9"/>
      <c r="RP127" s="9"/>
      <c r="RQ127" s="9"/>
      <c r="RR127" s="9"/>
      <c r="RS127" s="9"/>
      <c r="RT127" s="9"/>
      <c r="RU127" s="9"/>
      <c r="RV127" s="9"/>
      <c r="RW127" s="9"/>
      <c r="RX127" s="9"/>
      <c r="RY127" s="9"/>
      <c r="RZ127" s="9"/>
      <c r="SA127" s="9"/>
      <c r="SB127" s="9"/>
      <c r="SC127" s="9"/>
      <c r="SD127" s="9"/>
      <c r="SE127" s="9"/>
      <c r="SF127" s="9"/>
      <c r="SG127" s="9"/>
      <c r="SH127" s="9"/>
      <c r="SI127" s="9"/>
      <c r="SJ127" s="9"/>
      <c r="SK127" s="9"/>
      <c r="SL127" s="9"/>
      <c r="SM127" s="9"/>
      <c r="SN127" s="9"/>
      <c r="SO127" s="9"/>
      <c r="SP127" s="9"/>
      <c r="SQ127" s="9"/>
      <c r="SR127" s="9"/>
      <c r="SS127" s="9"/>
      <c r="ST127" s="9"/>
      <c r="SU127" s="9"/>
      <c r="SV127" s="9"/>
      <c r="SW127" s="9"/>
      <c r="SX127" s="9"/>
      <c r="SY127" s="9"/>
      <c r="SZ127" s="9"/>
      <c r="TA127" s="9"/>
      <c r="TB127" s="9"/>
      <c r="TC127" s="9"/>
      <c r="TD127" s="9"/>
      <c r="TE127" s="9"/>
      <c r="TF127" s="9"/>
      <c r="TG127" s="9"/>
      <c r="TH127" s="9"/>
      <c r="TI127" s="9"/>
      <c r="TJ127" s="9"/>
      <c r="TK127" s="9"/>
      <c r="TL127" s="9"/>
      <c r="TM127" s="9"/>
      <c r="TN127" s="9"/>
      <c r="TO127" s="9"/>
      <c r="TP127" s="9"/>
      <c r="TQ127" s="9"/>
      <c r="TR127" s="9"/>
      <c r="TS127" s="9"/>
      <c r="TT127" s="9"/>
      <c r="TU127" s="9"/>
      <c r="TV127" s="9"/>
      <c r="TW127" s="9"/>
      <c r="TX127" s="9"/>
      <c r="TY127" s="9"/>
      <c r="TZ127" s="9"/>
      <c r="UA127" s="9"/>
      <c r="UB127" s="9"/>
      <c r="UC127" s="9"/>
      <c r="UD127" s="9"/>
      <c r="UE127" s="9"/>
      <c r="UF127" s="9"/>
      <c r="UG127" s="9"/>
      <c r="UH127" s="9"/>
      <c r="UI127" s="9"/>
      <c r="UJ127" s="9"/>
      <c r="UK127" s="9"/>
      <c r="UL127" s="9"/>
      <c r="UM127" s="9"/>
      <c r="UN127" s="9"/>
      <c r="UO127" s="9"/>
      <c r="UP127" s="9"/>
      <c r="UQ127" s="9"/>
      <c r="UR127" s="9"/>
      <c r="US127" s="9"/>
      <c r="UT127" s="9"/>
      <c r="UU127" s="9"/>
      <c r="UV127" s="9"/>
      <c r="UW127" s="9"/>
      <c r="UX127" s="9"/>
      <c r="UY127" s="9"/>
      <c r="UZ127" s="9"/>
      <c r="VA127" s="9"/>
      <c r="VB127" s="9"/>
      <c r="VC127" s="9"/>
      <c r="VD127" s="9"/>
      <c r="VE127" s="9"/>
      <c r="VF127" s="9"/>
      <c r="VG127" s="9"/>
      <c r="VH127" s="9"/>
      <c r="VI127" s="9"/>
      <c r="VJ127" s="9"/>
      <c r="VK127" s="9"/>
      <c r="VL127" s="9"/>
      <c r="VM127" s="9"/>
      <c r="VN127" s="9"/>
      <c r="VO127" s="9"/>
      <c r="VP127" s="9"/>
      <c r="VQ127" s="9"/>
      <c r="VR127" s="9"/>
      <c r="VS127" s="9"/>
      <c r="VT127" s="9"/>
      <c r="VU127" s="9"/>
      <c r="VV127" s="9"/>
      <c r="VW127" s="9"/>
      <c r="VX127" s="9"/>
      <c r="VY127" s="9"/>
      <c r="VZ127" s="9"/>
      <c r="WA127" s="9"/>
      <c r="WB127" s="9"/>
      <c r="WC127" s="9"/>
      <c r="WD127" s="9"/>
      <c r="WE127" s="9"/>
      <c r="WF127" s="9"/>
      <c r="WG127" s="9"/>
      <c r="WH127" s="9"/>
      <c r="WI127" s="9"/>
      <c r="WJ127" s="9"/>
      <c r="WK127" s="9"/>
      <c r="WL127" s="9"/>
      <c r="WM127" s="9"/>
      <c r="WN127" s="9"/>
      <c r="WO127" s="9"/>
      <c r="WP127" s="9"/>
      <c r="WQ127" s="9"/>
      <c r="WR127" s="9"/>
      <c r="WS127" s="9"/>
      <c r="WT127" s="9"/>
      <c r="WU127" s="9"/>
      <c r="WV127" s="9"/>
      <c r="WW127" s="9"/>
      <c r="WX127" s="9"/>
      <c r="WY127" s="9"/>
      <c r="WZ127" s="9"/>
      <c r="XA127" s="9"/>
      <c r="XB127" s="9"/>
      <c r="XC127" s="9"/>
      <c r="XD127" s="9"/>
      <c r="XE127" s="9"/>
      <c r="XF127" s="9"/>
      <c r="XG127" s="9"/>
      <c r="XH127" s="9"/>
      <c r="XI127" s="9"/>
      <c r="XJ127" s="9"/>
      <c r="XK127" s="9"/>
      <c r="XL127" s="9"/>
      <c r="XM127" s="9"/>
      <c r="XN127" s="9"/>
      <c r="XO127" s="9"/>
      <c r="XP127" s="9"/>
      <c r="XQ127" s="9"/>
      <c r="XR127" s="9"/>
      <c r="XS127" s="9"/>
      <c r="XT127" s="9"/>
      <c r="XU127" s="9"/>
      <c r="XV127" s="9"/>
      <c r="XW127" s="9"/>
      <c r="XX127" s="9"/>
      <c r="XY127" s="9"/>
      <c r="XZ127" s="9"/>
      <c r="YA127" s="9"/>
      <c r="YB127" s="9"/>
      <c r="YC127" s="9"/>
      <c r="YD127" s="9"/>
      <c r="YE127" s="9"/>
      <c r="YF127" s="9"/>
      <c r="YG127" s="9"/>
      <c r="YH127" s="9"/>
      <c r="YI127" s="9"/>
      <c r="YJ127" s="9"/>
      <c r="YK127" s="9"/>
      <c r="YL127" s="9"/>
      <c r="YM127" s="9"/>
      <c r="YN127" s="9"/>
      <c r="YO127" s="9"/>
      <c r="YP127" s="9"/>
      <c r="YQ127" s="9"/>
      <c r="YR127" s="9"/>
      <c r="YS127" s="9"/>
      <c r="YT127" s="9"/>
      <c r="YU127" s="9"/>
      <c r="YV127" s="9"/>
      <c r="YW127" s="9"/>
      <c r="YX127" s="9"/>
      <c r="YY127" s="9"/>
      <c r="YZ127" s="9"/>
      <c r="ZA127" s="9"/>
      <c r="ZB127" s="9"/>
      <c r="ZC127" s="9"/>
      <c r="ZD127" s="9"/>
      <c r="ZE127" s="9"/>
      <c r="ZF127" s="9"/>
      <c r="ZG127" s="9"/>
      <c r="ZH127" s="9"/>
      <c r="ZI127" s="9"/>
      <c r="ZJ127" s="9"/>
      <c r="ZK127" s="9"/>
      <c r="ZL127" s="9"/>
      <c r="ZM127" s="9"/>
      <c r="ZN127" s="9"/>
      <c r="ZO127" s="9"/>
      <c r="ZP127" s="9"/>
      <c r="ZQ127" s="9"/>
      <c r="ZR127" s="9"/>
      <c r="ZS127" s="9"/>
      <c r="ZT127" s="9"/>
      <c r="ZU127" s="9"/>
      <c r="ZV127" s="9"/>
      <c r="ZW127" s="9"/>
      <c r="ZX127" s="9"/>
      <c r="ZY127" s="9"/>
      <c r="ZZ127" s="9"/>
      <c r="AAA127" s="9"/>
      <c r="AAB127" s="9"/>
      <c r="AAC127" s="9"/>
      <c r="AAD127" s="9"/>
      <c r="AAE127" s="9"/>
      <c r="AAF127" s="9"/>
      <c r="AAG127" s="9"/>
      <c r="AAH127" s="9"/>
      <c r="AAI127" s="9"/>
      <c r="AAJ127" s="9"/>
      <c r="AAK127" s="9"/>
      <c r="AAL127" s="9"/>
      <c r="AAM127" s="9"/>
      <c r="AAN127" s="9"/>
      <c r="AAO127" s="9"/>
      <c r="AAP127" s="9"/>
      <c r="AAQ127" s="9"/>
      <c r="AAR127" s="9"/>
      <c r="AAS127" s="9"/>
      <c r="AAT127" s="9"/>
      <c r="AAU127" s="9"/>
      <c r="AAV127" s="9"/>
      <c r="AAW127" s="9"/>
      <c r="AAX127" s="9"/>
      <c r="AAY127" s="9"/>
      <c r="AAZ127" s="9"/>
      <c r="ABA127" s="9"/>
      <c r="ABB127" s="9"/>
      <c r="ABC127" s="9"/>
      <c r="ABD127" s="9"/>
      <c r="ABE127" s="9"/>
      <c r="ABF127" s="9"/>
      <c r="ABG127" s="9"/>
      <c r="ABH127" s="9"/>
      <c r="ABI127" s="9"/>
      <c r="ABJ127" s="9"/>
      <c r="ABK127" s="9"/>
      <c r="ABL127" s="9"/>
      <c r="ABM127" s="9"/>
      <c r="ABN127" s="9"/>
      <c r="ABO127" s="9"/>
      <c r="ABP127" s="9"/>
      <c r="ABQ127" s="9"/>
      <c r="ABR127" s="9"/>
      <c r="ABS127" s="9"/>
      <c r="ABT127" s="9"/>
      <c r="ABU127" s="9"/>
      <c r="ABV127" s="9"/>
      <c r="ABW127" s="9"/>
      <c r="ABX127" s="9"/>
      <c r="ABY127" s="9"/>
      <c r="ABZ127" s="9"/>
      <c r="ACA127" s="9"/>
      <c r="ACB127" s="9"/>
      <c r="ACC127" s="9"/>
      <c r="ACD127" s="9"/>
      <c r="ACE127" s="9"/>
      <c r="ACF127" s="9"/>
      <c r="ACG127" s="9"/>
      <c r="ACH127" s="9"/>
      <c r="ACI127" s="9"/>
      <c r="ACJ127" s="9"/>
      <c r="ACK127" s="9"/>
      <c r="ACL127" s="9"/>
      <c r="ACM127" s="9"/>
      <c r="ACN127" s="9"/>
      <c r="ACO127" s="9"/>
      <c r="ACP127" s="9"/>
      <c r="ACQ127" s="9"/>
      <c r="ACR127" s="9"/>
      <c r="ACS127" s="9"/>
      <c r="ACT127" s="9"/>
      <c r="ACU127" s="9"/>
      <c r="ACV127" s="9"/>
      <c r="ACW127" s="9"/>
      <c r="ACX127" s="9"/>
      <c r="ACY127" s="9"/>
      <c r="ACZ127" s="9"/>
      <c r="ADA127" s="9"/>
      <c r="ADB127" s="9"/>
      <c r="ADC127" s="9"/>
      <c r="ADD127" s="9"/>
      <c r="ADE127" s="9"/>
      <c r="ADF127" s="9"/>
      <c r="ADG127" s="9"/>
      <c r="ADH127" s="9"/>
      <c r="ADI127" s="9"/>
      <c r="ADJ127" s="9"/>
      <c r="ADK127" s="9"/>
      <c r="ADL127" s="9"/>
      <c r="ADM127" s="9"/>
      <c r="ADN127" s="9"/>
      <c r="ADO127" s="9"/>
      <c r="ADP127" s="9"/>
      <c r="ADQ127" s="9"/>
      <c r="ADR127" s="9"/>
      <c r="ADS127" s="9"/>
      <c r="ADT127" s="9"/>
      <c r="ADU127" s="9"/>
      <c r="ADV127" s="9"/>
      <c r="ADW127" s="9"/>
      <c r="ADX127" s="9"/>
      <c r="ADY127" s="9"/>
      <c r="ADZ127" s="9"/>
      <c r="AEA127" s="9"/>
      <c r="AEB127" s="9"/>
      <c r="AEC127" s="9"/>
      <c r="AED127" s="9"/>
      <c r="AEE127" s="9"/>
      <c r="AEF127" s="9"/>
      <c r="AEG127" s="9"/>
      <c r="AEH127" s="9"/>
      <c r="AEI127" s="9"/>
      <c r="AEJ127" s="9"/>
      <c r="AEK127" s="9"/>
      <c r="AEL127" s="9"/>
      <c r="AEM127" s="9"/>
      <c r="AEN127" s="9"/>
      <c r="AEO127" s="9"/>
      <c r="AEP127" s="9"/>
      <c r="AEQ127" s="9"/>
      <c r="AER127" s="9"/>
      <c r="AES127" s="9"/>
      <c r="AET127" s="9"/>
      <c r="AEU127" s="9"/>
      <c r="AEV127" s="9"/>
      <c r="AEW127" s="9"/>
      <c r="AEX127" s="9"/>
      <c r="AEY127" s="9"/>
      <c r="AEZ127" s="9"/>
      <c r="AFA127" s="9"/>
      <c r="AFB127" s="9"/>
      <c r="AFC127" s="9"/>
      <c r="AFD127" s="9"/>
      <c r="AFE127" s="9"/>
      <c r="AFF127" s="9"/>
      <c r="AFG127" s="9"/>
      <c r="AFH127" s="9"/>
      <c r="AFI127" s="9"/>
      <c r="AFJ127" s="9"/>
      <c r="AFK127" s="9"/>
      <c r="AFL127" s="9"/>
      <c r="AFM127" s="9"/>
      <c r="AFN127" s="9"/>
      <c r="AFO127" s="9"/>
      <c r="AFP127" s="9"/>
      <c r="AFQ127" s="9"/>
      <c r="AFR127" s="9"/>
      <c r="AFS127" s="9"/>
      <c r="AFT127" s="9"/>
      <c r="AFU127" s="9"/>
      <c r="AFV127" s="9"/>
      <c r="AFW127" s="9"/>
      <c r="AFX127" s="9"/>
      <c r="AFY127" s="9"/>
      <c r="AFZ127" s="9"/>
      <c r="AGA127" s="9"/>
      <c r="AGB127" s="9"/>
      <c r="AGC127" s="9"/>
      <c r="AGD127" s="9"/>
      <c r="AGE127" s="9"/>
      <c r="AGF127" s="9"/>
      <c r="AGG127" s="9"/>
      <c r="AGH127" s="9"/>
      <c r="AGI127" s="9"/>
      <c r="AGJ127" s="9"/>
      <c r="AGK127" s="9"/>
      <c r="AGL127" s="9"/>
      <c r="AGM127" s="9"/>
      <c r="AGN127" s="9"/>
      <c r="AGO127" s="9"/>
      <c r="AGP127" s="9"/>
      <c r="AGQ127" s="9"/>
      <c r="AGR127" s="9"/>
      <c r="AGS127" s="9"/>
      <c r="AGT127" s="9"/>
      <c r="AGU127" s="9"/>
      <c r="AGV127" s="9"/>
      <c r="AGW127" s="9"/>
      <c r="AGX127" s="9"/>
      <c r="AGY127" s="9"/>
      <c r="AGZ127" s="9"/>
      <c r="AHA127" s="9"/>
      <c r="AHB127" s="9"/>
      <c r="AHC127" s="9"/>
      <c r="AHD127" s="9"/>
      <c r="AHE127" s="9"/>
      <c r="AHF127" s="9"/>
      <c r="AHG127" s="9"/>
      <c r="AHH127" s="9"/>
      <c r="AHI127" s="9"/>
      <c r="AHJ127" s="9"/>
      <c r="AHK127" s="9"/>
      <c r="AHL127" s="9"/>
      <c r="AHM127" s="9"/>
      <c r="AHN127" s="9"/>
      <c r="AHO127" s="9"/>
      <c r="AHP127" s="9"/>
      <c r="AHQ127" s="9"/>
      <c r="AHR127" s="9"/>
      <c r="AHS127" s="9"/>
      <c r="AHT127" s="9"/>
      <c r="AHU127" s="9"/>
      <c r="AHV127" s="9"/>
      <c r="AHW127" s="9"/>
      <c r="AHX127" s="9"/>
      <c r="AHY127" s="9"/>
      <c r="AHZ127" s="9"/>
      <c r="AIA127" s="9"/>
      <c r="AIB127" s="9"/>
      <c r="AIC127" s="9"/>
      <c r="AID127" s="9"/>
      <c r="AIE127" s="9"/>
      <c r="AIF127" s="9"/>
      <c r="AIG127" s="9"/>
      <c r="AIH127" s="9"/>
      <c r="AII127" s="9"/>
      <c r="AIJ127" s="9"/>
      <c r="AIK127" s="9"/>
      <c r="AIL127" s="9"/>
      <c r="AIM127" s="9"/>
      <c r="AIN127" s="9"/>
      <c r="AIO127" s="9"/>
      <c r="AIP127" s="9"/>
      <c r="AIQ127" s="9"/>
      <c r="AIR127" s="9"/>
      <c r="AIS127" s="9"/>
      <c r="AIT127" s="9"/>
      <c r="AIU127" s="9"/>
      <c r="AIV127" s="9"/>
      <c r="AIW127" s="9"/>
      <c r="AIX127" s="9"/>
      <c r="AIY127" s="9"/>
      <c r="AIZ127" s="9"/>
      <c r="AJA127" s="9"/>
      <c r="AJB127" s="9"/>
      <c r="AJC127" s="9"/>
      <c r="AJD127" s="9"/>
      <c r="AJE127" s="9"/>
      <c r="AJF127" s="9"/>
      <c r="AJG127" s="9"/>
      <c r="AJH127" s="9"/>
      <c r="AJI127" s="9"/>
      <c r="AJJ127" s="9"/>
      <c r="AJK127" s="9"/>
      <c r="AJL127" s="9"/>
      <c r="AJM127" s="9"/>
      <c r="AJN127" s="9"/>
      <c r="AJO127" s="9"/>
      <c r="AJP127" s="9"/>
      <c r="AJQ127" s="9"/>
      <c r="AJR127" s="9"/>
      <c r="AJS127" s="9"/>
      <c r="AJT127" s="9"/>
      <c r="AJU127" s="9"/>
      <c r="AJV127" s="9"/>
      <c r="AJW127" s="9"/>
      <c r="AJX127" s="9"/>
      <c r="AJY127" s="9"/>
      <c r="AJZ127" s="9"/>
      <c r="AKA127" s="9"/>
      <c r="AKB127" s="9"/>
      <c r="AKC127" s="9"/>
      <c r="AKD127" s="9"/>
      <c r="AKE127" s="9"/>
      <c r="AKF127" s="9"/>
      <c r="AKG127" s="9"/>
      <c r="AKH127" s="9"/>
      <c r="AKI127" s="9"/>
      <c r="AKJ127" s="9"/>
      <c r="AKK127" s="9"/>
      <c r="AKL127" s="9"/>
      <c r="AKM127" s="9"/>
      <c r="AKN127" s="9"/>
      <c r="AKO127" s="9"/>
      <c r="AKP127" s="9"/>
      <c r="AKQ127" s="9"/>
      <c r="AKR127" s="9"/>
      <c r="AKS127" s="9"/>
      <c r="AKT127" s="9"/>
      <c r="AKU127" s="9"/>
      <c r="AKV127" s="9"/>
      <c r="AKW127" s="9"/>
      <c r="AKX127" s="9"/>
      <c r="AKY127" s="9"/>
      <c r="AKZ127" s="9"/>
      <c r="ALA127" s="9"/>
      <c r="ALB127" s="9"/>
      <c r="ALC127" s="9"/>
      <c r="ALD127" s="9"/>
      <c r="ALE127" s="9"/>
      <c r="ALF127" s="9"/>
      <c r="ALG127" s="9"/>
      <c r="ALH127" s="9"/>
      <c r="ALI127" s="9"/>
      <c r="ALJ127" s="9"/>
      <c r="ALK127" s="9"/>
      <c r="ALL127" s="9"/>
      <c r="ALM127" s="9"/>
      <c r="ALN127" s="9"/>
      <c r="ALO127" s="9"/>
      <c r="ALP127" s="9"/>
      <c r="ALQ127" s="9"/>
      <c r="ALR127" s="9"/>
      <c r="ALS127" s="9"/>
      <c r="ALT127" s="9"/>
      <c r="ALU127" s="9"/>
      <c r="ALV127" s="9"/>
      <c r="ALW127" s="9"/>
      <c r="ALX127" s="9"/>
      <c r="ALY127" s="9"/>
      <c r="ALZ127" s="9"/>
      <c r="AMA127" s="9"/>
      <c r="AMB127" s="9"/>
      <c r="AMC127" s="9"/>
      <c r="AMD127" s="9"/>
      <c r="AME127" s="9"/>
      <c r="AMF127" s="9"/>
      <c r="AMG127" s="9"/>
      <c r="AMH127" s="9"/>
      <c r="AMI127" s="9"/>
      <c r="AMJ127" s="9"/>
      <c r="AMK127" s="9"/>
      <c r="AML127" s="9"/>
      <c r="AMM127" s="9"/>
      <c r="AMN127" s="9"/>
      <c r="AMO127" s="9"/>
      <c r="AMP127" s="9"/>
      <c r="AMQ127" s="9"/>
      <c r="AMR127" s="9"/>
      <c r="AMS127" s="9"/>
      <c r="AMT127" s="9"/>
      <c r="AMU127" s="9"/>
      <c r="AMV127" s="9"/>
      <c r="AMW127" s="9"/>
      <c r="AMX127" s="9"/>
      <c r="AMY127" s="9"/>
      <c r="AMZ127" s="9"/>
      <c r="ANA127" s="9"/>
      <c r="ANB127" s="9"/>
      <c r="ANC127" s="9"/>
      <c r="AND127" s="9"/>
      <c r="ANE127" s="9"/>
      <c r="ANF127" s="9"/>
      <c r="ANG127" s="9"/>
      <c r="ANH127" s="9"/>
      <c r="ANI127" s="9"/>
      <c r="ANJ127" s="9"/>
      <c r="ANK127" s="9"/>
      <c r="ANL127" s="9"/>
      <c r="ANM127" s="9"/>
      <c r="ANN127" s="9"/>
      <c r="ANO127" s="9"/>
      <c r="ANP127" s="9"/>
      <c r="ANQ127" s="9"/>
      <c r="ANR127" s="9"/>
      <c r="ANS127" s="9"/>
      <c r="ANT127" s="9"/>
      <c r="ANU127" s="9"/>
      <c r="ANV127" s="9"/>
      <c r="ANW127" s="9"/>
      <c r="ANX127" s="9"/>
      <c r="ANY127" s="9"/>
      <c r="ANZ127" s="9"/>
      <c r="AOA127" s="9"/>
      <c r="AOB127" s="9"/>
      <c r="AOC127" s="9"/>
      <c r="AOD127" s="9"/>
      <c r="AOE127" s="9"/>
      <c r="AOF127" s="9"/>
      <c r="AOG127" s="9"/>
      <c r="AOH127" s="9"/>
      <c r="AOI127" s="9"/>
      <c r="AOJ127" s="9"/>
      <c r="AOK127" s="9"/>
      <c r="AOL127" s="9"/>
      <c r="AOM127" s="9"/>
      <c r="AON127" s="9"/>
      <c r="AOO127" s="9"/>
      <c r="AOP127" s="9"/>
      <c r="AOQ127" s="9"/>
      <c r="AOR127" s="9"/>
      <c r="AOS127" s="9"/>
      <c r="AOT127" s="9"/>
      <c r="AOU127" s="9"/>
      <c r="AOV127" s="9"/>
      <c r="AOW127" s="9"/>
      <c r="AOX127" s="9"/>
      <c r="AOY127" s="9"/>
      <c r="AOZ127" s="9"/>
      <c r="APA127" s="9"/>
      <c r="APB127" s="9"/>
      <c r="APC127" s="9"/>
      <c r="APD127" s="9"/>
      <c r="APE127" s="9"/>
      <c r="APF127" s="9"/>
      <c r="APG127" s="9"/>
      <c r="APH127" s="9"/>
      <c r="API127" s="9"/>
      <c r="APJ127" s="9"/>
      <c r="APK127" s="9"/>
      <c r="APL127" s="9"/>
      <c r="APM127" s="9"/>
      <c r="APN127" s="9"/>
      <c r="APO127" s="9"/>
      <c r="APP127" s="9"/>
      <c r="APQ127" s="9"/>
      <c r="APR127" s="9"/>
      <c r="APS127" s="9"/>
      <c r="APT127" s="9"/>
      <c r="APU127" s="9"/>
      <c r="APV127" s="9"/>
      <c r="APW127" s="9"/>
      <c r="APX127" s="9"/>
      <c r="APY127" s="9"/>
      <c r="APZ127" s="9"/>
      <c r="AQA127" s="9"/>
      <c r="AQB127" s="9"/>
      <c r="AQC127" s="9"/>
      <c r="AQD127" s="9"/>
      <c r="AQE127" s="9"/>
      <c r="AQF127" s="9"/>
      <c r="AQG127" s="9"/>
      <c r="AQH127" s="9"/>
      <c r="AQI127" s="9"/>
      <c r="AQJ127" s="9"/>
      <c r="AQK127" s="9"/>
      <c r="AQL127" s="9"/>
      <c r="AQM127" s="9"/>
      <c r="AQN127" s="9"/>
      <c r="AQO127" s="9"/>
      <c r="AQP127" s="9"/>
      <c r="AQQ127" s="9"/>
      <c r="AQR127" s="9"/>
      <c r="AQS127" s="9"/>
      <c r="AQT127" s="9"/>
      <c r="AQU127" s="9"/>
      <c r="AQV127" s="9"/>
      <c r="AQW127" s="9"/>
      <c r="AQX127" s="9"/>
      <c r="AQY127" s="9"/>
      <c r="AQZ127" s="9"/>
      <c r="ARA127" s="9"/>
      <c r="ARB127" s="9"/>
      <c r="ARC127" s="9"/>
      <c r="ARD127" s="9"/>
      <c r="ARE127" s="9"/>
      <c r="ARF127" s="9"/>
      <c r="ARG127" s="9"/>
      <c r="ARH127" s="9"/>
      <c r="ARI127" s="9"/>
    </row>
    <row r="128" spans="1:1153" s="41" customFormat="1" ht="24" x14ac:dyDescent="0.2">
      <c r="A128" s="17"/>
      <c r="B128" s="18" t="s">
        <v>188</v>
      </c>
      <c r="C128" s="38"/>
      <c r="D128" s="209"/>
      <c r="E128" s="209"/>
      <c r="F128" s="198"/>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c r="IO128" s="9"/>
      <c r="IP128" s="9"/>
      <c r="IQ128" s="9"/>
      <c r="IR128" s="9"/>
      <c r="IS128" s="9"/>
      <c r="IT128" s="9"/>
      <c r="IU128" s="9"/>
      <c r="IV128" s="9"/>
      <c r="IW128" s="9"/>
      <c r="IX128" s="9"/>
      <c r="IY128" s="9"/>
      <c r="IZ128" s="9"/>
      <c r="JA128" s="9"/>
      <c r="JB128" s="9"/>
      <c r="JC128" s="9"/>
      <c r="JD128" s="9"/>
      <c r="JE128" s="9"/>
      <c r="JF128" s="9"/>
      <c r="JG128" s="9"/>
      <c r="JH128" s="9"/>
      <c r="JI128" s="9"/>
      <c r="JJ128" s="9"/>
      <c r="JK128" s="9"/>
      <c r="JL128" s="9"/>
      <c r="JM128" s="9"/>
      <c r="JN128" s="9"/>
      <c r="JO128" s="9"/>
      <c r="JP128" s="9"/>
      <c r="JQ128" s="9"/>
      <c r="JR128" s="9"/>
      <c r="JS128" s="9"/>
      <c r="JT128" s="9"/>
      <c r="JU128" s="9"/>
      <c r="JV128" s="9"/>
      <c r="JW128" s="9"/>
      <c r="JX128" s="9"/>
      <c r="JY128" s="9"/>
      <c r="JZ128" s="9"/>
      <c r="KA128" s="9"/>
      <c r="KB128" s="9"/>
      <c r="KC128" s="9"/>
      <c r="KD128" s="9"/>
      <c r="KE128" s="9"/>
      <c r="KF128" s="9"/>
      <c r="KG128" s="9"/>
      <c r="KH128" s="9"/>
      <c r="KI128" s="9"/>
      <c r="KJ128" s="9"/>
      <c r="KK128" s="9"/>
      <c r="KL128" s="9"/>
      <c r="KM128" s="9"/>
      <c r="KN128" s="9"/>
      <c r="KO128" s="9"/>
      <c r="KP128" s="9"/>
      <c r="KQ128" s="9"/>
      <c r="KR128" s="9"/>
      <c r="KS128" s="9"/>
      <c r="KT128" s="9"/>
      <c r="KU128" s="9"/>
      <c r="KV128" s="9"/>
      <c r="KW128" s="9"/>
      <c r="KX128" s="9"/>
      <c r="KY128" s="9"/>
      <c r="KZ128" s="9"/>
      <c r="LA128" s="9"/>
      <c r="LB128" s="9"/>
      <c r="LC128" s="9"/>
      <c r="LD128" s="9"/>
      <c r="LE128" s="9"/>
      <c r="LF128" s="9"/>
      <c r="LG128" s="9"/>
      <c r="LH128" s="9"/>
      <c r="LI128" s="9"/>
      <c r="LJ128" s="9"/>
      <c r="LK128" s="9"/>
      <c r="LL128" s="9"/>
      <c r="LM128" s="9"/>
      <c r="LN128" s="9"/>
      <c r="LO128" s="9"/>
      <c r="LP128" s="9"/>
      <c r="LQ128" s="9"/>
      <c r="LR128" s="9"/>
      <c r="LS128" s="9"/>
      <c r="LT128" s="9"/>
      <c r="LU128" s="9"/>
      <c r="LV128" s="9"/>
      <c r="LW128" s="9"/>
      <c r="LX128" s="9"/>
      <c r="LY128" s="9"/>
      <c r="LZ128" s="9"/>
      <c r="MA128" s="9"/>
      <c r="MB128" s="9"/>
      <c r="MC128" s="9"/>
      <c r="MD128" s="9"/>
      <c r="ME128" s="9"/>
      <c r="MF128" s="9"/>
      <c r="MG128" s="9"/>
      <c r="MH128" s="9"/>
      <c r="MI128" s="9"/>
      <c r="MJ128" s="9"/>
      <c r="MK128" s="9"/>
      <c r="ML128" s="9"/>
      <c r="MM128" s="9"/>
      <c r="MN128" s="9"/>
      <c r="MO128" s="9"/>
      <c r="MP128" s="9"/>
      <c r="MQ128" s="9"/>
      <c r="MR128" s="9"/>
      <c r="MS128" s="9"/>
      <c r="MT128" s="9"/>
      <c r="MU128" s="9"/>
      <c r="MV128" s="9"/>
      <c r="MW128" s="9"/>
      <c r="MX128" s="9"/>
      <c r="MY128" s="9"/>
      <c r="MZ128" s="9"/>
      <c r="NA128" s="9"/>
      <c r="NB128" s="9"/>
      <c r="NC128" s="9"/>
      <c r="ND128" s="9"/>
      <c r="NE128" s="9"/>
      <c r="NF128" s="9"/>
      <c r="NG128" s="9"/>
      <c r="NH128" s="9"/>
      <c r="NI128" s="9"/>
      <c r="NJ128" s="9"/>
      <c r="NK128" s="9"/>
      <c r="NL128" s="9"/>
      <c r="NM128" s="9"/>
      <c r="NN128" s="9"/>
      <c r="NO128" s="9"/>
      <c r="NP128" s="9"/>
      <c r="NQ128" s="9"/>
      <c r="NR128" s="9"/>
      <c r="NS128" s="9"/>
      <c r="NT128" s="9"/>
      <c r="NU128" s="9"/>
      <c r="NV128" s="9"/>
      <c r="NW128" s="9"/>
      <c r="NX128" s="9"/>
      <c r="NY128" s="9"/>
      <c r="NZ128" s="9"/>
      <c r="OA128" s="9"/>
      <c r="OB128" s="9"/>
      <c r="OC128" s="9"/>
      <c r="OD128" s="9"/>
      <c r="OE128" s="9"/>
      <c r="OF128" s="9"/>
      <c r="OG128" s="9"/>
      <c r="OH128" s="9"/>
      <c r="OI128" s="9"/>
      <c r="OJ128" s="9"/>
      <c r="OK128" s="9"/>
      <c r="OL128" s="9"/>
      <c r="OM128" s="9"/>
      <c r="ON128" s="9"/>
      <c r="OO128" s="9"/>
      <c r="OP128" s="9"/>
      <c r="OQ128" s="9"/>
      <c r="OR128" s="9"/>
      <c r="OS128" s="9"/>
      <c r="OT128" s="9"/>
      <c r="OU128" s="9"/>
      <c r="OV128" s="9"/>
      <c r="OW128" s="9"/>
      <c r="OX128" s="9"/>
      <c r="OY128" s="9"/>
      <c r="OZ128" s="9"/>
      <c r="PA128" s="9"/>
      <c r="PB128" s="9"/>
      <c r="PC128" s="9"/>
      <c r="PD128" s="9"/>
      <c r="PE128" s="9"/>
      <c r="PF128" s="9"/>
      <c r="PG128" s="9"/>
      <c r="PH128" s="9"/>
      <c r="PI128" s="9"/>
      <c r="PJ128" s="9"/>
      <c r="PK128" s="9"/>
      <c r="PL128" s="9"/>
      <c r="PM128" s="9"/>
      <c r="PN128" s="9"/>
      <c r="PO128" s="9"/>
      <c r="PP128" s="9"/>
      <c r="PQ128" s="9"/>
      <c r="PR128" s="9"/>
      <c r="PS128" s="9"/>
      <c r="PT128" s="9"/>
      <c r="PU128" s="9"/>
      <c r="PV128" s="9"/>
      <c r="PW128" s="9"/>
      <c r="PX128" s="9"/>
      <c r="PY128" s="9"/>
      <c r="PZ128" s="9"/>
      <c r="QA128" s="9"/>
      <c r="QB128" s="9"/>
      <c r="QC128" s="9"/>
      <c r="QD128" s="9"/>
      <c r="QE128" s="9"/>
      <c r="QF128" s="9"/>
      <c r="QG128" s="9"/>
      <c r="QH128" s="9"/>
      <c r="QI128" s="9"/>
      <c r="QJ128" s="9"/>
      <c r="QK128" s="9"/>
      <c r="QL128" s="9"/>
      <c r="QM128" s="9"/>
      <c r="QN128" s="9"/>
      <c r="QO128" s="9"/>
      <c r="QP128" s="9"/>
      <c r="QQ128" s="9"/>
      <c r="QR128" s="9"/>
      <c r="QS128" s="9"/>
      <c r="QT128" s="9"/>
      <c r="QU128" s="9"/>
      <c r="QV128" s="9"/>
      <c r="QW128" s="9"/>
      <c r="QX128" s="9"/>
      <c r="QY128" s="9"/>
      <c r="QZ128" s="9"/>
      <c r="RA128" s="9"/>
      <c r="RB128" s="9"/>
      <c r="RC128" s="9"/>
      <c r="RD128" s="9"/>
      <c r="RE128" s="9"/>
      <c r="RF128" s="9"/>
      <c r="RG128" s="9"/>
      <c r="RH128" s="9"/>
      <c r="RI128" s="9"/>
      <c r="RJ128" s="9"/>
      <c r="RK128" s="9"/>
      <c r="RL128" s="9"/>
      <c r="RM128" s="9"/>
      <c r="RN128" s="9"/>
      <c r="RO128" s="9"/>
      <c r="RP128" s="9"/>
      <c r="RQ128" s="9"/>
      <c r="RR128" s="9"/>
      <c r="RS128" s="9"/>
      <c r="RT128" s="9"/>
      <c r="RU128" s="9"/>
      <c r="RV128" s="9"/>
      <c r="RW128" s="9"/>
      <c r="RX128" s="9"/>
      <c r="RY128" s="9"/>
      <c r="RZ128" s="9"/>
      <c r="SA128" s="9"/>
      <c r="SB128" s="9"/>
      <c r="SC128" s="9"/>
      <c r="SD128" s="9"/>
      <c r="SE128" s="9"/>
      <c r="SF128" s="9"/>
      <c r="SG128" s="9"/>
      <c r="SH128" s="9"/>
      <c r="SI128" s="9"/>
      <c r="SJ128" s="9"/>
      <c r="SK128" s="9"/>
      <c r="SL128" s="9"/>
      <c r="SM128" s="9"/>
      <c r="SN128" s="9"/>
      <c r="SO128" s="9"/>
      <c r="SP128" s="9"/>
      <c r="SQ128" s="9"/>
      <c r="SR128" s="9"/>
      <c r="SS128" s="9"/>
      <c r="ST128" s="9"/>
      <c r="SU128" s="9"/>
      <c r="SV128" s="9"/>
      <c r="SW128" s="9"/>
      <c r="SX128" s="9"/>
      <c r="SY128" s="9"/>
      <c r="SZ128" s="9"/>
      <c r="TA128" s="9"/>
      <c r="TB128" s="9"/>
      <c r="TC128" s="9"/>
      <c r="TD128" s="9"/>
      <c r="TE128" s="9"/>
      <c r="TF128" s="9"/>
      <c r="TG128" s="9"/>
      <c r="TH128" s="9"/>
      <c r="TI128" s="9"/>
      <c r="TJ128" s="9"/>
      <c r="TK128" s="9"/>
      <c r="TL128" s="9"/>
      <c r="TM128" s="9"/>
      <c r="TN128" s="9"/>
      <c r="TO128" s="9"/>
      <c r="TP128" s="9"/>
      <c r="TQ128" s="9"/>
      <c r="TR128" s="9"/>
      <c r="TS128" s="9"/>
      <c r="TT128" s="9"/>
      <c r="TU128" s="9"/>
      <c r="TV128" s="9"/>
      <c r="TW128" s="9"/>
      <c r="TX128" s="9"/>
      <c r="TY128" s="9"/>
      <c r="TZ128" s="9"/>
      <c r="UA128" s="9"/>
      <c r="UB128" s="9"/>
      <c r="UC128" s="9"/>
      <c r="UD128" s="9"/>
      <c r="UE128" s="9"/>
      <c r="UF128" s="9"/>
      <c r="UG128" s="9"/>
      <c r="UH128" s="9"/>
      <c r="UI128" s="9"/>
      <c r="UJ128" s="9"/>
      <c r="UK128" s="9"/>
      <c r="UL128" s="9"/>
      <c r="UM128" s="9"/>
      <c r="UN128" s="9"/>
      <c r="UO128" s="9"/>
      <c r="UP128" s="9"/>
      <c r="UQ128" s="9"/>
      <c r="UR128" s="9"/>
      <c r="US128" s="9"/>
      <c r="UT128" s="9"/>
      <c r="UU128" s="9"/>
      <c r="UV128" s="9"/>
      <c r="UW128" s="9"/>
      <c r="UX128" s="9"/>
      <c r="UY128" s="9"/>
      <c r="UZ128" s="9"/>
      <c r="VA128" s="9"/>
      <c r="VB128" s="9"/>
      <c r="VC128" s="9"/>
      <c r="VD128" s="9"/>
      <c r="VE128" s="9"/>
      <c r="VF128" s="9"/>
      <c r="VG128" s="9"/>
      <c r="VH128" s="9"/>
      <c r="VI128" s="9"/>
      <c r="VJ128" s="9"/>
      <c r="VK128" s="9"/>
      <c r="VL128" s="9"/>
      <c r="VM128" s="9"/>
      <c r="VN128" s="9"/>
      <c r="VO128" s="9"/>
      <c r="VP128" s="9"/>
      <c r="VQ128" s="9"/>
      <c r="VR128" s="9"/>
      <c r="VS128" s="9"/>
      <c r="VT128" s="9"/>
      <c r="VU128" s="9"/>
      <c r="VV128" s="9"/>
      <c r="VW128" s="9"/>
      <c r="VX128" s="9"/>
      <c r="VY128" s="9"/>
      <c r="VZ128" s="9"/>
      <c r="WA128" s="9"/>
      <c r="WB128" s="9"/>
      <c r="WC128" s="9"/>
      <c r="WD128" s="9"/>
      <c r="WE128" s="9"/>
      <c r="WF128" s="9"/>
      <c r="WG128" s="9"/>
      <c r="WH128" s="9"/>
      <c r="WI128" s="9"/>
      <c r="WJ128" s="9"/>
      <c r="WK128" s="9"/>
      <c r="WL128" s="9"/>
      <c r="WM128" s="9"/>
      <c r="WN128" s="9"/>
      <c r="WO128" s="9"/>
      <c r="WP128" s="9"/>
      <c r="WQ128" s="9"/>
      <c r="WR128" s="9"/>
      <c r="WS128" s="9"/>
      <c r="WT128" s="9"/>
      <c r="WU128" s="9"/>
      <c r="WV128" s="9"/>
      <c r="WW128" s="9"/>
      <c r="WX128" s="9"/>
      <c r="WY128" s="9"/>
      <c r="WZ128" s="9"/>
      <c r="XA128" s="9"/>
      <c r="XB128" s="9"/>
      <c r="XC128" s="9"/>
      <c r="XD128" s="9"/>
      <c r="XE128" s="9"/>
      <c r="XF128" s="9"/>
      <c r="XG128" s="9"/>
      <c r="XH128" s="9"/>
      <c r="XI128" s="9"/>
      <c r="XJ128" s="9"/>
      <c r="XK128" s="9"/>
      <c r="XL128" s="9"/>
      <c r="XM128" s="9"/>
      <c r="XN128" s="9"/>
      <c r="XO128" s="9"/>
      <c r="XP128" s="9"/>
      <c r="XQ128" s="9"/>
      <c r="XR128" s="9"/>
      <c r="XS128" s="9"/>
      <c r="XT128" s="9"/>
      <c r="XU128" s="9"/>
      <c r="XV128" s="9"/>
      <c r="XW128" s="9"/>
      <c r="XX128" s="9"/>
      <c r="XY128" s="9"/>
      <c r="XZ128" s="9"/>
      <c r="YA128" s="9"/>
      <c r="YB128" s="9"/>
      <c r="YC128" s="9"/>
      <c r="YD128" s="9"/>
      <c r="YE128" s="9"/>
      <c r="YF128" s="9"/>
      <c r="YG128" s="9"/>
      <c r="YH128" s="9"/>
      <c r="YI128" s="9"/>
      <c r="YJ128" s="9"/>
      <c r="YK128" s="9"/>
      <c r="YL128" s="9"/>
      <c r="YM128" s="9"/>
      <c r="YN128" s="9"/>
      <c r="YO128" s="9"/>
      <c r="YP128" s="9"/>
      <c r="YQ128" s="9"/>
      <c r="YR128" s="9"/>
      <c r="YS128" s="9"/>
      <c r="YT128" s="9"/>
      <c r="YU128" s="9"/>
      <c r="YV128" s="9"/>
      <c r="YW128" s="9"/>
      <c r="YX128" s="9"/>
      <c r="YY128" s="9"/>
      <c r="YZ128" s="9"/>
      <c r="ZA128" s="9"/>
      <c r="ZB128" s="9"/>
      <c r="ZC128" s="9"/>
      <c r="ZD128" s="9"/>
      <c r="ZE128" s="9"/>
      <c r="ZF128" s="9"/>
      <c r="ZG128" s="9"/>
      <c r="ZH128" s="9"/>
      <c r="ZI128" s="9"/>
      <c r="ZJ128" s="9"/>
      <c r="ZK128" s="9"/>
      <c r="ZL128" s="9"/>
      <c r="ZM128" s="9"/>
      <c r="ZN128" s="9"/>
      <c r="ZO128" s="9"/>
      <c r="ZP128" s="9"/>
      <c r="ZQ128" s="9"/>
      <c r="ZR128" s="9"/>
      <c r="ZS128" s="9"/>
      <c r="ZT128" s="9"/>
      <c r="ZU128" s="9"/>
      <c r="ZV128" s="9"/>
      <c r="ZW128" s="9"/>
      <c r="ZX128" s="9"/>
      <c r="ZY128" s="9"/>
      <c r="ZZ128" s="9"/>
      <c r="AAA128" s="9"/>
      <c r="AAB128" s="9"/>
      <c r="AAC128" s="9"/>
      <c r="AAD128" s="9"/>
      <c r="AAE128" s="9"/>
      <c r="AAF128" s="9"/>
      <c r="AAG128" s="9"/>
      <c r="AAH128" s="9"/>
      <c r="AAI128" s="9"/>
      <c r="AAJ128" s="9"/>
      <c r="AAK128" s="9"/>
      <c r="AAL128" s="9"/>
      <c r="AAM128" s="9"/>
      <c r="AAN128" s="9"/>
      <c r="AAO128" s="9"/>
      <c r="AAP128" s="9"/>
      <c r="AAQ128" s="9"/>
      <c r="AAR128" s="9"/>
      <c r="AAS128" s="9"/>
      <c r="AAT128" s="9"/>
      <c r="AAU128" s="9"/>
      <c r="AAV128" s="9"/>
      <c r="AAW128" s="9"/>
      <c r="AAX128" s="9"/>
      <c r="AAY128" s="9"/>
      <c r="AAZ128" s="9"/>
      <c r="ABA128" s="9"/>
      <c r="ABB128" s="9"/>
      <c r="ABC128" s="9"/>
      <c r="ABD128" s="9"/>
      <c r="ABE128" s="9"/>
      <c r="ABF128" s="9"/>
      <c r="ABG128" s="9"/>
      <c r="ABH128" s="9"/>
      <c r="ABI128" s="9"/>
      <c r="ABJ128" s="9"/>
      <c r="ABK128" s="9"/>
      <c r="ABL128" s="9"/>
      <c r="ABM128" s="9"/>
      <c r="ABN128" s="9"/>
      <c r="ABO128" s="9"/>
      <c r="ABP128" s="9"/>
      <c r="ABQ128" s="9"/>
      <c r="ABR128" s="9"/>
      <c r="ABS128" s="9"/>
      <c r="ABT128" s="9"/>
      <c r="ABU128" s="9"/>
      <c r="ABV128" s="9"/>
      <c r="ABW128" s="9"/>
      <c r="ABX128" s="9"/>
      <c r="ABY128" s="9"/>
      <c r="ABZ128" s="9"/>
      <c r="ACA128" s="9"/>
      <c r="ACB128" s="9"/>
      <c r="ACC128" s="9"/>
      <c r="ACD128" s="9"/>
      <c r="ACE128" s="9"/>
      <c r="ACF128" s="9"/>
      <c r="ACG128" s="9"/>
      <c r="ACH128" s="9"/>
      <c r="ACI128" s="9"/>
      <c r="ACJ128" s="9"/>
      <c r="ACK128" s="9"/>
      <c r="ACL128" s="9"/>
      <c r="ACM128" s="9"/>
      <c r="ACN128" s="9"/>
      <c r="ACO128" s="9"/>
      <c r="ACP128" s="9"/>
      <c r="ACQ128" s="9"/>
      <c r="ACR128" s="9"/>
      <c r="ACS128" s="9"/>
      <c r="ACT128" s="9"/>
      <c r="ACU128" s="9"/>
      <c r="ACV128" s="9"/>
      <c r="ACW128" s="9"/>
      <c r="ACX128" s="9"/>
      <c r="ACY128" s="9"/>
      <c r="ACZ128" s="9"/>
      <c r="ADA128" s="9"/>
      <c r="ADB128" s="9"/>
      <c r="ADC128" s="9"/>
      <c r="ADD128" s="9"/>
      <c r="ADE128" s="9"/>
      <c r="ADF128" s="9"/>
      <c r="ADG128" s="9"/>
      <c r="ADH128" s="9"/>
      <c r="ADI128" s="9"/>
      <c r="ADJ128" s="9"/>
      <c r="ADK128" s="9"/>
      <c r="ADL128" s="9"/>
      <c r="ADM128" s="9"/>
      <c r="ADN128" s="9"/>
      <c r="ADO128" s="9"/>
      <c r="ADP128" s="9"/>
      <c r="ADQ128" s="9"/>
      <c r="ADR128" s="9"/>
      <c r="ADS128" s="9"/>
      <c r="ADT128" s="9"/>
      <c r="ADU128" s="9"/>
      <c r="ADV128" s="9"/>
      <c r="ADW128" s="9"/>
      <c r="ADX128" s="9"/>
      <c r="ADY128" s="9"/>
      <c r="ADZ128" s="9"/>
      <c r="AEA128" s="9"/>
      <c r="AEB128" s="9"/>
      <c r="AEC128" s="9"/>
      <c r="AED128" s="9"/>
      <c r="AEE128" s="9"/>
      <c r="AEF128" s="9"/>
      <c r="AEG128" s="9"/>
      <c r="AEH128" s="9"/>
      <c r="AEI128" s="9"/>
      <c r="AEJ128" s="9"/>
      <c r="AEK128" s="9"/>
      <c r="AEL128" s="9"/>
      <c r="AEM128" s="9"/>
      <c r="AEN128" s="9"/>
      <c r="AEO128" s="9"/>
      <c r="AEP128" s="9"/>
      <c r="AEQ128" s="9"/>
      <c r="AER128" s="9"/>
      <c r="AES128" s="9"/>
      <c r="AET128" s="9"/>
      <c r="AEU128" s="9"/>
      <c r="AEV128" s="9"/>
      <c r="AEW128" s="9"/>
      <c r="AEX128" s="9"/>
      <c r="AEY128" s="9"/>
      <c r="AEZ128" s="9"/>
      <c r="AFA128" s="9"/>
      <c r="AFB128" s="9"/>
      <c r="AFC128" s="9"/>
      <c r="AFD128" s="9"/>
      <c r="AFE128" s="9"/>
      <c r="AFF128" s="9"/>
      <c r="AFG128" s="9"/>
      <c r="AFH128" s="9"/>
      <c r="AFI128" s="9"/>
      <c r="AFJ128" s="9"/>
      <c r="AFK128" s="9"/>
      <c r="AFL128" s="9"/>
      <c r="AFM128" s="9"/>
      <c r="AFN128" s="9"/>
      <c r="AFO128" s="9"/>
      <c r="AFP128" s="9"/>
      <c r="AFQ128" s="9"/>
      <c r="AFR128" s="9"/>
      <c r="AFS128" s="9"/>
      <c r="AFT128" s="9"/>
      <c r="AFU128" s="9"/>
      <c r="AFV128" s="9"/>
      <c r="AFW128" s="9"/>
      <c r="AFX128" s="9"/>
      <c r="AFY128" s="9"/>
      <c r="AFZ128" s="9"/>
      <c r="AGA128" s="9"/>
      <c r="AGB128" s="9"/>
      <c r="AGC128" s="9"/>
      <c r="AGD128" s="9"/>
      <c r="AGE128" s="9"/>
      <c r="AGF128" s="9"/>
      <c r="AGG128" s="9"/>
      <c r="AGH128" s="9"/>
      <c r="AGI128" s="9"/>
      <c r="AGJ128" s="9"/>
      <c r="AGK128" s="9"/>
      <c r="AGL128" s="9"/>
      <c r="AGM128" s="9"/>
      <c r="AGN128" s="9"/>
      <c r="AGO128" s="9"/>
      <c r="AGP128" s="9"/>
      <c r="AGQ128" s="9"/>
      <c r="AGR128" s="9"/>
      <c r="AGS128" s="9"/>
      <c r="AGT128" s="9"/>
      <c r="AGU128" s="9"/>
      <c r="AGV128" s="9"/>
      <c r="AGW128" s="9"/>
      <c r="AGX128" s="9"/>
      <c r="AGY128" s="9"/>
      <c r="AGZ128" s="9"/>
      <c r="AHA128" s="9"/>
      <c r="AHB128" s="9"/>
      <c r="AHC128" s="9"/>
      <c r="AHD128" s="9"/>
      <c r="AHE128" s="9"/>
      <c r="AHF128" s="9"/>
      <c r="AHG128" s="9"/>
      <c r="AHH128" s="9"/>
      <c r="AHI128" s="9"/>
      <c r="AHJ128" s="9"/>
      <c r="AHK128" s="9"/>
      <c r="AHL128" s="9"/>
      <c r="AHM128" s="9"/>
      <c r="AHN128" s="9"/>
      <c r="AHO128" s="9"/>
      <c r="AHP128" s="9"/>
      <c r="AHQ128" s="9"/>
      <c r="AHR128" s="9"/>
      <c r="AHS128" s="9"/>
      <c r="AHT128" s="9"/>
      <c r="AHU128" s="9"/>
      <c r="AHV128" s="9"/>
      <c r="AHW128" s="9"/>
      <c r="AHX128" s="9"/>
      <c r="AHY128" s="9"/>
      <c r="AHZ128" s="9"/>
      <c r="AIA128" s="9"/>
      <c r="AIB128" s="9"/>
      <c r="AIC128" s="9"/>
      <c r="AID128" s="9"/>
      <c r="AIE128" s="9"/>
      <c r="AIF128" s="9"/>
      <c r="AIG128" s="9"/>
      <c r="AIH128" s="9"/>
      <c r="AII128" s="9"/>
      <c r="AIJ128" s="9"/>
      <c r="AIK128" s="9"/>
      <c r="AIL128" s="9"/>
      <c r="AIM128" s="9"/>
      <c r="AIN128" s="9"/>
      <c r="AIO128" s="9"/>
      <c r="AIP128" s="9"/>
      <c r="AIQ128" s="9"/>
      <c r="AIR128" s="9"/>
      <c r="AIS128" s="9"/>
      <c r="AIT128" s="9"/>
      <c r="AIU128" s="9"/>
      <c r="AIV128" s="9"/>
      <c r="AIW128" s="9"/>
      <c r="AIX128" s="9"/>
      <c r="AIY128" s="9"/>
      <c r="AIZ128" s="9"/>
      <c r="AJA128" s="9"/>
      <c r="AJB128" s="9"/>
      <c r="AJC128" s="9"/>
      <c r="AJD128" s="9"/>
      <c r="AJE128" s="9"/>
      <c r="AJF128" s="9"/>
      <c r="AJG128" s="9"/>
      <c r="AJH128" s="9"/>
      <c r="AJI128" s="9"/>
      <c r="AJJ128" s="9"/>
      <c r="AJK128" s="9"/>
      <c r="AJL128" s="9"/>
      <c r="AJM128" s="9"/>
      <c r="AJN128" s="9"/>
      <c r="AJO128" s="9"/>
      <c r="AJP128" s="9"/>
      <c r="AJQ128" s="9"/>
      <c r="AJR128" s="9"/>
      <c r="AJS128" s="9"/>
      <c r="AJT128" s="9"/>
      <c r="AJU128" s="9"/>
      <c r="AJV128" s="9"/>
      <c r="AJW128" s="9"/>
      <c r="AJX128" s="9"/>
      <c r="AJY128" s="9"/>
      <c r="AJZ128" s="9"/>
      <c r="AKA128" s="9"/>
      <c r="AKB128" s="9"/>
      <c r="AKC128" s="9"/>
      <c r="AKD128" s="9"/>
      <c r="AKE128" s="9"/>
      <c r="AKF128" s="9"/>
      <c r="AKG128" s="9"/>
      <c r="AKH128" s="9"/>
      <c r="AKI128" s="9"/>
      <c r="AKJ128" s="9"/>
      <c r="AKK128" s="9"/>
      <c r="AKL128" s="9"/>
      <c r="AKM128" s="9"/>
      <c r="AKN128" s="9"/>
      <c r="AKO128" s="9"/>
      <c r="AKP128" s="9"/>
      <c r="AKQ128" s="9"/>
      <c r="AKR128" s="9"/>
      <c r="AKS128" s="9"/>
      <c r="AKT128" s="9"/>
      <c r="AKU128" s="9"/>
      <c r="AKV128" s="9"/>
      <c r="AKW128" s="9"/>
      <c r="AKX128" s="9"/>
      <c r="AKY128" s="9"/>
      <c r="AKZ128" s="9"/>
      <c r="ALA128" s="9"/>
      <c r="ALB128" s="9"/>
      <c r="ALC128" s="9"/>
      <c r="ALD128" s="9"/>
      <c r="ALE128" s="9"/>
      <c r="ALF128" s="9"/>
      <c r="ALG128" s="9"/>
      <c r="ALH128" s="9"/>
      <c r="ALI128" s="9"/>
      <c r="ALJ128" s="9"/>
      <c r="ALK128" s="9"/>
      <c r="ALL128" s="9"/>
      <c r="ALM128" s="9"/>
      <c r="ALN128" s="9"/>
      <c r="ALO128" s="9"/>
      <c r="ALP128" s="9"/>
      <c r="ALQ128" s="9"/>
      <c r="ALR128" s="9"/>
      <c r="ALS128" s="9"/>
      <c r="ALT128" s="9"/>
      <c r="ALU128" s="9"/>
      <c r="ALV128" s="9"/>
      <c r="ALW128" s="9"/>
      <c r="ALX128" s="9"/>
      <c r="ALY128" s="9"/>
      <c r="ALZ128" s="9"/>
      <c r="AMA128" s="9"/>
      <c r="AMB128" s="9"/>
      <c r="AMC128" s="9"/>
      <c r="AMD128" s="9"/>
      <c r="AME128" s="9"/>
      <c r="AMF128" s="9"/>
      <c r="AMG128" s="9"/>
      <c r="AMH128" s="9"/>
      <c r="AMI128" s="9"/>
      <c r="AMJ128" s="9"/>
      <c r="AMK128" s="9"/>
      <c r="AML128" s="9"/>
      <c r="AMM128" s="9"/>
      <c r="AMN128" s="9"/>
      <c r="AMO128" s="9"/>
      <c r="AMP128" s="9"/>
      <c r="AMQ128" s="9"/>
      <c r="AMR128" s="9"/>
      <c r="AMS128" s="9"/>
      <c r="AMT128" s="9"/>
      <c r="AMU128" s="9"/>
      <c r="AMV128" s="9"/>
      <c r="AMW128" s="9"/>
      <c r="AMX128" s="9"/>
      <c r="AMY128" s="9"/>
      <c r="AMZ128" s="9"/>
      <c r="ANA128" s="9"/>
      <c r="ANB128" s="9"/>
      <c r="ANC128" s="9"/>
      <c r="AND128" s="9"/>
      <c r="ANE128" s="9"/>
      <c r="ANF128" s="9"/>
      <c r="ANG128" s="9"/>
      <c r="ANH128" s="9"/>
      <c r="ANI128" s="9"/>
      <c r="ANJ128" s="9"/>
      <c r="ANK128" s="9"/>
      <c r="ANL128" s="9"/>
      <c r="ANM128" s="9"/>
      <c r="ANN128" s="9"/>
      <c r="ANO128" s="9"/>
      <c r="ANP128" s="9"/>
      <c r="ANQ128" s="9"/>
      <c r="ANR128" s="9"/>
      <c r="ANS128" s="9"/>
      <c r="ANT128" s="9"/>
      <c r="ANU128" s="9"/>
      <c r="ANV128" s="9"/>
      <c r="ANW128" s="9"/>
      <c r="ANX128" s="9"/>
      <c r="ANY128" s="9"/>
      <c r="ANZ128" s="9"/>
      <c r="AOA128" s="9"/>
      <c r="AOB128" s="9"/>
      <c r="AOC128" s="9"/>
      <c r="AOD128" s="9"/>
      <c r="AOE128" s="9"/>
      <c r="AOF128" s="9"/>
      <c r="AOG128" s="9"/>
      <c r="AOH128" s="9"/>
      <c r="AOI128" s="9"/>
      <c r="AOJ128" s="9"/>
      <c r="AOK128" s="9"/>
      <c r="AOL128" s="9"/>
      <c r="AOM128" s="9"/>
      <c r="AON128" s="9"/>
      <c r="AOO128" s="9"/>
      <c r="AOP128" s="9"/>
      <c r="AOQ128" s="9"/>
      <c r="AOR128" s="9"/>
      <c r="AOS128" s="9"/>
      <c r="AOT128" s="9"/>
      <c r="AOU128" s="9"/>
      <c r="AOV128" s="9"/>
      <c r="AOW128" s="9"/>
      <c r="AOX128" s="9"/>
      <c r="AOY128" s="9"/>
      <c r="AOZ128" s="9"/>
      <c r="APA128" s="9"/>
      <c r="APB128" s="9"/>
      <c r="APC128" s="9"/>
      <c r="APD128" s="9"/>
      <c r="APE128" s="9"/>
      <c r="APF128" s="9"/>
      <c r="APG128" s="9"/>
      <c r="APH128" s="9"/>
      <c r="API128" s="9"/>
      <c r="APJ128" s="9"/>
      <c r="APK128" s="9"/>
      <c r="APL128" s="9"/>
      <c r="APM128" s="9"/>
      <c r="APN128" s="9"/>
      <c r="APO128" s="9"/>
      <c r="APP128" s="9"/>
      <c r="APQ128" s="9"/>
      <c r="APR128" s="9"/>
      <c r="APS128" s="9"/>
      <c r="APT128" s="9"/>
      <c r="APU128" s="9"/>
      <c r="APV128" s="9"/>
      <c r="APW128" s="9"/>
      <c r="APX128" s="9"/>
      <c r="APY128" s="9"/>
      <c r="APZ128" s="9"/>
      <c r="AQA128" s="9"/>
      <c r="AQB128" s="9"/>
      <c r="AQC128" s="9"/>
      <c r="AQD128" s="9"/>
      <c r="AQE128" s="9"/>
      <c r="AQF128" s="9"/>
      <c r="AQG128" s="9"/>
      <c r="AQH128" s="9"/>
      <c r="AQI128" s="9"/>
      <c r="AQJ128" s="9"/>
      <c r="AQK128" s="9"/>
      <c r="AQL128" s="9"/>
      <c r="AQM128" s="9"/>
      <c r="AQN128" s="9"/>
      <c r="AQO128" s="9"/>
      <c r="AQP128" s="9"/>
      <c r="AQQ128" s="9"/>
      <c r="AQR128" s="9"/>
      <c r="AQS128" s="9"/>
      <c r="AQT128" s="9"/>
      <c r="AQU128" s="9"/>
      <c r="AQV128" s="9"/>
      <c r="AQW128" s="9"/>
      <c r="AQX128" s="9"/>
      <c r="AQY128" s="9"/>
      <c r="AQZ128" s="9"/>
      <c r="ARA128" s="9"/>
      <c r="ARB128" s="9"/>
      <c r="ARC128" s="9"/>
      <c r="ARD128" s="9"/>
      <c r="ARE128" s="9"/>
      <c r="ARF128" s="9"/>
      <c r="ARG128" s="9"/>
      <c r="ARH128" s="9"/>
      <c r="ARI128" s="9"/>
    </row>
    <row r="129" spans="1:1153" s="41" customFormat="1" x14ac:dyDescent="0.2">
      <c r="A129" s="17"/>
      <c r="B129" s="183"/>
      <c r="C129" s="191" t="s">
        <v>178</v>
      </c>
      <c r="D129" s="210">
        <v>100</v>
      </c>
      <c r="E129" s="210"/>
      <c r="F129" s="198">
        <f t="shared" si="0"/>
        <v>0</v>
      </c>
      <c r="G129" s="186"/>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c r="IQ129" s="9"/>
      <c r="IR129" s="9"/>
      <c r="IS129" s="9"/>
      <c r="IT129" s="9"/>
      <c r="IU129" s="9"/>
      <c r="IV129" s="9"/>
      <c r="IW129" s="9"/>
      <c r="IX129" s="9"/>
      <c r="IY129" s="9"/>
      <c r="IZ129" s="9"/>
      <c r="JA129" s="9"/>
      <c r="JB129" s="9"/>
      <c r="JC129" s="9"/>
      <c r="JD129" s="9"/>
      <c r="JE129" s="9"/>
      <c r="JF129" s="9"/>
      <c r="JG129" s="9"/>
      <c r="JH129" s="9"/>
      <c r="JI129" s="9"/>
      <c r="JJ129" s="9"/>
      <c r="JK129" s="9"/>
      <c r="JL129" s="9"/>
      <c r="JM129" s="9"/>
      <c r="JN129" s="9"/>
      <c r="JO129" s="9"/>
      <c r="JP129" s="9"/>
      <c r="JQ129" s="9"/>
      <c r="JR129" s="9"/>
      <c r="JS129" s="9"/>
      <c r="JT129" s="9"/>
      <c r="JU129" s="9"/>
      <c r="JV129" s="9"/>
      <c r="JW129" s="9"/>
      <c r="JX129" s="9"/>
      <c r="JY129" s="9"/>
      <c r="JZ129" s="9"/>
      <c r="KA129" s="9"/>
      <c r="KB129" s="9"/>
      <c r="KC129" s="9"/>
      <c r="KD129" s="9"/>
      <c r="KE129" s="9"/>
      <c r="KF129" s="9"/>
      <c r="KG129" s="9"/>
      <c r="KH129" s="9"/>
      <c r="KI129" s="9"/>
      <c r="KJ129" s="9"/>
      <c r="KK129" s="9"/>
      <c r="KL129" s="9"/>
      <c r="KM129" s="9"/>
      <c r="KN129" s="9"/>
      <c r="KO129" s="9"/>
      <c r="KP129" s="9"/>
      <c r="KQ129" s="9"/>
      <c r="KR129" s="9"/>
      <c r="KS129" s="9"/>
      <c r="KT129" s="9"/>
      <c r="KU129" s="9"/>
      <c r="KV129" s="9"/>
      <c r="KW129" s="9"/>
      <c r="KX129" s="9"/>
      <c r="KY129" s="9"/>
      <c r="KZ129" s="9"/>
      <c r="LA129" s="9"/>
      <c r="LB129" s="9"/>
      <c r="LC129" s="9"/>
      <c r="LD129" s="9"/>
      <c r="LE129" s="9"/>
      <c r="LF129" s="9"/>
      <c r="LG129" s="9"/>
      <c r="LH129" s="9"/>
      <c r="LI129" s="9"/>
      <c r="LJ129" s="9"/>
      <c r="LK129" s="9"/>
      <c r="LL129" s="9"/>
      <c r="LM129" s="9"/>
      <c r="LN129" s="9"/>
      <c r="LO129" s="9"/>
      <c r="LP129" s="9"/>
      <c r="LQ129" s="9"/>
      <c r="LR129" s="9"/>
      <c r="LS129" s="9"/>
      <c r="LT129" s="9"/>
      <c r="LU129" s="9"/>
      <c r="LV129" s="9"/>
      <c r="LW129" s="9"/>
      <c r="LX129" s="9"/>
      <c r="LY129" s="9"/>
      <c r="LZ129" s="9"/>
      <c r="MA129" s="9"/>
      <c r="MB129" s="9"/>
      <c r="MC129" s="9"/>
      <c r="MD129" s="9"/>
      <c r="ME129" s="9"/>
      <c r="MF129" s="9"/>
      <c r="MG129" s="9"/>
      <c r="MH129" s="9"/>
      <c r="MI129" s="9"/>
      <c r="MJ129" s="9"/>
      <c r="MK129" s="9"/>
      <c r="ML129" s="9"/>
      <c r="MM129" s="9"/>
      <c r="MN129" s="9"/>
      <c r="MO129" s="9"/>
      <c r="MP129" s="9"/>
      <c r="MQ129" s="9"/>
      <c r="MR129" s="9"/>
      <c r="MS129" s="9"/>
      <c r="MT129" s="9"/>
      <c r="MU129" s="9"/>
      <c r="MV129" s="9"/>
      <c r="MW129" s="9"/>
      <c r="MX129" s="9"/>
      <c r="MY129" s="9"/>
      <c r="MZ129" s="9"/>
      <c r="NA129" s="9"/>
      <c r="NB129" s="9"/>
      <c r="NC129" s="9"/>
      <c r="ND129" s="9"/>
      <c r="NE129" s="9"/>
      <c r="NF129" s="9"/>
      <c r="NG129" s="9"/>
      <c r="NH129" s="9"/>
      <c r="NI129" s="9"/>
      <c r="NJ129" s="9"/>
      <c r="NK129" s="9"/>
      <c r="NL129" s="9"/>
      <c r="NM129" s="9"/>
      <c r="NN129" s="9"/>
      <c r="NO129" s="9"/>
      <c r="NP129" s="9"/>
      <c r="NQ129" s="9"/>
      <c r="NR129" s="9"/>
      <c r="NS129" s="9"/>
      <c r="NT129" s="9"/>
      <c r="NU129" s="9"/>
      <c r="NV129" s="9"/>
      <c r="NW129" s="9"/>
      <c r="NX129" s="9"/>
      <c r="NY129" s="9"/>
      <c r="NZ129" s="9"/>
      <c r="OA129" s="9"/>
      <c r="OB129" s="9"/>
      <c r="OC129" s="9"/>
      <c r="OD129" s="9"/>
      <c r="OE129" s="9"/>
      <c r="OF129" s="9"/>
      <c r="OG129" s="9"/>
      <c r="OH129" s="9"/>
      <c r="OI129" s="9"/>
      <c r="OJ129" s="9"/>
      <c r="OK129" s="9"/>
      <c r="OL129" s="9"/>
      <c r="OM129" s="9"/>
      <c r="ON129" s="9"/>
      <c r="OO129" s="9"/>
      <c r="OP129" s="9"/>
      <c r="OQ129" s="9"/>
      <c r="OR129" s="9"/>
      <c r="OS129" s="9"/>
      <c r="OT129" s="9"/>
      <c r="OU129" s="9"/>
      <c r="OV129" s="9"/>
      <c r="OW129" s="9"/>
      <c r="OX129" s="9"/>
      <c r="OY129" s="9"/>
      <c r="OZ129" s="9"/>
      <c r="PA129" s="9"/>
      <c r="PB129" s="9"/>
      <c r="PC129" s="9"/>
      <c r="PD129" s="9"/>
      <c r="PE129" s="9"/>
      <c r="PF129" s="9"/>
      <c r="PG129" s="9"/>
      <c r="PH129" s="9"/>
      <c r="PI129" s="9"/>
      <c r="PJ129" s="9"/>
      <c r="PK129" s="9"/>
      <c r="PL129" s="9"/>
      <c r="PM129" s="9"/>
      <c r="PN129" s="9"/>
      <c r="PO129" s="9"/>
      <c r="PP129" s="9"/>
      <c r="PQ129" s="9"/>
      <c r="PR129" s="9"/>
      <c r="PS129" s="9"/>
      <c r="PT129" s="9"/>
      <c r="PU129" s="9"/>
      <c r="PV129" s="9"/>
      <c r="PW129" s="9"/>
      <c r="PX129" s="9"/>
      <c r="PY129" s="9"/>
      <c r="PZ129" s="9"/>
      <c r="QA129" s="9"/>
      <c r="QB129" s="9"/>
      <c r="QC129" s="9"/>
      <c r="QD129" s="9"/>
      <c r="QE129" s="9"/>
      <c r="QF129" s="9"/>
      <c r="QG129" s="9"/>
      <c r="QH129" s="9"/>
      <c r="QI129" s="9"/>
      <c r="QJ129" s="9"/>
      <c r="QK129" s="9"/>
      <c r="QL129" s="9"/>
      <c r="QM129" s="9"/>
      <c r="QN129" s="9"/>
      <c r="QO129" s="9"/>
      <c r="QP129" s="9"/>
      <c r="QQ129" s="9"/>
      <c r="QR129" s="9"/>
      <c r="QS129" s="9"/>
      <c r="QT129" s="9"/>
      <c r="QU129" s="9"/>
      <c r="QV129" s="9"/>
      <c r="QW129" s="9"/>
      <c r="QX129" s="9"/>
      <c r="QY129" s="9"/>
      <c r="QZ129" s="9"/>
      <c r="RA129" s="9"/>
      <c r="RB129" s="9"/>
      <c r="RC129" s="9"/>
      <c r="RD129" s="9"/>
      <c r="RE129" s="9"/>
      <c r="RF129" s="9"/>
      <c r="RG129" s="9"/>
      <c r="RH129" s="9"/>
      <c r="RI129" s="9"/>
      <c r="RJ129" s="9"/>
      <c r="RK129" s="9"/>
      <c r="RL129" s="9"/>
      <c r="RM129" s="9"/>
      <c r="RN129" s="9"/>
      <c r="RO129" s="9"/>
      <c r="RP129" s="9"/>
      <c r="RQ129" s="9"/>
      <c r="RR129" s="9"/>
      <c r="RS129" s="9"/>
      <c r="RT129" s="9"/>
      <c r="RU129" s="9"/>
      <c r="RV129" s="9"/>
      <c r="RW129" s="9"/>
      <c r="RX129" s="9"/>
      <c r="RY129" s="9"/>
      <c r="RZ129" s="9"/>
      <c r="SA129" s="9"/>
      <c r="SB129" s="9"/>
      <c r="SC129" s="9"/>
      <c r="SD129" s="9"/>
      <c r="SE129" s="9"/>
      <c r="SF129" s="9"/>
      <c r="SG129" s="9"/>
      <c r="SH129" s="9"/>
      <c r="SI129" s="9"/>
      <c r="SJ129" s="9"/>
      <c r="SK129" s="9"/>
      <c r="SL129" s="9"/>
      <c r="SM129" s="9"/>
      <c r="SN129" s="9"/>
      <c r="SO129" s="9"/>
      <c r="SP129" s="9"/>
      <c r="SQ129" s="9"/>
      <c r="SR129" s="9"/>
      <c r="SS129" s="9"/>
      <c r="ST129" s="9"/>
      <c r="SU129" s="9"/>
      <c r="SV129" s="9"/>
      <c r="SW129" s="9"/>
      <c r="SX129" s="9"/>
      <c r="SY129" s="9"/>
      <c r="SZ129" s="9"/>
      <c r="TA129" s="9"/>
      <c r="TB129" s="9"/>
      <c r="TC129" s="9"/>
      <c r="TD129" s="9"/>
      <c r="TE129" s="9"/>
      <c r="TF129" s="9"/>
      <c r="TG129" s="9"/>
      <c r="TH129" s="9"/>
      <c r="TI129" s="9"/>
      <c r="TJ129" s="9"/>
      <c r="TK129" s="9"/>
      <c r="TL129" s="9"/>
      <c r="TM129" s="9"/>
      <c r="TN129" s="9"/>
      <c r="TO129" s="9"/>
      <c r="TP129" s="9"/>
      <c r="TQ129" s="9"/>
      <c r="TR129" s="9"/>
      <c r="TS129" s="9"/>
      <c r="TT129" s="9"/>
      <c r="TU129" s="9"/>
      <c r="TV129" s="9"/>
      <c r="TW129" s="9"/>
      <c r="TX129" s="9"/>
      <c r="TY129" s="9"/>
      <c r="TZ129" s="9"/>
      <c r="UA129" s="9"/>
      <c r="UB129" s="9"/>
      <c r="UC129" s="9"/>
      <c r="UD129" s="9"/>
      <c r="UE129" s="9"/>
      <c r="UF129" s="9"/>
      <c r="UG129" s="9"/>
      <c r="UH129" s="9"/>
      <c r="UI129" s="9"/>
      <c r="UJ129" s="9"/>
      <c r="UK129" s="9"/>
      <c r="UL129" s="9"/>
      <c r="UM129" s="9"/>
      <c r="UN129" s="9"/>
      <c r="UO129" s="9"/>
      <c r="UP129" s="9"/>
      <c r="UQ129" s="9"/>
      <c r="UR129" s="9"/>
      <c r="US129" s="9"/>
      <c r="UT129" s="9"/>
      <c r="UU129" s="9"/>
      <c r="UV129" s="9"/>
      <c r="UW129" s="9"/>
      <c r="UX129" s="9"/>
      <c r="UY129" s="9"/>
      <c r="UZ129" s="9"/>
      <c r="VA129" s="9"/>
      <c r="VB129" s="9"/>
      <c r="VC129" s="9"/>
      <c r="VD129" s="9"/>
      <c r="VE129" s="9"/>
      <c r="VF129" s="9"/>
      <c r="VG129" s="9"/>
      <c r="VH129" s="9"/>
      <c r="VI129" s="9"/>
      <c r="VJ129" s="9"/>
      <c r="VK129" s="9"/>
      <c r="VL129" s="9"/>
      <c r="VM129" s="9"/>
      <c r="VN129" s="9"/>
      <c r="VO129" s="9"/>
      <c r="VP129" s="9"/>
      <c r="VQ129" s="9"/>
      <c r="VR129" s="9"/>
      <c r="VS129" s="9"/>
      <c r="VT129" s="9"/>
      <c r="VU129" s="9"/>
      <c r="VV129" s="9"/>
      <c r="VW129" s="9"/>
      <c r="VX129" s="9"/>
      <c r="VY129" s="9"/>
      <c r="VZ129" s="9"/>
      <c r="WA129" s="9"/>
      <c r="WB129" s="9"/>
      <c r="WC129" s="9"/>
      <c r="WD129" s="9"/>
      <c r="WE129" s="9"/>
      <c r="WF129" s="9"/>
      <c r="WG129" s="9"/>
      <c r="WH129" s="9"/>
      <c r="WI129" s="9"/>
      <c r="WJ129" s="9"/>
      <c r="WK129" s="9"/>
      <c r="WL129" s="9"/>
      <c r="WM129" s="9"/>
      <c r="WN129" s="9"/>
      <c r="WO129" s="9"/>
      <c r="WP129" s="9"/>
      <c r="WQ129" s="9"/>
      <c r="WR129" s="9"/>
      <c r="WS129" s="9"/>
      <c r="WT129" s="9"/>
      <c r="WU129" s="9"/>
      <c r="WV129" s="9"/>
      <c r="WW129" s="9"/>
      <c r="WX129" s="9"/>
      <c r="WY129" s="9"/>
      <c r="WZ129" s="9"/>
      <c r="XA129" s="9"/>
      <c r="XB129" s="9"/>
      <c r="XC129" s="9"/>
      <c r="XD129" s="9"/>
      <c r="XE129" s="9"/>
      <c r="XF129" s="9"/>
      <c r="XG129" s="9"/>
      <c r="XH129" s="9"/>
      <c r="XI129" s="9"/>
      <c r="XJ129" s="9"/>
      <c r="XK129" s="9"/>
      <c r="XL129" s="9"/>
      <c r="XM129" s="9"/>
      <c r="XN129" s="9"/>
      <c r="XO129" s="9"/>
      <c r="XP129" s="9"/>
      <c r="XQ129" s="9"/>
      <c r="XR129" s="9"/>
      <c r="XS129" s="9"/>
      <c r="XT129" s="9"/>
      <c r="XU129" s="9"/>
      <c r="XV129" s="9"/>
      <c r="XW129" s="9"/>
      <c r="XX129" s="9"/>
      <c r="XY129" s="9"/>
      <c r="XZ129" s="9"/>
      <c r="YA129" s="9"/>
      <c r="YB129" s="9"/>
      <c r="YC129" s="9"/>
      <c r="YD129" s="9"/>
      <c r="YE129" s="9"/>
      <c r="YF129" s="9"/>
      <c r="YG129" s="9"/>
      <c r="YH129" s="9"/>
      <c r="YI129" s="9"/>
      <c r="YJ129" s="9"/>
      <c r="YK129" s="9"/>
      <c r="YL129" s="9"/>
      <c r="YM129" s="9"/>
      <c r="YN129" s="9"/>
      <c r="YO129" s="9"/>
      <c r="YP129" s="9"/>
      <c r="YQ129" s="9"/>
      <c r="YR129" s="9"/>
      <c r="YS129" s="9"/>
      <c r="YT129" s="9"/>
      <c r="YU129" s="9"/>
      <c r="YV129" s="9"/>
      <c r="YW129" s="9"/>
      <c r="YX129" s="9"/>
      <c r="YY129" s="9"/>
      <c r="YZ129" s="9"/>
      <c r="ZA129" s="9"/>
      <c r="ZB129" s="9"/>
      <c r="ZC129" s="9"/>
      <c r="ZD129" s="9"/>
      <c r="ZE129" s="9"/>
      <c r="ZF129" s="9"/>
      <c r="ZG129" s="9"/>
      <c r="ZH129" s="9"/>
      <c r="ZI129" s="9"/>
      <c r="ZJ129" s="9"/>
      <c r="ZK129" s="9"/>
      <c r="ZL129" s="9"/>
      <c r="ZM129" s="9"/>
      <c r="ZN129" s="9"/>
      <c r="ZO129" s="9"/>
      <c r="ZP129" s="9"/>
      <c r="ZQ129" s="9"/>
      <c r="ZR129" s="9"/>
      <c r="ZS129" s="9"/>
      <c r="ZT129" s="9"/>
      <c r="ZU129" s="9"/>
      <c r="ZV129" s="9"/>
      <c r="ZW129" s="9"/>
      <c r="ZX129" s="9"/>
      <c r="ZY129" s="9"/>
      <c r="ZZ129" s="9"/>
      <c r="AAA129" s="9"/>
      <c r="AAB129" s="9"/>
      <c r="AAC129" s="9"/>
      <c r="AAD129" s="9"/>
      <c r="AAE129" s="9"/>
      <c r="AAF129" s="9"/>
      <c r="AAG129" s="9"/>
      <c r="AAH129" s="9"/>
      <c r="AAI129" s="9"/>
      <c r="AAJ129" s="9"/>
      <c r="AAK129" s="9"/>
      <c r="AAL129" s="9"/>
      <c r="AAM129" s="9"/>
      <c r="AAN129" s="9"/>
      <c r="AAO129" s="9"/>
      <c r="AAP129" s="9"/>
      <c r="AAQ129" s="9"/>
      <c r="AAR129" s="9"/>
      <c r="AAS129" s="9"/>
      <c r="AAT129" s="9"/>
      <c r="AAU129" s="9"/>
      <c r="AAV129" s="9"/>
      <c r="AAW129" s="9"/>
      <c r="AAX129" s="9"/>
      <c r="AAY129" s="9"/>
      <c r="AAZ129" s="9"/>
      <c r="ABA129" s="9"/>
      <c r="ABB129" s="9"/>
      <c r="ABC129" s="9"/>
      <c r="ABD129" s="9"/>
      <c r="ABE129" s="9"/>
      <c r="ABF129" s="9"/>
      <c r="ABG129" s="9"/>
      <c r="ABH129" s="9"/>
      <c r="ABI129" s="9"/>
      <c r="ABJ129" s="9"/>
      <c r="ABK129" s="9"/>
      <c r="ABL129" s="9"/>
      <c r="ABM129" s="9"/>
      <c r="ABN129" s="9"/>
      <c r="ABO129" s="9"/>
      <c r="ABP129" s="9"/>
      <c r="ABQ129" s="9"/>
      <c r="ABR129" s="9"/>
      <c r="ABS129" s="9"/>
      <c r="ABT129" s="9"/>
      <c r="ABU129" s="9"/>
      <c r="ABV129" s="9"/>
      <c r="ABW129" s="9"/>
      <c r="ABX129" s="9"/>
      <c r="ABY129" s="9"/>
      <c r="ABZ129" s="9"/>
      <c r="ACA129" s="9"/>
      <c r="ACB129" s="9"/>
      <c r="ACC129" s="9"/>
      <c r="ACD129" s="9"/>
      <c r="ACE129" s="9"/>
      <c r="ACF129" s="9"/>
      <c r="ACG129" s="9"/>
      <c r="ACH129" s="9"/>
      <c r="ACI129" s="9"/>
      <c r="ACJ129" s="9"/>
      <c r="ACK129" s="9"/>
      <c r="ACL129" s="9"/>
      <c r="ACM129" s="9"/>
      <c r="ACN129" s="9"/>
      <c r="ACO129" s="9"/>
      <c r="ACP129" s="9"/>
      <c r="ACQ129" s="9"/>
      <c r="ACR129" s="9"/>
      <c r="ACS129" s="9"/>
      <c r="ACT129" s="9"/>
      <c r="ACU129" s="9"/>
      <c r="ACV129" s="9"/>
      <c r="ACW129" s="9"/>
      <c r="ACX129" s="9"/>
      <c r="ACY129" s="9"/>
      <c r="ACZ129" s="9"/>
      <c r="ADA129" s="9"/>
      <c r="ADB129" s="9"/>
      <c r="ADC129" s="9"/>
      <c r="ADD129" s="9"/>
      <c r="ADE129" s="9"/>
      <c r="ADF129" s="9"/>
      <c r="ADG129" s="9"/>
      <c r="ADH129" s="9"/>
      <c r="ADI129" s="9"/>
      <c r="ADJ129" s="9"/>
      <c r="ADK129" s="9"/>
      <c r="ADL129" s="9"/>
      <c r="ADM129" s="9"/>
      <c r="ADN129" s="9"/>
      <c r="ADO129" s="9"/>
      <c r="ADP129" s="9"/>
      <c r="ADQ129" s="9"/>
      <c r="ADR129" s="9"/>
      <c r="ADS129" s="9"/>
      <c r="ADT129" s="9"/>
      <c r="ADU129" s="9"/>
      <c r="ADV129" s="9"/>
      <c r="ADW129" s="9"/>
      <c r="ADX129" s="9"/>
      <c r="ADY129" s="9"/>
      <c r="ADZ129" s="9"/>
      <c r="AEA129" s="9"/>
      <c r="AEB129" s="9"/>
      <c r="AEC129" s="9"/>
      <c r="AED129" s="9"/>
      <c r="AEE129" s="9"/>
      <c r="AEF129" s="9"/>
      <c r="AEG129" s="9"/>
      <c r="AEH129" s="9"/>
      <c r="AEI129" s="9"/>
      <c r="AEJ129" s="9"/>
      <c r="AEK129" s="9"/>
      <c r="AEL129" s="9"/>
      <c r="AEM129" s="9"/>
      <c r="AEN129" s="9"/>
      <c r="AEO129" s="9"/>
      <c r="AEP129" s="9"/>
      <c r="AEQ129" s="9"/>
      <c r="AER129" s="9"/>
      <c r="AES129" s="9"/>
      <c r="AET129" s="9"/>
      <c r="AEU129" s="9"/>
      <c r="AEV129" s="9"/>
      <c r="AEW129" s="9"/>
      <c r="AEX129" s="9"/>
      <c r="AEY129" s="9"/>
      <c r="AEZ129" s="9"/>
      <c r="AFA129" s="9"/>
      <c r="AFB129" s="9"/>
      <c r="AFC129" s="9"/>
      <c r="AFD129" s="9"/>
      <c r="AFE129" s="9"/>
      <c r="AFF129" s="9"/>
      <c r="AFG129" s="9"/>
      <c r="AFH129" s="9"/>
      <c r="AFI129" s="9"/>
      <c r="AFJ129" s="9"/>
      <c r="AFK129" s="9"/>
      <c r="AFL129" s="9"/>
      <c r="AFM129" s="9"/>
      <c r="AFN129" s="9"/>
      <c r="AFO129" s="9"/>
      <c r="AFP129" s="9"/>
      <c r="AFQ129" s="9"/>
      <c r="AFR129" s="9"/>
      <c r="AFS129" s="9"/>
      <c r="AFT129" s="9"/>
      <c r="AFU129" s="9"/>
      <c r="AFV129" s="9"/>
      <c r="AFW129" s="9"/>
      <c r="AFX129" s="9"/>
      <c r="AFY129" s="9"/>
      <c r="AFZ129" s="9"/>
      <c r="AGA129" s="9"/>
      <c r="AGB129" s="9"/>
      <c r="AGC129" s="9"/>
      <c r="AGD129" s="9"/>
      <c r="AGE129" s="9"/>
      <c r="AGF129" s="9"/>
      <c r="AGG129" s="9"/>
      <c r="AGH129" s="9"/>
      <c r="AGI129" s="9"/>
      <c r="AGJ129" s="9"/>
      <c r="AGK129" s="9"/>
      <c r="AGL129" s="9"/>
      <c r="AGM129" s="9"/>
      <c r="AGN129" s="9"/>
      <c r="AGO129" s="9"/>
      <c r="AGP129" s="9"/>
      <c r="AGQ129" s="9"/>
      <c r="AGR129" s="9"/>
      <c r="AGS129" s="9"/>
      <c r="AGT129" s="9"/>
      <c r="AGU129" s="9"/>
      <c r="AGV129" s="9"/>
      <c r="AGW129" s="9"/>
      <c r="AGX129" s="9"/>
      <c r="AGY129" s="9"/>
      <c r="AGZ129" s="9"/>
      <c r="AHA129" s="9"/>
      <c r="AHB129" s="9"/>
      <c r="AHC129" s="9"/>
      <c r="AHD129" s="9"/>
      <c r="AHE129" s="9"/>
      <c r="AHF129" s="9"/>
      <c r="AHG129" s="9"/>
      <c r="AHH129" s="9"/>
      <c r="AHI129" s="9"/>
      <c r="AHJ129" s="9"/>
      <c r="AHK129" s="9"/>
      <c r="AHL129" s="9"/>
      <c r="AHM129" s="9"/>
      <c r="AHN129" s="9"/>
      <c r="AHO129" s="9"/>
      <c r="AHP129" s="9"/>
      <c r="AHQ129" s="9"/>
      <c r="AHR129" s="9"/>
      <c r="AHS129" s="9"/>
      <c r="AHT129" s="9"/>
      <c r="AHU129" s="9"/>
      <c r="AHV129" s="9"/>
      <c r="AHW129" s="9"/>
      <c r="AHX129" s="9"/>
      <c r="AHY129" s="9"/>
      <c r="AHZ129" s="9"/>
      <c r="AIA129" s="9"/>
      <c r="AIB129" s="9"/>
      <c r="AIC129" s="9"/>
      <c r="AID129" s="9"/>
      <c r="AIE129" s="9"/>
      <c r="AIF129" s="9"/>
      <c r="AIG129" s="9"/>
      <c r="AIH129" s="9"/>
      <c r="AII129" s="9"/>
      <c r="AIJ129" s="9"/>
      <c r="AIK129" s="9"/>
      <c r="AIL129" s="9"/>
      <c r="AIM129" s="9"/>
      <c r="AIN129" s="9"/>
      <c r="AIO129" s="9"/>
      <c r="AIP129" s="9"/>
      <c r="AIQ129" s="9"/>
      <c r="AIR129" s="9"/>
      <c r="AIS129" s="9"/>
      <c r="AIT129" s="9"/>
      <c r="AIU129" s="9"/>
      <c r="AIV129" s="9"/>
      <c r="AIW129" s="9"/>
      <c r="AIX129" s="9"/>
      <c r="AIY129" s="9"/>
      <c r="AIZ129" s="9"/>
      <c r="AJA129" s="9"/>
      <c r="AJB129" s="9"/>
      <c r="AJC129" s="9"/>
      <c r="AJD129" s="9"/>
      <c r="AJE129" s="9"/>
      <c r="AJF129" s="9"/>
      <c r="AJG129" s="9"/>
      <c r="AJH129" s="9"/>
      <c r="AJI129" s="9"/>
      <c r="AJJ129" s="9"/>
      <c r="AJK129" s="9"/>
      <c r="AJL129" s="9"/>
      <c r="AJM129" s="9"/>
      <c r="AJN129" s="9"/>
      <c r="AJO129" s="9"/>
      <c r="AJP129" s="9"/>
      <c r="AJQ129" s="9"/>
      <c r="AJR129" s="9"/>
      <c r="AJS129" s="9"/>
      <c r="AJT129" s="9"/>
      <c r="AJU129" s="9"/>
      <c r="AJV129" s="9"/>
      <c r="AJW129" s="9"/>
      <c r="AJX129" s="9"/>
      <c r="AJY129" s="9"/>
      <c r="AJZ129" s="9"/>
      <c r="AKA129" s="9"/>
      <c r="AKB129" s="9"/>
      <c r="AKC129" s="9"/>
      <c r="AKD129" s="9"/>
      <c r="AKE129" s="9"/>
      <c r="AKF129" s="9"/>
      <c r="AKG129" s="9"/>
      <c r="AKH129" s="9"/>
      <c r="AKI129" s="9"/>
      <c r="AKJ129" s="9"/>
      <c r="AKK129" s="9"/>
      <c r="AKL129" s="9"/>
      <c r="AKM129" s="9"/>
      <c r="AKN129" s="9"/>
      <c r="AKO129" s="9"/>
      <c r="AKP129" s="9"/>
      <c r="AKQ129" s="9"/>
      <c r="AKR129" s="9"/>
      <c r="AKS129" s="9"/>
      <c r="AKT129" s="9"/>
      <c r="AKU129" s="9"/>
      <c r="AKV129" s="9"/>
      <c r="AKW129" s="9"/>
      <c r="AKX129" s="9"/>
      <c r="AKY129" s="9"/>
      <c r="AKZ129" s="9"/>
      <c r="ALA129" s="9"/>
      <c r="ALB129" s="9"/>
      <c r="ALC129" s="9"/>
      <c r="ALD129" s="9"/>
      <c r="ALE129" s="9"/>
      <c r="ALF129" s="9"/>
      <c r="ALG129" s="9"/>
      <c r="ALH129" s="9"/>
      <c r="ALI129" s="9"/>
      <c r="ALJ129" s="9"/>
      <c r="ALK129" s="9"/>
      <c r="ALL129" s="9"/>
      <c r="ALM129" s="9"/>
      <c r="ALN129" s="9"/>
      <c r="ALO129" s="9"/>
      <c r="ALP129" s="9"/>
      <c r="ALQ129" s="9"/>
      <c r="ALR129" s="9"/>
      <c r="ALS129" s="9"/>
      <c r="ALT129" s="9"/>
      <c r="ALU129" s="9"/>
      <c r="ALV129" s="9"/>
      <c r="ALW129" s="9"/>
      <c r="ALX129" s="9"/>
      <c r="ALY129" s="9"/>
      <c r="ALZ129" s="9"/>
      <c r="AMA129" s="9"/>
      <c r="AMB129" s="9"/>
      <c r="AMC129" s="9"/>
      <c r="AMD129" s="9"/>
      <c r="AME129" s="9"/>
      <c r="AMF129" s="9"/>
      <c r="AMG129" s="9"/>
      <c r="AMH129" s="9"/>
      <c r="AMI129" s="9"/>
      <c r="AMJ129" s="9"/>
      <c r="AMK129" s="9"/>
      <c r="AML129" s="9"/>
      <c r="AMM129" s="9"/>
      <c r="AMN129" s="9"/>
      <c r="AMO129" s="9"/>
      <c r="AMP129" s="9"/>
      <c r="AMQ129" s="9"/>
      <c r="AMR129" s="9"/>
      <c r="AMS129" s="9"/>
      <c r="AMT129" s="9"/>
      <c r="AMU129" s="9"/>
      <c r="AMV129" s="9"/>
      <c r="AMW129" s="9"/>
      <c r="AMX129" s="9"/>
      <c r="AMY129" s="9"/>
      <c r="AMZ129" s="9"/>
      <c r="ANA129" s="9"/>
      <c r="ANB129" s="9"/>
      <c r="ANC129" s="9"/>
      <c r="AND129" s="9"/>
      <c r="ANE129" s="9"/>
      <c r="ANF129" s="9"/>
      <c r="ANG129" s="9"/>
      <c r="ANH129" s="9"/>
      <c r="ANI129" s="9"/>
      <c r="ANJ129" s="9"/>
      <c r="ANK129" s="9"/>
      <c r="ANL129" s="9"/>
      <c r="ANM129" s="9"/>
      <c r="ANN129" s="9"/>
      <c r="ANO129" s="9"/>
      <c r="ANP129" s="9"/>
      <c r="ANQ129" s="9"/>
      <c r="ANR129" s="9"/>
      <c r="ANS129" s="9"/>
      <c r="ANT129" s="9"/>
      <c r="ANU129" s="9"/>
      <c r="ANV129" s="9"/>
      <c r="ANW129" s="9"/>
      <c r="ANX129" s="9"/>
      <c r="ANY129" s="9"/>
      <c r="ANZ129" s="9"/>
      <c r="AOA129" s="9"/>
      <c r="AOB129" s="9"/>
      <c r="AOC129" s="9"/>
      <c r="AOD129" s="9"/>
      <c r="AOE129" s="9"/>
      <c r="AOF129" s="9"/>
      <c r="AOG129" s="9"/>
      <c r="AOH129" s="9"/>
      <c r="AOI129" s="9"/>
      <c r="AOJ129" s="9"/>
      <c r="AOK129" s="9"/>
      <c r="AOL129" s="9"/>
      <c r="AOM129" s="9"/>
      <c r="AON129" s="9"/>
      <c r="AOO129" s="9"/>
      <c r="AOP129" s="9"/>
      <c r="AOQ129" s="9"/>
      <c r="AOR129" s="9"/>
      <c r="AOS129" s="9"/>
      <c r="AOT129" s="9"/>
      <c r="AOU129" s="9"/>
      <c r="AOV129" s="9"/>
      <c r="AOW129" s="9"/>
      <c r="AOX129" s="9"/>
      <c r="AOY129" s="9"/>
      <c r="AOZ129" s="9"/>
      <c r="APA129" s="9"/>
      <c r="APB129" s="9"/>
      <c r="APC129" s="9"/>
      <c r="APD129" s="9"/>
      <c r="APE129" s="9"/>
      <c r="APF129" s="9"/>
      <c r="APG129" s="9"/>
      <c r="APH129" s="9"/>
      <c r="API129" s="9"/>
      <c r="APJ129" s="9"/>
      <c r="APK129" s="9"/>
      <c r="APL129" s="9"/>
      <c r="APM129" s="9"/>
      <c r="APN129" s="9"/>
      <c r="APO129" s="9"/>
      <c r="APP129" s="9"/>
      <c r="APQ129" s="9"/>
      <c r="APR129" s="9"/>
      <c r="APS129" s="9"/>
      <c r="APT129" s="9"/>
      <c r="APU129" s="9"/>
      <c r="APV129" s="9"/>
      <c r="APW129" s="9"/>
      <c r="APX129" s="9"/>
      <c r="APY129" s="9"/>
      <c r="APZ129" s="9"/>
      <c r="AQA129" s="9"/>
      <c r="AQB129" s="9"/>
      <c r="AQC129" s="9"/>
      <c r="AQD129" s="9"/>
      <c r="AQE129" s="9"/>
      <c r="AQF129" s="9"/>
      <c r="AQG129" s="9"/>
      <c r="AQH129" s="9"/>
      <c r="AQI129" s="9"/>
      <c r="AQJ129" s="9"/>
      <c r="AQK129" s="9"/>
      <c r="AQL129" s="9"/>
      <c r="AQM129" s="9"/>
      <c r="AQN129" s="9"/>
      <c r="AQO129" s="9"/>
      <c r="AQP129" s="9"/>
      <c r="AQQ129" s="9"/>
      <c r="AQR129" s="9"/>
      <c r="AQS129" s="9"/>
      <c r="AQT129" s="9"/>
      <c r="AQU129" s="9"/>
      <c r="AQV129" s="9"/>
      <c r="AQW129" s="9"/>
      <c r="AQX129" s="9"/>
      <c r="AQY129" s="9"/>
      <c r="AQZ129" s="9"/>
      <c r="ARA129" s="9"/>
      <c r="ARB129" s="9"/>
      <c r="ARC129" s="9"/>
      <c r="ARD129" s="9"/>
      <c r="ARE129" s="9"/>
      <c r="ARF129" s="9"/>
      <c r="ARG129" s="9"/>
      <c r="ARH129" s="9"/>
      <c r="ARI129" s="9"/>
    </row>
    <row r="130" spans="1:1153" x14ac:dyDescent="0.2">
      <c r="A130" s="188"/>
      <c r="B130" s="183"/>
      <c r="C130" s="191"/>
      <c r="D130" s="210"/>
      <c r="E130" s="210"/>
      <c r="F130" s="198"/>
    </row>
    <row r="131" spans="1:1153" x14ac:dyDescent="0.2">
      <c r="A131" s="22" t="s">
        <v>146</v>
      </c>
      <c r="B131" s="23" t="s">
        <v>148</v>
      </c>
      <c r="C131" s="51"/>
      <c r="D131" s="211"/>
      <c r="E131" s="211"/>
      <c r="F131" s="198">
        <f>SUM(F125:F129)</f>
        <v>0</v>
      </c>
    </row>
    <row r="132" spans="1:1153" x14ac:dyDescent="0.2">
      <c r="A132" s="22"/>
      <c r="B132" s="23"/>
      <c r="C132" s="24"/>
      <c r="D132" s="211"/>
      <c r="E132" s="211"/>
      <c r="F132" s="198"/>
    </row>
    <row r="133" spans="1:1153" x14ac:dyDescent="0.2">
      <c r="A133" s="22" t="s">
        <v>150</v>
      </c>
      <c r="B133" s="23" t="s">
        <v>46</v>
      </c>
      <c r="C133" s="24"/>
      <c r="D133" s="211"/>
      <c r="E133" s="211"/>
      <c r="F133" s="198"/>
    </row>
    <row r="134" spans="1:1153" x14ac:dyDescent="0.2">
      <c r="A134" s="22"/>
      <c r="B134" s="23"/>
      <c r="C134" s="24"/>
      <c r="D134" s="211"/>
      <c r="E134" s="211"/>
      <c r="F134" s="198"/>
    </row>
    <row r="135" spans="1:1153" x14ac:dyDescent="0.2">
      <c r="A135" s="22" t="s">
        <v>146</v>
      </c>
      <c r="B135" s="23" t="s">
        <v>61</v>
      </c>
      <c r="C135" s="24"/>
      <c r="D135" s="211"/>
      <c r="E135" s="211"/>
      <c r="F135" s="198"/>
    </row>
    <row r="136" spans="1:1153" x14ac:dyDescent="0.2">
      <c r="A136" s="188"/>
      <c r="B136" s="183"/>
      <c r="C136" s="191"/>
      <c r="D136" s="207"/>
      <c r="E136" s="207"/>
      <c r="F136" s="198"/>
    </row>
    <row r="137" spans="1:1153" x14ac:dyDescent="0.2">
      <c r="A137" s="188" t="s">
        <v>237</v>
      </c>
      <c r="B137" s="183" t="s">
        <v>279</v>
      </c>
      <c r="C137" s="191"/>
      <c r="D137" s="207"/>
      <c r="E137" s="207"/>
      <c r="F137" s="198"/>
    </row>
    <row r="138" spans="1:1153" s="41" customFormat="1" ht="36" x14ac:dyDescent="0.2">
      <c r="A138" s="188"/>
      <c r="B138" s="183" t="s">
        <v>786</v>
      </c>
      <c r="C138" s="51"/>
      <c r="D138" s="211"/>
      <c r="E138" s="211"/>
      <c r="F138" s="198"/>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c r="IQ138" s="9"/>
      <c r="IR138" s="9"/>
      <c r="IS138" s="9"/>
      <c r="IT138" s="9"/>
      <c r="IU138" s="9"/>
      <c r="IV138" s="9"/>
      <c r="IW138" s="9"/>
      <c r="IX138" s="9"/>
      <c r="IY138" s="9"/>
      <c r="IZ138" s="9"/>
      <c r="JA138" s="9"/>
      <c r="JB138" s="9"/>
      <c r="JC138" s="9"/>
      <c r="JD138" s="9"/>
      <c r="JE138" s="9"/>
      <c r="JF138" s="9"/>
      <c r="JG138" s="9"/>
      <c r="JH138" s="9"/>
      <c r="JI138" s="9"/>
      <c r="JJ138" s="9"/>
      <c r="JK138" s="9"/>
      <c r="JL138" s="9"/>
      <c r="JM138" s="9"/>
      <c r="JN138" s="9"/>
      <c r="JO138" s="9"/>
      <c r="JP138" s="9"/>
      <c r="JQ138" s="9"/>
      <c r="JR138" s="9"/>
      <c r="JS138" s="9"/>
      <c r="JT138" s="9"/>
      <c r="JU138" s="9"/>
      <c r="JV138" s="9"/>
      <c r="JW138" s="9"/>
      <c r="JX138" s="9"/>
      <c r="JY138" s="9"/>
      <c r="JZ138" s="9"/>
      <c r="KA138" s="9"/>
      <c r="KB138" s="9"/>
      <c r="KC138" s="9"/>
      <c r="KD138" s="9"/>
      <c r="KE138" s="9"/>
      <c r="KF138" s="9"/>
      <c r="KG138" s="9"/>
      <c r="KH138" s="9"/>
      <c r="KI138" s="9"/>
      <c r="KJ138" s="9"/>
      <c r="KK138" s="9"/>
      <c r="KL138" s="9"/>
      <c r="KM138" s="9"/>
      <c r="KN138" s="9"/>
      <c r="KO138" s="9"/>
      <c r="KP138" s="9"/>
      <c r="KQ138" s="9"/>
      <c r="KR138" s="9"/>
      <c r="KS138" s="9"/>
      <c r="KT138" s="9"/>
      <c r="KU138" s="9"/>
      <c r="KV138" s="9"/>
      <c r="KW138" s="9"/>
      <c r="KX138" s="9"/>
      <c r="KY138" s="9"/>
      <c r="KZ138" s="9"/>
      <c r="LA138" s="9"/>
      <c r="LB138" s="9"/>
      <c r="LC138" s="9"/>
      <c r="LD138" s="9"/>
      <c r="LE138" s="9"/>
      <c r="LF138" s="9"/>
      <c r="LG138" s="9"/>
      <c r="LH138" s="9"/>
      <c r="LI138" s="9"/>
      <c r="LJ138" s="9"/>
      <c r="LK138" s="9"/>
      <c r="LL138" s="9"/>
      <c r="LM138" s="9"/>
      <c r="LN138" s="9"/>
      <c r="LO138" s="9"/>
      <c r="LP138" s="9"/>
      <c r="LQ138" s="9"/>
      <c r="LR138" s="9"/>
      <c r="LS138" s="9"/>
      <c r="LT138" s="9"/>
      <c r="LU138" s="9"/>
      <c r="LV138" s="9"/>
      <c r="LW138" s="9"/>
      <c r="LX138" s="9"/>
      <c r="LY138" s="9"/>
      <c r="LZ138" s="9"/>
      <c r="MA138" s="9"/>
      <c r="MB138" s="9"/>
      <c r="MC138" s="9"/>
      <c r="MD138" s="9"/>
      <c r="ME138" s="9"/>
      <c r="MF138" s="9"/>
      <c r="MG138" s="9"/>
      <c r="MH138" s="9"/>
      <c r="MI138" s="9"/>
      <c r="MJ138" s="9"/>
      <c r="MK138" s="9"/>
      <c r="ML138" s="9"/>
      <c r="MM138" s="9"/>
      <c r="MN138" s="9"/>
      <c r="MO138" s="9"/>
      <c r="MP138" s="9"/>
      <c r="MQ138" s="9"/>
      <c r="MR138" s="9"/>
      <c r="MS138" s="9"/>
      <c r="MT138" s="9"/>
      <c r="MU138" s="9"/>
      <c r="MV138" s="9"/>
      <c r="MW138" s="9"/>
      <c r="MX138" s="9"/>
      <c r="MY138" s="9"/>
      <c r="MZ138" s="9"/>
      <c r="NA138" s="9"/>
      <c r="NB138" s="9"/>
      <c r="NC138" s="9"/>
      <c r="ND138" s="9"/>
      <c r="NE138" s="9"/>
      <c r="NF138" s="9"/>
      <c r="NG138" s="9"/>
      <c r="NH138" s="9"/>
      <c r="NI138" s="9"/>
      <c r="NJ138" s="9"/>
      <c r="NK138" s="9"/>
      <c r="NL138" s="9"/>
      <c r="NM138" s="9"/>
      <c r="NN138" s="9"/>
      <c r="NO138" s="9"/>
      <c r="NP138" s="9"/>
      <c r="NQ138" s="9"/>
      <c r="NR138" s="9"/>
      <c r="NS138" s="9"/>
      <c r="NT138" s="9"/>
      <c r="NU138" s="9"/>
      <c r="NV138" s="9"/>
      <c r="NW138" s="9"/>
      <c r="NX138" s="9"/>
      <c r="NY138" s="9"/>
      <c r="NZ138" s="9"/>
      <c r="OA138" s="9"/>
      <c r="OB138" s="9"/>
      <c r="OC138" s="9"/>
      <c r="OD138" s="9"/>
      <c r="OE138" s="9"/>
      <c r="OF138" s="9"/>
      <c r="OG138" s="9"/>
      <c r="OH138" s="9"/>
      <c r="OI138" s="9"/>
      <c r="OJ138" s="9"/>
      <c r="OK138" s="9"/>
      <c r="OL138" s="9"/>
      <c r="OM138" s="9"/>
      <c r="ON138" s="9"/>
      <c r="OO138" s="9"/>
      <c r="OP138" s="9"/>
      <c r="OQ138" s="9"/>
      <c r="OR138" s="9"/>
      <c r="OS138" s="9"/>
      <c r="OT138" s="9"/>
      <c r="OU138" s="9"/>
      <c r="OV138" s="9"/>
      <c r="OW138" s="9"/>
      <c r="OX138" s="9"/>
      <c r="OY138" s="9"/>
      <c r="OZ138" s="9"/>
      <c r="PA138" s="9"/>
      <c r="PB138" s="9"/>
      <c r="PC138" s="9"/>
      <c r="PD138" s="9"/>
      <c r="PE138" s="9"/>
      <c r="PF138" s="9"/>
      <c r="PG138" s="9"/>
      <c r="PH138" s="9"/>
      <c r="PI138" s="9"/>
      <c r="PJ138" s="9"/>
      <c r="PK138" s="9"/>
      <c r="PL138" s="9"/>
      <c r="PM138" s="9"/>
      <c r="PN138" s="9"/>
      <c r="PO138" s="9"/>
      <c r="PP138" s="9"/>
      <c r="PQ138" s="9"/>
      <c r="PR138" s="9"/>
      <c r="PS138" s="9"/>
      <c r="PT138" s="9"/>
      <c r="PU138" s="9"/>
      <c r="PV138" s="9"/>
      <c r="PW138" s="9"/>
      <c r="PX138" s="9"/>
      <c r="PY138" s="9"/>
      <c r="PZ138" s="9"/>
      <c r="QA138" s="9"/>
      <c r="QB138" s="9"/>
      <c r="QC138" s="9"/>
      <c r="QD138" s="9"/>
      <c r="QE138" s="9"/>
      <c r="QF138" s="9"/>
      <c r="QG138" s="9"/>
      <c r="QH138" s="9"/>
      <c r="QI138" s="9"/>
      <c r="QJ138" s="9"/>
      <c r="QK138" s="9"/>
      <c r="QL138" s="9"/>
      <c r="QM138" s="9"/>
      <c r="QN138" s="9"/>
      <c r="QO138" s="9"/>
      <c r="QP138" s="9"/>
      <c r="QQ138" s="9"/>
      <c r="QR138" s="9"/>
      <c r="QS138" s="9"/>
      <c r="QT138" s="9"/>
      <c r="QU138" s="9"/>
      <c r="QV138" s="9"/>
      <c r="QW138" s="9"/>
      <c r="QX138" s="9"/>
      <c r="QY138" s="9"/>
      <c r="QZ138" s="9"/>
      <c r="RA138" s="9"/>
      <c r="RB138" s="9"/>
      <c r="RC138" s="9"/>
      <c r="RD138" s="9"/>
      <c r="RE138" s="9"/>
      <c r="RF138" s="9"/>
      <c r="RG138" s="9"/>
      <c r="RH138" s="9"/>
      <c r="RI138" s="9"/>
      <c r="RJ138" s="9"/>
      <c r="RK138" s="9"/>
      <c r="RL138" s="9"/>
      <c r="RM138" s="9"/>
      <c r="RN138" s="9"/>
      <c r="RO138" s="9"/>
      <c r="RP138" s="9"/>
      <c r="RQ138" s="9"/>
      <c r="RR138" s="9"/>
      <c r="RS138" s="9"/>
      <c r="RT138" s="9"/>
      <c r="RU138" s="9"/>
      <c r="RV138" s="9"/>
      <c r="RW138" s="9"/>
      <c r="RX138" s="9"/>
      <c r="RY138" s="9"/>
      <c r="RZ138" s="9"/>
      <c r="SA138" s="9"/>
      <c r="SB138" s="9"/>
      <c r="SC138" s="9"/>
      <c r="SD138" s="9"/>
      <c r="SE138" s="9"/>
      <c r="SF138" s="9"/>
      <c r="SG138" s="9"/>
      <c r="SH138" s="9"/>
      <c r="SI138" s="9"/>
      <c r="SJ138" s="9"/>
      <c r="SK138" s="9"/>
      <c r="SL138" s="9"/>
      <c r="SM138" s="9"/>
      <c r="SN138" s="9"/>
      <c r="SO138" s="9"/>
      <c r="SP138" s="9"/>
      <c r="SQ138" s="9"/>
      <c r="SR138" s="9"/>
      <c r="SS138" s="9"/>
      <c r="ST138" s="9"/>
      <c r="SU138" s="9"/>
      <c r="SV138" s="9"/>
      <c r="SW138" s="9"/>
      <c r="SX138" s="9"/>
      <c r="SY138" s="9"/>
      <c r="SZ138" s="9"/>
      <c r="TA138" s="9"/>
      <c r="TB138" s="9"/>
      <c r="TC138" s="9"/>
      <c r="TD138" s="9"/>
      <c r="TE138" s="9"/>
      <c r="TF138" s="9"/>
      <c r="TG138" s="9"/>
      <c r="TH138" s="9"/>
      <c r="TI138" s="9"/>
      <c r="TJ138" s="9"/>
      <c r="TK138" s="9"/>
      <c r="TL138" s="9"/>
      <c r="TM138" s="9"/>
      <c r="TN138" s="9"/>
      <c r="TO138" s="9"/>
      <c r="TP138" s="9"/>
      <c r="TQ138" s="9"/>
      <c r="TR138" s="9"/>
      <c r="TS138" s="9"/>
      <c r="TT138" s="9"/>
      <c r="TU138" s="9"/>
      <c r="TV138" s="9"/>
      <c r="TW138" s="9"/>
      <c r="TX138" s="9"/>
      <c r="TY138" s="9"/>
      <c r="TZ138" s="9"/>
      <c r="UA138" s="9"/>
      <c r="UB138" s="9"/>
      <c r="UC138" s="9"/>
      <c r="UD138" s="9"/>
      <c r="UE138" s="9"/>
      <c r="UF138" s="9"/>
      <c r="UG138" s="9"/>
      <c r="UH138" s="9"/>
      <c r="UI138" s="9"/>
      <c r="UJ138" s="9"/>
      <c r="UK138" s="9"/>
      <c r="UL138" s="9"/>
      <c r="UM138" s="9"/>
      <c r="UN138" s="9"/>
      <c r="UO138" s="9"/>
      <c r="UP138" s="9"/>
      <c r="UQ138" s="9"/>
      <c r="UR138" s="9"/>
      <c r="US138" s="9"/>
      <c r="UT138" s="9"/>
      <c r="UU138" s="9"/>
      <c r="UV138" s="9"/>
      <c r="UW138" s="9"/>
      <c r="UX138" s="9"/>
      <c r="UY138" s="9"/>
      <c r="UZ138" s="9"/>
      <c r="VA138" s="9"/>
      <c r="VB138" s="9"/>
      <c r="VC138" s="9"/>
      <c r="VD138" s="9"/>
      <c r="VE138" s="9"/>
      <c r="VF138" s="9"/>
      <c r="VG138" s="9"/>
      <c r="VH138" s="9"/>
      <c r="VI138" s="9"/>
      <c r="VJ138" s="9"/>
      <c r="VK138" s="9"/>
      <c r="VL138" s="9"/>
      <c r="VM138" s="9"/>
      <c r="VN138" s="9"/>
      <c r="VO138" s="9"/>
      <c r="VP138" s="9"/>
      <c r="VQ138" s="9"/>
      <c r="VR138" s="9"/>
      <c r="VS138" s="9"/>
      <c r="VT138" s="9"/>
      <c r="VU138" s="9"/>
      <c r="VV138" s="9"/>
      <c r="VW138" s="9"/>
      <c r="VX138" s="9"/>
      <c r="VY138" s="9"/>
      <c r="VZ138" s="9"/>
      <c r="WA138" s="9"/>
      <c r="WB138" s="9"/>
      <c r="WC138" s="9"/>
      <c r="WD138" s="9"/>
      <c r="WE138" s="9"/>
      <c r="WF138" s="9"/>
      <c r="WG138" s="9"/>
      <c r="WH138" s="9"/>
      <c r="WI138" s="9"/>
      <c r="WJ138" s="9"/>
      <c r="WK138" s="9"/>
      <c r="WL138" s="9"/>
      <c r="WM138" s="9"/>
      <c r="WN138" s="9"/>
      <c r="WO138" s="9"/>
      <c r="WP138" s="9"/>
      <c r="WQ138" s="9"/>
      <c r="WR138" s="9"/>
      <c r="WS138" s="9"/>
      <c r="WT138" s="9"/>
      <c r="WU138" s="9"/>
      <c r="WV138" s="9"/>
      <c r="WW138" s="9"/>
      <c r="WX138" s="9"/>
      <c r="WY138" s="9"/>
      <c r="WZ138" s="9"/>
      <c r="XA138" s="9"/>
      <c r="XB138" s="9"/>
      <c r="XC138" s="9"/>
      <c r="XD138" s="9"/>
      <c r="XE138" s="9"/>
      <c r="XF138" s="9"/>
      <c r="XG138" s="9"/>
      <c r="XH138" s="9"/>
      <c r="XI138" s="9"/>
      <c r="XJ138" s="9"/>
      <c r="XK138" s="9"/>
      <c r="XL138" s="9"/>
      <c r="XM138" s="9"/>
      <c r="XN138" s="9"/>
      <c r="XO138" s="9"/>
      <c r="XP138" s="9"/>
      <c r="XQ138" s="9"/>
      <c r="XR138" s="9"/>
      <c r="XS138" s="9"/>
      <c r="XT138" s="9"/>
      <c r="XU138" s="9"/>
      <c r="XV138" s="9"/>
      <c r="XW138" s="9"/>
      <c r="XX138" s="9"/>
      <c r="XY138" s="9"/>
      <c r="XZ138" s="9"/>
      <c r="YA138" s="9"/>
      <c r="YB138" s="9"/>
      <c r="YC138" s="9"/>
      <c r="YD138" s="9"/>
      <c r="YE138" s="9"/>
      <c r="YF138" s="9"/>
      <c r="YG138" s="9"/>
      <c r="YH138" s="9"/>
      <c r="YI138" s="9"/>
      <c r="YJ138" s="9"/>
      <c r="YK138" s="9"/>
      <c r="YL138" s="9"/>
      <c r="YM138" s="9"/>
      <c r="YN138" s="9"/>
      <c r="YO138" s="9"/>
      <c r="YP138" s="9"/>
      <c r="YQ138" s="9"/>
      <c r="YR138" s="9"/>
      <c r="YS138" s="9"/>
      <c r="YT138" s="9"/>
      <c r="YU138" s="9"/>
      <c r="YV138" s="9"/>
      <c r="YW138" s="9"/>
      <c r="YX138" s="9"/>
      <c r="YY138" s="9"/>
      <c r="YZ138" s="9"/>
      <c r="ZA138" s="9"/>
      <c r="ZB138" s="9"/>
      <c r="ZC138" s="9"/>
      <c r="ZD138" s="9"/>
      <c r="ZE138" s="9"/>
      <c r="ZF138" s="9"/>
      <c r="ZG138" s="9"/>
      <c r="ZH138" s="9"/>
      <c r="ZI138" s="9"/>
      <c r="ZJ138" s="9"/>
      <c r="ZK138" s="9"/>
      <c r="ZL138" s="9"/>
      <c r="ZM138" s="9"/>
      <c r="ZN138" s="9"/>
      <c r="ZO138" s="9"/>
      <c r="ZP138" s="9"/>
      <c r="ZQ138" s="9"/>
      <c r="ZR138" s="9"/>
      <c r="ZS138" s="9"/>
      <c r="ZT138" s="9"/>
      <c r="ZU138" s="9"/>
      <c r="ZV138" s="9"/>
      <c r="ZW138" s="9"/>
      <c r="ZX138" s="9"/>
      <c r="ZY138" s="9"/>
      <c r="ZZ138" s="9"/>
      <c r="AAA138" s="9"/>
      <c r="AAB138" s="9"/>
      <c r="AAC138" s="9"/>
      <c r="AAD138" s="9"/>
      <c r="AAE138" s="9"/>
      <c r="AAF138" s="9"/>
      <c r="AAG138" s="9"/>
      <c r="AAH138" s="9"/>
      <c r="AAI138" s="9"/>
      <c r="AAJ138" s="9"/>
      <c r="AAK138" s="9"/>
      <c r="AAL138" s="9"/>
      <c r="AAM138" s="9"/>
      <c r="AAN138" s="9"/>
      <c r="AAO138" s="9"/>
      <c r="AAP138" s="9"/>
      <c r="AAQ138" s="9"/>
      <c r="AAR138" s="9"/>
      <c r="AAS138" s="9"/>
      <c r="AAT138" s="9"/>
      <c r="AAU138" s="9"/>
      <c r="AAV138" s="9"/>
      <c r="AAW138" s="9"/>
      <c r="AAX138" s="9"/>
      <c r="AAY138" s="9"/>
      <c r="AAZ138" s="9"/>
      <c r="ABA138" s="9"/>
      <c r="ABB138" s="9"/>
      <c r="ABC138" s="9"/>
      <c r="ABD138" s="9"/>
      <c r="ABE138" s="9"/>
      <c r="ABF138" s="9"/>
      <c r="ABG138" s="9"/>
      <c r="ABH138" s="9"/>
      <c r="ABI138" s="9"/>
      <c r="ABJ138" s="9"/>
      <c r="ABK138" s="9"/>
      <c r="ABL138" s="9"/>
      <c r="ABM138" s="9"/>
      <c r="ABN138" s="9"/>
      <c r="ABO138" s="9"/>
      <c r="ABP138" s="9"/>
      <c r="ABQ138" s="9"/>
      <c r="ABR138" s="9"/>
      <c r="ABS138" s="9"/>
      <c r="ABT138" s="9"/>
      <c r="ABU138" s="9"/>
      <c r="ABV138" s="9"/>
      <c r="ABW138" s="9"/>
      <c r="ABX138" s="9"/>
      <c r="ABY138" s="9"/>
      <c r="ABZ138" s="9"/>
      <c r="ACA138" s="9"/>
      <c r="ACB138" s="9"/>
      <c r="ACC138" s="9"/>
      <c r="ACD138" s="9"/>
      <c r="ACE138" s="9"/>
      <c r="ACF138" s="9"/>
      <c r="ACG138" s="9"/>
      <c r="ACH138" s="9"/>
      <c r="ACI138" s="9"/>
      <c r="ACJ138" s="9"/>
      <c r="ACK138" s="9"/>
      <c r="ACL138" s="9"/>
      <c r="ACM138" s="9"/>
      <c r="ACN138" s="9"/>
      <c r="ACO138" s="9"/>
      <c r="ACP138" s="9"/>
      <c r="ACQ138" s="9"/>
      <c r="ACR138" s="9"/>
      <c r="ACS138" s="9"/>
      <c r="ACT138" s="9"/>
      <c r="ACU138" s="9"/>
      <c r="ACV138" s="9"/>
      <c r="ACW138" s="9"/>
      <c r="ACX138" s="9"/>
      <c r="ACY138" s="9"/>
      <c r="ACZ138" s="9"/>
      <c r="ADA138" s="9"/>
      <c r="ADB138" s="9"/>
      <c r="ADC138" s="9"/>
      <c r="ADD138" s="9"/>
      <c r="ADE138" s="9"/>
      <c r="ADF138" s="9"/>
      <c r="ADG138" s="9"/>
      <c r="ADH138" s="9"/>
      <c r="ADI138" s="9"/>
      <c r="ADJ138" s="9"/>
      <c r="ADK138" s="9"/>
      <c r="ADL138" s="9"/>
      <c r="ADM138" s="9"/>
      <c r="ADN138" s="9"/>
      <c r="ADO138" s="9"/>
      <c r="ADP138" s="9"/>
      <c r="ADQ138" s="9"/>
      <c r="ADR138" s="9"/>
      <c r="ADS138" s="9"/>
      <c r="ADT138" s="9"/>
      <c r="ADU138" s="9"/>
      <c r="ADV138" s="9"/>
      <c r="ADW138" s="9"/>
      <c r="ADX138" s="9"/>
      <c r="ADY138" s="9"/>
      <c r="ADZ138" s="9"/>
      <c r="AEA138" s="9"/>
      <c r="AEB138" s="9"/>
      <c r="AEC138" s="9"/>
      <c r="AED138" s="9"/>
      <c r="AEE138" s="9"/>
      <c r="AEF138" s="9"/>
      <c r="AEG138" s="9"/>
      <c r="AEH138" s="9"/>
      <c r="AEI138" s="9"/>
      <c r="AEJ138" s="9"/>
      <c r="AEK138" s="9"/>
      <c r="AEL138" s="9"/>
      <c r="AEM138" s="9"/>
      <c r="AEN138" s="9"/>
      <c r="AEO138" s="9"/>
      <c r="AEP138" s="9"/>
      <c r="AEQ138" s="9"/>
      <c r="AER138" s="9"/>
      <c r="AES138" s="9"/>
      <c r="AET138" s="9"/>
      <c r="AEU138" s="9"/>
      <c r="AEV138" s="9"/>
      <c r="AEW138" s="9"/>
      <c r="AEX138" s="9"/>
      <c r="AEY138" s="9"/>
      <c r="AEZ138" s="9"/>
      <c r="AFA138" s="9"/>
      <c r="AFB138" s="9"/>
      <c r="AFC138" s="9"/>
      <c r="AFD138" s="9"/>
      <c r="AFE138" s="9"/>
      <c r="AFF138" s="9"/>
      <c r="AFG138" s="9"/>
      <c r="AFH138" s="9"/>
      <c r="AFI138" s="9"/>
      <c r="AFJ138" s="9"/>
      <c r="AFK138" s="9"/>
      <c r="AFL138" s="9"/>
      <c r="AFM138" s="9"/>
      <c r="AFN138" s="9"/>
      <c r="AFO138" s="9"/>
      <c r="AFP138" s="9"/>
      <c r="AFQ138" s="9"/>
      <c r="AFR138" s="9"/>
      <c r="AFS138" s="9"/>
      <c r="AFT138" s="9"/>
      <c r="AFU138" s="9"/>
      <c r="AFV138" s="9"/>
      <c r="AFW138" s="9"/>
      <c r="AFX138" s="9"/>
      <c r="AFY138" s="9"/>
      <c r="AFZ138" s="9"/>
      <c r="AGA138" s="9"/>
      <c r="AGB138" s="9"/>
      <c r="AGC138" s="9"/>
      <c r="AGD138" s="9"/>
      <c r="AGE138" s="9"/>
      <c r="AGF138" s="9"/>
      <c r="AGG138" s="9"/>
      <c r="AGH138" s="9"/>
      <c r="AGI138" s="9"/>
      <c r="AGJ138" s="9"/>
      <c r="AGK138" s="9"/>
      <c r="AGL138" s="9"/>
      <c r="AGM138" s="9"/>
      <c r="AGN138" s="9"/>
      <c r="AGO138" s="9"/>
      <c r="AGP138" s="9"/>
      <c r="AGQ138" s="9"/>
      <c r="AGR138" s="9"/>
      <c r="AGS138" s="9"/>
      <c r="AGT138" s="9"/>
      <c r="AGU138" s="9"/>
      <c r="AGV138" s="9"/>
      <c r="AGW138" s="9"/>
      <c r="AGX138" s="9"/>
      <c r="AGY138" s="9"/>
      <c r="AGZ138" s="9"/>
      <c r="AHA138" s="9"/>
      <c r="AHB138" s="9"/>
      <c r="AHC138" s="9"/>
      <c r="AHD138" s="9"/>
      <c r="AHE138" s="9"/>
      <c r="AHF138" s="9"/>
      <c r="AHG138" s="9"/>
      <c r="AHH138" s="9"/>
      <c r="AHI138" s="9"/>
      <c r="AHJ138" s="9"/>
      <c r="AHK138" s="9"/>
      <c r="AHL138" s="9"/>
      <c r="AHM138" s="9"/>
      <c r="AHN138" s="9"/>
      <c r="AHO138" s="9"/>
      <c r="AHP138" s="9"/>
      <c r="AHQ138" s="9"/>
      <c r="AHR138" s="9"/>
      <c r="AHS138" s="9"/>
      <c r="AHT138" s="9"/>
      <c r="AHU138" s="9"/>
      <c r="AHV138" s="9"/>
      <c r="AHW138" s="9"/>
      <c r="AHX138" s="9"/>
      <c r="AHY138" s="9"/>
      <c r="AHZ138" s="9"/>
      <c r="AIA138" s="9"/>
      <c r="AIB138" s="9"/>
      <c r="AIC138" s="9"/>
      <c r="AID138" s="9"/>
      <c r="AIE138" s="9"/>
      <c r="AIF138" s="9"/>
      <c r="AIG138" s="9"/>
      <c r="AIH138" s="9"/>
      <c r="AII138" s="9"/>
      <c r="AIJ138" s="9"/>
      <c r="AIK138" s="9"/>
      <c r="AIL138" s="9"/>
      <c r="AIM138" s="9"/>
      <c r="AIN138" s="9"/>
      <c r="AIO138" s="9"/>
      <c r="AIP138" s="9"/>
      <c r="AIQ138" s="9"/>
      <c r="AIR138" s="9"/>
      <c r="AIS138" s="9"/>
      <c r="AIT138" s="9"/>
      <c r="AIU138" s="9"/>
      <c r="AIV138" s="9"/>
      <c r="AIW138" s="9"/>
      <c r="AIX138" s="9"/>
      <c r="AIY138" s="9"/>
      <c r="AIZ138" s="9"/>
      <c r="AJA138" s="9"/>
      <c r="AJB138" s="9"/>
      <c r="AJC138" s="9"/>
      <c r="AJD138" s="9"/>
      <c r="AJE138" s="9"/>
      <c r="AJF138" s="9"/>
      <c r="AJG138" s="9"/>
      <c r="AJH138" s="9"/>
      <c r="AJI138" s="9"/>
      <c r="AJJ138" s="9"/>
      <c r="AJK138" s="9"/>
      <c r="AJL138" s="9"/>
      <c r="AJM138" s="9"/>
      <c r="AJN138" s="9"/>
      <c r="AJO138" s="9"/>
      <c r="AJP138" s="9"/>
      <c r="AJQ138" s="9"/>
      <c r="AJR138" s="9"/>
      <c r="AJS138" s="9"/>
      <c r="AJT138" s="9"/>
      <c r="AJU138" s="9"/>
      <c r="AJV138" s="9"/>
      <c r="AJW138" s="9"/>
      <c r="AJX138" s="9"/>
      <c r="AJY138" s="9"/>
      <c r="AJZ138" s="9"/>
      <c r="AKA138" s="9"/>
      <c r="AKB138" s="9"/>
      <c r="AKC138" s="9"/>
      <c r="AKD138" s="9"/>
      <c r="AKE138" s="9"/>
      <c r="AKF138" s="9"/>
      <c r="AKG138" s="9"/>
      <c r="AKH138" s="9"/>
      <c r="AKI138" s="9"/>
      <c r="AKJ138" s="9"/>
      <c r="AKK138" s="9"/>
      <c r="AKL138" s="9"/>
      <c r="AKM138" s="9"/>
      <c r="AKN138" s="9"/>
      <c r="AKO138" s="9"/>
      <c r="AKP138" s="9"/>
      <c r="AKQ138" s="9"/>
      <c r="AKR138" s="9"/>
      <c r="AKS138" s="9"/>
      <c r="AKT138" s="9"/>
      <c r="AKU138" s="9"/>
      <c r="AKV138" s="9"/>
      <c r="AKW138" s="9"/>
      <c r="AKX138" s="9"/>
      <c r="AKY138" s="9"/>
      <c r="AKZ138" s="9"/>
      <c r="ALA138" s="9"/>
      <c r="ALB138" s="9"/>
      <c r="ALC138" s="9"/>
      <c r="ALD138" s="9"/>
      <c r="ALE138" s="9"/>
      <c r="ALF138" s="9"/>
      <c r="ALG138" s="9"/>
      <c r="ALH138" s="9"/>
      <c r="ALI138" s="9"/>
      <c r="ALJ138" s="9"/>
      <c r="ALK138" s="9"/>
      <c r="ALL138" s="9"/>
      <c r="ALM138" s="9"/>
      <c r="ALN138" s="9"/>
      <c r="ALO138" s="9"/>
      <c r="ALP138" s="9"/>
      <c r="ALQ138" s="9"/>
      <c r="ALR138" s="9"/>
      <c r="ALS138" s="9"/>
      <c r="ALT138" s="9"/>
      <c r="ALU138" s="9"/>
      <c r="ALV138" s="9"/>
      <c r="ALW138" s="9"/>
      <c r="ALX138" s="9"/>
      <c r="ALY138" s="9"/>
      <c r="ALZ138" s="9"/>
      <c r="AMA138" s="9"/>
      <c r="AMB138" s="9"/>
      <c r="AMC138" s="9"/>
      <c r="AMD138" s="9"/>
      <c r="AME138" s="9"/>
      <c r="AMF138" s="9"/>
      <c r="AMG138" s="9"/>
      <c r="AMH138" s="9"/>
      <c r="AMI138" s="9"/>
      <c r="AMJ138" s="9"/>
      <c r="AMK138" s="9"/>
      <c r="AML138" s="9"/>
      <c r="AMM138" s="9"/>
      <c r="AMN138" s="9"/>
      <c r="AMO138" s="9"/>
      <c r="AMP138" s="9"/>
      <c r="AMQ138" s="9"/>
      <c r="AMR138" s="9"/>
      <c r="AMS138" s="9"/>
      <c r="AMT138" s="9"/>
      <c r="AMU138" s="9"/>
      <c r="AMV138" s="9"/>
      <c r="AMW138" s="9"/>
      <c r="AMX138" s="9"/>
      <c r="AMY138" s="9"/>
      <c r="AMZ138" s="9"/>
      <c r="ANA138" s="9"/>
      <c r="ANB138" s="9"/>
      <c r="ANC138" s="9"/>
      <c r="AND138" s="9"/>
      <c r="ANE138" s="9"/>
      <c r="ANF138" s="9"/>
      <c r="ANG138" s="9"/>
      <c r="ANH138" s="9"/>
      <c r="ANI138" s="9"/>
      <c r="ANJ138" s="9"/>
      <c r="ANK138" s="9"/>
      <c r="ANL138" s="9"/>
      <c r="ANM138" s="9"/>
      <c r="ANN138" s="9"/>
      <c r="ANO138" s="9"/>
      <c r="ANP138" s="9"/>
      <c r="ANQ138" s="9"/>
      <c r="ANR138" s="9"/>
      <c r="ANS138" s="9"/>
      <c r="ANT138" s="9"/>
      <c r="ANU138" s="9"/>
      <c r="ANV138" s="9"/>
      <c r="ANW138" s="9"/>
      <c r="ANX138" s="9"/>
      <c r="ANY138" s="9"/>
      <c r="ANZ138" s="9"/>
      <c r="AOA138" s="9"/>
      <c r="AOB138" s="9"/>
      <c r="AOC138" s="9"/>
      <c r="AOD138" s="9"/>
      <c r="AOE138" s="9"/>
      <c r="AOF138" s="9"/>
      <c r="AOG138" s="9"/>
      <c r="AOH138" s="9"/>
      <c r="AOI138" s="9"/>
      <c r="AOJ138" s="9"/>
      <c r="AOK138" s="9"/>
      <c r="AOL138" s="9"/>
      <c r="AOM138" s="9"/>
      <c r="AON138" s="9"/>
      <c r="AOO138" s="9"/>
      <c r="AOP138" s="9"/>
      <c r="AOQ138" s="9"/>
      <c r="AOR138" s="9"/>
      <c r="AOS138" s="9"/>
      <c r="AOT138" s="9"/>
      <c r="AOU138" s="9"/>
      <c r="AOV138" s="9"/>
      <c r="AOW138" s="9"/>
      <c r="AOX138" s="9"/>
      <c r="AOY138" s="9"/>
      <c r="AOZ138" s="9"/>
      <c r="APA138" s="9"/>
      <c r="APB138" s="9"/>
      <c r="APC138" s="9"/>
      <c r="APD138" s="9"/>
      <c r="APE138" s="9"/>
      <c r="APF138" s="9"/>
      <c r="APG138" s="9"/>
      <c r="APH138" s="9"/>
      <c r="API138" s="9"/>
      <c r="APJ138" s="9"/>
      <c r="APK138" s="9"/>
      <c r="APL138" s="9"/>
      <c r="APM138" s="9"/>
      <c r="APN138" s="9"/>
      <c r="APO138" s="9"/>
      <c r="APP138" s="9"/>
      <c r="APQ138" s="9"/>
      <c r="APR138" s="9"/>
      <c r="APS138" s="9"/>
      <c r="APT138" s="9"/>
      <c r="APU138" s="9"/>
      <c r="APV138" s="9"/>
      <c r="APW138" s="9"/>
      <c r="APX138" s="9"/>
      <c r="APY138" s="9"/>
      <c r="APZ138" s="9"/>
      <c r="AQA138" s="9"/>
      <c r="AQB138" s="9"/>
      <c r="AQC138" s="9"/>
      <c r="AQD138" s="9"/>
      <c r="AQE138" s="9"/>
      <c r="AQF138" s="9"/>
      <c r="AQG138" s="9"/>
      <c r="AQH138" s="9"/>
      <c r="AQI138" s="9"/>
      <c r="AQJ138" s="9"/>
      <c r="AQK138" s="9"/>
      <c r="AQL138" s="9"/>
      <c r="AQM138" s="9"/>
      <c r="AQN138" s="9"/>
      <c r="AQO138" s="9"/>
      <c r="AQP138" s="9"/>
      <c r="AQQ138" s="9"/>
      <c r="AQR138" s="9"/>
      <c r="AQS138" s="9"/>
      <c r="AQT138" s="9"/>
      <c r="AQU138" s="9"/>
      <c r="AQV138" s="9"/>
      <c r="AQW138" s="9"/>
      <c r="AQX138" s="9"/>
      <c r="AQY138" s="9"/>
      <c r="AQZ138" s="9"/>
      <c r="ARA138" s="9"/>
      <c r="ARB138" s="9"/>
      <c r="ARC138" s="9"/>
      <c r="ARD138" s="9"/>
      <c r="ARE138" s="9"/>
      <c r="ARF138" s="9"/>
      <c r="ARG138" s="9"/>
      <c r="ARH138" s="9"/>
      <c r="ARI138" s="9"/>
    </row>
    <row r="139" spans="1:1153" ht="24" x14ac:dyDescent="0.2">
      <c r="A139" s="188"/>
      <c r="B139" s="183" t="s">
        <v>328</v>
      </c>
      <c r="C139" s="191" t="s">
        <v>178</v>
      </c>
      <c r="D139" s="207">
        <v>240</v>
      </c>
      <c r="E139" s="207"/>
      <c r="F139" s="198">
        <f t="shared" si="0"/>
        <v>0</v>
      </c>
    </row>
    <row r="140" spans="1:1153" x14ac:dyDescent="0.2">
      <c r="A140" s="188"/>
      <c r="B140" s="183"/>
      <c r="C140" s="191"/>
      <c r="D140" s="207"/>
      <c r="E140" s="207"/>
      <c r="F140" s="198"/>
    </row>
    <row r="141" spans="1:1153" s="41" customFormat="1" x14ac:dyDescent="0.2">
      <c r="A141" s="188" t="s">
        <v>259</v>
      </c>
      <c r="B141" s="183" t="s">
        <v>260</v>
      </c>
      <c r="C141" s="191"/>
      <c r="D141" s="207"/>
      <c r="E141" s="207"/>
      <c r="F141" s="198"/>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c r="IQ141" s="9"/>
      <c r="IR141" s="9"/>
      <c r="IS141" s="9"/>
      <c r="IT141" s="9"/>
      <c r="IU141" s="9"/>
      <c r="IV141" s="9"/>
      <c r="IW141" s="9"/>
      <c r="IX141" s="9"/>
      <c r="IY141" s="9"/>
      <c r="IZ141" s="9"/>
      <c r="JA141" s="9"/>
      <c r="JB141" s="9"/>
      <c r="JC141" s="9"/>
      <c r="JD141" s="9"/>
      <c r="JE141" s="9"/>
      <c r="JF141" s="9"/>
      <c r="JG141" s="9"/>
      <c r="JH141" s="9"/>
      <c r="JI141" s="9"/>
      <c r="JJ141" s="9"/>
      <c r="JK141" s="9"/>
      <c r="JL141" s="9"/>
      <c r="JM141" s="9"/>
      <c r="JN141" s="9"/>
      <c r="JO141" s="9"/>
      <c r="JP141" s="9"/>
      <c r="JQ141" s="9"/>
      <c r="JR141" s="9"/>
      <c r="JS141" s="9"/>
      <c r="JT141" s="9"/>
      <c r="JU141" s="9"/>
      <c r="JV141" s="9"/>
      <c r="JW141" s="9"/>
      <c r="JX141" s="9"/>
      <c r="JY141" s="9"/>
      <c r="JZ141" s="9"/>
      <c r="KA141" s="9"/>
      <c r="KB141" s="9"/>
      <c r="KC141" s="9"/>
      <c r="KD141" s="9"/>
      <c r="KE141" s="9"/>
      <c r="KF141" s="9"/>
      <c r="KG141" s="9"/>
      <c r="KH141" s="9"/>
      <c r="KI141" s="9"/>
      <c r="KJ141" s="9"/>
      <c r="KK141" s="9"/>
      <c r="KL141" s="9"/>
      <c r="KM141" s="9"/>
      <c r="KN141" s="9"/>
      <c r="KO141" s="9"/>
      <c r="KP141" s="9"/>
      <c r="KQ141" s="9"/>
      <c r="KR141" s="9"/>
      <c r="KS141" s="9"/>
      <c r="KT141" s="9"/>
      <c r="KU141" s="9"/>
      <c r="KV141" s="9"/>
      <c r="KW141" s="9"/>
      <c r="KX141" s="9"/>
      <c r="KY141" s="9"/>
      <c r="KZ141" s="9"/>
      <c r="LA141" s="9"/>
      <c r="LB141" s="9"/>
      <c r="LC141" s="9"/>
      <c r="LD141" s="9"/>
      <c r="LE141" s="9"/>
      <c r="LF141" s="9"/>
      <c r="LG141" s="9"/>
      <c r="LH141" s="9"/>
      <c r="LI141" s="9"/>
      <c r="LJ141" s="9"/>
      <c r="LK141" s="9"/>
      <c r="LL141" s="9"/>
      <c r="LM141" s="9"/>
      <c r="LN141" s="9"/>
      <c r="LO141" s="9"/>
      <c r="LP141" s="9"/>
      <c r="LQ141" s="9"/>
      <c r="LR141" s="9"/>
      <c r="LS141" s="9"/>
      <c r="LT141" s="9"/>
      <c r="LU141" s="9"/>
      <c r="LV141" s="9"/>
      <c r="LW141" s="9"/>
      <c r="LX141" s="9"/>
      <c r="LY141" s="9"/>
      <c r="LZ141" s="9"/>
      <c r="MA141" s="9"/>
      <c r="MB141" s="9"/>
      <c r="MC141" s="9"/>
      <c r="MD141" s="9"/>
      <c r="ME141" s="9"/>
      <c r="MF141" s="9"/>
      <c r="MG141" s="9"/>
      <c r="MH141" s="9"/>
      <c r="MI141" s="9"/>
      <c r="MJ141" s="9"/>
      <c r="MK141" s="9"/>
      <c r="ML141" s="9"/>
      <c r="MM141" s="9"/>
      <c r="MN141" s="9"/>
      <c r="MO141" s="9"/>
      <c r="MP141" s="9"/>
      <c r="MQ141" s="9"/>
      <c r="MR141" s="9"/>
      <c r="MS141" s="9"/>
      <c r="MT141" s="9"/>
      <c r="MU141" s="9"/>
      <c r="MV141" s="9"/>
      <c r="MW141" s="9"/>
      <c r="MX141" s="9"/>
      <c r="MY141" s="9"/>
      <c r="MZ141" s="9"/>
      <c r="NA141" s="9"/>
      <c r="NB141" s="9"/>
      <c r="NC141" s="9"/>
      <c r="ND141" s="9"/>
      <c r="NE141" s="9"/>
      <c r="NF141" s="9"/>
      <c r="NG141" s="9"/>
      <c r="NH141" s="9"/>
      <c r="NI141" s="9"/>
      <c r="NJ141" s="9"/>
      <c r="NK141" s="9"/>
      <c r="NL141" s="9"/>
      <c r="NM141" s="9"/>
      <c r="NN141" s="9"/>
      <c r="NO141" s="9"/>
      <c r="NP141" s="9"/>
      <c r="NQ141" s="9"/>
      <c r="NR141" s="9"/>
      <c r="NS141" s="9"/>
      <c r="NT141" s="9"/>
      <c r="NU141" s="9"/>
      <c r="NV141" s="9"/>
      <c r="NW141" s="9"/>
      <c r="NX141" s="9"/>
      <c r="NY141" s="9"/>
      <c r="NZ141" s="9"/>
      <c r="OA141" s="9"/>
      <c r="OB141" s="9"/>
      <c r="OC141" s="9"/>
      <c r="OD141" s="9"/>
      <c r="OE141" s="9"/>
      <c r="OF141" s="9"/>
      <c r="OG141" s="9"/>
      <c r="OH141" s="9"/>
      <c r="OI141" s="9"/>
      <c r="OJ141" s="9"/>
      <c r="OK141" s="9"/>
      <c r="OL141" s="9"/>
      <c r="OM141" s="9"/>
      <c r="ON141" s="9"/>
      <c r="OO141" s="9"/>
      <c r="OP141" s="9"/>
      <c r="OQ141" s="9"/>
      <c r="OR141" s="9"/>
      <c r="OS141" s="9"/>
      <c r="OT141" s="9"/>
      <c r="OU141" s="9"/>
      <c r="OV141" s="9"/>
      <c r="OW141" s="9"/>
      <c r="OX141" s="9"/>
      <c r="OY141" s="9"/>
      <c r="OZ141" s="9"/>
      <c r="PA141" s="9"/>
      <c r="PB141" s="9"/>
      <c r="PC141" s="9"/>
      <c r="PD141" s="9"/>
      <c r="PE141" s="9"/>
      <c r="PF141" s="9"/>
      <c r="PG141" s="9"/>
      <c r="PH141" s="9"/>
      <c r="PI141" s="9"/>
      <c r="PJ141" s="9"/>
      <c r="PK141" s="9"/>
      <c r="PL141" s="9"/>
      <c r="PM141" s="9"/>
      <c r="PN141" s="9"/>
      <c r="PO141" s="9"/>
      <c r="PP141" s="9"/>
      <c r="PQ141" s="9"/>
      <c r="PR141" s="9"/>
      <c r="PS141" s="9"/>
      <c r="PT141" s="9"/>
      <c r="PU141" s="9"/>
      <c r="PV141" s="9"/>
      <c r="PW141" s="9"/>
      <c r="PX141" s="9"/>
      <c r="PY141" s="9"/>
      <c r="PZ141" s="9"/>
      <c r="QA141" s="9"/>
      <c r="QB141" s="9"/>
      <c r="QC141" s="9"/>
      <c r="QD141" s="9"/>
      <c r="QE141" s="9"/>
      <c r="QF141" s="9"/>
      <c r="QG141" s="9"/>
      <c r="QH141" s="9"/>
      <c r="QI141" s="9"/>
      <c r="QJ141" s="9"/>
      <c r="QK141" s="9"/>
      <c r="QL141" s="9"/>
      <c r="QM141" s="9"/>
      <c r="QN141" s="9"/>
      <c r="QO141" s="9"/>
      <c r="QP141" s="9"/>
      <c r="QQ141" s="9"/>
      <c r="QR141" s="9"/>
      <c r="QS141" s="9"/>
      <c r="QT141" s="9"/>
      <c r="QU141" s="9"/>
      <c r="QV141" s="9"/>
      <c r="QW141" s="9"/>
      <c r="QX141" s="9"/>
      <c r="QY141" s="9"/>
      <c r="QZ141" s="9"/>
      <c r="RA141" s="9"/>
      <c r="RB141" s="9"/>
      <c r="RC141" s="9"/>
      <c r="RD141" s="9"/>
      <c r="RE141" s="9"/>
      <c r="RF141" s="9"/>
      <c r="RG141" s="9"/>
      <c r="RH141" s="9"/>
      <c r="RI141" s="9"/>
      <c r="RJ141" s="9"/>
      <c r="RK141" s="9"/>
      <c r="RL141" s="9"/>
      <c r="RM141" s="9"/>
      <c r="RN141" s="9"/>
      <c r="RO141" s="9"/>
      <c r="RP141" s="9"/>
      <c r="RQ141" s="9"/>
      <c r="RR141" s="9"/>
      <c r="RS141" s="9"/>
      <c r="RT141" s="9"/>
      <c r="RU141" s="9"/>
      <c r="RV141" s="9"/>
      <c r="RW141" s="9"/>
      <c r="RX141" s="9"/>
      <c r="RY141" s="9"/>
      <c r="RZ141" s="9"/>
      <c r="SA141" s="9"/>
      <c r="SB141" s="9"/>
      <c r="SC141" s="9"/>
      <c r="SD141" s="9"/>
      <c r="SE141" s="9"/>
      <c r="SF141" s="9"/>
      <c r="SG141" s="9"/>
      <c r="SH141" s="9"/>
      <c r="SI141" s="9"/>
      <c r="SJ141" s="9"/>
      <c r="SK141" s="9"/>
      <c r="SL141" s="9"/>
      <c r="SM141" s="9"/>
      <c r="SN141" s="9"/>
      <c r="SO141" s="9"/>
      <c r="SP141" s="9"/>
      <c r="SQ141" s="9"/>
      <c r="SR141" s="9"/>
      <c r="SS141" s="9"/>
      <c r="ST141" s="9"/>
      <c r="SU141" s="9"/>
      <c r="SV141" s="9"/>
      <c r="SW141" s="9"/>
      <c r="SX141" s="9"/>
      <c r="SY141" s="9"/>
      <c r="SZ141" s="9"/>
      <c r="TA141" s="9"/>
      <c r="TB141" s="9"/>
      <c r="TC141" s="9"/>
      <c r="TD141" s="9"/>
      <c r="TE141" s="9"/>
      <c r="TF141" s="9"/>
      <c r="TG141" s="9"/>
      <c r="TH141" s="9"/>
      <c r="TI141" s="9"/>
      <c r="TJ141" s="9"/>
      <c r="TK141" s="9"/>
      <c r="TL141" s="9"/>
      <c r="TM141" s="9"/>
      <c r="TN141" s="9"/>
      <c r="TO141" s="9"/>
      <c r="TP141" s="9"/>
      <c r="TQ141" s="9"/>
      <c r="TR141" s="9"/>
      <c r="TS141" s="9"/>
      <c r="TT141" s="9"/>
      <c r="TU141" s="9"/>
      <c r="TV141" s="9"/>
      <c r="TW141" s="9"/>
      <c r="TX141" s="9"/>
      <c r="TY141" s="9"/>
      <c r="TZ141" s="9"/>
      <c r="UA141" s="9"/>
      <c r="UB141" s="9"/>
      <c r="UC141" s="9"/>
      <c r="UD141" s="9"/>
      <c r="UE141" s="9"/>
      <c r="UF141" s="9"/>
      <c r="UG141" s="9"/>
      <c r="UH141" s="9"/>
      <c r="UI141" s="9"/>
      <c r="UJ141" s="9"/>
      <c r="UK141" s="9"/>
      <c r="UL141" s="9"/>
      <c r="UM141" s="9"/>
      <c r="UN141" s="9"/>
      <c r="UO141" s="9"/>
      <c r="UP141" s="9"/>
      <c r="UQ141" s="9"/>
      <c r="UR141" s="9"/>
      <c r="US141" s="9"/>
      <c r="UT141" s="9"/>
      <c r="UU141" s="9"/>
      <c r="UV141" s="9"/>
      <c r="UW141" s="9"/>
      <c r="UX141" s="9"/>
      <c r="UY141" s="9"/>
      <c r="UZ141" s="9"/>
      <c r="VA141" s="9"/>
      <c r="VB141" s="9"/>
      <c r="VC141" s="9"/>
      <c r="VD141" s="9"/>
      <c r="VE141" s="9"/>
      <c r="VF141" s="9"/>
      <c r="VG141" s="9"/>
      <c r="VH141" s="9"/>
      <c r="VI141" s="9"/>
      <c r="VJ141" s="9"/>
      <c r="VK141" s="9"/>
      <c r="VL141" s="9"/>
      <c r="VM141" s="9"/>
      <c r="VN141" s="9"/>
      <c r="VO141" s="9"/>
      <c r="VP141" s="9"/>
      <c r="VQ141" s="9"/>
      <c r="VR141" s="9"/>
      <c r="VS141" s="9"/>
      <c r="VT141" s="9"/>
      <c r="VU141" s="9"/>
      <c r="VV141" s="9"/>
      <c r="VW141" s="9"/>
      <c r="VX141" s="9"/>
      <c r="VY141" s="9"/>
      <c r="VZ141" s="9"/>
      <c r="WA141" s="9"/>
      <c r="WB141" s="9"/>
      <c r="WC141" s="9"/>
      <c r="WD141" s="9"/>
      <c r="WE141" s="9"/>
      <c r="WF141" s="9"/>
      <c r="WG141" s="9"/>
      <c r="WH141" s="9"/>
      <c r="WI141" s="9"/>
      <c r="WJ141" s="9"/>
      <c r="WK141" s="9"/>
      <c r="WL141" s="9"/>
      <c r="WM141" s="9"/>
      <c r="WN141" s="9"/>
      <c r="WO141" s="9"/>
      <c r="WP141" s="9"/>
      <c r="WQ141" s="9"/>
      <c r="WR141" s="9"/>
      <c r="WS141" s="9"/>
      <c r="WT141" s="9"/>
      <c r="WU141" s="9"/>
      <c r="WV141" s="9"/>
      <c r="WW141" s="9"/>
      <c r="WX141" s="9"/>
      <c r="WY141" s="9"/>
      <c r="WZ141" s="9"/>
      <c r="XA141" s="9"/>
      <c r="XB141" s="9"/>
      <c r="XC141" s="9"/>
      <c r="XD141" s="9"/>
      <c r="XE141" s="9"/>
      <c r="XF141" s="9"/>
      <c r="XG141" s="9"/>
      <c r="XH141" s="9"/>
      <c r="XI141" s="9"/>
      <c r="XJ141" s="9"/>
      <c r="XK141" s="9"/>
      <c r="XL141" s="9"/>
      <c r="XM141" s="9"/>
      <c r="XN141" s="9"/>
      <c r="XO141" s="9"/>
      <c r="XP141" s="9"/>
      <c r="XQ141" s="9"/>
      <c r="XR141" s="9"/>
      <c r="XS141" s="9"/>
      <c r="XT141" s="9"/>
      <c r="XU141" s="9"/>
      <c r="XV141" s="9"/>
      <c r="XW141" s="9"/>
      <c r="XX141" s="9"/>
      <c r="XY141" s="9"/>
      <c r="XZ141" s="9"/>
      <c r="YA141" s="9"/>
      <c r="YB141" s="9"/>
      <c r="YC141" s="9"/>
      <c r="YD141" s="9"/>
      <c r="YE141" s="9"/>
      <c r="YF141" s="9"/>
      <c r="YG141" s="9"/>
      <c r="YH141" s="9"/>
      <c r="YI141" s="9"/>
      <c r="YJ141" s="9"/>
      <c r="YK141" s="9"/>
      <c r="YL141" s="9"/>
      <c r="YM141" s="9"/>
      <c r="YN141" s="9"/>
      <c r="YO141" s="9"/>
      <c r="YP141" s="9"/>
      <c r="YQ141" s="9"/>
      <c r="YR141" s="9"/>
      <c r="YS141" s="9"/>
      <c r="YT141" s="9"/>
      <c r="YU141" s="9"/>
      <c r="YV141" s="9"/>
      <c r="YW141" s="9"/>
      <c r="YX141" s="9"/>
      <c r="YY141" s="9"/>
      <c r="YZ141" s="9"/>
      <c r="ZA141" s="9"/>
      <c r="ZB141" s="9"/>
      <c r="ZC141" s="9"/>
      <c r="ZD141" s="9"/>
      <c r="ZE141" s="9"/>
      <c r="ZF141" s="9"/>
      <c r="ZG141" s="9"/>
      <c r="ZH141" s="9"/>
      <c r="ZI141" s="9"/>
      <c r="ZJ141" s="9"/>
      <c r="ZK141" s="9"/>
      <c r="ZL141" s="9"/>
      <c r="ZM141" s="9"/>
      <c r="ZN141" s="9"/>
      <c r="ZO141" s="9"/>
      <c r="ZP141" s="9"/>
      <c r="ZQ141" s="9"/>
      <c r="ZR141" s="9"/>
      <c r="ZS141" s="9"/>
      <c r="ZT141" s="9"/>
      <c r="ZU141" s="9"/>
      <c r="ZV141" s="9"/>
      <c r="ZW141" s="9"/>
      <c r="ZX141" s="9"/>
      <c r="ZY141" s="9"/>
      <c r="ZZ141" s="9"/>
      <c r="AAA141" s="9"/>
      <c r="AAB141" s="9"/>
      <c r="AAC141" s="9"/>
      <c r="AAD141" s="9"/>
      <c r="AAE141" s="9"/>
      <c r="AAF141" s="9"/>
      <c r="AAG141" s="9"/>
      <c r="AAH141" s="9"/>
      <c r="AAI141" s="9"/>
      <c r="AAJ141" s="9"/>
      <c r="AAK141" s="9"/>
      <c r="AAL141" s="9"/>
      <c r="AAM141" s="9"/>
      <c r="AAN141" s="9"/>
      <c r="AAO141" s="9"/>
      <c r="AAP141" s="9"/>
      <c r="AAQ141" s="9"/>
      <c r="AAR141" s="9"/>
      <c r="AAS141" s="9"/>
      <c r="AAT141" s="9"/>
      <c r="AAU141" s="9"/>
      <c r="AAV141" s="9"/>
      <c r="AAW141" s="9"/>
      <c r="AAX141" s="9"/>
      <c r="AAY141" s="9"/>
      <c r="AAZ141" s="9"/>
      <c r="ABA141" s="9"/>
      <c r="ABB141" s="9"/>
      <c r="ABC141" s="9"/>
      <c r="ABD141" s="9"/>
      <c r="ABE141" s="9"/>
      <c r="ABF141" s="9"/>
      <c r="ABG141" s="9"/>
      <c r="ABH141" s="9"/>
      <c r="ABI141" s="9"/>
      <c r="ABJ141" s="9"/>
      <c r="ABK141" s="9"/>
      <c r="ABL141" s="9"/>
      <c r="ABM141" s="9"/>
      <c r="ABN141" s="9"/>
      <c r="ABO141" s="9"/>
      <c r="ABP141" s="9"/>
      <c r="ABQ141" s="9"/>
      <c r="ABR141" s="9"/>
      <c r="ABS141" s="9"/>
      <c r="ABT141" s="9"/>
      <c r="ABU141" s="9"/>
      <c r="ABV141" s="9"/>
      <c r="ABW141" s="9"/>
      <c r="ABX141" s="9"/>
      <c r="ABY141" s="9"/>
      <c r="ABZ141" s="9"/>
      <c r="ACA141" s="9"/>
      <c r="ACB141" s="9"/>
      <c r="ACC141" s="9"/>
      <c r="ACD141" s="9"/>
      <c r="ACE141" s="9"/>
      <c r="ACF141" s="9"/>
      <c r="ACG141" s="9"/>
      <c r="ACH141" s="9"/>
      <c r="ACI141" s="9"/>
      <c r="ACJ141" s="9"/>
      <c r="ACK141" s="9"/>
      <c r="ACL141" s="9"/>
      <c r="ACM141" s="9"/>
      <c r="ACN141" s="9"/>
      <c r="ACO141" s="9"/>
      <c r="ACP141" s="9"/>
      <c r="ACQ141" s="9"/>
      <c r="ACR141" s="9"/>
      <c r="ACS141" s="9"/>
      <c r="ACT141" s="9"/>
      <c r="ACU141" s="9"/>
      <c r="ACV141" s="9"/>
      <c r="ACW141" s="9"/>
      <c r="ACX141" s="9"/>
      <c r="ACY141" s="9"/>
      <c r="ACZ141" s="9"/>
      <c r="ADA141" s="9"/>
      <c r="ADB141" s="9"/>
      <c r="ADC141" s="9"/>
      <c r="ADD141" s="9"/>
      <c r="ADE141" s="9"/>
      <c r="ADF141" s="9"/>
      <c r="ADG141" s="9"/>
      <c r="ADH141" s="9"/>
      <c r="ADI141" s="9"/>
      <c r="ADJ141" s="9"/>
      <c r="ADK141" s="9"/>
      <c r="ADL141" s="9"/>
      <c r="ADM141" s="9"/>
      <c r="ADN141" s="9"/>
      <c r="ADO141" s="9"/>
      <c r="ADP141" s="9"/>
      <c r="ADQ141" s="9"/>
      <c r="ADR141" s="9"/>
      <c r="ADS141" s="9"/>
      <c r="ADT141" s="9"/>
      <c r="ADU141" s="9"/>
      <c r="ADV141" s="9"/>
      <c r="ADW141" s="9"/>
      <c r="ADX141" s="9"/>
      <c r="ADY141" s="9"/>
      <c r="ADZ141" s="9"/>
      <c r="AEA141" s="9"/>
      <c r="AEB141" s="9"/>
      <c r="AEC141" s="9"/>
      <c r="AED141" s="9"/>
      <c r="AEE141" s="9"/>
      <c r="AEF141" s="9"/>
      <c r="AEG141" s="9"/>
      <c r="AEH141" s="9"/>
      <c r="AEI141" s="9"/>
      <c r="AEJ141" s="9"/>
      <c r="AEK141" s="9"/>
      <c r="AEL141" s="9"/>
      <c r="AEM141" s="9"/>
      <c r="AEN141" s="9"/>
      <c r="AEO141" s="9"/>
      <c r="AEP141" s="9"/>
      <c r="AEQ141" s="9"/>
      <c r="AER141" s="9"/>
      <c r="AES141" s="9"/>
      <c r="AET141" s="9"/>
      <c r="AEU141" s="9"/>
      <c r="AEV141" s="9"/>
      <c r="AEW141" s="9"/>
      <c r="AEX141" s="9"/>
      <c r="AEY141" s="9"/>
      <c r="AEZ141" s="9"/>
      <c r="AFA141" s="9"/>
      <c r="AFB141" s="9"/>
      <c r="AFC141" s="9"/>
      <c r="AFD141" s="9"/>
      <c r="AFE141" s="9"/>
      <c r="AFF141" s="9"/>
      <c r="AFG141" s="9"/>
      <c r="AFH141" s="9"/>
      <c r="AFI141" s="9"/>
      <c r="AFJ141" s="9"/>
      <c r="AFK141" s="9"/>
      <c r="AFL141" s="9"/>
      <c r="AFM141" s="9"/>
      <c r="AFN141" s="9"/>
      <c r="AFO141" s="9"/>
      <c r="AFP141" s="9"/>
      <c r="AFQ141" s="9"/>
      <c r="AFR141" s="9"/>
      <c r="AFS141" s="9"/>
      <c r="AFT141" s="9"/>
      <c r="AFU141" s="9"/>
      <c r="AFV141" s="9"/>
      <c r="AFW141" s="9"/>
      <c r="AFX141" s="9"/>
      <c r="AFY141" s="9"/>
      <c r="AFZ141" s="9"/>
      <c r="AGA141" s="9"/>
      <c r="AGB141" s="9"/>
      <c r="AGC141" s="9"/>
      <c r="AGD141" s="9"/>
      <c r="AGE141" s="9"/>
      <c r="AGF141" s="9"/>
      <c r="AGG141" s="9"/>
      <c r="AGH141" s="9"/>
      <c r="AGI141" s="9"/>
      <c r="AGJ141" s="9"/>
      <c r="AGK141" s="9"/>
      <c r="AGL141" s="9"/>
      <c r="AGM141" s="9"/>
      <c r="AGN141" s="9"/>
      <c r="AGO141" s="9"/>
      <c r="AGP141" s="9"/>
      <c r="AGQ141" s="9"/>
      <c r="AGR141" s="9"/>
      <c r="AGS141" s="9"/>
      <c r="AGT141" s="9"/>
      <c r="AGU141" s="9"/>
      <c r="AGV141" s="9"/>
      <c r="AGW141" s="9"/>
      <c r="AGX141" s="9"/>
      <c r="AGY141" s="9"/>
      <c r="AGZ141" s="9"/>
      <c r="AHA141" s="9"/>
      <c r="AHB141" s="9"/>
      <c r="AHC141" s="9"/>
      <c r="AHD141" s="9"/>
      <c r="AHE141" s="9"/>
      <c r="AHF141" s="9"/>
      <c r="AHG141" s="9"/>
      <c r="AHH141" s="9"/>
      <c r="AHI141" s="9"/>
      <c r="AHJ141" s="9"/>
      <c r="AHK141" s="9"/>
      <c r="AHL141" s="9"/>
      <c r="AHM141" s="9"/>
      <c r="AHN141" s="9"/>
      <c r="AHO141" s="9"/>
      <c r="AHP141" s="9"/>
      <c r="AHQ141" s="9"/>
      <c r="AHR141" s="9"/>
      <c r="AHS141" s="9"/>
      <c r="AHT141" s="9"/>
      <c r="AHU141" s="9"/>
      <c r="AHV141" s="9"/>
      <c r="AHW141" s="9"/>
      <c r="AHX141" s="9"/>
      <c r="AHY141" s="9"/>
      <c r="AHZ141" s="9"/>
      <c r="AIA141" s="9"/>
      <c r="AIB141" s="9"/>
      <c r="AIC141" s="9"/>
      <c r="AID141" s="9"/>
      <c r="AIE141" s="9"/>
      <c r="AIF141" s="9"/>
      <c r="AIG141" s="9"/>
      <c r="AIH141" s="9"/>
      <c r="AII141" s="9"/>
      <c r="AIJ141" s="9"/>
      <c r="AIK141" s="9"/>
      <c r="AIL141" s="9"/>
      <c r="AIM141" s="9"/>
      <c r="AIN141" s="9"/>
      <c r="AIO141" s="9"/>
      <c r="AIP141" s="9"/>
      <c r="AIQ141" s="9"/>
      <c r="AIR141" s="9"/>
      <c r="AIS141" s="9"/>
      <c r="AIT141" s="9"/>
      <c r="AIU141" s="9"/>
      <c r="AIV141" s="9"/>
      <c r="AIW141" s="9"/>
      <c r="AIX141" s="9"/>
      <c r="AIY141" s="9"/>
      <c r="AIZ141" s="9"/>
      <c r="AJA141" s="9"/>
      <c r="AJB141" s="9"/>
      <c r="AJC141" s="9"/>
      <c r="AJD141" s="9"/>
      <c r="AJE141" s="9"/>
      <c r="AJF141" s="9"/>
      <c r="AJG141" s="9"/>
      <c r="AJH141" s="9"/>
      <c r="AJI141" s="9"/>
      <c r="AJJ141" s="9"/>
      <c r="AJK141" s="9"/>
      <c r="AJL141" s="9"/>
      <c r="AJM141" s="9"/>
      <c r="AJN141" s="9"/>
      <c r="AJO141" s="9"/>
      <c r="AJP141" s="9"/>
      <c r="AJQ141" s="9"/>
      <c r="AJR141" s="9"/>
      <c r="AJS141" s="9"/>
      <c r="AJT141" s="9"/>
      <c r="AJU141" s="9"/>
      <c r="AJV141" s="9"/>
      <c r="AJW141" s="9"/>
      <c r="AJX141" s="9"/>
      <c r="AJY141" s="9"/>
      <c r="AJZ141" s="9"/>
      <c r="AKA141" s="9"/>
      <c r="AKB141" s="9"/>
      <c r="AKC141" s="9"/>
      <c r="AKD141" s="9"/>
      <c r="AKE141" s="9"/>
      <c r="AKF141" s="9"/>
      <c r="AKG141" s="9"/>
      <c r="AKH141" s="9"/>
      <c r="AKI141" s="9"/>
      <c r="AKJ141" s="9"/>
      <c r="AKK141" s="9"/>
      <c r="AKL141" s="9"/>
      <c r="AKM141" s="9"/>
      <c r="AKN141" s="9"/>
      <c r="AKO141" s="9"/>
      <c r="AKP141" s="9"/>
      <c r="AKQ141" s="9"/>
      <c r="AKR141" s="9"/>
      <c r="AKS141" s="9"/>
      <c r="AKT141" s="9"/>
      <c r="AKU141" s="9"/>
      <c r="AKV141" s="9"/>
      <c r="AKW141" s="9"/>
      <c r="AKX141" s="9"/>
      <c r="AKY141" s="9"/>
      <c r="AKZ141" s="9"/>
      <c r="ALA141" s="9"/>
      <c r="ALB141" s="9"/>
      <c r="ALC141" s="9"/>
      <c r="ALD141" s="9"/>
      <c r="ALE141" s="9"/>
      <c r="ALF141" s="9"/>
      <c r="ALG141" s="9"/>
      <c r="ALH141" s="9"/>
      <c r="ALI141" s="9"/>
      <c r="ALJ141" s="9"/>
      <c r="ALK141" s="9"/>
      <c r="ALL141" s="9"/>
      <c r="ALM141" s="9"/>
      <c r="ALN141" s="9"/>
      <c r="ALO141" s="9"/>
      <c r="ALP141" s="9"/>
      <c r="ALQ141" s="9"/>
      <c r="ALR141" s="9"/>
      <c r="ALS141" s="9"/>
      <c r="ALT141" s="9"/>
      <c r="ALU141" s="9"/>
      <c r="ALV141" s="9"/>
      <c r="ALW141" s="9"/>
      <c r="ALX141" s="9"/>
      <c r="ALY141" s="9"/>
      <c r="ALZ141" s="9"/>
      <c r="AMA141" s="9"/>
      <c r="AMB141" s="9"/>
      <c r="AMC141" s="9"/>
      <c r="AMD141" s="9"/>
      <c r="AME141" s="9"/>
      <c r="AMF141" s="9"/>
      <c r="AMG141" s="9"/>
      <c r="AMH141" s="9"/>
      <c r="AMI141" s="9"/>
      <c r="AMJ141" s="9"/>
      <c r="AMK141" s="9"/>
      <c r="AML141" s="9"/>
      <c r="AMM141" s="9"/>
      <c r="AMN141" s="9"/>
      <c r="AMO141" s="9"/>
      <c r="AMP141" s="9"/>
      <c r="AMQ141" s="9"/>
      <c r="AMR141" s="9"/>
      <c r="AMS141" s="9"/>
      <c r="AMT141" s="9"/>
      <c r="AMU141" s="9"/>
      <c r="AMV141" s="9"/>
      <c r="AMW141" s="9"/>
      <c r="AMX141" s="9"/>
      <c r="AMY141" s="9"/>
      <c r="AMZ141" s="9"/>
      <c r="ANA141" s="9"/>
      <c r="ANB141" s="9"/>
      <c r="ANC141" s="9"/>
      <c r="AND141" s="9"/>
      <c r="ANE141" s="9"/>
      <c r="ANF141" s="9"/>
      <c r="ANG141" s="9"/>
      <c r="ANH141" s="9"/>
      <c r="ANI141" s="9"/>
      <c r="ANJ141" s="9"/>
      <c r="ANK141" s="9"/>
      <c r="ANL141" s="9"/>
      <c r="ANM141" s="9"/>
      <c r="ANN141" s="9"/>
      <c r="ANO141" s="9"/>
      <c r="ANP141" s="9"/>
      <c r="ANQ141" s="9"/>
      <c r="ANR141" s="9"/>
      <c r="ANS141" s="9"/>
      <c r="ANT141" s="9"/>
      <c r="ANU141" s="9"/>
      <c r="ANV141" s="9"/>
      <c r="ANW141" s="9"/>
      <c r="ANX141" s="9"/>
      <c r="ANY141" s="9"/>
      <c r="ANZ141" s="9"/>
      <c r="AOA141" s="9"/>
      <c r="AOB141" s="9"/>
      <c r="AOC141" s="9"/>
      <c r="AOD141" s="9"/>
      <c r="AOE141" s="9"/>
      <c r="AOF141" s="9"/>
      <c r="AOG141" s="9"/>
      <c r="AOH141" s="9"/>
      <c r="AOI141" s="9"/>
      <c r="AOJ141" s="9"/>
      <c r="AOK141" s="9"/>
      <c r="AOL141" s="9"/>
      <c r="AOM141" s="9"/>
      <c r="AON141" s="9"/>
      <c r="AOO141" s="9"/>
      <c r="AOP141" s="9"/>
      <c r="AOQ141" s="9"/>
      <c r="AOR141" s="9"/>
      <c r="AOS141" s="9"/>
      <c r="AOT141" s="9"/>
      <c r="AOU141" s="9"/>
      <c r="AOV141" s="9"/>
      <c r="AOW141" s="9"/>
      <c r="AOX141" s="9"/>
      <c r="AOY141" s="9"/>
      <c r="AOZ141" s="9"/>
      <c r="APA141" s="9"/>
      <c r="APB141" s="9"/>
      <c r="APC141" s="9"/>
      <c r="APD141" s="9"/>
      <c r="APE141" s="9"/>
      <c r="APF141" s="9"/>
      <c r="APG141" s="9"/>
      <c r="APH141" s="9"/>
      <c r="API141" s="9"/>
      <c r="APJ141" s="9"/>
      <c r="APK141" s="9"/>
      <c r="APL141" s="9"/>
      <c r="APM141" s="9"/>
      <c r="APN141" s="9"/>
      <c r="APO141" s="9"/>
      <c r="APP141" s="9"/>
      <c r="APQ141" s="9"/>
      <c r="APR141" s="9"/>
      <c r="APS141" s="9"/>
      <c r="APT141" s="9"/>
      <c r="APU141" s="9"/>
      <c r="APV141" s="9"/>
      <c r="APW141" s="9"/>
      <c r="APX141" s="9"/>
      <c r="APY141" s="9"/>
      <c r="APZ141" s="9"/>
      <c r="AQA141" s="9"/>
      <c r="AQB141" s="9"/>
      <c r="AQC141" s="9"/>
      <c r="AQD141" s="9"/>
      <c r="AQE141" s="9"/>
      <c r="AQF141" s="9"/>
      <c r="AQG141" s="9"/>
      <c r="AQH141" s="9"/>
      <c r="AQI141" s="9"/>
      <c r="AQJ141" s="9"/>
      <c r="AQK141" s="9"/>
      <c r="AQL141" s="9"/>
      <c r="AQM141" s="9"/>
      <c r="AQN141" s="9"/>
      <c r="AQO141" s="9"/>
      <c r="AQP141" s="9"/>
      <c r="AQQ141" s="9"/>
      <c r="AQR141" s="9"/>
      <c r="AQS141" s="9"/>
      <c r="AQT141" s="9"/>
      <c r="AQU141" s="9"/>
      <c r="AQV141" s="9"/>
      <c r="AQW141" s="9"/>
      <c r="AQX141" s="9"/>
      <c r="AQY141" s="9"/>
      <c r="AQZ141" s="9"/>
      <c r="ARA141" s="9"/>
      <c r="ARB141" s="9"/>
      <c r="ARC141" s="9"/>
      <c r="ARD141" s="9"/>
      <c r="ARE141" s="9"/>
      <c r="ARF141" s="9"/>
      <c r="ARG141" s="9"/>
      <c r="ARH141" s="9"/>
      <c r="ARI141" s="9"/>
    </row>
    <row r="142" spans="1:1153" ht="60" x14ac:dyDescent="0.2">
      <c r="A142" s="188"/>
      <c r="B142" s="183" t="s">
        <v>326</v>
      </c>
      <c r="C142" s="191"/>
      <c r="D142" s="207"/>
      <c r="E142" s="207"/>
      <c r="F142" s="198"/>
    </row>
    <row r="143" spans="1:1153" s="50" customFormat="1" ht="24" x14ac:dyDescent="0.2">
      <c r="A143" s="188"/>
      <c r="B143" s="183" t="s">
        <v>328</v>
      </c>
      <c r="C143" s="191" t="s">
        <v>327</v>
      </c>
      <c r="D143" s="207">
        <f>95*1</f>
        <v>95</v>
      </c>
      <c r="E143" s="207"/>
      <c r="F143" s="198">
        <f t="shared" ref="F143:F205" si="1">D143*ROUND(E143,2)</f>
        <v>0</v>
      </c>
      <c r="G143" s="36"/>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c r="IQ143" s="4"/>
      <c r="IR143" s="4"/>
      <c r="IS143" s="4"/>
      <c r="IT143" s="4"/>
      <c r="IU143" s="4"/>
      <c r="IV143" s="4"/>
      <c r="IW143" s="4"/>
      <c r="IX143" s="4"/>
      <c r="IY143" s="4"/>
      <c r="IZ143" s="4"/>
      <c r="JA143" s="4"/>
      <c r="JB143" s="4"/>
      <c r="JC143" s="4"/>
      <c r="JD143" s="4"/>
      <c r="JE143" s="4"/>
      <c r="JF143" s="4"/>
      <c r="JG143" s="4"/>
      <c r="JH143" s="4"/>
      <c r="JI143" s="4"/>
      <c r="JJ143" s="4"/>
      <c r="JK143" s="4"/>
      <c r="JL143" s="4"/>
      <c r="JM143" s="4"/>
      <c r="JN143" s="4"/>
      <c r="JO143" s="4"/>
      <c r="JP143" s="4"/>
      <c r="JQ143" s="4"/>
      <c r="JR143" s="4"/>
      <c r="JS143" s="4"/>
      <c r="JT143" s="4"/>
      <c r="JU143" s="4"/>
      <c r="JV143" s="4"/>
      <c r="JW143" s="4"/>
      <c r="JX143" s="4"/>
      <c r="JY143" s="4"/>
      <c r="JZ143" s="4"/>
      <c r="KA143" s="4"/>
      <c r="KB143" s="4"/>
      <c r="KC143" s="4"/>
      <c r="KD143" s="4"/>
      <c r="KE143" s="4"/>
      <c r="KF143" s="4"/>
      <c r="KG143" s="4"/>
      <c r="KH143" s="4"/>
      <c r="KI143" s="4"/>
      <c r="KJ143" s="4"/>
      <c r="KK143" s="4"/>
      <c r="KL143" s="4"/>
      <c r="KM143" s="4"/>
      <c r="KN143" s="4"/>
      <c r="KO143" s="4"/>
      <c r="KP143" s="4"/>
      <c r="KQ143" s="4"/>
      <c r="KR143" s="4"/>
      <c r="KS143" s="4"/>
      <c r="KT143" s="4"/>
      <c r="KU143" s="4"/>
      <c r="KV143" s="4"/>
      <c r="KW143" s="4"/>
      <c r="KX143" s="4"/>
      <c r="KY143" s="4"/>
      <c r="KZ143" s="4"/>
      <c r="LA143" s="4"/>
      <c r="LB143" s="4"/>
      <c r="LC143" s="4"/>
      <c r="LD143" s="4"/>
      <c r="LE143" s="4"/>
      <c r="LF143" s="4"/>
      <c r="LG143" s="4"/>
      <c r="LH143" s="4"/>
      <c r="LI143" s="4"/>
      <c r="LJ143" s="4"/>
      <c r="LK143" s="4"/>
      <c r="LL143" s="4"/>
      <c r="LM143" s="4"/>
      <c r="LN143" s="4"/>
      <c r="LO143" s="4"/>
      <c r="LP143" s="4"/>
      <c r="LQ143" s="4"/>
      <c r="LR143" s="4"/>
      <c r="LS143" s="4"/>
      <c r="LT143" s="4"/>
      <c r="LU143" s="4"/>
      <c r="LV143" s="4"/>
      <c r="LW143" s="4"/>
      <c r="LX143" s="4"/>
      <c r="LY143" s="4"/>
      <c r="LZ143" s="4"/>
      <c r="MA143" s="4"/>
      <c r="MB143" s="4"/>
      <c r="MC143" s="4"/>
      <c r="MD143" s="4"/>
      <c r="ME143" s="4"/>
      <c r="MF143" s="4"/>
      <c r="MG143" s="4"/>
      <c r="MH143" s="4"/>
      <c r="MI143" s="4"/>
      <c r="MJ143" s="4"/>
      <c r="MK143" s="4"/>
      <c r="ML143" s="4"/>
      <c r="MM143" s="4"/>
      <c r="MN143" s="4"/>
      <c r="MO143" s="4"/>
      <c r="MP143" s="4"/>
      <c r="MQ143" s="4"/>
      <c r="MR143" s="4"/>
      <c r="MS143" s="4"/>
      <c r="MT143" s="4"/>
      <c r="MU143" s="4"/>
      <c r="MV143" s="4"/>
      <c r="MW143" s="4"/>
      <c r="MX143" s="4"/>
      <c r="MY143" s="4"/>
      <c r="MZ143" s="4"/>
      <c r="NA143" s="4"/>
      <c r="NB143" s="4"/>
      <c r="NC143" s="4"/>
      <c r="ND143" s="4"/>
      <c r="NE143" s="4"/>
      <c r="NF143" s="4"/>
      <c r="NG143" s="4"/>
      <c r="NH143" s="4"/>
      <c r="NI143" s="4"/>
      <c r="NJ143" s="4"/>
      <c r="NK143" s="4"/>
      <c r="NL143" s="4"/>
      <c r="NM143" s="4"/>
      <c r="NN143" s="4"/>
      <c r="NO143" s="4"/>
      <c r="NP143" s="4"/>
      <c r="NQ143" s="4"/>
      <c r="NR143" s="4"/>
      <c r="NS143" s="4"/>
      <c r="NT143" s="4"/>
      <c r="NU143" s="4"/>
      <c r="NV143" s="4"/>
      <c r="NW143" s="4"/>
      <c r="NX143" s="4"/>
      <c r="NY143" s="4"/>
      <c r="NZ143" s="4"/>
      <c r="OA143" s="4"/>
      <c r="OB143" s="4"/>
      <c r="OC143" s="4"/>
      <c r="OD143" s="4"/>
      <c r="OE143" s="4"/>
      <c r="OF143" s="4"/>
      <c r="OG143" s="4"/>
      <c r="OH143" s="4"/>
      <c r="OI143" s="4"/>
      <c r="OJ143" s="4"/>
      <c r="OK143" s="4"/>
      <c r="OL143" s="4"/>
      <c r="OM143" s="4"/>
      <c r="ON143" s="4"/>
      <c r="OO143" s="4"/>
      <c r="OP143" s="4"/>
      <c r="OQ143" s="4"/>
      <c r="OR143" s="4"/>
      <c r="OS143" s="4"/>
      <c r="OT143" s="4"/>
      <c r="OU143" s="4"/>
      <c r="OV143" s="4"/>
      <c r="OW143" s="4"/>
      <c r="OX143" s="4"/>
      <c r="OY143" s="4"/>
      <c r="OZ143" s="4"/>
      <c r="PA143" s="4"/>
      <c r="PB143" s="4"/>
      <c r="PC143" s="4"/>
      <c r="PD143" s="4"/>
      <c r="PE143" s="4"/>
      <c r="PF143" s="4"/>
      <c r="PG143" s="4"/>
      <c r="PH143" s="4"/>
      <c r="PI143" s="4"/>
      <c r="PJ143" s="4"/>
      <c r="PK143" s="4"/>
      <c r="PL143" s="4"/>
      <c r="PM143" s="4"/>
      <c r="PN143" s="4"/>
      <c r="PO143" s="4"/>
      <c r="PP143" s="4"/>
      <c r="PQ143" s="4"/>
      <c r="PR143" s="4"/>
      <c r="PS143" s="4"/>
      <c r="PT143" s="4"/>
      <c r="PU143" s="4"/>
      <c r="PV143" s="4"/>
      <c r="PW143" s="4"/>
      <c r="PX143" s="4"/>
      <c r="PY143" s="4"/>
      <c r="PZ143" s="4"/>
      <c r="QA143" s="4"/>
      <c r="QB143" s="4"/>
      <c r="QC143" s="4"/>
      <c r="QD143" s="4"/>
      <c r="QE143" s="4"/>
      <c r="QF143" s="4"/>
      <c r="QG143" s="4"/>
      <c r="QH143" s="4"/>
      <c r="QI143" s="4"/>
      <c r="QJ143" s="4"/>
      <c r="QK143" s="4"/>
      <c r="QL143" s="4"/>
      <c r="QM143" s="4"/>
      <c r="QN143" s="4"/>
      <c r="QO143" s="4"/>
      <c r="QP143" s="4"/>
      <c r="QQ143" s="4"/>
      <c r="QR143" s="4"/>
      <c r="QS143" s="4"/>
      <c r="QT143" s="4"/>
      <c r="QU143" s="4"/>
      <c r="QV143" s="4"/>
      <c r="QW143" s="4"/>
      <c r="QX143" s="4"/>
      <c r="QY143" s="4"/>
      <c r="QZ143" s="4"/>
      <c r="RA143" s="4"/>
      <c r="RB143" s="4"/>
      <c r="RC143" s="4"/>
      <c r="RD143" s="4"/>
      <c r="RE143" s="4"/>
      <c r="RF143" s="4"/>
      <c r="RG143" s="4"/>
      <c r="RH143" s="4"/>
      <c r="RI143" s="4"/>
      <c r="RJ143" s="4"/>
      <c r="RK143" s="4"/>
      <c r="RL143" s="4"/>
      <c r="RM143" s="4"/>
      <c r="RN143" s="4"/>
      <c r="RO143" s="4"/>
      <c r="RP143" s="4"/>
      <c r="RQ143" s="4"/>
      <c r="RR143" s="4"/>
      <c r="RS143" s="4"/>
      <c r="RT143" s="4"/>
      <c r="RU143" s="4"/>
      <c r="RV143" s="4"/>
      <c r="RW143" s="4"/>
      <c r="RX143" s="4"/>
      <c r="RY143" s="4"/>
      <c r="RZ143" s="4"/>
      <c r="SA143" s="4"/>
      <c r="SB143" s="4"/>
      <c r="SC143" s="4"/>
      <c r="SD143" s="4"/>
      <c r="SE143" s="4"/>
      <c r="SF143" s="4"/>
      <c r="SG143" s="4"/>
      <c r="SH143" s="4"/>
      <c r="SI143" s="4"/>
      <c r="SJ143" s="4"/>
      <c r="SK143" s="4"/>
      <c r="SL143" s="4"/>
      <c r="SM143" s="4"/>
      <c r="SN143" s="4"/>
      <c r="SO143" s="4"/>
      <c r="SP143" s="4"/>
      <c r="SQ143" s="4"/>
      <c r="SR143" s="4"/>
      <c r="SS143" s="4"/>
      <c r="ST143" s="4"/>
      <c r="SU143" s="4"/>
      <c r="SV143" s="4"/>
      <c r="SW143" s="4"/>
      <c r="SX143" s="4"/>
      <c r="SY143" s="4"/>
      <c r="SZ143" s="4"/>
      <c r="TA143" s="4"/>
      <c r="TB143" s="4"/>
      <c r="TC143" s="4"/>
      <c r="TD143" s="4"/>
      <c r="TE143" s="4"/>
      <c r="TF143" s="4"/>
      <c r="TG143" s="4"/>
      <c r="TH143" s="4"/>
      <c r="TI143" s="4"/>
      <c r="TJ143" s="4"/>
      <c r="TK143" s="4"/>
      <c r="TL143" s="4"/>
      <c r="TM143" s="4"/>
      <c r="TN143" s="4"/>
      <c r="TO143" s="4"/>
      <c r="TP143" s="4"/>
      <c r="TQ143" s="4"/>
      <c r="TR143" s="4"/>
      <c r="TS143" s="4"/>
      <c r="TT143" s="4"/>
      <c r="TU143" s="4"/>
      <c r="TV143" s="4"/>
      <c r="TW143" s="4"/>
      <c r="TX143" s="4"/>
      <c r="TY143" s="4"/>
      <c r="TZ143" s="4"/>
      <c r="UA143" s="4"/>
      <c r="UB143" s="4"/>
      <c r="UC143" s="4"/>
      <c r="UD143" s="4"/>
      <c r="UE143" s="4"/>
      <c r="UF143" s="4"/>
      <c r="UG143" s="4"/>
      <c r="UH143" s="4"/>
      <c r="UI143" s="4"/>
      <c r="UJ143" s="4"/>
      <c r="UK143" s="4"/>
      <c r="UL143" s="4"/>
      <c r="UM143" s="4"/>
      <c r="UN143" s="4"/>
      <c r="UO143" s="4"/>
      <c r="UP143" s="4"/>
      <c r="UQ143" s="4"/>
      <c r="UR143" s="4"/>
      <c r="US143" s="4"/>
      <c r="UT143" s="4"/>
      <c r="UU143" s="4"/>
      <c r="UV143" s="4"/>
      <c r="UW143" s="4"/>
      <c r="UX143" s="4"/>
      <c r="UY143" s="4"/>
      <c r="UZ143" s="4"/>
      <c r="VA143" s="4"/>
      <c r="VB143" s="4"/>
      <c r="VC143" s="4"/>
      <c r="VD143" s="4"/>
      <c r="VE143" s="4"/>
      <c r="VF143" s="4"/>
      <c r="VG143" s="4"/>
      <c r="VH143" s="4"/>
      <c r="VI143" s="4"/>
      <c r="VJ143" s="4"/>
      <c r="VK143" s="4"/>
      <c r="VL143" s="4"/>
      <c r="VM143" s="4"/>
      <c r="VN143" s="4"/>
      <c r="VO143" s="4"/>
      <c r="VP143" s="4"/>
      <c r="VQ143" s="4"/>
      <c r="VR143" s="4"/>
      <c r="VS143" s="4"/>
      <c r="VT143" s="4"/>
      <c r="VU143" s="4"/>
      <c r="VV143" s="4"/>
      <c r="VW143" s="4"/>
      <c r="VX143" s="4"/>
      <c r="VY143" s="4"/>
      <c r="VZ143" s="4"/>
      <c r="WA143" s="4"/>
      <c r="WB143" s="4"/>
      <c r="WC143" s="4"/>
      <c r="WD143" s="4"/>
      <c r="WE143" s="4"/>
      <c r="WF143" s="4"/>
      <c r="WG143" s="4"/>
      <c r="WH143" s="4"/>
      <c r="WI143" s="4"/>
      <c r="WJ143" s="4"/>
      <c r="WK143" s="4"/>
      <c r="WL143" s="4"/>
      <c r="WM143" s="4"/>
      <c r="WN143" s="4"/>
      <c r="WO143" s="4"/>
      <c r="WP143" s="4"/>
      <c r="WQ143" s="4"/>
      <c r="WR143" s="4"/>
      <c r="WS143" s="4"/>
      <c r="WT143" s="4"/>
      <c r="WU143" s="4"/>
      <c r="WV143" s="4"/>
      <c r="WW143" s="4"/>
      <c r="WX143" s="4"/>
      <c r="WY143" s="4"/>
      <c r="WZ143" s="4"/>
      <c r="XA143" s="4"/>
      <c r="XB143" s="4"/>
      <c r="XC143" s="4"/>
      <c r="XD143" s="4"/>
      <c r="XE143" s="4"/>
      <c r="XF143" s="4"/>
      <c r="XG143" s="4"/>
      <c r="XH143" s="4"/>
      <c r="XI143" s="4"/>
      <c r="XJ143" s="4"/>
      <c r="XK143" s="4"/>
      <c r="XL143" s="4"/>
      <c r="XM143" s="4"/>
      <c r="XN143" s="4"/>
      <c r="XO143" s="4"/>
      <c r="XP143" s="4"/>
      <c r="XQ143" s="4"/>
      <c r="XR143" s="4"/>
      <c r="XS143" s="4"/>
      <c r="XT143" s="4"/>
      <c r="XU143" s="4"/>
      <c r="XV143" s="4"/>
      <c r="XW143" s="4"/>
      <c r="XX143" s="4"/>
      <c r="XY143" s="4"/>
      <c r="XZ143" s="4"/>
      <c r="YA143" s="4"/>
      <c r="YB143" s="4"/>
      <c r="YC143" s="4"/>
      <c r="YD143" s="4"/>
      <c r="YE143" s="4"/>
      <c r="YF143" s="4"/>
      <c r="YG143" s="4"/>
      <c r="YH143" s="4"/>
      <c r="YI143" s="4"/>
      <c r="YJ143" s="4"/>
      <c r="YK143" s="4"/>
      <c r="YL143" s="4"/>
      <c r="YM143" s="4"/>
      <c r="YN143" s="4"/>
      <c r="YO143" s="4"/>
      <c r="YP143" s="4"/>
      <c r="YQ143" s="4"/>
      <c r="YR143" s="4"/>
      <c r="YS143" s="4"/>
      <c r="YT143" s="4"/>
      <c r="YU143" s="4"/>
      <c r="YV143" s="4"/>
      <c r="YW143" s="4"/>
      <c r="YX143" s="4"/>
      <c r="YY143" s="4"/>
      <c r="YZ143" s="4"/>
      <c r="ZA143" s="4"/>
      <c r="ZB143" s="4"/>
      <c r="ZC143" s="4"/>
      <c r="ZD143" s="4"/>
      <c r="ZE143" s="4"/>
      <c r="ZF143" s="4"/>
      <c r="ZG143" s="4"/>
      <c r="ZH143" s="4"/>
      <c r="ZI143" s="4"/>
      <c r="ZJ143" s="4"/>
      <c r="ZK143" s="4"/>
      <c r="ZL143" s="4"/>
      <c r="ZM143" s="4"/>
      <c r="ZN143" s="4"/>
      <c r="ZO143" s="4"/>
      <c r="ZP143" s="4"/>
      <c r="ZQ143" s="4"/>
      <c r="ZR143" s="4"/>
      <c r="ZS143" s="4"/>
      <c r="ZT143" s="4"/>
      <c r="ZU143" s="4"/>
      <c r="ZV143" s="4"/>
      <c r="ZW143" s="4"/>
      <c r="ZX143" s="4"/>
      <c r="ZY143" s="4"/>
      <c r="ZZ143" s="4"/>
      <c r="AAA143" s="4"/>
      <c r="AAB143" s="4"/>
      <c r="AAC143" s="4"/>
      <c r="AAD143" s="4"/>
      <c r="AAE143" s="4"/>
      <c r="AAF143" s="4"/>
      <c r="AAG143" s="4"/>
      <c r="AAH143" s="4"/>
      <c r="AAI143" s="4"/>
      <c r="AAJ143" s="4"/>
      <c r="AAK143" s="4"/>
      <c r="AAL143" s="4"/>
      <c r="AAM143" s="4"/>
      <c r="AAN143" s="4"/>
      <c r="AAO143" s="4"/>
      <c r="AAP143" s="4"/>
      <c r="AAQ143" s="4"/>
      <c r="AAR143" s="4"/>
      <c r="AAS143" s="4"/>
      <c r="AAT143" s="4"/>
      <c r="AAU143" s="4"/>
      <c r="AAV143" s="4"/>
      <c r="AAW143" s="4"/>
      <c r="AAX143" s="4"/>
      <c r="AAY143" s="4"/>
      <c r="AAZ143" s="4"/>
      <c r="ABA143" s="4"/>
      <c r="ABB143" s="4"/>
      <c r="ABC143" s="4"/>
      <c r="ABD143" s="4"/>
      <c r="ABE143" s="4"/>
      <c r="ABF143" s="4"/>
      <c r="ABG143" s="4"/>
      <c r="ABH143" s="4"/>
      <c r="ABI143" s="4"/>
      <c r="ABJ143" s="4"/>
      <c r="ABK143" s="4"/>
      <c r="ABL143" s="4"/>
      <c r="ABM143" s="4"/>
      <c r="ABN143" s="4"/>
      <c r="ABO143" s="4"/>
      <c r="ABP143" s="4"/>
      <c r="ABQ143" s="4"/>
      <c r="ABR143" s="4"/>
      <c r="ABS143" s="4"/>
      <c r="ABT143" s="4"/>
      <c r="ABU143" s="4"/>
      <c r="ABV143" s="4"/>
      <c r="ABW143" s="4"/>
      <c r="ABX143" s="4"/>
      <c r="ABY143" s="4"/>
      <c r="ABZ143" s="4"/>
      <c r="ACA143" s="4"/>
      <c r="ACB143" s="4"/>
      <c r="ACC143" s="4"/>
      <c r="ACD143" s="4"/>
      <c r="ACE143" s="4"/>
      <c r="ACF143" s="4"/>
      <c r="ACG143" s="4"/>
      <c r="ACH143" s="4"/>
      <c r="ACI143" s="4"/>
      <c r="ACJ143" s="4"/>
      <c r="ACK143" s="4"/>
      <c r="ACL143" s="4"/>
      <c r="ACM143" s="4"/>
      <c r="ACN143" s="4"/>
      <c r="ACO143" s="4"/>
      <c r="ACP143" s="4"/>
      <c r="ACQ143" s="4"/>
      <c r="ACR143" s="4"/>
      <c r="ACS143" s="4"/>
      <c r="ACT143" s="4"/>
      <c r="ACU143" s="4"/>
      <c r="ACV143" s="4"/>
      <c r="ACW143" s="4"/>
      <c r="ACX143" s="4"/>
      <c r="ACY143" s="4"/>
      <c r="ACZ143" s="4"/>
      <c r="ADA143" s="4"/>
      <c r="ADB143" s="4"/>
      <c r="ADC143" s="4"/>
      <c r="ADD143" s="4"/>
      <c r="ADE143" s="4"/>
      <c r="ADF143" s="4"/>
      <c r="ADG143" s="4"/>
      <c r="ADH143" s="4"/>
      <c r="ADI143" s="4"/>
      <c r="ADJ143" s="4"/>
      <c r="ADK143" s="4"/>
      <c r="ADL143" s="4"/>
      <c r="ADM143" s="4"/>
      <c r="ADN143" s="4"/>
      <c r="ADO143" s="4"/>
      <c r="ADP143" s="4"/>
      <c r="ADQ143" s="4"/>
      <c r="ADR143" s="4"/>
      <c r="ADS143" s="4"/>
      <c r="ADT143" s="4"/>
      <c r="ADU143" s="4"/>
      <c r="ADV143" s="4"/>
      <c r="ADW143" s="4"/>
      <c r="ADX143" s="4"/>
      <c r="ADY143" s="4"/>
      <c r="ADZ143" s="4"/>
      <c r="AEA143" s="4"/>
      <c r="AEB143" s="4"/>
      <c r="AEC143" s="4"/>
      <c r="AED143" s="4"/>
      <c r="AEE143" s="4"/>
      <c r="AEF143" s="4"/>
      <c r="AEG143" s="4"/>
      <c r="AEH143" s="4"/>
      <c r="AEI143" s="4"/>
      <c r="AEJ143" s="4"/>
      <c r="AEK143" s="4"/>
      <c r="AEL143" s="4"/>
      <c r="AEM143" s="4"/>
      <c r="AEN143" s="4"/>
      <c r="AEO143" s="4"/>
      <c r="AEP143" s="4"/>
      <c r="AEQ143" s="4"/>
      <c r="AER143" s="4"/>
      <c r="AES143" s="4"/>
      <c r="AET143" s="4"/>
      <c r="AEU143" s="4"/>
      <c r="AEV143" s="4"/>
      <c r="AEW143" s="4"/>
      <c r="AEX143" s="4"/>
      <c r="AEY143" s="4"/>
      <c r="AEZ143" s="4"/>
      <c r="AFA143" s="4"/>
      <c r="AFB143" s="4"/>
      <c r="AFC143" s="4"/>
      <c r="AFD143" s="4"/>
      <c r="AFE143" s="4"/>
      <c r="AFF143" s="4"/>
      <c r="AFG143" s="4"/>
      <c r="AFH143" s="4"/>
      <c r="AFI143" s="4"/>
      <c r="AFJ143" s="4"/>
      <c r="AFK143" s="4"/>
      <c r="AFL143" s="4"/>
      <c r="AFM143" s="4"/>
      <c r="AFN143" s="4"/>
      <c r="AFO143" s="4"/>
      <c r="AFP143" s="4"/>
      <c r="AFQ143" s="4"/>
      <c r="AFR143" s="4"/>
      <c r="AFS143" s="4"/>
      <c r="AFT143" s="4"/>
      <c r="AFU143" s="4"/>
      <c r="AFV143" s="4"/>
      <c r="AFW143" s="4"/>
      <c r="AFX143" s="4"/>
      <c r="AFY143" s="4"/>
      <c r="AFZ143" s="4"/>
      <c r="AGA143" s="4"/>
      <c r="AGB143" s="4"/>
      <c r="AGC143" s="4"/>
      <c r="AGD143" s="4"/>
      <c r="AGE143" s="4"/>
      <c r="AGF143" s="4"/>
      <c r="AGG143" s="4"/>
      <c r="AGH143" s="4"/>
      <c r="AGI143" s="4"/>
      <c r="AGJ143" s="4"/>
      <c r="AGK143" s="4"/>
      <c r="AGL143" s="4"/>
      <c r="AGM143" s="4"/>
      <c r="AGN143" s="4"/>
      <c r="AGO143" s="4"/>
      <c r="AGP143" s="4"/>
      <c r="AGQ143" s="4"/>
      <c r="AGR143" s="4"/>
      <c r="AGS143" s="4"/>
      <c r="AGT143" s="4"/>
      <c r="AGU143" s="4"/>
      <c r="AGV143" s="4"/>
      <c r="AGW143" s="4"/>
      <c r="AGX143" s="4"/>
      <c r="AGY143" s="4"/>
      <c r="AGZ143" s="4"/>
      <c r="AHA143" s="4"/>
      <c r="AHB143" s="4"/>
      <c r="AHC143" s="4"/>
      <c r="AHD143" s="4"/>
      <c r="AHE143" s="4"/>
      <c r="AHF143" s="4"/>
      <c r="AHG143" s="4"/>
      <c r="AHH143" s="4"/>
      <c r="AHI143" s="4"/>
      <c r="AHJ143" s="4"/>
      <c r="AHK143" s="4"/>
      <c r="AHL143" s="4"/>
      <c r="AHM143" s="4"/>
      <c r="AHN143" s="4"/>
      <c r="AHO143" s="4"/>
      <c r="AHP143" s="4"/>
      <c r="AHQ143" s="4"/>
      <c r="AHR143" s="4"/>
      <c r="AHS143" s="4"/>
      <c r="AHT143" s="4"/>
      <c r="AHU143" s="4"/>
      <c r="AHV143" s="4"/>
      <c r="AHW143" s="4"/>
      <c r="AHX143" s="4"/>
      <c r="AHY143" s="4"/>
      <c r="AHZ143" s="4"/>
      <c r="AIA143" s="4"/>
      <c r="AIB143" s="4"/>
      <c r="AIC143" s="4"/>
      <c r="AID143" s="4"/>
      <c r="AIE143" s="4"/>
      <c r="AIF143" s="4"/>
      <c r="AIG143" s="4"/>
      <c r="AIH143" s="4"/>
      <c r="AII143" s="4"/>
      <c r="AIJ143" s="4"/>
      <c r="AIK143" s="4"/>
      <c r="AIL143" s="4"/>
      <c r="AIM143" s="4"/>
      <c r="AIN143" s="4"/>
      <c r="AIO143" s="4"/>
      <c r="AIP143" s="4"/>
      <c r="AIQ143" s="4"/>
      <c r="AIR143" s="4"/>
      <c r="AIS143" s="4"/>
      <c r="AIT143" s="4"/>
      <c r="AIU143" s="4"/>
      <c r="AIV143" s="4"/>
      <c r="AIW143" s="4"/>
      <c r="AIX143" s="4"/>
      <c r="AIY143" s="4"/>
      <c r="AIZ143" s="4"/>
      <c r="AJA143" s="4"/>
      <c r="AJB143" s="4"/>
      <c r="AJC143" s="4"/>
      <c r="AJD143" s="4"/>
      <c r="AJE143" s="4"/>
      <c r="AJF143" s="4"/>
      <c r="AJG143" s="4"/>
      <c r="AJH143" s="4"/>
      <c r="AJI143" s="4"/>
      <c r="AJJ143" s="4"/>
      <c r="AJK143" s="4"/>
      <c r="AJL143" s="4"/>
      <c r="AJM143" s="4"/>
      <c r="AJN143" s="4"/>
      <c r="AJO143" s="4"/>
      <c r="AJP143" s="4"/>
      <c r="AJQ143" s="4"/>
      <c r="AJR143" s="4"/>
      <c r="AJS143" s="4"/>
      <c r="AJT143" s="4"/>
      <c r="AJU143" s="4"/>
      <c r="AJV143" s="4"/>
      <c r="AJW143" s="4"/>
      <c r="AJX143" s="4"/>
      <c r="AJY143" s="4"/>
      <c r="AJZ143" s="4"/>
      <c r="AKA143" s="4"/>
      <c r="AKB143" s="4"/>
      <c r="AKC143" s="4"/>
      <c r="AKD143" s="4"/>
      <c r="AKE143" s="4"/>
      <c r="AKF143" s="4"/>
      <c r="AKG143" s="4"/>
      <c r="AKH143" s="4"/>
      <c r="AKI143" s="4"/>
      <c r="AKJ143" s="4"/>
      <c r="AKK143" s="4"/>
      <c r="AKL143" s="4"/>
      <c r="AKM143" s="4"/>
      <c r="AKN143" s="4"/>
      <c r="AKO143" s="4"/>
      <c r="AKP143" s="4"/>
      <c r="AKQ143" s="4"/>
      <c r="AKR143" s="4"/>
      <c r="AKS143" s="4"/>
      <c r="AKT143" s="4"/>
      <c r="AKU143" s="4"/>
      <c r="AKV143" s="4"/>
      <c r="AKW143" s="4"/>
      <c r="AKX143" s="4"/>
      <c r="AKY143" s="4"/>
      <c r="AKZ143" s="4"/>
      <c r="ALA143" s="4"/>
      <c r="ALB143" s="4"/>
      <c r="ALC143" s="4"/>
      <c r="ALD143" s="4"/>
      <c r="ALE143" s="4"/>
      <c r="ALF143" s="4"/>
      <c r="ALG143" s="4"/>
      <c r="ALH143" s="4"/>
      <c r="ALI143" s="4"/>
      <c r="ALJ143" s="4"/>
      <c r="ALK143" s="4"/>
      <c r="ALL143" s="4"/>
      <c r="ALM143" s="4"/>
      <c r="ALN143" s="4"/>
      <c r="ALO143" s="4"/>
      <c r="ALP143" s="4"/>
      <c r="ALQ143" s="4"/>
      <c r="ALR143" s="4"/>
      <c r="ALS143" s="4"/>
      <c r="ALT143" s="4"/>
      <c r="ALU143" s="4"/>
      <c r="ALV143" s="4"/>
      <c r="ALW143" s="4"/>
      <c r="ALX143" s="4"/>
      <c r="ALY143" s="4"/>
      <c r="ALZ143" s="4"/>
      <c r="AMA143" s="4"/>
      <c r="AMB143" s="4"/>
      <c r="AMC143" s="4"/>
      <c r="AMD143" s="4"/>
      <c r="AME143" s="4"/>
      <c r="AMF143" s="4"/>
      <c r="AMG143" s="4"/>
      <c r="AMH143" s="4"/>
      <c r="AMI143" s="4"/>
      <c r="AMJ143" s="4"/>
      <c r="AMK143" s="4"/>
      <c r="AML143" s="49"/>
      <c r="AMM143" s="49"/>
      <c r="AMN143" s="49"/>
      <c r="AMO143" s="49"/>
      <c r="AMP143" s="49"/>
      <c r="AMQ143" s="49"/>
      <c r="AMR143" s="49"/>
      <c r="AMS143" s="49"/>
      <c r="AMT143" s="49"/>
      <c r="AMU143" s="49"/>
      <c r="AMV143" s="49"/>
      <c r="AMW143" s="49"/>
      <c r="AMX143" s="49"/>
      <c r="AMY143" s="49"/>
      <c r="AMZ143" s="49"/>
      <c r="ANA143" s="49"/>
      <c r="ANB143" s="49"/>
      <c r="ANC143" s="49"/>
      <c r="AND143" s="49"/>
      <c r="ANE143" s="49"/>
      <c r="ANF143" s="49"/>
      <c r="ANG143" s="49"/>
      <c r="ANH143" s="49"/>
      <c r="ANI143" s="49"/>
      <c r="ANJ143" s="49"/>
      <c r="ANK143" s="49"/>
      <c r="ANL143" s="49"/>
      <c r="ANM143" s="49"/>
      <c r="ANN143" s="49"/>
      <c r="ANO143" s="49"/>
      <c r="ANP143" s="49"/>
      <c r="ANQ143" s="49"/>
      <c r="ANR143" s="49"/>
      <c r="ANS143" s="49"/>
      <c r="ANT143" s="49"/>
      <c r="ANU143" s="49"/>
      <c r="ANV143" s="49"/>
      <c r="ANW143" s="49"/>
      <c r="ANX143" s="49"/>
      <c r="ANY143" s="49"/>
      <c r="ANZ143" s="49"/>
      <c r="AOA143" s="49"/>
      <c r="AOB143" s="49"/>
      <c r="AOC143" s="49"/>
      <c r="AOD143" s="49"/>
      <c r="AOE143" s="49"/>
      <c r="AOF143" s="49"/>
      <c r="AOG143" s="49"/>
      <c r="AOH143" s="49"/>
      <c r="AOI143" s="49"/>
      <c r="AOJ143" s="49"/>
      <c r="AOK143" s="49"/>
      <c r="AOL143" s="49"/>
      <c r="AOM143" s="49"/>
      <c r="AON143" s="49"/>
      <c r="AOO143" s="49"/>
      <c r="AOP143" s="49"/>
      <c r="AOQ143" s="49"/>
      <c r="AOR143" s="49"/>
      <c r="AOS143" s="49"/>
      <c r="AOT143" s="49"/>
      <c r="AOU143" s="49"/>
      <c r="AOV143" s="49"/>
      <c r="AOW143" s="49"/>
      <c r="AOX143" s="49"/>
      <c r="AOY143" s="49"/>
      <c r="AOZ143" s="49"/>
      <c r="APA143" s="49"/>
      <c r="APB143" s="49"/>
      <c r="APC143" s="49"/>
      <c r="APD143" s="49"/>
      <c r="APE143" s="49"/>
      <c r="APF143" s="49"/>
      <c r="APG143" s="49"/>
      <c r="APH143" s="49"/>
      <c r="API143" s="49"/>
      <c r="APJ143" s="49"/>
      <c r="APK143" s="49"/>
      <c r="APL143" s="49"/>
      <c r="APM143" s="49"/>
      <c r="APN143" s="49"/>
      <c r="APO143" s="49"/>
      <c r="APP143" s="49"/>
      <c r="APQ143" s="49"/>
      <c r="APR143" s="49"/>
      <c r="APS143" s="49"/>
      <c r="APT143" s="49"/>
      <c r="APU143" s="49"/>
      <c r="APV143" s="49"/>
      <c r="APW143" s="49"/>
      <c r="APX143" s="49"/>
      <c r="APY143" s="49"/>
      <c r="APZ143" s="49"/>
      <c r="AQA143" s="49"/>
      <c r="AQB143" s="49"/>
      <c r="AQC143" s="49"/>
      <c r="AQD143" s="49"/>
      <c r="AQE143" s="49"/>
      <c r="AQF143" s="49"/>
      <c r="AQG143" s="49"/>
      <c r="AQH143" s="49"/>
      <c r="AQI143" s="49"/>
      <c r="AQJ143" s="49"/>
      <c r="AQK143" s="49"/>
      <c r="AQL143" s="49"/>
      <c r="AQM143" s="49"/>
      <c r="AQN143" s="49"/>
      <c r="AQO143" s="49"/>
      <c r="AQP143" s="49"/>
      <c r="AQQ143" s="49"/>
      <c r="AQR143" s="49"/>
      <c r="AQS143" s="49"/>
      <c r="AQT143" s="49"/>
      <c r="AQU143" s="49"/>
      <c r="AQV143" s="49"/>
      <c r="AQW143" s="49"/>
      <c r="AQX143" s="49"/>
      <c r="AQY143" s="49"/>
      <c r="AQZ143" s="49"/>
      <c r="ARA143" s="49"/>
      <c r="ARB143" s="49"/>
      <c r="ARC143" s="49"/>
      <c r="ARD143" s="49"/>
      <c r="ARE143" s="49"/>
      <c r="ARF143" s="49"/>
      <c r="ARG143" s="49"/>
      <c r="ARH143" s="49"/>
      <c r="ARI143" s="49"/>
    </row>
    <row r="144" spans="1:1153" s="50" customFormat="1" x14ac:dyDescent="0.2">
      <c r="A144" s="188"/>
      <c r="B144" s="183"/>
      <c r="C144" s="191"/>
      <c r="D144" s="207"/>
      <c r="E144" s="207"/>
      <c r="F144" s="198"/>
      <c r="G144" s="36"/>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c r="IW144" s="4"/>
      <c r="IX144" s="4"/>
      <c r="IY144" s="4"/>
      <c r="IZ144" s="4"/>
      <c r="JA144" s="4"/>
      <c r="JB144" s="4"/>
      <c r="JC144" s="4"/>
      <c r="JD144" s="4"/>
      <c r="JE144" s="4"/>
      <c r="JF144" s="4"/>
      <c r="JG144" s="4"/>
      <c r="JH144" s="4"/>
      <c r="JI144" s="4"/>
      <c r="JJ144" s="4"/>
      <c r="JK144" s="4"/>
      <c r="JL144" s="4"/>
      <c r="JM144" s="4"/>
      <c r="JN144" s="4"/>
      <c r="JO144" s="4"/>
      <c r="JP144" s="4"/>
      <c r="JQ144" s="4"/>
      <c r="JR144" s="4"/>
      <c r="JS144" s="4"/>
      <c r="JT144" s="4"/>
      <c r="JU144" s="4"/>
      <c r="JV144" s="4"/>
      <c r="JW144" s="4"/>
      <c r="JX144" s="4"/>
      <c r="JY144" s="4"/>
      <c r="JZ144" s="4"/>
      <c r="KA144" s="4"/>
      <c r="KB144" s="4"/>
      <c r="KC144" s="4"/>
      <c r="KD144" s="4"/>
      <c r="KE144" s="4"/>
      <c r="KF144" s="4"/>
      <c r="KG144" s="4"/>
      <c r="KH144" s="4"/>
      <c r="KI144" s="4"/>
      <c r="KJ144" s="4"/>
      <c r="KK144" s="4"/>
      <c r="KL144" s="4"/>
      <c r="KM144" s="4"/>
      <c r="KN144" s="4"/>
      <c r="KO144" s="4"/>
      <c r="KP144" s="4"/>
      <c r="KQ144" s="4"/>
      <c r="KR144" s="4"/>
      <c r="KS144" s="4"/>
      <c r="KT144" s="4"/>
      <c r="KU144" s="4"/>
      <c r="KV144" s="4"/>
      <c r="KW144" s="4"/>
      <c r="KX144" s="4"/>
      <c r="KY144" s="4"/>
      <c r="KZ144" s="4"/>
      <c r="LA144" s="4"/>
      <c r="LB144" s="4"/>
      <c r="LC144" s="4"/>
      <c r="LD144" s="4"/>
      <c r="LE144" s="4"/>
      <c r="LF144" s="4"/>
      <c r="LG144" s="4"/>
      <c r="LH144" s="4"/>
      <c r="LI144" s="4"/>
      <c r="LJ144" s="4"/>
      <c r="LK144" s="4"/>
      <c r="LL144" s="4"/>
      <c r="LM144" s="4"/>
      <c r="LN144" s="4"/>
      <c r="LO144" s="4"/>
      <c r="LP144" s="4"/>
      <c r="LQ144" s="4"/>
      <c r="LR144" s="4"/>
      <c r="LS144" s="4"/>
      <c r="LT144" s="4"/>
      <c r="LU144" s="4"/>
      <c r="LV144" s="4"/>
      <c r="LW144" s="4"/>
      <c r="LX144" s="4"/>
      <c r="LY144" s="4"/>
      <c r="LZ144" s="4"/>
      <c r="MA144" s="4"/>
      <c r="MB144" s="4"/>
      <c r="MC144" s="4"/>
      <c r="MD144" s="4"/>
      <c r="ME144" s="4"/>
      <c r="MF144" s="4"/>
      <c r="MG144" s="4"/>
      <c r="MH144" s="4"/>
      <c r="MI144" s="4"/>
      <c r="MJ144" s="4"/>
      <c r="MK144" s="4"/>
      <c r="ML144" s="4"/>
      <c r="MM144" s="4"/>
      <c r="MN144" s="4"/>
      <c r="MO144" s="4"/>
      <c r="MP144" s="4"/>
      <c r="MQ144" s="4"/>
      <c r="MR144" s="4"/>
      <c r="MS144" s="4"/>
      <c r="MT144" s="4"/>
      <c r="MU144" s="4"/>
      <c r="MV144" s="4"/>
      <c r="MW144" s="4"/>
      <c r="MX144" s="4"/>
      <c r="MY144" s="4"/>
      <c r="MZ144" s="4"/>
      <c r="NA144" s="4"/>
      <c r="NB144" s="4"/>
      <c r="NC144" s="4"/>
      <c r="ND144" s="4"/>
      <c r="NE144" s="4"/>
      <c r="NF144" s="4"/>
      <c r="NG144" s="4"/>
      <c r="NH144" s="4"/>
      <c r="NI144" s="4"/>
      <c r="NJ144" s="4"/>
      <c r="NK144" s="4"/>
      <c r="NL144" s="4"/>
      <c r="NM144" s="4"/>
      <c r="NN144" s="4"/>
      <c r="NO144" s="4"/>
      <c r="NP144" s="4"/>
      <c r="NQ144" s="4"/>
      <c r="NR144" s="4"/>
      <c r="NS144" s="4"/>
      <c r="NT144" s="4"/>
      <c r="NU144" s="4"/>
      <c r="NV144" s="4"/>
      <c r="NW144" s="4"/>
      <c r="NX144" s="4"/>
      <c r="NY144" s="4"/>
      <c r="NZ144" s="4"/>
      <c r="OA144" s="4"/>
      <c r="OB144" s="4"/>
      <c r="OC144" s="4"/>
      <c r="OD144" s="4"/>
      <c r="OE144" s="4"/>
      <c r="OF144" s="4"/>
      <c r="OG144" s="4"/>
      <c r="OH144" s="4"/>
      <c r="OI144" s="4"/>
      <c r="OJ144" s="4"/>
      <c r="OK144" s="4"/>
      <c r="OL144" s="4"/>
      <c r="OM144" s="4"/>
      <c r="ON144" s="4"/>
      <c r="OO144" s="4"/>
      <c r="OP144" s="4"/>
      <c r="OQ144" s="4"/>
      <c r="OR144" s="4"/>
      <c r="OS144" s="4"/>
      <c r="OT144" s="4"/>
      <c r="OU144" s="4"/>
      <c r="OV144" s="4"/>
      <c r="OW144" s="4"/>
      <c r="OX144" s="4"/>
      <c r="OY144" s="4"/>
      <c r="OZ144" s="4"/>
      <c r="PA144" s="4"/>
      <c r="PB144" s="4"/>
      <c r="PC144" s="4"/>
      <c r="PD144" s="4"/>
      <c r="PE144" s="4"/>
      <c r="PF144" s="4"/>
      <c r="PG144" s="4"/>
      <c r="PH144" s="4"/>
      <c r="PI144" s="4"/>
      <c r="PJ144" s="4"/>
      <c r="PK144" s="4"/>
      <c r="PL144" s="4"/>
      <c r="PM144" s="4"/>
      <c r="PN144" s="4"/>
      <c r="PO144" s="4"/>
      <c r="PP144" s="4"/>
      <c r="PQ144" s="4"/>
      <c r="PR144" s="4"/>
      <c r="PS144" s="4"/>
      <c r="PT144" s="4"/>
      <c r="PU144" s="4"/>
      <c r="PV144" s="4"/>
      <c r="PW144" s="4"/>
      <c r="PX144" s="4"/>
      <c r="PY144" s="4"/>
      <c r="PZ144" s="4"/>
      <c r="QA144" s="4"/>
      <c r="QB144" s="4"/>
      <c r="QC144" s="4"/>
      <c r="QD144" s="4"/>
      <c r="QE144" s="4"/>
      <c r="QF144" s="4"/>
      <c r="QG144" s="4"/>
      <c r="QH144" s="4"/>
      <c r="QI144" s="4"/>
      <c r="QJ144" s="4"/>
      <c r="QK144" s="4"/>
      <c r="QL144" s="4"/>
      <c r="QM144" s="4"/>
      <c r="QN144" s="4"/>
      <c r="QO144" s="4"/>
      <c r="QP144" s="4"/>
      <c r="QQ144" s="4"/>
      <c r="QR144" s="4"/>
      <c r="QS144" s="4"/>
      <c r="QT144" s="4"/>
      <c r="QU144" s="4"/>
      <c r="QV144" s="4"/>
      <c r="QW144" s="4"/>
      <c r="QX144" s="4"/>
      <c r="QY144" s="4"/>
      <c r="QZ144" s="4"/>
      <c r="RA144" s="4"/>
      <c r="RB144" s="4"/>
      <c r="RC144" s="4"/>
      <c r="RD144" s="4"/>
      <c r="RE144" s="4"/>
      <c r="RF144" s="4"/>
      <c r="RG144" s="4"/>
      <c r="RH144" s="4"/>
      <c r="RI144" s="4"/>
      <c r="RJ144" s="4"/>
      <c r="RK144" s="4"/>
      <c r="RL144" s="4"/>
      <c r="RM144" s="4"/>
      <c r="RN144" s="4"/>
      <c r="RO144" s="4"/>
      <c r="RP144" s="4"/>
      <c r="RQ144" s="4"/>
      <c r="RR144" s="4"/>
      <c r="RS144" s="4"/>
      <c r="RT144" s="4"/>
      <c r="RU144" s="4"/>
      <c r="RV144" s="4"/>
      <c r="RW144" s="4"/>
      <c r="RX144" s="4"/>
      <c r="RY144" s="4"/>
      <c r="RZ144" s="4"/>
      <c r="SA144" s="4"/>
      <c r="SB144" s="4"/>
      <c r="SC144" s="4"/>
      <c r="SD144" s="4"/>
      <c r="SE144" s="4"/>
      <c r="SF144" s="4"/>
      <c r="SG144" s="4"/>
      <c r="SH144" s="4"/>
      <c r="SI144" s="4"/>
      <c r="SJ144" s="4"/>
      <c r="SK144" s="4"/>
      <c r="SL144" s="4"/>
      <c r="SM144" s="4"/>
      <c r="SN144" s="4"/>
      <c r="SO144" s="4"/>
      <c r="SP144" s="4"/>
      <c r="SQ144" s="4"/>
      <c r="SR144" s="4"/>
      <c r="SS144" s="4"/>
      <c r="ST144" s="4"/>
      <c r="SU144" s="4"/>
      <c r="SV144" s="4"/>
      <c r="SW144" s="4"/>
      <c r="SX144" s="4"/>
      <c r="SY144" s="4"/>
      <c r="SZ144" s="4"/>
      <c r="TA144" s="4"/>
      <c r="TB144" s="4"/>
      <c r="TC144" s="4"/>
      <c r="TD144" s="4"/>
      <c r="TE144" s="4"/>
      <c r="TF144" s="4"/>
      <c r="TG144" s="4"/>
      <c r="TH144" s="4"/>
      <c r="TI144" s="4"/>
      <c r="TJ144" s="4"/>
      <c r="TK144" s="4"/>
      <c r="TL144" s="4"/>
      <c r="TM144" s="4"/>
      <c r="TN144" s="4"/>
      <c r="TO144" s="4"/>
      <c r="TP144" s="4"/>
      <c r="TQ144" s="4"/>
      <c r="TR144" s="4"/>
      <c r="TS144" s="4"/>
      <c r="TT144" s="4"/>
      <c r="TU144" s="4"/>
      <c r="TV144" s="4"/>
      <c r="TW144" s="4"/>
      <c r="TX144" s="4"/>
      <c r="TY144" s="4"/>
      <c r="TZ144" s="4"/>
      <c r="UA144" s="4"/>
      <c r="UB144" s="4"/>
      <c r="UC144" s="4"/>
      <c r="UD144" s="4"/>
      <c r="UE144" s="4"/>
      <c r="UF144" s="4"/>
      <c r="UG144" s="4"/>
      <c r="UH144" s="4"/>
      <c r="UI144" s="4"/>
      <c r="UJ144" s="4"/>
      <c r="UK144" s="4"/>
      <c r="UL144" s="4"/>
      <c r="UM144" s="4"/>
      <c r="UN144" s="4"/>
      <c r="UO144" s="4"/>
      <c r="UP144" s="4"/>
      <c r="UQ144" s="4"/>
      <c r="UR144" s="4"/>
      <c r="US144" s="4"/>
      <c r="UT144" s="4"/>
      <c r="UU144" s="4"/>
      <c r="UV144" s="4"/>
      <c r="UW144" s="4"/>
      <c r="UX144" s="4"/>
      <c r="UY144" s="4"/>
      <c r="UZ144" s="4"/>
      <c r="VA144" s="4"/>
      <c r="VB144" s="4"/>
      <c r="VC144" s="4"/>
      <c r="VD144" s="4"/>
      <c r="VE144" s="4"/>
      <c r="VF144" s="4"/>
      <c r="VG144" s="4"/>
      <c r="VH144" s="4"/>
      <c r="VI144" s="4"/>
      <c r="VJ144" s="4"/>
      <c r="VK144" s="4"/>
      <c r="VL144" s="4"/>
      <c r="VM144" s="4"/>
      <c r="VN144" s="4"/>
      <c r="VO144" s="4"/>
      <c r="VP144" s="4"/>
      <c r="VQ144" s="4"/>
      <c r="VR144" s="4"/>
      <c r="VS144" s="4"/>
      <c r="VT144" s="4"/>
      <c r="VU144" s="4"/>
      <c r="VV144" s="4"/>
      <c r="VW144" s="4"/>
      <c r="VX144" s="4"/>
      <c r="VY144" s="4"/>
      <c r="VZ144" s="4"/>
      <c r="WA144" s="4"/>
      <c r="WB144" s="4"/>
      <c r="WC144" s="4"/>
      <c r="WD144" s="4"/>
      <c r="WE144" s="4"/>
      <c r="WF144" s="4"/>
      <c r="WG144" s="4"/>
      <c r="WH144" s="4"/>
      <c r="WI144" s="4"/>
      <c r="WJ144" s="4"/>
      <c r="WK144" s="4"/>
      <c r="WL144" s="4"/>
      <c r="WM144" s="4"/>
      <c r="WN144" s="4"/>
      <c r="WO144" s="4"/>
      <c r="WP144" s="4"/>
      <c r="WQ144" s="4"/>
      <c r="WR144" s="4"/>
      <c r="WS144" s="4"/>
      <c r="WT144" s="4"/>
      <c r="WU144" s="4"/>
      <c r="WV144" s="4"/>
      <c r="WW144" s="4"/>
      <c r="WX144" s="4"/>
      <c r="WY144" s="4"/>
      <c r="WZ144" s="4"/>
      <c r="XA144" s="4"/>
      <c r="XB144" s="4"/>
      <c r="XC144" s="4"/>
      <c r="XD144" s="4"/>
      <c r="XE144" s="4"/>
      <c r="XF144" s="4"/>
      <c r="XG144" s="4"/>
      <c r="XH144" s="4"/>
      <c r="XI144" s="4"/>
      <c r="XJ144" s="4"/>
      <c r="XK144" s="4"/>
      <c r="XL144" s="4"/>
      <c r="XM144" s="4"/>
      <c r="XN144" s="4"/>
      <c r="XO144" s="4"/>
      <c r="XP144" s="4"/>
      <c r="XQ144" s="4"/>
      <c r="XR144" s="4"/>
      <c r="XS144" s="4"/>
      <c r="XT144" s="4"/>
      <c r="XU144" s="4"/>
      <c r="XV144" s="4"/>
      <c r="XW144" s="4"/>
      <c r="XX144" s="4"/>
      <c r="XY144" s="4"/>
      <c r="XZ144" s="4"/>
      <c r="YA144" s="4"/>
      <c r="YB144" s="4"/>
      <c r="YC144" s="4"/>
      <c r="YD144" s="4"/>
      <c r="YE144" s="4"/>
      <c r="YF144" s="4"/>
      <c r="YG144" s="4"/>
      <c r="YH144" s="4"/>
      <c r="YI144" s="4"/>
      <c r="YJ144" s="4"/>
      <c r="YK144" s="4"/>
      <c r="YL144" s="4"/>
      <c r="YM144" s="4"/>
      <c r="YN144" s="4"/>
      <c r="YO144" s="4"/>
      <c r="YP144" s="4"/>
      <c r="YQ144" s="4"/>
      <c r="YR144" s="4"/>
      <c r="YS144" s="4"/>
      <c r="YT144" s="4"/>
      <c r="YU144" s="4"/>
      <c r="YV144" s="4"/>
      <c r="YW144" s="4"/>
      <c r="YX144" s="4"/>
      <c r="YY144" s="4"/>
      <c r="YZ144" s="4"/>
      <c r="ZA144" s="4"/>
      <c r="ZB144" s="4"/>
      <c r="ZC144" s="4"/>
      <c r="ZD144" s="4"/>
      <c r="ZE144" s="4"/>
      <c r="ZF144" s="4"/>
      <c r="ZG144" s="4"/>
      <c r="ZH144" s="4"/>
      <c r="ZI144" s="4"/>
      <c r="ZJ144" s="4"/>
      <c r="ZK144" s="4"/>
      <c r="ZL144" s="4"/>
      <c r="ZM144" s="4"/>
      <c r="ZN144" s="4"/>
      <c r="ZO144" s="4"/>
      <c r="ZP144" s="4"/>
      <c r="ZQ144" s="4"/>
      <c r="ZR144" s="4"/>
      <c r="ZS144" s="4"/>
      <c r="ZT144" s="4"/>
      <c r="ZU144" s="4"/>
      <c r="ZV144" s="4"/>
      <c r="ZW144" s="4"/>
      <c r="ZX144" s="4"/>
      <c r="ZY144" s="4"/>
      <c r="ZZ144" s="4"/>
      <c r="AAA144" s="4"/>
      <c r="AAB144" s="4"/>
      <c r="AAC144" s="4"/>
      <c r="AAD144" s="4"/>
      <c r="AAE144" s="4"/>
      <c r="AAF144" s="4"/>
      <c r="AAG144" s="4"/>
      <c r="AAH144" s="4"/>
      <c r="AAI144" s="4"/>
      <c r="AAJ144" s="4"/>
      <c r="AAK144" s="4"/>
      <c r="AAL144" s="4"/>
      <c r="AAM144" s="4"/>
      <c r="AAN144" s="4"/>
      <c r="AAO144" s="4"/>
      <c r="AAP144" s="4"/>
      <c r="AAQ144" s="4"/>
      <c r="AAR144" s="4"/>
      <c r="AAS144" s="4"/>
      <c r="AAT144" s="4"/>
      <c r="AAU144" s="4"/>
      <c r="AAV144" s="4"/>
      <c r="AAW144" s="4"/>
      <c r="AAX144" s="4"/>
      <c r="AAY144" s="4"/>
      <c r="AAZ144" s="4"/>
      <c r="ABA144" s="4"/>
      <c r="ABB144" s="4"/>
      <c r="ABC144" s="4"/>
      <c r="ABD144" s="4"/>
      <c r="ABE144" s="4"/>
      <c r="ABF144" s="4"/>
      <c r="ABG144" s="4"/>
      <c r="ABH144" s="4"/>
      <c r="ABI144" s="4"/>
      <c r="ABJ144" s="4"/>
      <c r="ABK144" s="4"/>
      <c r="ABL144" s="4"/>
      <c r="ABM144" s="4"/>
      <c r="ABN144" s="4"/>
      <c r="ABO144" s="4"/>
      <c r="ABP144" s="4"/>
      <c r="ABQ144" s="4"/>
      <c r="ABR144" s="4"/>
      <c r="ABS144" s="4"/>
      <c r="ABT144" s="4"/>
      <c r="ABU144" s="4"/>
      <c r="ABV144" s="4"/>
      <c r="ABW144" s="4"/>
      <c r="ABX144" s="4"/>
      <c r="ABY144" s="4"/>
      <c r="ABZ144" s="4"/>
      <c r="ACA144" s="4"/>
      <c r="ACB144" s="4"/>
      <c r="ACC144" s="4"/>
      <c r="ACD144" s="4"/>
      <c r="ACE144" s="4"/>
      <c r="ACF144" s="4"/>
      <c r="ACG144" s="4"/>
      <c r="ACH144" s="4"/>
      <c r="ACI144" s="4"/>
      <c r="ACJ144" s="4"/>
      <c r="ACK144" s="4"/>
      <c r="ACL144" s="4"/>
      <c r="ACM144" s="4"/>
      <c r="ACN144" s="4"/>
      <c r="ACO144" s="4"/>
      <c r="ACP144" s="4"/>
      <c r="ACQ144" s="4"/>
      <c r="ACR144" s="4"/>
      <c r="ACS144" s="4"/>
      <c r="ACT144" s="4"/>
      <c r="ACU144" s="4"/>
      <c r="ACV144" s="4"/>
      <c r="ACW144" s="4"/>
      <c r="ACX144" s="4"/>
      <c r="ACY144" s="4"/>
      <c r="ACZ144" s="4"/>
      <c r="ADA144" s="4"/>
      <c r="ADB144" s="4"/>
      <c r="ADC144" s="4"/>
      <c r="ADD144" s="4"/>
      <c r="ADE144" s="4"/>
      <c r="ADF144" s="4"/>
      <c r="ADG144" s="4"/>
      <c r="ADH144" s="4"/>
      <c r="ADI144" s="4"/>
      <c r="ADJ144" s="4"/>
      <c r="ADK144" s="4"/>
      <c r="ADL144" s="4"/>
      <c r="ADM144" s="4"/>
      <c r="ADN144" s="4"/>
      <c r="ADO144" s="4"/>
      <c r="ADP144" s="4"/>
      <c r="ADQ144" s="4"/>
      <c r="ADR144" s="4"/>
      <c r="ADS144" s="4"/>
      <c r="ADT144" s="4"/>
      <c r="ADU144" s="4"/>
      <c r="ADV144" s="4"/>
      <c r="ADW144" s="4"/>
      <c r="ADX144" s="4"/>
      <c r="ADY144" s="4"/>
      <c r="ADZ144" s="4"/>
      <c r="AEA144" s="4"/>
      <c r="AEB144" s="4"/>
      <c r="AEC144" s="4"/>
      <c r="AED144" s="4"/>
      <c r="AEE144" s="4"/>
      <c r="AEF144" s="4"/>
      <c r="AEG144" s="4"/>
      <c r="AEH144" s="4"/>
      <c r="AEI144" s="4"/>
      <c r="AEJ144" s="4"/>
      <c r="AEK144" s="4"/>
      <c r="AEL144" s="4"/>
      <c r="AEM144" s="4"/>
      <c r="AEN144" s="4"/>
      <c r="AEO144" s="4"/>
      <c r="AEP144" s="4"/>
      <c r="AEQ144" s="4"/>
      <c r="AER144" s="4"/>
      <c r="AES144" s="4"/>
      <c r="AET144" s="4"/>
      <c r="AEU144" s="4"/>
      <c r="AEV144" s="4"/>
      <c r="AEW144" s="4"/>
      <c r="AEX144" s="4"/>
      <c r="AEY144" s="4"/>
      <c r="AEZ144" s="4"/>
      <c r="AFA144" s="4"/>
      <c r="AFB144" s="4"/>
      <c r="AFC144" s="4"/>
      <c r="AFD144" s="4"/>
      <c r="AFE144" s="4"/>
      <c r="AFF144" s="4"/>
      <c r="AFG144" s="4"/>
      <c r="AFH144" s="4"/>
      <c r="AFI144" s="4"/>
      <c r="AFJ144" s="4"/>
      <c r="AFK144" s="4"/>
      <c r="AFL144" s="4"/>
      <c r="AFM144" s="4"/>
      <c r="AFN144" s="4"/>
      <c r="AFO144" s="4"/>
      <c r="AFP144" s="4"/>
      <c r="AFQ144" s="4"/>
      <c r="AFR144" s="4"/>
      <c r="AFS144" s="4"/>
      <c r="AFT144" s="4"/>
      <c r="AFU144" s="4"/>
      <c r="AFV144" s="4"/>
      <c r="AFW144" s="4"/>
      <c r="AFX144" s="4"/>
      <c r="AFY144" s="4"/>
      <c r="AFZ144" s="4"/>
      <c r="AGA144" s="4"/>
      <c r="AGB144" s="4"/>
      <c r="AGC144" s="4"/>
      <c r="AGD144" s="4"/>
      <c r="AGE144" s="4"/>
      <c r="AGF144" s="4"/>
      <c r="AGG144" s="4"/>
      <c r="AGH144" s="4"/>
      <c r="AGI144" s="4"/>
      <c r="AGJ144" s="4"/>
      <c r="AGK144" s="4"/>
      <c r="AGL144" s="4"/>
      <c r="AGM144" s="4"/>
      <c r="AGN144" s="4"/>
      <c r="AGO144" s="4"/>
      <c r="AGP144" s="4"/>
      <c r="AGQ144" s="4"/>
      <c r="AGR144" s="4"/>
      <c r="AGS144" s="4"/>
      <c r="AGT144" s="4"/>
      <c r="AGU144" s="4"/>
      <c r="AGV144" s="4"/>
      <c r="AGW144" s="4"/>
      <c r="AGX144" s="4"/>
      <c r="AGY144" s="4"/>
      <c r="AGZ144" s="4"/>
      <c r="AHA144" s="4"/>
      <c r="AHB144" s="4"/>
      <c r="AHC144" s="4"/>
      <c r="AHD144" s="4"/>
      <c r="AHE144" s="4"/>
      <c r="AHF144" s="4"/>
      <c r="AHG144" s="4"/>
      <c r="AHH144" s="4"/>
      <c r="AHI144" s="4"/>
      <c r="AHJ144" s="4"/>
      <c r="AHK144" s="4"/>
      <c r="AHL144" s="4"/>
      <c r="AHM144" s="4"/>
      <c r="AHN144" s="4"/>
      <c r="AHO144" s="4"/>
      <c r="AHP144" s="4"/>
      <c r="AHQ144" s="4"/>
      <c r="AHR144" s="4"/>
      <c r="AHS144" s="4"/>
      <c r="AHT144" s="4"/>
      <c r="AHU144" s="4"/>
      <c r="AHV144" s="4"/>
      <c r="AHW144" s="4"/>
      <c r="AHX144" s="4"/>
      <c r="AHY144" s="4"/>
      <c r="AHZ144" s="4"/>
      <c r="AIA144" s="4"/>
      <c r="AIB144" s="4"/>
      <c r="AIC144" s="4"/>
      <c r="AID144" s="4"/>
      <c r="AIE144" s="4"/>
      <c r="AIF144" s="4"/>
      <c r="AIG144" s="4"/>
      <c r="AIH144" s="4"/>
      <c r="AII144" s="4"/>
      <c r="AIJ144" s="4"/>
      <c r="AIK144" s="4"/>
      <c r="AIL144" s="4"/>
      <c r="AIM144" s="4"/>
      <c r="AIN144" s="4"/>
      <c r="AIO144" s="4"/>
      <c r="AIP144" s="4"/>
      <c r="AIQ144" s="4"/>
      <c r="AIR144" s="4"/>
      <c r="AIS144" s="4"/>
      <c r="AIT144" s="4"/>
      <c r="AIU144" s="4"/>
      <c r="AIV144" s="4"/>
      <c r="AIW144" s="4"/>
      <c r="AIX144" s="4"/>
      <c r="AIY144" s="4"/>
      <c r="AIZ144" s="4"/>
      <c r="AJA144" s="4"/>
      <c r="AJB144" s="4"/>
      <c r="AJC144" s="4"/>
      <c r="AJD144" s="4"/>
      <c r="AJE144" s="4"/>
      <c r="AJF144" s="4"/>
      <c r="AJG144" s="4"/>
      <c r="AJH144" s="4"/>
      <c r="AJI144" s="4"/>
      <c r="AJJ144" s="4"/>
      <c r="AJK144" s="4"/>
      <c r="AJL144" s="4"/>
      <c r="AJM144" s="4"/>
      <c r="AJN144" s="4"/>
      <c r="AJO144" s="4"/>
      <c r="AJP144" s="4"/>
      <c r="AJQ144" s="4"/>
      <c r="AJR144" s="4"/>
      <c r="AJS144" s="4"/>
      <c r="AJT144" s="4"/>
      <c r="AJU144" s="4"/>
      <c r="AJV144" s="4"/>
      <c r="AJW144" s="4"/>
      <c r="AJX144" s="4"/>
      <c r="AJY144" s="4"/>
      <c r="AJZ144" s="4"/>
      <c r="AKA144" s="4"/>
      <c r="AKB144" s="4"/>
      <c r="AKC144" s="4"/>
      <c r="AKD144" s="4"/>
      <c r="AKE144" s="4"/>
      <c r="AKF144" s="4"/>
      <c r="AKG144" s="4"/>
      <c r="AKH144" s="4"/>
      <c r="AKI144" s="4"/>
      <c r="AKJ144" s="4"/>
      <c r="AKK144" s="4"/>
      <c r="AKL144" s="4"/>
      <c r="AKM144" s="4"/>
      <c r="AKN144" s="4"/>
      <c r="AKO144" s="4"/>
      <c r="AKP144" s="4"/>
      <c r="AKQ144" s="4"/>
      <c r="AKR144" s="4"/>
      <c r="AKS144" s="4"/>
      <c r="AKT144" s="4"/>
      <c r="AKU144" s="4"/>
      <c r="AKV144" s="4"/>
      <c r="AKW144" s="4"/>
      <c r="AKX144" s="4"/>
      <c r="AKY144" s="4"/>
      <c r="AKZ144" s="4"/>
      <c r="ALA144" s="4"/>
      <c r="ALB144" s="4"/>
      <c r="ALC144" s="4"/>
      <c r="ALD144" s="4"/>
      <c r="ALE144" s="4"/>
      <c r="ALF144" s="4"/>
      <c r="ALG144" s="4"/>
      <c r="ALH144" s="4"/>
      <c r="ALI144" s="4"/>
      <c r="ALJ144" s="4"/>
      <c r="ALK144" s="4"/>
      <c r="ALL144" s="4"/>
      <c r="ALM144" s="4"/>
      <c r="ALN144" s="4"/>
      <c r="ALO144" s="4"/>
      <c r="ALP144" s="4"/>
      <c r="ALQ144" s="4"/>
      <c r="ALR144" s="4"/>
      <c r="ALS144" s="4"/>
      <c r="ALT144" s="4"/>
      <c r="ALU144" s="4"/>
      <c r="ALV144" s="4"/>
      <c r="ALW144" s="4"/>
      <c r="ALX144" s="4"/>
      <c r="ALY144" s="4"/>
      <c r="ALZ144" s="4"/>
      <c r="AMA144" s="4"/>
      <c r="AMB144" s="4"/>
      <c r="AMC144" s="4"/>
      <c r="AMD144" s="4"/>
      <c r="AME144" s="4"/>
      <c r="AMF144" s="4"/>
      <c r="AMG144" s="4"/>
      <c r="AMH144" s="4"/>
      <c r="AMI144" s="4"/>
      <c r="AMJ144" s="4"/>
      <c r="AMK144" s="4"/>
      <c r="AML144" s="49"/>
      <c r="AMM144" s="49"/>
      <c r="AMN144" s="49"/>
      <c r="AMO144" s="49"/>
      <c r="AMP144" s="49"/>
      <c r="AMQ144" s="49"/>
      <c r="AMR144" s="49"/>
      <c r="AMS144" s="49"/>
      <c r="AMT144" s="49"/>
      <c r="AMU144" s="49"/>
      <c r="AMV144" s="49"/>
      <c r="AMW144" s="49"/>
      <c r="AMX144" s="49"/>
      <c r="AMY144" s="49"/>
      <c r="AMZ144" s="49"/>
      <c r="ANA144" s="49"/>
      <c r="ANB144" s="49"/>
      <c r="ANC144" s="49"/>
      <c r="AND144" s="49"/>
      <c r="ANE144" s="49"/>
      <c r="ANF144" s="49"/>
      <c r="ANG144" s="49"/>
      <c r="ANH144" s="49"/>
      <c r="ANI144" s="49"/>
      <c r="ANJ144" s="49"/>
      <c r="ANK144" s="49"/>
      <c r="ANL144" s="49"/>
      <c r="ANM144" s="49"/>
      <c r="ANN144" s="49"/>
      <c r="ANO144" s="49"/>
      <c r="ANP144" s="49"/>
      <c r="ANQ144" s="49"/>
      <c r="ANR144" s="49"/>
      <c r="ANS144" s="49"/>
      <c r="ANT144" s="49"/>
      <c r="ANU144" s="49"/>
      <c r="ANV144" s="49"/>
      <c r="ANW144" s="49"/>
      <c r="ANX144" s="49"/>
      <c r="ANY144" s="49"/>
      <c r="ANZ144" s="49"/>
      <c r="AOA144" s="49"/>
      <c r="AOB144" s="49"/>
      <c r="AOC144" s="49"/>
      <c r="AOD144" s="49"/>
      <c r="AOE144" s="49"/>
      <c r="AOF144" s="49"/>
      <c r="AOG144" s="49"/>
      <c r="AOH144" s="49"/>
      <c r="AOI144" s="49"/>
      <c r="AOJ144" s="49"/>
      <c r="AOK144" s="49"/>
      <c r="AOL144" s="49"/>
      <c r="AOM144" s="49"/>
      <c r="AON144" s="49"/>
      <c r="AOO144" s="49"/>
      <c r="AOP144" s="49"/>
      <c r="AOQ144" s="49"/>
      <c r="AOR144" s="49"/>
      <c r="AOS144" s="49"/>
      <c r="AOT144" s="49"/>
      <c r="AOU144" s="49"/>
      <c r="AOV144" s="49"/>
      <c r="AOW144" s="49"/>
      <c r="AOX144" s="49"/>
      <c r="AOY144" s="49"/>
      <c r="AOZ144" s="49"/>
      <c r="APA144" s="49"/>
      <c r="APB144" s="49"/>
      <c r="APC144" s="49"/>
      <c r="APD144" s="49"/>
      <c r="APE144" s="49"/>
      <c r="APF144" s="49"/>
      <c r="APG144" s="49"/>
      <c r="APH144" s="49"/>
      <c r="API144" s="49"/>
      <c r="APJ144" s="49"/>
      <c r="APK144" s="49"/>
      <c r="APL144" s="49"/>
      <c r="APM144" s="49"/>
      <c r="APN144" s="49"/>
      <c r="APO144" s="49"/>
      <c r="APP144" s="49"/>
      <c r="APQ144" s="49"/>
      <c r="APR144" s="49"/>
      <c r="APS144" s="49"/>
      <c r="APT144" s="49"/>
      <c r="APU144" s="49"/>
      <c r="APV144" s="49"/>
      <c r="APW144" s="49"/>
      <c r="APX144" s="49"/>
      <c r="APY144" s="49"/>
      <c r="APZ144" s="49"/>
      <c r="AQA144" s="49"/>
      <c r="AQB144" s="49"/>
      <c r="AQC144" s="49"/>
      <c r="AQD144" s="49"/>
      <c r="AQE144" s="49"/>
      <c r="AQF144" s="49"/>
      <c r="AQG144" s="49"/>
      <c r="AQH144" s="49"/>
      <c r="AQI144" s="49"/>
      <c r="AQJ144" s="49"/>
      <c r="AQK144" s="49"/>
      <c r="AQL144" s="49"/>
      <c r="AQM144" s="49"/>
      <c r="AQN144" s="49"/>
      <c r="AQO144" s="49"/>
      <c r="AQP144" s="49"/>
      <c r="AQQ144" s="49"/>
      <c r="AQR144" s="49"/>
      <c r="AQS144" s="49"/>
      <c r="AQT144" s="49"/>
      <c r="AQU144" s="49"/>
      <c r="AQV144" s="49"/>
      <c r="AQW144" s="49"/>
      <c r="AQX144" s="49"/>
      <c r="AQY144" s="49"/>
      <c r="AQZ144" s="49"/>
      <c r="ARA144" s="49"/>
      <c r="ARB144" s="49"/>
      <c r="ARC144" s="49"/>
      <c r="ARD144" s="49"/>
      <c r="ARE144" s="49"/>
      <c r="ARF144" s="49"/>
      <c r="ARG144" s="49"/>
      <c r="ARH144" s="49"/>
      <c r="ARI144" s="49"/>
    </row>
    <row r="145" spans="1:1153" s="50" customFormat="1" x14ac:dyDescent="0.2">
      <c r="A145" s="22" t="s">
        <v>146</v>
      </c>
      <c r="B145" s="23" t="s">
        <v>190</v>
      </c>
      <c r="C145" s="24"/>
      <c r="D145" s="211"/>
      <c r="E145" s="211"/>
      <c r="F145" s="198">
        <f>SUM(F139:F143)</f>
        <v>0</v>
      </c>
      <c r="G145" s="36"/>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c r="IW145" s="4"/>
      <c r="IX145" s="4"/>
      <c r="IY145" s="4"/>
      <c r="IZ145" s="4"/>
      <c r="JA145" s="4"/>
      <c r="JB145" s="4"/>
      <c r="JC145" s="4"/>
      <c r="JD145" s="4"/>
      <c r="JE145" s="4"/>
      <c r="JF145" s="4"/>
      <c r="JG145" s="4"/>
      <c r="JH145" s="4"/>
      <c r="JI145" s="4"/>
      <c r="JJ145" s="4"/>
      <c r="JK145" s="4"/>
      <c r="JL145" s="4"/>
      <c r="JM145" s="4"/>
      <c r="JN145" s="4"/>
      <c r="JO145" s="4"/>
      <c r="JP145" s="4"/>
      <c r="JQ145" s="4"/>
      <c r="JR145" s="4"/>
      <c r="JS145" s="4"/>
      <c r="JT145" s="4"/>
      <c r="JU145" s="4"/>
      <c r="JV145" s="4"/>
      <c r="JW145" s="4"/>
      <c r="JX145" s="4"/>
      <c r="JY145" s="4"/>
      <c r="JZ145" s="4"/>
      <c r="KA145" s="4"/>
      <c r="KB145" s="4"/>
      <c r="KC145" s="4"/>
      <c r="KD145" s="4"/>
      <c r="KE145" s="4"/>
      <c r="KF145" s="4"/>
      <c r="KG145" s="4"/>
      <c r="KH145" s="4"/>
      <c r="KI145" s="4"/>
      <c r="KJ145" s="4"/>
      <c r="KK145" s="4"/>
      <c r="KL145" s="4"/>
      <c r="KM145" s="4"/>
      <c r="KN145" s="4"/>
      <c r="KO145" s="4"/>
      <c r="KP145" s="4"/>
      <c r="KQ145" s="4"/>
      <c r="KR145" s="4"/>
      <c r="KS145" s="4"/>
      <c r="KT145" s="4"/>
      <c r="KU145" s="4"/>
      <c r="KV145" s="4"/>
      <c r="KW145" s="4"/>
      <c r="KX145" s="4"/>
      <c r="KY145" s="4"/>
      <c r="KZ145" s="4"/>
      <c r="LA145" s="4"/>
      <c r="LB145" s="4"/>
      <c r="LC145" s="4"/>
      <c r="LD145" s="4"/>
      <c r="LE145" s="4"/>
      <c r="LF145" s="4"/>
      <c r="LG145" s="4"/>
      <c r="LH145" s="4"/>
      <c r="LI145" s="4"/>
      <c r="LJ145" s="4"/>
      <c r="LK145" s="4"/>
      <c r="LL145" s="4"/>
      <c r="LM145" s="4"/>
      <c r="LN145" s="4"/>
      <c r="LO145" s="4"/>
      <c r="LP145" s="4"/>
      <c r="LQ145" s="4"/>
      <c r="LR145" s="4"/>
      <c r="LS145" s="4"/>
      <c r="LT145" s="4"/>
      <c r="LU145" s="4"/>
      <c r="LV145" s="4"/>
      <c r="LW145" s="4"/>
      <c r="LX145" s="4"/>
      <c r="LY145" s="4"/>
      <c r="LZ145" s="4"/>
      <c r="MA145" s="4"/>
      <c r="MB145" s="4"/>
      <c r="MC145" s="4"/>
      <c r="MD145" s="4"/>
      <c r="ME145" s="4"/>
      <c r="MF145" s="4"/>
      <c r="MG145" s="4"/>
      <c r="MH145" s="4"/>
      <c r="MI145" s="4"/>
      <c r="MJ145" s="4"/>
      <c r="MK145" s="4"/>
      <c r="ML145" s="4"/>
      <c r="MM145" s="4"/>
      <c r="MN145" s="4"/>
      <c r="MO145" s="4"/>
      <c r="MP145" s="4"/>
      <c r="MQ145" s="4"/>
      <c r="MR145" s="4"/>
      <c r="MS145" s="4"/>
      <c r="MT145" s="4"/>
      <c r="MU145" s="4"/>
      <c r="MV145" s="4"/>
      <c r="MW145" s="4"/>
      <c r="MX145" s="4"/>
      <c r="MY145" s="4"/>
      <c r="MZ145" s="4"/>
      <c r="NA145" s="4"/>
      <c r="NB145" s="4"/>
      <c r="NC145" s="4"/>
      <c r="ND145" s="4"/>
      <c r="NE145" s="4"/>
      <c r="NF145" s="4"/>
      <c r="NG145" s="4"/>
      <c r="NH145" s="4"/>
      <c r="NI145" s="4"/>
      <c r="NJ145" s="4"/>
      <c r="NK145" s="4"/>
      <c r="NL145" s="4"/>
      <c r="NM145" s="4"/>
      <c r="NN145" s="4"/>
      <c r="NO145" s="4"/>
      <c r="NP145" s="4"/>
      <c r="NQ145" s="4"/>
      <c r="NR145" s="4"/>
      <c r="NS145" s="4"/>
      <c r="NT145" s="4"/>
      <c r="NU145" s="4"/>
      <c r="NV145" s="4"/>
      <c r="NW145" s="4"/>
      <c r="NX145" s="4"/>
      <c r="NY145" s="4"/>
      <c r="NZ145" s="4"/>
      <c r="OA145" s="4"/>
      <c r="OB145" s="4"/>
      <c r="OC145" s="4"/>
      <c r="OD145" s="4"/>
      <c r="OE145" s="4"/>
      <c r="OF145" s="4"/>
      <c r="OG145" s="4"/>
      <c r="OH145" s="4"/>
      <c r="OI145" s="4"/>
      <c r="OJ145" s="4"/>
      <c r="OK145" s="4"/>
      <c r="OL145" s="4"/>
      <c r="OM145" s="4"/>
      <c r="ON145" s="4"/>
      <c r="OO145" s="4"/>
      <c r="OP145" s="4"/>
      <c r="OQ145" s="4"/>
      <c r="OR145" s="4"/>
      <c r="OS145" s="4"/>
      <c r="OT145" s="4"/>
      <c r="OU145" s="4"/>
      <c r="OV145" s="4"/>
      <c r="OW145" s="4"/>
      <c r="OX145" s="4"/>
      <c r="OY145" s="4"/>
      <c r="OZ145" s="4"/>
      <c r="PA145" s="4"/>
      <c r="PB145" s="4"/>
      <c r="PC145" s="4"/>
      <c r="PD145" s="4"/>
      <c r="PE145" s="4"/>
      <c r="PF145" s="4"/>
      <c r="PG145" s="4"/>
      <c r="PH145" s="4"/>
      <c r="PI145" s="4"/>
      <c r="PJ145" s="4"/>
      <c r="PK145" s="4"/>
      <c r="PL145" s="4"/>
      <c r="PM145" s="4"/>
      <c r="PN145" s="4"/>
      <c r="PO145" s="4"/>
      <c r="PP145" s="4"/>
      <c r="PQ145" s="4"/>
      <c r="PR145" s="4"/>
      <c r="PS145" s="4"/>
      <c r="PT145" s="4"/>
      <c r="PU145" s="4"/>
      <c r="PV145" s="4"/>
      <c r="PW145" s="4"/>
      <c r="PX145" s="4"/>
      <c r="PY145" s="4"/>
      <c r="PZ145" s="4"/>
      <c r="QA145" s="4"/>
      <c r="QB145" s="4"/>
      <c r="QC145" s="4"/>
      <c r="QD145" s="4"/>
      <c r="QE145" s="4"/>
      <c r="QF145" s="4"/>
      <c r="QG145" s="4"/>
      <c r="QH145" s="4"/>
      <c r="QI145" s="4"/>
      <c r="QJ145" s="4"/>
      <c r="QK145" s="4"/>
      <c r="QL145" s="4"/>
      <c r="QM145" s="4"/>
      <c r="QN145" s="4"/>
      <c r="QO145" s="4"/>
      <c r="QP145" s="4"/>
      <c r="QQ145" s="4"/>
      <c r="QR145" s="4"/>
      <c r="QS145" s="4"/>
      <c r="QT145" s="4"/>
      <c r="QU145" s="4"/>
      <c r="QV145" s="4"/>
      <c r="QW145" s="4"/>
      <c r="QX145" s="4"/>
      <c r="QY145" s="4"/>
      <c r="QZ145" s="4"/>
      <c r="RA145" s="4"/>
      <c r="RB145" s="4"/>
      <c r="RC145" s="4"/>
      <c r="RD145" s="4"/>
      <c r="RE145" s="4"/>
      <c r="RF145" s="4"/>
      <c r="RG145" s="4"/>
      <c r="RH145" s="4"/>
      <c r="RI145" s="4"/>
      <c r="RJ145" s="4"/>
      <c r="RK145" s="4"/>
      <c r="RL145" s="4"/>
      <c r="RM145" s="4"/>
      <c r="RN145" s="4"/>
      <c r="RO145" s="4"/>
      <c r="RP145" s="4"/>
      <c r="RQ145" s="4"/>
      <c r="RR145" s="4"/>
      <c r="RS145" s="4"/>
      <c r="RT145" s="4"/>
      <c r="RU145" s="4"/>
      <c r="RV145" s="4"/>
      <c r="RW145" s="4"/>
      <c r="RX145" s="4"/>
      <c r="RY145" s="4"/>
      <c r="RZ145" s="4"/>
      <c r="SA145" s="4"/>
      <c r="SB145" s="4"/>
      <c r="SC145" s="4"/>
      <c r="SD145" s="4"/>
      <c r="SE145" s="4"/>
      <c r="SF145" s="4"/>
      <c r="SG145" s="4"/>
      <c r="SH145" s="4"/>
      <c r="SI145" s="4"/>
      <c r="SJ145" s="4"/>
      <c r="SK145" s="4"/>
      <c r="SL145" s="4"/>
      <c r="SM145" s="4"/>
      <c r="SN145" s="4"/>
      <c r="SO145" s="4"/>
      <c r="SP145" s="4"/>
      <c r="SQ145" s="4"/>
      <c r="SR145" s="4"/>
      <c r="SS145" s="4"/>
      <c r="ST145" s="4"/>
      <c r="SU145" s="4"/>
      <c r="SV145" s="4"/>
      <c r="SW145" s="4"/>
      <c r="SX145" s="4"/>
      <c r="SY145" s="4"/>
      <c r="SZ145" s="4"/>
      <c r="TA145" s="4"/>
      <c r="TB145" s="4"/>
      <c r="TC145" s="4"/>
      <c r="TD145" s="4"/>
      <c r="TE145" s="4"/>
      <c r="TF145" s="4"/>
      <c r="TG145" s="4"/>
      <c r="TH145" s="4"/>
      <c r="TI145" s="4"/>
      <c r="TJ145" s="4"/>
      <c r="TK145" s="4"/>
      <c r="TL145" s="4"/>
      <c r="TM145" s="4"/>
      <c r="TN145" s="4"/>
      <c r="TO145" s="4"/>
      <c r="TP145" s="4"/>
      <c r="TQ145" s="4"/>
      <c r="TR145" s="4"/>
      <c r="TS145" s="4"/>
      <c r="TT145" s="4"/>
      <c r="TU145" s="4"/>
      <c r="TV145" s="4"/>
      <c r="TW145" s="4"/>
      <c r="TX145" s="4"/>
      <c r="TY145" s="4"/>
      <c r="TZ145" s="4"/>
      <c r="UA145" s="4"/>
      <c r="UB145" s="4"/>
      <c r="UC145" s="4"/>
      <c r="UD145" s="4"/>
      <c r="UE145" s="4"/>
      <c r="UF145" s="4"/>
      <c r="UG145" s="4"/>
      <c r="UH145" s="4"/>
      <c r="UI145" s="4"/>
      <c r="UJ145" s="4"/>
      <c r="UK145" s="4"/>
      <c r="UL145" s="4"/>
      <c r="UM145" s="4"/>
      <c r="UN145" s="4"/>
      <c r="UO145" s="4"/>
      <c r="UP145" s="4"/>
      <c r="UQ145" s="4"/>
      <c r="UR145" s="4"/>
      <c r="US145" s="4"/>
      <c r="UT145" s="4"/>
      <c r="UU145" s="4"/>
      <c r="UV145" s="4"/>
      <c r="UW145" s="4"/>
      <c r="UX145" s="4"/>
      <c r="UY145" s="4"/>
      <c r="UZ145" s="4"/>
      <c r="VA145" s="4"/>
      <c r="VB145" s="4"/>
      <c r="VC145" s="4"/>
      <c r="VD145" s="4"/>
      <c r="VE145" s="4"/>
      <c r="VF145" s="4"/>
      <c r="VG145" s="4"/>
      <c r="VH145" s="4"/>
      <c r="VI145" s="4"/>
      <c r="VJ145" s="4"/>
      <c r="VK145" s="4"/>
      <c r="VL145" s="4"/>
      <c r="VM145" s="4"/>
      <c r="VN145" s="4"/>
      <c r="VO145" s="4"/>
      <c r="VP145" s="4"/>
      <c r="VQ145" s="4"/>
      <c r="VR145" s="4"/>
      <c r="VS145" s="4"/>
      <c r="VT145" s="4"/>
      <c r="VU145" s="4"/>
      <c r="VV145" s="4"/>
      <c r="VW145" s="4"/>
      <c r="VX145" s="4"/>
      <c r="VY145" s="4"/>
      <c r="VZ145" s="4"/>
      <c r="WA145" s="4"/>
      <c r="WB145" s="4"/>
      <c r="WC145" s="4"/>
      <c r="WD145" s="4"/>
      <c r="WE145" s="4"/>
      <c r="WF145" s="4"/>
      <c r="WG145" s="4"/>
      <c r="WH145" s="4"/>
      <c r="WI145" s="4"/>
      <c r="WJ145" s="4"/>
      <c r="WK145" s="4"/>
      <c r="WL145" s="4"/>
      <c r="WM145" s="4"/>
      <c r="WN145" s="4"/>
      <c r="WO145" s="4"/>
      <c r="WP145" s="4"/>
      <c r="WQ145" s="4"/>
      <c r="WR145" s="4"/>
      <c r="WS145" s="4"/>
      <c r="WT145" s="4"/>
      <c r="WU145" s="4"/>
      <c r="WV145" s="4"/>
      <c r="WW145" s="4"/>
      <c r="WX145" s="4"/>
      <c r="WY145" s="4"/>
      <c r="WZ145" s="4"/>
      <c r="XA145" s="4"/>
      <c r="XB145" s="4"/>
      <c r="XC145" s="4"/>
      <c r="XD145" s="4"/>
      <c r="XE145" s="4"/>
      <c r="XF145" s="4"/>
      <c r="XG145" s="4"/>
      <c r="XH145" s="4"/>
      <c r="XI145" s="4"/>
      <c r="XJ145" s="4"/>
      <c r="XK145" s="4"/>
      <c r="XL145" s="4"/>
      <c r="XM145" s="4"/>
      <c r="XN145" s="4"/>
      <c r="XO145" s="4"/>
      <c r="XP145" s="4"/>
      <c r="XQ145" s="4"/>
      <c r="XR145" s="4"/>
      <c r="XS145" s="4"/>
      <c r="XT145" s="4"/>
      <c r="XU145" s="4"/>
      <c r="XV145" s="4"/>
      <c r="XW145" s="4"/>
      <c r="XX145" s="4"/>
      <c r="XY145" s="4"/>
      <c r="XZ145" s="4"/>
      <c r="YA145" s="4"/>
      <c r="YB145" s="4"/>
      <c r="YC145" s="4"/>
      <c r="YD145" s="4"/>
      <c r="YE145" s="4"/>
      <c r="YF145" s="4"/>
      <c r="YG145" s="4"/>
      <c r="YH145" s="4"/>
      <c r="YI145" s="4"/>
      <c r="YJ145" s="4"/>
      <c r="YK145" s="4"/>
      <c r="YL145" s="4"/>
      <c r="YM145" s="4"/>
      <c r="YN145" s="4"/>
      <c r="YO145" s="4"/>
      <c r="YP145" s="4"/>
      <c r="YQ145" s="4"/>
      <c r="YR145" s="4"/>
      <c r="YS145" s="4"/>
      <c r="YT145" s="4"/>
      <c r="YU145" s="4"/>
      <c r="YV145" s="4"/>
      <c r="YW145" s="4"/>
      <c r="YX145" s="4"/>
      <c r="YY145" s="4"/>
      <c r="YZ145" s="4"/>
      <c r="ZA145" s="4"/>
      <c r="ZB145" s="4"/>
      <c r="ZC145" s="4"/>
      <c r="ZD145" s="4"/>
      <c r="ZE145" s="4"/>
      <c r="ZF145" s="4"/>
      <c r="ZG145" s="4"/>
      <c r="ZH145" s="4"/>
      <c r="ZI145" s="4"/>
      <c r="ZJ145" s="4"/>
      <c r="ZK145" s="4"/>
      <c r="ZL145" s="4"/>
      <c r="ZM145" s="4"/>
      <c r="ZN145" s="4"/>
      <c r="ZO145" s="4"/>
      <c r="ZP145" s="4"/>
      <c r="ZQ145" s="4"/>
      <c r="ZR145" s="4"/>
      <c r="ZS145" s="4"/>
      <c r="ZT145" s="4"/>
      <c r="ZU145" s="4"/>
      <c r="ZV145" s="4"/>
      <c r="ZW145" s="4"/>
      <c r="ZX145" s="4"/>
      <c r="ZY145" s="4"/>
      <c r="ZZ145" s="4"/>
      <c r="AAA145" s="4"/>
      <c r="AAB145" s="4"/>
      <c r="AAC145" s="4"/>
      <c r="AAD145" s="4"/>
      <c r="AAE145" s="4"/>
      <c r="AAF145" s="4"/>
      <c r="AAG145" s="4"/>
      <c r="AAH145" s="4"/>
      <c r="AAI145" s="4"/>
      <c r="AAJ145" s="4"/>
      <c r="AAK145" s="4"/>
      <c r="AAL145" s="4"/>
      <c r="AAM145" s="4"/>
      <c r="AAN145" s="4"/>
      <c r="AAO145" s="4"/>
      <c r="AAP145" s="4"/>
      <c r="AAQ145" s="4"/>
      <c r="AAR145" s="4"/>
      <c r="AAS145" s="4"/>
      <c r="AAT145" s="4"/>
      <c r="AAU145" s="4"/>
      <c r="AAV145" s="4"/>
      <c r="AAW145" s="4"/>
      <c r="AAX145" s="4"/>
      <c r="AAY145" s="4"/>
      <c r="AAZ145" s="4"/>
      <c r="ABA145" s="4"/>
      <c r="ABB145" s="4"/>
      <c r="ABC145" s="4"/>
      <c r="ABD145" s="4"/>
      <c r="ABE145" s="4"/>
      <c r="ABF145" s="4"/>
      <c r="ABG145" s="4"/>
      <c r="ABH145" s="4"/>
      <c r="ABI145" s="4"/>
      <c r="ABJ145" s="4"/>
      <c r="ABK145" s="4"/>
      <c r="ABL145" s="4"/>
      <c r="ABM145" s="4"/>
      <c r="ABN145" s="4"/>
      <c r="ABO145" s="4"/>
      <c r="ABP145" s="4"/>
      <c r="ABQ145" s="4"/>
      <c r="ABR145" s="4"/>
      <c r="ABS145" s="4"/>
      <c r="ABT145" s="4"/>
      <c r="ABU145" s="4"/>
      <c r="ABV145" s="4"/>
      <c r="ABW145" s="4"/>
      <c r="ABX145" s="4"/>
      <c r="ABY145" s="4"/>
      <c r="ABZ145" s="4"/>
      <c r="ACA145" s="4"/>
      <c r="ACB145" s="4"/>
      <c r="ACC145" s="4"/>
      <c r="ACD145" s="4"/>
      <c r="ACE145" s="4"/>
      <c r="ACF145" s="4"/>
      <c r="ACG145" s="4"/>
      <c r="ACH145" s="4"/>
      <c r="ACI145" s="4"/>
      <c r="ACJ145" s="4"/>
      <c r="ACK145" s="4"/>
      <c r="ACL145" s="4"/>
      <c r="ACM145" s="4"/>
      <c r="ACN145" s="4"/>
      <c r="ACO145" s="4"/>
      <c r="ACP145" s="4"/>
      <c r="ACQ145" s="4"/>
      <c r="ACR145" s="4"/>
      <c r="ACS145" s="4"/>
      <c r="ACT145" s="4"/>
      <c r="ACU145" s="4"/>
      <c r="ACV145" s="4"/>
      <c r="ACW145" s="4"/>
      <c r="ACX145" s="4"/>
      <c r="ACY145" s="4"/>
      <c r="ACZ145" s="4"/>
      <c r="ADA145" s="4"/>
      <c r="ADB145" s="4"/>
      <c r="ADC145" s="4"/>
      <c r="ADD145" s="4"/>
      <c r="ADE145" s="4"/>
      <c r="ADF145" s="4"/>
      <c r="ADG145" s="4"/>
      <c r="ADH145" s="4"/>
      <c r="ADI145" s="4"/>
      <c r="ADJ145" s="4"/>
      <c r="ADK145" s="4"/>
      <c r="ADL145" s="4"/>
      <c r="ADM145" s="4"/>
      <c r="ADN145" s="4"/>
      <c r="ADO145" s="4"/>
      <c r="ADP145" s="4"/>
      <c r="ADQ145" s="4"/>
      <c r="ADR145" s="4"/>
      <c r="ADS145" s="4"/>
      <c r="ADT145" s="4"/>
      <c r="ADU145" s="4"/>
      <c r="ADV145" s="4"/>
      <c r="ADW145" s="4"/>
      <c r="ADX145" s="4"/>
      <c r="ADY145" s="4"/>
      <c r="ADZ145" s="4"/>
      <c r="AEA145" s="4"/>
      <c r="AEB145" s="4"/>
      <c r="AEC145" s="4"/>
      <c r="AED145" s="4"/>
      <c r="AEE145" s="4"/>
      <c r="AEF145" s="4"/>
      <c r="AEG145" s="4"/>
      <c r="AEH145" s="4"/>
      <c r="AEI145" s="4"/>
      <c r="AEJ145" s="4"/>
      <c r="AEK145" s="4"/>
      <c r="AEL145" s="4"/>
      <c r="AEM145" s="4"/>
      <c r="AEN145" s="4"/>
      <c r="AEO145" s="4"/>
      <c r="AEP145" s="4"/>
      <c r="AEQ145" s="4"/>
      <c r="AER145" s="4"/>
      <c r="AES145" s="4"/>
      <c r="AET145" s="4"/>
      <c r="AEU145" s="4"/>
      <c r="AEV145" s="4"/>
      <c r="AEW145" s="4"/>
      <c r="AEX145" s="4"/>
      <c r="AEY145" s="4"/>
      <c r="AEZ145" s="4"/>
      <c r="AFA145" s="4"/>
      <c r="AFB145" s="4"/>
      <c r="AFC145" s="4"/>
      <c r="AFD145" s="4"/>
      <c r="AFE145" s="4"/>
      <c r="AFF145" s="4"/>
      <c r="AFG145" s="4"/>
      <c r="AFH145" s="4"/>
      <c r="AFI145" s="4"/>
      <c r="AFJ145" s="4"/>
      <c r="AFK145" s="4"/>
      <c r="AFL145" s="4"/>
      <c r="AFM145" s="4"/>
      <c r="AFN145" s="4"/>
      <c r="AFO145" s="4"/>
      <c r="AFP145" s="4"/>
      <c r="AFQ145" s="4"/>
      <c r="AFR145" s="4"/>
      <c r="AFS145" s="4"/>
      <c r="AFT145" s="4"/>
      <c r="AFU145" s="4"/>
      <c r="AFV145" s="4"/>
      <c r="AFW145" s="4"/>
      <c r="AFX145" s="4"/>
      <c r="AFY145" s="4"/>
      <c r="AFZ145" s="4"/>
      <c r="AGA145" s="4"/>
      <c r="AGB145" s="4"/>
      <c r="AGC145" s="4"/>
      <c r="AGD145" s="4"/>
      <c r="AGE145" s="4"/>
      <c r="AGF145" s="4"/>
      <c r="AGG145" s="4"/>
      <c r="AGH145" s="4"/>
      <c r="AGI145" s="4"/>
      <c r="AGJ145" s="4"/>
      <c r="AGK145" s="4"/>
      <c r="AGL145" s="4"/>
      <c r="AGM145" s="4"/>
      <c r="AGN145" s="4"/>
      <c r="AGO145" s="4"/>
      <c r="AGP145" s="4"/>
      <c r="AGQ145" s="4"/>
      <c r="AGR145" s="4"/>
      <c r="AGS145" s="4"/>
      <c r="AGT145" s="4"/>
      <c r="AGU145" s="4"/>
      <c r="AGV145" s="4"/>
      <c r="AGW145" s="4"/>
      <c r="AGX145" s="4"/>
      <c r="AGY145" s="4"/>
      <c r="AGZ145" s="4"/>
      <c r="AHA145" s="4"/>
      <c r="AHB145" s="4"/>
      <c r="AHC145" s="4"/>
      <c r="AHD145" s="4"/>
      <c r="AHE145" s="4"/>
      <c r="AHF145" s="4"/>
      <c r="AHG145" s="4"/>
      <c r="AHH145" s="4"/>
      <c r="AHI145" s="4"/>
      <c r="AHJ145" s="4"/>
      <c r="AHK145" s="4"/>
      <c r="AHL145" s="4"/>
      <c r="AHM145" s="4"/>
      <c r="AHN145" s="4"/>
      <c r="AHO145" s="4"/>
      <c r="AHP145" s="4"/>
      <c r="AHQ145" s="4"/>
      <c r="AHR145" s="4"/>
      <c r="AHS145" s="4"/>
      <c r="AHT145" s="4"/>
      <c r="AHU145" s="4"/>
      <c r="AHV145" s="4"/>
      <c r="AHW145" s="4"/>
      <c r="AHX145" s="4"/>
      <c r="AHY145" s="4"/>
      <c r="AHZ145" s="4"/>
      <c r="AIA145" s="4"/>
      <c r="AIB145" s="4"/>
      <c r="AIC145" s="4"/>
      <c r="AID145" s="4"/>
      <c r="AIE145" s="4"/>
      <c r="AIF145" s="4"/>
      <c r="AIG145" s="4"/>
      <c r="AIH145" s="4"/>
      <c r="AII145" s="4"/>
      <c r="AIJ145" s="4"/>
      <c r="AIK145" s="4"/>
      <c r="AIL145" s="4"/>
      <c r="AIM145" s="4"/>
      <c r="AIN145" s="4"/>
      <c r="AIO145" s="4"/>
      <c r="AIP145" s="4"/>
      <c r="AIQ145" s="4"/>
      <c r="AIR145" s="4"/>
      <c r="AIS145" s="4"/>
      <c r="AIT145" s="4"/>
      <c r="AIU145" s="4"/>
      <c r="AIV145" s="4"/>
      <c r="AIW145" s="4"/>
      <c r="AIX145" s="4"/>
      <c r="AIY145" s="4"/>
      <c r="AIZ145" s="4"/>
      <c r="AJA145" s="4"/>
      <c r="AJB145" s="4"/>
      <c r="AJC145" s="4"/>
      <c r="AJD145" s="4"/>
      <c r="AJE145" s="4"/>
      <c r="AJF145" s="4"/>
      <c r="AJG145" s="4"/>
      <c r="AJH145" s="4"/>
      <c r="AJI145" s="4"/>
      <c r="AJJ145" s="4"/>
      <c r="AJK145" s="4"/>
      <c r="AJL145" s="4"/>
      <c r="AJM145" s="4"/>
      <c r="AJN145" s="4"/>
      <c r="AJO145" s="4"/>
      <c r="AJP145" s="4"/>
      <c r="AJQ145" s="4"/>
      <c r="AJR145" s="4"/>
      <c r="AJS145" s="4"/>
      <c r="AJT145" s="4"/>
      <c r="AJU145" s="4"/>
      <c r="AJV145" s="4"/>
      <c r="AJW145" s="4"/>
      <c r="AJX145" s="4"/>
      <c r="AJY145" s="4"/>
      <c r="AJZ145" s="4"/>
      <c r="AKA145" s="4"/>
      <c r="AKB145" s="4"/>
      <c r="AKC145" s="4"/>
      <c r="AKD145" s="4"/>
      <c r="AKE145" s="4"/>
      <c r="AKF145" s="4"/>
      <c r="AKG145" s="4"/>
      <c r="AKH145" s="4"/>
      <c r="AKI145" s="4"/>
      <c r="AKJ145" s="4"/>
      <c r="AKK145" s="4"/>
      <c r="AKL145" s="4"/>
      <c r="AKM145" s="4"/>
      <c r="AKN145" s="4"/>
      <c r="AKO145" s="4"/>
      <c r="AKP145" s="4"/>
      <c r="AKQ145" s="4"/>
      <c r="AKR145" s="4"/>
      <c r="AKS145" s="4"/>
      <c r="AKT145" s="4"/>
      <c r="AKU145" s="4"/>
      <c r="AKV145" s="4"/>
      <c r="AKW145" s="4"/>
      <c r="AKX145" s="4"/>
      <c r="AKY145" s="4"/>
      <c r="AKZ145" s="4"/>
      <c r="ALA145" s="4"/>
      <c r="ALB145" s="4"/>
      <c r="ALC145" s="4"/>
      <c r="ALD145" s="4"/>
      <c r="ALE145" s="4"/>
      <c r="ALF145" s="4"/>
      <c r="ALG145" s="4"/>
      <c r="ALH145" s="4"/>
      <c r="ALI145" s="4"/>
      <c r="ALJ145" s="4"/>
      <c r="ALK145" s="4"/>
      <c r="ALL145" s="4"/>
      <c r="ALM145" s="4"/>
      <c r="ALN145" s="4"/>
      <c r="ALO145" s="4"/>
      <c r="ALP145" s="4"/>
      <c r="ALQ145" s="4"/>
      <c r="ALR145" s="4"/>
      <c r="ALS145" s="4"/>
      <c r="ALT145" s="4"/>
      <c r="ALU145" s="4"/>
      <c r="ALV145" s="4"/>
      <c r="ALW145" s="4"/>
      <c r="ALX145" s="4"/>
      <c r="ALY145" s="4"/>
      <c r="ALZ145" s="4"/>
      <c r="AMA145" s="4"/>
      <c r="AMB145" s="4"/>
      <c r="AMC145" s="4"/>
      <c r="AMD145" s="4"/>
      <c r="AME145" s="4"/>
      <c r="AMF145" s="4"/>
      <c r="AMG145" s="4"/>
      <c r="AMH145" s="4"/>
      <c r="AMI145" s="4"/>
      <c r="AMJ145" s="4"/>
      <c r="AMK145" s="4"/>
      <c r="AML145" s="49"/>
      <c r="AMM145" s="49"/>
      <c r="AMN145" s="49"/>
      <c r="AMO145" s="49"/>
      <c r="AMP145" s="49"/>
      <c r="AMQ145" s="49"/>
      <c r="AMR145" s="49"/>
      <c r="AMS145" s="49"/>
      <c r="AMT145" s="49"/>
      <c r="AMU145" s="49"/>
      <c r="AMV145" s="49"/>
      <c r="AMW145" s="49"/>
      <c r="AMX145" s="49"/>
      <c r="AMY145" s="49"/>
      <c r="AMZ145" s="49"/>
      <c r="ANA145" s="49"/>
      <c r="ANB145" s="49"/>
      <c r="ANC145" s="49"/>
      <c r="AND145" s="49"/>
      <c r="ANE145" s="49"/>
      <c r="ANF145" s="49"/>
      <c r="ANG145" s="49"/>
      <c r="ANH145" s="49"/>
      <c r="ANI145" s="49"/>
      <c r="ANJ145" s="49"/>
      <c r="ANK145" s="49"/>
      <c r="ANL145" s="49"/>
      <c r="ANM145" s="49"/>
      <c r="ANN145" s="49"/>
      <c r="ANO145" s="49"/>
      <c r="ANP145" s="49"/>
      <c r="ANQ145" s="49"/>
      <c r="ANR145" s="49"/>
      <c r="ANS145" s="49"/>
      <c r="ANT145" s="49"/>
      <c r="ANU145" s="49"/>
      <c r="ANV145" s="49"/>
      <c r="ANW145" s="49"/>
      <c r="ANX145" s="49"/>
      <c r="ANY145" s="49"/>
      <c r="ANZ145" s="49"/>
      <c r="AOA145" s="49"/>
      <c r="AOB145" s="49"/>
      <c r="AOC145" s="49"/>
      <c r="AOD145" s="49"/>
      <c r="AOE145" s="49"/>
      <c r="AOF145" s="49"/>
      <c r="AOG145" s="49"/>
      <c r="AOH145" s="49"/>
      <c r="AOI145" s="49"/>
      <c r="AOJ145" s="49"/>
      <c r="AOK145" s="49"/>
      <c r="AOL145" s="49"/>
      <c r="AOM145" s="49"/>
      <c r="AON145" s="49"/>
      <c r="AOO145" s="49"/>
      <c r="AOP145" s="49"/>
      <c r="AOQ145" s="49"/>
      <c r="AOR145" s="49"/>
      <c r="AOS145" s="49"/>
      <c r="AOT145" s="49"/>
      <c r="AOU145" s="49"/>
      <c r="AOV145" s="49"/>
      <c r="AOW145" s="49"/>
      <c r="AOX145" s="49"/>
      <c r="AOY145" s="49"/>
      <c r="AOZ145" s="49"/>
      <c r="APA145" s="49"/>
      <c r="APB145" s="49"/>
      <c r="APC145" s="49"/>
      <c r="APD145" s="49"/>
      <c r="APE145" s="49"/>
      <c r="APF145" s="49"/>
      <c r="APG145" s="49"/>
      <c r="APH145" s="49"/>
      <c r="API145" s="49"/>
      <c r="APJ145" s="49"/>
      <c r="APK145" s="49"/>
      <c r="APL145" s="49"/>
      <c r="APM145" s="49"/>
      <c r="APN145" s="49"/>
      <c r="APO145" s="49"/>
      <c r="APP145" s="49"/>
      <c r="APQ145" s="49"/>
      <c r="APR145" s="49"/>
      <c r="APS145" s="49"/>
      <c r="APT145" s="49"/>
      <c r="APU145" s="49"/>
      <c r="APV145" s="49"/>
      <c r="APW145" s="49"/>
      <c r="APX145" s="49"/>
      <c r="APY145" s="49"/>
      <c r="APZ145" s="49"/>
      <c r="AQA145" s="49"/>
      <c r="AQB145" s="49"/>
      <c r="AQC145" s="49"/>
      <c r="AQD145" s="49"/>
      <c r="AQE145" s="49"/>
      <c r="AQF145" s="49"/>
      <c r="AQG145" s="49"/>
      <c r="AQH145" s="49"/>
      <c r="AQI145" s="49"/>
      <c r="AQJ145" s="49"/>
      <c r="AQK145" s="49"/>
      <c r="AQL145" s="49"/>
      <c r="AQM145" s="49"/>
      <c r="AQN145" s="49"/>
      <c r="AQO145" s="49"/>
      <c r="AQP145" s="49"/>
      <c r="AQQ145" s="49"/>
      <c r="AQR145" s="49"/>
      <c r="AQS145" s="49"/>
      <c r="AQT145" s="49"/>
      <c r="AQU145" s="49"/>
      <c r="AQV145" s="49"/>
      <c r="AQW145" s="49"/>
      <c r="AQX145" s="49"/>
      <c r="AQY145" s="49"/>
      <c r="AQZ145" s="49"/>
      <c r="ARA145" s="49"/>
      <c r="ARB145" s="49"/>
      <c r="ARC145" s="49"/>
      <c r="ARD145" s="49"/>
      <c r="ARE145" s="49"/>
      <c r="ARF145" s="49"/>
      <c r="ARG145" s="49"/>
      <c r="ARH145" s="49"/>
      <c r="ARI145" s="49"/>
    </row>
    <row r="146" spans="1:1153" s="50" customFormat="1" x14ac:dyDescent="0.2">
      <c r="A146" s="188"/>
      <c r="B146" s="183"/>
      <c r="C146" s="191"/>
      <c r="D146" s="207"/>
      <c r="E146" s="207"/>
      <c r="F146" s="198"/>
      <c r="G146" s="36"/>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c r="IW146" s="4"/>
      <c r="IX146" s="4"/>
      <c r="IY146" s="4"/>
      <c r="IZ146" s="4"/>
      <c r="JA146" s="4"/>
      <c r="JB146" s="4"/>
      <c r="JC146" s="4"/>
      <c r="JD146" s="4"/>
      <c r="JE146" s="4"/>
      <c r="JF146" s="4"/>
      <c r="JG146" s="4"/>
      <c r="JH146" s="4"/>
      <c r="JI146" s="4"/>
      <c r="JJ146" s="4"/>
      <c r="JK146" s="4"/>
      <c r="JL146" s="4"/>
      <c r="JM146" s="4"/>
      <c r="JN146" s="4"/>
      <c r="JO146" s="4"/>
      <c r="JP146" s="4"/>
      <c r="JQ146" s="4"/>
      <c r="JR146" s="4"/>
      <c r="JS146" s="4"/>
      <c r="JT146" s="4"/>
      <c r="JU146" s="4"/>
      <c r="JV146" s="4"/>
      <c r="JW146" s="4"/>
      <c r="JX146" s="4"/>
      <c r="JY146" s="4"/>
      <c r="JZ146" s="4"/>
      <c r="KA146" s="4"/>
      <c r="KB146" s="4"/>
      <c r="KC146" s="4"/>
      <c r="KD146" s="4"/>
      <c r="KE146" s="4"/>
      <c r="KF146" s="4"/>
      <c r="KG146" s="4"/>
      <c r="KH146" s="4"/>
      <c r="KI146" s="4"/>
      <c r="KJ146" s="4"/>
      <c r="KK146" s="4"/>
      <c r="KL146" s="4"/>
      <c r="KM146" s="4"/>
      <c r="KN146" s="4"/>
      <c r="KO146" s="4"/>
      <c r="KP146" s="4"/>
      <c r="KQ146" s="4"/>
      <c r="KR146" s="4"/>
      <c r="KS146" s="4"/>
      <c r="KT146" s="4"/>
      <c r="KU146" s="4"/>
      <c r="KV146" s="4"/>
      <c r="KW146" s="4"/>
      <c r="KX146" s="4"/>
      <c r="KY146" s="4"/>
      <c r="KZ146" s="4"/>
      <c r="LA146" s="4"/>
      <c r="LB146" s="4"/>
      <c r="LC146" s="4"/>
      <c r="LD146" s="4"/>
      <c r="LE146" s="4"/>
      <c r="LF146" s="4"/>
      <c r="LG146" s="4"/>
      <c r="LH146" s="4"/>
      <c r="LI146" s="4"/>
      <c r="LJ146" s="4"/>
      <c r="LK146" s="4"/>
      <c r="LL146" s="4"/>
      <c r="LM146" s="4"/>
      <c r="LN146" s="4"/>
      <c r="LO146" s="4"/>
      <c r="LP146" s="4"/>
      <c r="LQ146" s="4"/>
      <c r="LR146" s="4"/>
      <c r="LS146" s="4"/>
      <c r="LT146" s="4"/>
      <c r="LU146" s="4"/>
      <c r="LV146" s="4"/>
      <c r="LW146" s="4"/>
      <c r="LX146" s="4"/>
      <c r="LY146" s="4"/>
      <c r="LZ146" s="4"/>
      <c r="MA146" s="4"/>
      <c r="MB146" s="4"/>
      <c r="MC146" s="4"/>
      <c r="MD146" s="4"/>
      <c r="ME146" s="4"/>
      <c r="MF146" s="4"/>
      <c r="MG146" s="4"/>
      <c r="MH146" s="4"/>
      <c r="MI146" s="4"/>
      <c r="MJ146" s="4"/>
      <c r="MK146" s="4"/>
      <c r="ML146" s="4"/>
      <c r="MM146" s="4"/>
      <c r="MN146" s="4"/>
      <c r="MO146" s="4"/>
      <c r="MP146" s="4"/>
      <c r="MQ146" s="4"/>
      <c r="MR146" s="4"/>
      <c r="MS146" s="4"/>
      <c r="MT146" s="4"/>
      <c r="MU146" s="4"/>
      <c r="MV146" s="4"/>
      <c r="MW146" s="4"/>
      <c r="MX146" s="4"/>
      <c r="MY146" s="4"/>
      <c r="MZ146" s="4"/>
      <c r="NA146" s="4"/>
      <c r="NB146" s="4"/>
      <c r="NC146" s="4"/>
      <c r="ND146" s="4"/>
      <c r="NE146" s="4"/>
      <c r="NF146" s="4"/>
      <c r="NG146" s="4"/>
      <c r="NH146" s="4"/>
      <c r="NI146" s="4"/>
      <c r="NJ146" s="4"/>
      <c r="NK146" s="4"/>
      <c r="NL146" s="4"/>
      <c r="NM146" s="4"/>
      <c r="NN146" s="4"/>
      <c r="NO146" s="4"/>
      <c r="NP146" s="4"/>
      <c r="NQ146" s="4"/>
      <c r="NR146" s="4"/>
      <c r="NS146" s="4"/>
      <c r="NT146" s="4"/>
      <c r="NU146" s="4"/>
      <c r="NV146" s="4"/>
      <c r="NW146" s="4"/>
      <c r="NX146" s="4"/>
      <c r="NY146" s="4"/>
      <c r="NZ146" s="4"/>
      <c r="OA146" s="4"/>
      <c r="OB146" s="4"/>
      <c r="OC146" s="4"/>
      <c r="OD146" s="4"/>
      <c r="OE146" s="4"/>
      <c r="OF146" s="4"/>
      <c r="OG146" s="4"/>
      <c r="OH146" s="4"/>
      <c r="OI146" s="4"/>
      <c r="OJ146" s="4"/>
      <c r="OK146" s="4"/>
      <c r="OL146" s="4"/>
      <c r="OM146" s="4"/>
      <c r="ON146" s="4"/>
      <c r="OO146" s="4"/>
      <c r="OP146" s="4"/>
      <c r="OQ146" s="4"/>
      <c r="OR146" s="4"/>
      <c r="OS146" s="4"/>
      <c r="OT146" s="4"/>
      <c r="OU146" s="4"/>
      <c r="OV146" s="4"/>
      <c r="OW146" s="4"/>
      <c r="OX146" s="4"/>
      <c r="OY146" s="4"/>
      <c r="OZ146" s="4"/>
      <c r="PA146" s="4"/>
      <c r="PB146" s="4"/>
      <c r="PC146" s="4"/>
      <c r="PD146" s="4"/>
      <c r="PE146" s="4"/>
      <c r="PF146" s="4"/>
      <c r="PG146" s="4"/>
      <c r="PH146" s="4"/>
      <c r="PI146" s="4"/>
      <c r="PJ146" s="4"/>
      <c r="PK146" s="4"/>
      <c r="PL146" s="4"/>
      <c r="PM146" s="4"/>
      <c r="PN146" s="4"/>
      <c r="PO146" s="4"/>
      <c r="PP146" s="4"/>
      <c r="PQ146" s="4"/>
      <c r="PR146" s="4"/>
      <c r="PS146" s="4"/>
      <c r="PT146" s="4"/>
      <c r="PU146" s="4"/>
      <c r="PV146" s="4"/>
      <c r="PW146" s="4"/>
      <c r="PX146" s="4"/>
      <c r="PY146" s="4"/>
      <c r="PZ146" s="4"/>
      <c r="QA146" s="4"/>
      <c r="QB146" s="4"/>
      <c r="QC146" s="4"/>
      <c r="QD146" s="4"/>
      <c r="QE146" s="4"/>
      <c r="QF146" s="4"/>
      <c r="QG146" s="4"/>
      <c r="QH146" s="4"/>
      <c r="QI146" s="4"/>
      <c r="QJ146" s="4"/>
      <c r="QK146" s="4"/>
      <c r="QL146" s="4"/>
      <c r="QM146" s="4"/>
      <c r="QN146" s="4"/>
      <c r="QO146" s="4"/>
      <c r="QP146" s="4"/>
      <c r="QQ146" s="4"/>
      <c r="QR146" s="4"/>
      <c r="QS146" s="4"/>
      <c r="QT146" s="4"/>
      <c r="QU146" s="4"/>
      <c r="QV146" s="4"/>
      <c r="QW146" s="4"/>
      <c r="QX146" s="4"/>
      <c r="QY146" s="4"/>
      <c r="QZ146" s="4"/>
      <c r="RA146" s="4"/>
      <c r="RB146" s="4"/>
      <c r="RC146" s="4"/>
      <c r="RD146" s="4"/>
      <c r="RE146" s="4"/>
      <c r="RF146" s="4"/>
      <c r="RG146" s="4"/>
      <c r="RH146" s="4"/>
      <c r="RI146" s="4"/>
      <c r="RJ146" s="4"/>
      <c r="RK146" s="4"/>
      <c r="RL146" s="4"/>
      <c r="RM146" s="4"/>
      <c r="RN146" s="4"/>
      <c r="RO146" s="4"/>
      <c r="RP146" s="4"/>
      <c r="RQ146" s="4"/>
      <c r="RR146" s="4"/>
      <c r="RS146" s="4"/>
      <c r="RT146" s="4"/>
      <c r="RU146" s="4"/>
      <c r="RV146" s="4"/>
      <c r="RW146" s="4"/>
      <c r="RX146" s="4"/>
      <c r="RY146" s="4"/>
      <c r="RZ146" s="4"/>
      <c r="SA146" s="4"/>
      <c r="SB146" s="4"/>
      <c r="SC146" s="4"/>
      <c r="SD146" s="4"/>
      <c r="SE146" s="4"/>
      <c r="SF146" s="4"/>
      <c r="SG146" s="4"/>
      <c r="SH146" s="4"/>
      <c r="SI146" s="4"/>
      <c r="SJ146" s="4"/>
      <c r="SK146" s="4"/>
      <c r="SL146" s="4"/>
      <c r="SM146" s="4"/>
      <c r="SN146" s="4"/>
      <c r="SO146" s="4"/>
      <c r="SP146" s="4"/>
      <c r="SQ146" s="4"/>
      <c r="SR146" s="4"/>
      <c r="SS146" s="4"/>
      <c r="ST146" s="4"/>
      <c r="SU146" s="4"/>
      <c r="SV146" s="4"/>
      <c r="SW146" s="4"/>
      <c r="SX146" s="4"/>
      <c r="SY146" s="4"/>
      <c r="SZ146" s="4"/>
      <c r="TA146" s="4"/>
      <c r="TB146" s="4"/>
      <c r="TC146" s="4"/>
      <c r="TD146" s="4"/>
      <c r="TE146" s="4"/>
      <c r="TF146" s="4"/>
      <c r="TG146" s="4"/>
      <c r="TH146" s="4"/>
      <c r="TI146" s="4"/>
      <c r="TJ146" s="4"/>
      <c r="TK146" s="4"/>
      <c r="TL146" s="4"/>
      <c r="TM146" s="4"/>
      <c r="TN146" s="4"/>
      <c r="TO146" s="4"/>
      <c r="TP146" s="4"/>
      <c r="TQ146" s="4"/>
      <c r="TR146" s="4"/>
      <c r="TS146" s="4"/>
      <c r="TT146" s="4"/>
      <c r="TU146" s="4"/>
      <c r="TV146" s="4"/>
      <c r="TW146" s="4"/>
      <c r="TX146" s="4"/>
      <c r="TY146" s="4"/>
      <c r="TZ146" s="4"/>
      <c r="UA146" s="4"/>
      <c r="UB146" s="4"/>
      <c r="UC146" s="4"/>
      <c r="UD146" s="4"/>
      <c r="UE146" s="4"/>
      <c r="UF146" s="4"/>
      <c r="UG146" s="4"/>
      <c r="UH146" s="4"/>
      <c r="UI146" s="4"/>
      <c r="UJ146" s="4"/>
      <c r="UK146" s="4"/>
      <c r="UL146" s="4"/>
      <c r="UM146" s="4"/>
      <c r="UN146" s="4"/>
      <c r="UO146" s="4"/>
      <c r="UP146" s="4"/>
      <c r="UQ146" s="4"/>
      <c r="UR146" s="4"/>
      <c r="US146" s="4"/>
      <c r="UT146" s="4"/>
      <c r="UU146" s="4"/>
      <c r="UV146" s="4"/>
      <c r="UW146" s="4"/>
      <c r="UX146" s="4"/>
      <c r="UY146" s="4"/>
      <c r="UZ146" s="4"/>
      <c r="VA146" s="4"/>
      <c r="VB146" s="4"/>
      <c r="VC146" s="4"/>
      <c r="VD146" s="4"/>
      <c r="VE146" s="4"/>
      <c r="VF146" s="4"/>
      <c r="VG146" s="4"/>
      <c r="VH146" s="4"/>
      <c r="VI146" s="4"/>
      <c r="VJ146" s="4"/>
      <c r="VK146" s="4"/>
      <c r="VL146" s="4"/>
      <c r="VM146" s="4"/>
      <c r="VN146" s="4"/>
      <c r="VO146" s="4"/>
      <c r="VP146" s="4"/>
      <c r="VQ146" s="4"/>
      <c r="VR146" s="4"/>
      <c r="VS146" s="4"/>
      <c r="VT146" s="4"/>
      <c r="VU146" s="4"/>
      <c r="VV146" s="4"/>
      <c r="VW146" s="4"/>
      <c r="VX146" s="4"/>
      <c r="VY146" s="4"/>
      <c r="VZ146" s="4"/>
      <c r="WA146" s="4"/>
      <c r="WB146" s="4"/>
      <c r="WC146" s="4"/>
      <c r="WD146" s="4"/>
      <c r="WE146" s="4"/>
      <c r="WF146" s="4"/>
      <c r="WG146" s="4"/>
      <c r="WH146" s="4"/>
      <c r="WI146" s="4"/>
      <c r="WJ146" s="4"/>
      <c r="WK146" s="4"/>
      <c r="WL146" s="4"/>
      <c r="WM146" s="4"/>
      <c r="WN146" s="4"/>
      <c r="WO146" s="4"/>
      <c r="WP146" s="4"/>
      <c r="WQ146" s="4"/>
      <c r="WR146" s="4"/>
      <c r="WS146" s="4"/>
      <c r="WT146" s="4"/>
      <c r="WU146" s="4"/>
      <c r="WV146" s="4"/>
      <c r="WW146" s="4"/>
      <c r="WX146" s="4"/>
      <c r="WY146" s="4"/>
      <c r="WZ146" s="4"/>
      <c r="XA146" s="4"/>
      <c r="XB146" s="4"/>
      <c r="XC146" s="4"/>
      <c r="XD146" s="4"/>
      <c r="XE146" s="4"/>
      <c r="XF146" s="4"/>
      <c r="XG146" s="4"/>
      <c r="XH146" s="4"/>
      <c r="XI146" s="4"/>
      <c r="XJ146" s="4"/>
      <c r="XK146" s="4"/>
      <c r="XL146" s="4"/>
      <c r="XM146" s="4"/>
      <c r="XN146" s="4"/>
      <c r="XO146" s="4"/>
      <c r="XP146" s="4"/>
      <c r="XQ146" s="4"/>
      <c r="XR146" s="4"/>
      <c r="XS146" s="4"/>
      <c r="XT146" s="4"/>
      <c r="XU146" s="4"/>
      <c r="XV146" s="4"/>
      <c r="XW146" s="4"/>
      <c r="XX146" s="4"/>
      <c r="XY146" s="4"/>
      <c r="XZ146" s="4"/>
      <c r="YA146" s="4"/>
      <c r="YB146" s="4"/>
      <c r="YC146" s="4"/>
      <c r="YD146" s="4"/>
      <c r="YE146" s="4"/>
      <c r="YF146" s="4"/>
      <c r="YG146" s="4"/>
      <c r="YH146" s="4"/>
      <c r="YI146" s="4"/>
      <c r="YJ146" s="4"/>
      <c r="YK146" s="4"/>
      <c r="YL146" s="4"/>
      <c r="YM146" s="4"/>
      <c r="YN146" s="4"/>
      <c r="YO146" s="4"/>
      <c r="YP146" s="4"/>
      <c r="YQ146" s="4"/>
      <c r="YR146" s="4"/>
      <c r="YS146" s="4"/>
      <c r="YT146" s="4"/>
      <c r="YU146" s="4"/>
      <c r="YV146" s="4"/>
      <c r="YW146" s="4"/>
      <c r="YX146" s="4"/>
      <c r="YY146" s="4"/>
      <c r="YZ146" s="4"/>
      <c r="ZA146" s="4"/>
      <c r="ZB146" s="4"/>
      <c r="ZC146" s="4"/>
      <c r="ZD146" s="4"/>
      <c r="ZE146" s="4"/>
      <c r="ZF146" s="4"/>
      <c r="ZG146" s="4"/>
      <c r="ZH146" s="4"/>
      <c r="ZI146" s="4"/>
      <c r="ZJ146" s="4"/>
      <c r="ZK146" s="4"/>
      <c r="ZL146" s="4"/>
      <c r="ZM146" s="4"/>
      <c r="ZN146" s="4"/>
      <c r="ZO146" s="4"/>
      <c r="ZP146" s="4"/>
      <c r="ZQ146" s="4"/>
      <c r="ZR146" s="4"/>
      <c r="ZS146" s="4"/>
      <c r="ZT146" s="4"/>
      <c r="ZU146" s="4"/>
      <c r="ZV146" s="4"/>
      <c r="ZW146" s="4"/>
      <c r="ZX146" s="4"/>
      <c r="ZY146" s="4"/>
      <c r="ZZ146" s="4"/>
      <c r="AAA146" s="4"/>
      <c r="AAB146" s="4"/>
      <c r="AAC146" s="4"/>
      <c r="AAD146" s="4"/>
      <c r="AAE146" s="4"/>
      <c r="AAF146" s="4"/>
      <c r="AAG146" s="4"/>
      <c r="AAH146" s="4"/>
      <c r="AAI146" s="4"/>
      <c r="AAJ146" s="4"/>
      <c r="AAK146" s="4"/>
      <c r="AAL146" s="4"/>
      <c r="AAM146" s="4"/>
      <c r="AAN146" s="4"/>
      <c r="AAO146" s="4"/>
      <c r="AAP146" s="4"/>
      <c r="AAQ146" s="4"/>
      <c r="AAR146" s="4"/>
      <c r="AAS146" s="4"/>
      <c r="AAT146" s="4"/>
      <c r="AAU146" s="4"/>
      <c r="AAV146" s="4"/>
      <c r="AAW146" s="4"/>
      <c r="AAX146" s="4"/>
      <c r="AAY146" s="4"/>
      <c r="AAZ146" s="4"/>
      <c r="ABA146" s="4"/>
      <c r="ABB146" s="4"/>
      <c r="ABC146" s="4"/>
      <c r="ABD146" s="4"/>
      <c r="ABE146" s="4"/>
      <c r="ABF146" s="4"/>
      <c r="ABG146" s="4"/>
      <c r="ABH146" s="4"/>
      <c r="ABI146" s="4"/>
      <c r="ABJ146" s="4"/>
      <c r="ABK146" s="4"/>
      <c r="ABL146" s="4"/>
      <c r="ABM146" s="4"/>
      <c r="ABN146" s="4"/>
      <c r="ABO146" s="4"/>
      <c r="ABP146" s="4"/>
      <c r="ABQ146" s="4"/>
      <c r="ABR146" s="4"/>
      <c r="ABS146" s="4"/>
      <c r="ABT146" s="4"/>
      <c r="ABU146" s="4"/>
      <c r="ABV146" s="4"/>
      <c r="ABW146" s="4"/>
      <c r="ABX146" s="4"/>
      <c r="ABY146" s="4"/>
      <c r="ABZ146" s="4"/>
      <c r="ACA146" s="4"/>
      <c r="ACB146" s="4"/>
      <c r="ACC146" s="4"/>
      <c r="ACD146" s="4"/>
      <c r="ACE146" s="4"/>
      <c r="ACF146" s="4"/>
      <c r="ACG146" s="4"/>
      <c r="ACH146" s="4"/>
      <c r="ACI146" s="4"/>
      <c r="ACJ146" s="4"/>
      <c r="ACK146" s="4"/>
      <c r="ACL146" s="4"/>
      <c r="ACM146" s="4"/>
      <c r="ACN146" s="4"/>
      <c r="ACO146" s="4"/>
      <c r="ACP146" s="4"/>
      <c r="ACQ146" s="4"/>
      <c r="ACR146" s="4"/>
      <c r="ACS146" s="4"/>
      <c r="ACT146" s="4"/>
      <c r="ACU146" s="4"/>
      <c r="ACV146" s="4"/>
      <c r="ACW146" s="4"/>
      <c r="ACX146" s="4"/>
      <c r="ACY146" s="4"/>
      <c r="ACZ146" s="4"/>
      <c r="ADA146" s="4"/>
      <c r="ADB146" s="4"/>
      <c r="ADC146" s="4"/>
      <c r="ADD146" s="4"/>
      <c r="ADE146" s="4"/>
      <c r="ADF146" s="4"/>
      <c r="ADG146" s="4"/>
      <c r="ADH146" s="4"/>
      <c r="ADI146" s="4"/>
      <c r="ADJ146" s="4"/>
      <c r="ADK146" s="4"/>
      <c r="ADL146" s="4"/>
      <c r="ADM146" s="4"/>
      <c r="ADN146" s="4"/>
      <c r="ADO146" s="4"/>
      <c r="ADP146" s="4"/>
      <c r="ADQ146" s="4"/>
      <c r="ADR146" s="4"/>
      <c r="ADS146" s="4"/>
      <c r="ADT146" s="4"/>
      <c r="ADU146" s="4"/>
      <c r="ADV146" s="4"/>
      <c r="ADW146" s="4"/>
      <c r="ADX146" s="4"/>
      <c r="ADY146" s="4"/>
      <c r="ADZ146" s="4"/>
      <c r="AEA146" s="4"/>
      <c r="AEB146" s="4"/>
      <c r="AEC146" s="4"/>
      <c r="AED146" s="4"/>
      <c r="AEE146" s="4"/>
      <c r="AEF146" s="4"/>
      <c r="AEG146" s="4"/>
      <c r="AEH146" s="4"/>
      <c r="AEI146" s="4"/>
      <c r="AEJ146" s="4"/>
      <c r="AEK146" s="4"/>
      <c r="AEL146" s="4"/>
      <c r="AEM146" s="4"/>
      <c r="AEN146" s="4"/>
      <c r="AEO146" s="4"/>
      <c r="AEP146" s="4"/>
      <c r="AEQ146" s="4"/>
      <c r="AER146" s="4"/>
      <c r="AES146" s="4"/>
      <c r="AET146" s="4"/>
      <c r="AEU146" s="4"/>
      <c r="AEV146" s="4"/>
      <c r="AEW146" s="4"/>
      <c r="AEX146" s="4"/>
      <c r="AEY146" s="4"/>
      <c r="AEZ146" s="4"/>
      <c r="AFA146" s="4"/>
      <c r="AFB146" s="4"/>
      <c r="AFC146" s="4"/>
      <c r="AFD146" s="4"/>
      <c r="AFE146" s="4"/>
      <c r="AFF146" s="4"/>
      <c r="AFG146" s="4"/>
      <c r="AFH146" s="4"/>
      <c r="AFI146" s="4"/>
      <c r="AFJ146" s="4"/>
      <c r="AFK146" s="4"/>
      <c r="AFL146" s="4"/>
      <c r="AFM146" s="4"/>
      <c r="AFN146" s="4"/>
      <c r="AFO146" s="4"/>
      <c r="AFP146" s="4"/>
      <c r="AFQ146" s="4"/>
      <c r="AFR146" s="4"/>
      <c r="AFS146" s="4"/>
      <c r="AFT146" s="4"/>
      <c r="AFU146" s="4"/>
      <c r="AFV146" s="4"/>
      <c r="AFW146" s="4"/>
      <c r="AFX146" s="4"/>
      <c r="AFY146" s="4"/>
      <c r="AFZ146" s="4"/>
      <c r="AGA146" s="4"/>
      <c r="AGB146" s="4"/>
      <c r="AGC146" s="4"/>
      <c r="AGD146" s="4"/>
      <c r="AGE146" s="4"/>
      <c r="AGF146" s="4"/>
      <c r="AGG146" s="4"/>
      <c r="AGH146" s="4"/>
      <c r="AGI146" s="4"/>
      <c r="AGJ146" s="4"/>
      <c r="AGK146" s="4"/>
      <c r="AGL146" s="4"/>
      <c r="AGM146" s="4"/>
      <c r="AGN146" s="4"/>
      <c r="AGO146" s="4"/>
      <c r="AGP146" s="4"/>
      <c r="AGQ146" s="4"/>
      <c r="AGR146" s="4"/>
      <c r="AGS146" s="4"/>
      <c r="AGT146" s="4"/>
      <c r="AGU146" s="4"/>
      <c r="AGV146" s="4"/>
      <c r="AGW146" s="4"/>
      <c r="AGX146" s="4"/>
      <c r="AGY146" s="4"/>
      <c r="AGZ146" s="4"/>
      <c r="AHA146" s="4"/>
      <c r="AHB146" s="4"/>
      <c r="AHC146" s="4"/>
      <c r="AHD146" s="4"/>
      <c r="AHE146" s="4"/>
      <c r="AHF146" s="4"/>
      <c r="AHG146" s="4"/>
      <c r="AHH146" s="4"/>
      <c r="AHI146" s="4"/>
      <c r="AHJ146" s="4"/>
      <c r="AHK146" s="4"/>
      <c r="AHL146" s="4"/>
      <c r="AHM146" s="4"/>
      <c r="AHN146" s="4"/>
      <c r="AHO146" s="4"/>
      <c r="AHP146" s="4"/>
      <c r="AHQ146" s="4"/>
      <c r="AHR146" s="4"/>
      <c r="AHS146" s="4"/>
      <c r="AHT146" s="4"/>
      <c r="AHU146" s="4"/>
      <c r="AHV146" s="4"/>
      <c r="AHW146" s="4"/>
      <c r="AHX146" s="4"/>
      <c r="AHY146" s="4"/>
      <c r="AHZ146" s="4"/>
      <c r="AIA146" s="4"/>
      <c r="AIB146" s="4"/>
      <c r="AIC146" s="4"/>
      <c r="AID146" s="4"/>
      <c r="AIE146" s="4"/>
      <c r="AIF146" s="4"/>
      <c r="AIG146" s="4"/>
      <c r="AIH146" s="4"/>
      <c r="AII146" s="4"/>
      <c r="AIJ146" s="4"/>
      <c r="AIK146" s="4"/>
      <c r="AIL146" s="4"/>
      <c r="AIM146" s="4"/>
      <c r="AIN146" s="4"/>
      <c r="AIO146" s="4"/>
      <c r="AIP146" s="4"/>
      <c r="AIQ146" s="4"/>
      <c r="AIR146" s="4"/>
      <c r="AIS146" s="4"/>
      <c r="AIT146" s="4"/>
      <c r="AIU146" s="4"/>
      <c r="AIV146" s="4"/>
      <c r="AIW146" s="4"/>
      <c r="AIX146" s="4"/>
      <c r="AIY146" s="4"/>
      <c r="AIZ146" s="4"/>
      <c r="AJA146" s="4"/>
      <c r="AJB146" s="4"/>
      <c r="AJC146" s="4"/>
      <c r="AJD146" s="4"/>
      <c r="AJE146" s="4"/>
      <c r="AJF146" s="4"/>
      <c r="AJG146" s="4"/>
      <c r="AJH146" s="4"/>
      <c r="AJI146" s="4"/>
      <c r="AJJ146" s="4"/>
      <c r="AJK146" s="4"/>
      <c r="AJL146" s="4"/>
      <c r="AJM146" s="4"/>
      <c r="AJN146" s="4"/>
      <c r="AJO146" s="4"/>
      <c r="AJP146" s="4"/>
      <c r="AJQ146" s="4"/>
      <c r="AJR146" s="4"/>
      <c r="AJS146" s="4"/>
      <c r="AJT146" s="4"/>
      <c r="AJU146" s="4"/>
      <c r="AJV146" s="4"/>
      <c r="AJW146" s="4"/>
      <c r="AJX146" s="4"/>
      <c r="AJY146" s="4"/>
      <c r="AJZ146" s="4"/>
      <c r="AKA146" s="4"/>
      <c r="AKB146" s="4"/>
      <c r="AKC146" s="4"/>
      <c r="AKD146" s="4"/>
      <c r="AKE146" s="4"/>
      <c r="AKF146" s="4"/>
      <c r="AKG146" s="4"/>
      <c r="AKH146" s="4"/>
      <c r="AKI146" s="4"/>
      <c r="AKJ146" s="4"/>
      <c r="AKK146" s="4"/>
      <c r="AKL146" s="4"/>
      <c r="AKM146" s="4"/>
      <c r="AKN146" s="4"/>
      <c r="AKO146" s="4"/>
      <c r="AKP146" s="4"/>
      <c r="AKQ146" s="4"/>
      <c r="AKR146" s="4"/>
      <c r="AKS146" s="4"/>
      <c r="AKT146" s="4"/>
      <c r="AKU146" s="4"/>
      <c r="AKV146" s="4"/>
      <c r="AKW146" s="4"/>
      <c r="AKX146" s="4"/>
      <c r="AKY146" s="4"/>
      <c r="AKZ146" s="4"/>
      <c r="ALA146" s="4"/>
      <c r="ALB146" s="4"/>
      <c r="ALC146" s="4"/>
      <c r="ALD146" s="4"/>
      <c r="ALE146" s="4"/>
      <c r="ALF146" s="4"/>
      <c r="ALG146" s="4"/>
      <c r="ALH146" s="4"/>
      <c r="ALI146" s="4"/>
      <c r="ALJ146" s="4"/>
      <c r="ALK146" s="4"/>
      <c r="ALL146" s="4"/>
      <c r="ALM146" s="4"/>
      <c r="ALN146" s="4"/>
      <c r="ALO146" s="4"/>
      <c r="ALP146" s="4"/>
      <c r="ALQ146" s="4"/>
      <c r="ALR146" s="4"/>
      <c r="ALS146" s="4"/>
      <c r="ALT146" s="4"/>
      <c r="ALU146" s="4"/>
      <c r="ALV146" s="4"/>
      <c r="ALW146" s="4"/>
      <c r="ALX146" s="4"/>
      <c r="ALY146" s="4"/>
      <c r="ALZ146" s="4"/>
      <c r="AMA146" s="4"/>
      <c r="AMB146" s="4"/>
      <c r="AMC146" s="4"/>
      <c r="AMD146" s="4"/>
      <c r="AME146" s="4"/>
      <c r="AMF146" s="4"/>
      <c r="AMG146" s="4"/>
      <c r="AMH146" s="4"/>
      <c r="AMI146" s="4"/>
      <c r="AMJ146" s="4"/>
      <c r="AMK146" s="4"/>
      <c r="AML146" s="49"/>
      <c r="AMM146" s="49"/>
      <c r="AMN146" s="49"/>
      <c r="AMO146" s="49"/>
      <c r="AMP146" s="49"/>
      <c r="AMQ146" s="49"/>
      <c r="AMR146" s="49"/>
      <c r="AMS146" s="49"/>
      <c r="AMT146" s="49"/>
      <c r="AMU146" s="49"/>
      <c r="AMV146" s="49"/>
      <c r="AMW146" s="49"/>
      <c r="AMX146" s="49"/>
      <c r="AMY146" s="49"/>
      <c r="AMZ146" s="49"/>
      <c r="ANA146" s="49"/>
      <c r="ANB146" s="49"/>
      <c r="ANC146" s="49"/>
      <c r="AND146" s="49"/>
      <c r="ANE146" s="49"/>
      <c r="ANF146" s="49"/>
      <c r="ANG146" s="49"/>
      <c r="ANH146" s="49"/>
      <c r="ANI146" s="49"/>
      <c r="ANJ146" s="49"/>
      <c r="ANK146" s="49"/>
      <c r="ANL146" s="49"/>
      <c r="ANM146" s="49"/>
      <c r="ANN146" s="49"/>
      <c r="ANO146" s="49"/>
      <c r="ANP146" s="49"/>
      <c r="ANQ146" s="49"/>
      <c r="ANR146" s="49"/>
      <c r="ANS146" s="49"/>
      <c r="ANT146" s="49"/>
      <c r="ANU146" s="49"/>
      <c r="ANV146" s="49"/>
      <c r="ANW146" s="49"/>
      <c r="ANX146" s="49"/>
      <c r="ANY146" s="49"/>
      <c r="ANZ146" s="49"/>
      <c r="AOA146" s="49"/>
      <c r="AOB146" s="49"/>
      <c r="AOC146" s="49"/>
      <c r="AOD146" s="49"/>
      <c r="AOE146" s="49"/>
      <c r="AOF146" s="49"/>
      <c r="AOG146" s="49"/>
      <c r="AOH146" s="49"/>
      <c r="AOI146" s="49"/>
      <c r="AOJ146" s="49"/>
      <c r="AOK146" s="49"/>
      <c r="AOL146" s="49"/>
      <c r="AOM146" s="49"/>
      <c r="AON146" s="49"/>
      <c r="AOO146" s="49"/>
      <c r="AOP146" s="49"/>
      <c r="AOQ146" s="49"/>
      <c r="AOR146" s="49"/>
      <c r="AOS146" s="49"/>
      <c r="AOT146" s="49"/>
      <c r="AOU146" s="49"/>
      <c r="AOV146" s="49"/>
      <c r="AOW146" s="49"/>
      <c r="AOX146" s="49"/>
      <c r="AOY146" s="49"/>
      <c r="AOZ146" s="49"/>
      <c r="APA146" s="49"/>
      <c r="APB146" s="49"/>
      <c r="APC146" s="49"/>
      <c r="APD146" s="49"/>
      <c r="APE146" s="49"/>
      <c r="APF146" s="49"/>
      <c r="APG146" s="49"/>
      <c r="APH146" s="49"/>
      <c r="API146" s="49"/>
      <c r="APJ146" s="49"/>
      <c r="APK146" s="49"/>
      <c r="APL146" s="49"/>
      <c r="APM146" s="49"/>
      <c r="APN146" s="49"/>
      <c r="APO146" s="49"/>
      <c r="APP146" s="49"/>
      <c r="APQ146" s="49"/>
      <c r="APR146" s="49"/>
      <c r="APS146" s="49"/>
      <c r="APT146" s="49"/>
      <c r="APU146" s="49"/>
      <c r="APV146" s="49"/>
      <c r="APW146" s="49"/>
      <c r="APX146" s="49"/>
      <c r="APY146" s="49"/>
      <c r="APZ146" s="49"/>
      <c r="AQA146" s="49"/>
      <c r="AQB146" s="49"/>
      <c r="AQC146" s="49"/>
      <c r="AQD146" s="49"/>
      <c r="AQE146" s="49"/>
      <c r="AQF146" s="49"/>
      <c r="AQG146" s="49"/>
      <c r="AQH146" s="49"/>
      <c r="AQI146" s="49"/>
      <c r="AQJ146" s="49"/>
      <c r="AQK146" s="49"/>
      <c r="AQL146" s="49"/>
      <c r="AQM146" s="49"/>
      <c r="AQN146" s="49"/>
      <c r="AQO146" s="49"/>
      <c r="AQP146" s="49"/>
      <c r="AQQ146" s="49"/>
      <c r="AQR146" s="49"/>
      <c r="AQS146" s="49"/>
      <c r="AQT146" s="49"/>
      <c r="AQU146" s="49"/>
      <c r="AQV146" s="49"/>
      <c r="AQW146" s="49"/>
      <c r="AQX146" s="49"/>
      <c r="AQY146" s="49"/>
      <c r="AQZ146" s="49"/>
      <c r="ARA146" s="49"/>
      <c r="ARB146" s="49"/>
      <c r="ARC146" s="49"/>
      <c r="ARD146" s="49"/>
      <c r="ARE146" s="49"/>
      <c r="ARF146" s="49"/>
      <c r="ARG146" s="49"/>
      <c r="ARH146" s="49"/>
      <c r="ARI146" s="49"/>
    </row>
    <row r="147" spans="1:1153" s="50" customFormat="1" x14ac:dyDescent="0.2">
      <c r="A147" s="188"/>
      <c r="B147" s="183"/>
      <c r="C147" s="191"/>
      <c r="D147" s="207"/>
      <c r="E147" s="207"/>
      <c r="F147" s="198"/>
      <c r="G147" s="36"/>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c r="IW147" s="4"/>
      <c r="IX147" s="4"/>
      <c r="IY147" s="4"/>
      <c r="IZ147" s="4"/>
      <c r="JA147" s="4"/>
      <c r="JB147" s="4"/>
      <c r="JC147" s="4"/>
      <c r="JD147" s="4"/>
      <c r="JE147" s="4"/>
      <c r="JF147" s="4"/>
      <c r="JG147" s="4"/>
      <c r="JH147" s="4"/>
      <c r="JI147" s="4"/>
      <c r="JJ147" s="4"/>
      <c r="JK147" s="4"/>
      <c r="JL147" s="4"/>
      <c r="JM147" s="4"/>
      <c r="JN147" s="4"/>
      <c r="JO147" s="4"/>
      <c r="JP147" s="4"/>
      <c r="JQ147" s="4"/>
      <c r="JR147" s="4"/>
      <c r="JS147" s="4"/>
      <c r="JT147" s="4"/>
      <c r="JU147" s="4"/>
      <c r="JV147" s="4"/>
      <c r="JW147" s="4"/>
      <c r="JX147" s="4"/>
      <c r="JY147" s="4"/>
      <c r="JZ147" s="4"/>
      <c r="KA147" s="4"/>
      <c r="KB147" s="4"/>
      <c r="KC147" s="4"/>
      <c r="KD147" s="4"/>
      <c r="KE147" s="4"/>
      <c r="KF147" s="4"/>
      <c r="KG147" s="4"/>
      <c r="KH147" s="4"/>
      <c r="KI147" s="4"/>
      <c r="KJ147" s="4"/>
      <c r="KK147" s="4"/>
      <c r="KL147" s="4"/>
      <c r="KM147" s="4"/>
      <c r="KN147" s="4"/>
      <c r="KO147" s="4"/>
      <c r="KP147" s="4"/>
      <c r="KQ147" s="4"/>
      <c r="KR147" s="4"/>
      <c r="KS147" s="4"/>
      <c r="KT147" s="4"/>
      <c r="KU147" s="4"/>
      <c r="KV147" s="4"/>
      <c r="KW147" s="4"/>
      <c r="KX147" s="4"/>
      <c r="KY147" s="4"/>
      <c r="KZ147" s="4"/>
      <c r="LA147" s="4"/>
      <c r="LB147" s="4"/>
      <c r="LC147" s="4"/>
      <c r="LD147" s="4"/>
      <c r="LE147" s="4"/>
      <c r="LF147" s="4"/>
      <c r="LG147" s="4"/>
      <c r="LH147" s="4"/>
      <c r="LI147" s="4"/>
      <c r="LJ147" s="4"/>
      <c r="LK147" s="4"/>
      <c r="LL147" s="4"/>
      <c r="LM147" s="4"/>
      <c r="LN147" s="4"/>
      <c r="LO147" s="4"/>
      <c r="LP147" s="4"/>
      <c r="LQ147" s="4"/>
      <c r="LR147" s="4"/>
      <c r="LS147" s="4"/>
      <c r="LT147" s="4"/>
      <c r="LU147" s="4"/>
      <c r="LV147" s="4"/>
      <c r="LW147" s="4"/>
      <c r="LX147" s="4"/>
      <c r="LY147" s="4"/>
      <c r="LZ147" s="4"/>
      <c r="MA147" s="4"/>
      <c r="MB147" s="4"/>
      <c r="MC147" s="4"/>
      <c r="MD147" s="4"/>
      <c r="ME147" s="4"/>
      <c r="MF147" s="4"/>
      <c r="MG147" s="4"/>
      <c r="MH147" s="4"/>
      <c r="MI147" s="4"/>
      <c r="MJ147" s="4"/>
      <c r="MK147" s="4"/>
      <c r="ML147" s="4"/>
      <c r="MM147" s="4"/>
      <c r="MN147" s="4"/>
      <c r="MO147" s="4"/>
      <c r="MP147" s="4"/>
      <c r="MQ147" s="4"/>
      <c r="MR147" s="4"/>
      <c r="MS147" s="4"/>
      <c r="MT147" s="4"/>
      <c r="MU147" s="4"/>
      <c r="MV147" s="4"/>
      <c r="MW147" s="4"/>
      <c r="MX147" s="4"/>
      <c r="MY147" s="4"/>
      <c r="MZ147" s="4"/>
      <c r="NA147" s="4"/>
      <c r="NB147" s="4"/>
      <c r="NC147" s="4"/>
      <c r="ND147" s="4"/>
      <c r="NE147" s="4"/>
      <c r="NF147" s="4"/>
      <c r="NG147" s="4"/>
      <c r="NH147" s="4"/>
      <c r="NI147" s="4"/>
      <c r="NJ147" s="4"/>
      <c r="NK147" s="4"/>
      <c r="NL147" s="4"/>
      <c r="NM147" s="4"/>
      <c r="NN147" s="4"/>
      <c r="NO147" s="4"/>
      <c r="NP147" s="4"/>
      <c r="NQ147" s="4"/>
      <c r="NR147" s="4"/>
      <c r="NS147" s="4"/>
      <c r="NT147" s="4"/>
      <c r="NU147" s="4"/>
      <c r="NV147" s="4"/>
      <c r="NW147" s="4"/>
      <c r="NX147" s="4"/>
      <c r="NY147" s="4"/>
      <c r="NZ147" s="4"/>
      <c r="OA147" s="4"/>
      <c r="OB147" s="4"/>
      <c r="OC147" s="4"/>
      <c r="OD147" s="4"/>
      <c r="OE147" s="4"/>
      <c r="OF147" s="4"/>
      <c r="OG147" s="4"/>
      <c r="OH147" s="4"/>
      <c r="OI147" s="4"/>
      <c r="OJ147" s="4"/>
      <c r="OK147" s="4"/>
      <c r="OL147" s="4"/>
      <c r="OM147" s="4"/>
      <c r="ON147" s="4"/>
      <c r="OO147" s="4"/>
      <c r="OP147" s="4"/>
      <c r="OQ147" s="4"/>
      <c r="OR147" s="4"/>
      <c r="OS147" s="4"/>
      <c r="OT147" s="4"/>
      <c r="OU147" s="4"/>
      <c r="OV147" s="4"/>
      <c r="OW147" s="4"/>
      <c r="OX147" s="4"/>
      <c r="OY147" s="4"/>
      <c r="OZ147" s="4"/>
      <c r="PA147" s="4"/>
      <c r="PB147" s="4"/>
      <c r="PC147" s="4"/>
      <c r="PD147" s="4"/>
      <c r="PE147" s="4"/>
      <c r="PF147" s="4"/>
      <c r="PG147" s="4"/>
      <c r="PH147" s="4"/>
      <c r="PI147" s="4"/>
      <c r="PJ147" s="4"/>
      <c r="PK147" s="4"/>
      <c r="PL147" s="4"/>
      <c r="PM147" s="4"/>
      <c r="PN147" s="4"/>
      <c r="PO147" s="4"/>
      <c r="PP147" s="4"/>
      <c r="PQ147" s="4"/>
      <c r="PR147" s="4"/>
      <c r="PS147" s="4"/>
      <c r="PT147" s="4"/>
      <c r="PU147" s="4"/>
      <c r="PV147" s="4"/>
      <c r="PW147" s="4"/>
      <c r="PX147" s="4"/>
      <c r="PY147" s="4"/>
      <c r="PZ147" s="4"/>
      <c r="QA147" s="4"/>
      <c r="QB147" s="4"/>
      <c r="QC147" s="4"/>
      <c r="QD147" s="4"/>
      <c r="QE147" s="4"/>
      <c r="QF147" s="4"/>
      <c r="QG147" s="4"/>
      <c r="QH147" s="4"/>
      <c r="QI147" s="4"/>
      <c r="QJ147" s="4"/>
      <c r="QK147" s="4"/>
      <c r="QL147" s="4"/>
      <c r="QM147" s="4"/>
      <c r="QN147" s="4"/>
      <c r="QO147" s="4"/>
      <c r="QP147" s="4"/>
      <c r="QQ147" s="4"/>
      <c r="QR147" s="4"/>
      <c r="QS147" s="4"/>
      <c r="QT147" s="4"/>
      <c r="QU147" s="4"/>
      <c r="QV147" s="4"/>
      <c r="QW147" s="4"/>
      <c r="QX147" s="4"/>
      <c r="QY147" s="4"/>
      <c r="QZ147" s="4"/>
      <c r="RA147" s="4"/>
      <c r="RB147" s="4"/>
      <c r="RC147" s="4"/>
      <c r="RD147" s="4"/>
      <c r="RE147" s="4"/>
      <c r="RF147" s="4"/>
      <c r="RG147" s="4"/>
      <c r="RH147" s="4"/>
      <c r="RI147" s="4"/>
      <c r="RJ147" s="4"/>
      <c r="RK147" s="4"/>
      <c r="RL147" s="4"/>
      <c r="RM147" s="4"/>
      <c r="RN147" s="4"/>
      <c r="RO147" s="4"/>
      <c r="RP147" s="4"/>
      <c r="RQ147" s="4"/>
      <c r="RR147" s="4"/>
      <c r="RS147" s="4"/>
      <c r="RT147" s="4"/>
      <c r="RU147" s="4"/>
      <c r="RV147" s="4"/>
      <c r="RW147" s="4"/>
      <c r="RX147" s="4"/>
      <c r="RY147" s="4"/>
      <c r="RZ147" s="4"/>
      <c r="SA147" s="4"/>
      <c r="SB147" s="4"/>
      <c r="SC147" s="4"/>
      <c r="SD147" s="4"/>
      <c r="SE147" s="4"/>
      <c r="SF147" s="4"/>
      <c r="SG147" s="4"/>
      <c r="SH147" s="4"/>
      <c r="SI147" s="4"/>
      <c r="SJ147" s="4"/>
      <c r="SK147" s="4"/>
      <c r="SL147" s="4"/>
      <c r="SM147" s="4"/>
      <c r="SN147" s="4"/>
      <c r="SO147" s="4"/>
      <c r="SP147" s="4"/>
      <c r="SQ147" s="4"/>
      <c r="SR147" s="4"/>
      <c r="SS147" s="4"/>
      <c r="ST147" s="4"/>
      <c r="SU147" s="4"/>
      <c r="SV147" s="4"/>
      <c r="SW147" s="4"/>
      <c r="SX147" s="4"/>
      <c r="SY147" s="4"/>
      <c r="SZ147" s="4"/>
      <c r="TA147" s="4"/>
      <c r="TB147" s="4"/>
      <c r="TC147" s="4"/>
      <c r="TD147" s="4"/>
      <c r="TE147" s="4"/>
      <c r="TF147" s="4"/>
      <c r="TG147" s="4"/>
      <c r="TH147" s="4"/>
      <c r="TI147" s="4"/>
      <c r="TJ147" s="4"/>
      <c r="TK147" s="4"/>
      <c r="TL147" s="4"/>
      <c r="TM147" s="4"/>
      <c r="TN147" s="4"/>
      <c r="TO147" s="4"/>
      <c r="TP147" s="4"/>
      <c r="TQ147" s="4"/>
      <c r="TR147" s="4"/>
      <c r="TS147" s="4"/>
      <c r="TT147" s="4"/>
      <c r="TU147" s="4"/>
      <c r="TV147" s="4"/>
      <c r="TW147" s="4"/>
      <c r="TX147" s="4"/>
      <c r="TY147" s="4"/>
      <c r="TZ147" s="4"/>
      <c r="UA147" s="4"/>
      <c r="UB147" s="4"/>
      <c r="UC147" s="4"/>
      <c r="UD147" s="4"/>
      <c r="UE147" s="4"/>
      <c r="UF147" s="4"/>
      <c r="UG147" s="4"/>
      <c r="UH147" s="4"/>
      <c r="UI147" s="4"/>
      <c r="UJ147" s="4"/>
      <c r="UK147" s="4"/>
      <c r="UL147" s="4"/>
      <c r="UM147" s="4"/>
      <c r="UN147" s="4"/>
      <c r="UO147" s="4"/>
      <c r="UP147" s="4"/>
      <c r="UQ147" s="4"/>
      <c r="UR147" s="4"/>
      <c r="US147" s="4"/>
      <c r="UT147" s="4"/>
      <c r="UU147" s="4"/>
      <c r="UV147" s="4"/>
      <c r="UW147" s="4"/>
      <c r="UX147" s="4"/>
      <c r="UY147" s="4"/>
      <c r="UZ147" s="4"/>
      <c r="VA147" s="4"/>
      <c r="VB147" s="4"/>
      <c r="VC147" s="4"/>
      <c r="VD147" s="4"/>
      <c r="VE147" s="4"/>
      <c r="VF147" s="4"/>
      <c r="VG147" s="4"/>
      <c r="VH147" s="4"/>
      <c r="VI147" s="4"/>
      <c r="VJ147" s="4"/>
      <c r="VK147" s="4"/>
      <c r="VL147" s="4"/>
      <c r="VM147" s="4"/>
      <c r="VN147" s="4"/>
      <c r="VO147" s="4"/>
      <c r="VP147" s="4"/>
      <c r="VQ147" s="4"/>
      <c r="VR147" s="4"/>
      <c r="VS147" s="4"/>
      <c r="VT147" s="4"/>
      <c r="VU147" s="4"/>
      <c r="VV147" s="4"/>
      <c r="VW147" s="4"/>
      <c r="VX147" s="4"/>
      <c r="VY147" s="4"/>
      <c r="VZ147" s="4"/>
      <c r="WA147" s="4"/>
      <c r="WB147" s="4"/>
      <c r="WC147" s="4"/>
      <c r="WD147" s="4"/>
      <c r="WE147" s="4"/>
      <c r="WF147" s="4"/>
      <c r="WG147" s="4"/>
      <c r="WH147" s="4"/>
      <c r="WI147" s="4"/>
      <c r="WJ147" s="4"/>
      <c r="WK147" s="4"/>
      <c r="WL147" s="4"/>
      <c r="WM147" s="4"/>
      <c r="WN147" s="4"/>
      <c r="WO147" s="4"/>
      <c r="WP147" s="4"/>
      <c r="WQ147" s="4"/>
      <c r="WR147" s="4"/>
      <c r="WS147" s="4"/>
      <c r="WT147" s="4"/>
      <c r="WU147" s="4"/>
      <c r="WV147" s="4"/>
      <c r="WW147" s="4"/>
      <c r="WX147" s="4"/>
      <c r="WY147" s="4"/>
      <c r="WZ147" s="4"/>
      <c r="XA147" s="4"/>
      <c r="XB147" s="4"/>
      <c r="XC147" s="4"/>
      <c r="XD147" s="4"/>
      <c r="XE147" s="4"/>
      <c r="XF147" s="4"/>
      <c r="XG147" s="4"/>
      <c r="XH147" s="4"/>
      <c r="XI147" s="4"/>
      <c r="XJ147" s="4"/>
      <c r="XK147" s="4"/>
      <c r="XL147" s="4"/>
      <c r="XM147" s="4"/>
      <c r="XN147" s="4"/>
      <c r="XO147" s="4"/>
      <c r="XP147" s="4"/>
      <c r="XQ147" s="4"/>
      <c r="XR147" s="4"/>
      <c r="XS147" s="4"/>
      <c r="XT147" s="4"/>
      <c r="XU147" s="4"/>
      <c r="XV147" s="4"/>
      <c r="XW147" s="4"/>
      <c r="XX147" s="4"/>
      <c r="XY147" s="4"/>
      <c r="XZ147" s="4"/>
      <c r="YA147" s="4"/>
      <c r="YB147" s="4"/>
      <c r="YC147" s="4"/>
      <c r="YD147" s="4"/>
      <c r="YE147" s="4"/>
      <c r="YF147" s="4"/>
      <c r="YG147" s="4"/>
      <c r="YH147" s="4"/>
      <c r="YI147" s="4"/>
      <c r="YJ147" s="4"/>
      <c r="YK147" s="4"/>
      <c r="YL147" s="4"/>
      <c r="YM147" s="4"/>
      <c r="YN147" s="4"/>
      <c r="YO147" s="4"/>
      <c r="YP147" s="4"/>
      <c r="YQ147" s="4"/>
      <c r="YR147" s="4"/>
      <c r="YS147" s="4"/>
      <c r="YT147" s="4"/>
      <c r="YU147" s="4"/>
      <c r="YV147" s="4"/>
      <c r="YW147" s="4"/>
      <c r="YX147" s="4"/>
      <c r="YY147" s="4"/>
      <c r="YZ147" s="4"/>
      <c r="ZA147" s="4"/>
      <c r="ZB147" s="4"/>
      <c r="ZC147" s="4"/>
      <c r="ZD147" s="4"/>
      <c r="ZE147" s="4"/>
      <c r="ZF147" s="4"/>
      <c r="ZG147" s="4"/>
      <c r="ZH147" s="4"/>
      <c r="ZI147" s="4"/>
      <c r="ZJ147" s="4"/>
      <c r="ZK147" s="4"/>
      <c r="ZL147" s="4"/>
      <c r="ZM147" s="4"/>
      <c r="ZN147" s="4"/>
      <c r="ZO147" s="4"/>
      <c r="ZP147" s="4"/>
      <c r="ZQ147" s="4"/>
      <c r="ZR147" s="4"/>
      <c r="ZS147" s="4"/>
      <c r="ZT147" s="4"/>
      <c r="ZU147" s="4"/>
      <c r="ZV147" s="4"/>
      <c r="ZW147" s="4"/>
      <c r="ZX147" s="4"/>
      <c r="ZY147" s="4"/>
      <c r="ZZ147" s="4"/>
      <c r="AAA147" s="4"/>
      <c r="AAB147" s="4"/>
      <c r="AAC147" s="4"/>
      <c r="AAD147" s="4"/>
      <c r="AAE147" s="4"/>
      <c r="AAF147" s="4"/>
      <c r="AAG147" s="4"/>
      <c r="AAH147" s="4"/>
      <c r="AAI147" s="4"/>
      <c r="AAJ147" s="4"/>
      <c r="AAK147" s="4"/>
      <c r="AAL147" s="4"/>
      <c r="AAM147" s="4"/>
      <c r="AAN147" s="4"/>
      <c r="AAO147" s="4"/>
      <c r="AAP147" s="4"/>
      <c r="AAQ147" s="4"/>
      <c r="AAR147" s="4"/>
      <c r="AAS147" s="4"/>
      <c r="AAT147" s="4"/>
      <c r="AAU147" s="4"/>
      <c r="AAV147" s="4"/>
      <c r="AAW147" s="4"/>
      <c r="AAX147" s="4"/>
      <c r="AAY147" s="4"/>
      <c r="AAZ147" s="4"/>
      <c r="ABA147" s="4"/>
      <c r="ABB147" s="4"/>
      <c r="ABC147" s="4"/>
      <c r="ABD147" s="4"/>
      <c r="ABE147" s="4"/>
      <c r="ABF147" s="4"/>
      <c r="ABG147" s="4"/>
      <c r="ABH147" s="4"/>
      <c r="ABI147" s="4"/>
      <c r="ABJ147" s="4"/>
      <c r="ABK147" s="4"/>
      <c r="ABL147" s="4"/>
      <c r="ABM147" s="4"/>
      <c r="ABN147" s="4"/>
      <c r="ABO147" s="4"/>
      <c r="ABP147" s="4"/>
      <c r="ABQ147" s="4"/>
      <c r="ABR147" s="4"/>
      <c r="ABS147" s="4"/>
      <c r="ABT147" s="4"/>
      <c r="ABU147" s="4"/>
      <c r="ABV147" s="4"/>
      <c r="ABW147" s="4"/>
      <c r="ABX147" s="4"/>
      <c r="ABY147" s="4"/>
      <c r="ABZ147" s="4"/>
      <c r="ACA147" s="4"/>
      <c r="ACB147" s="4"/>
      <c r="ACC147" s="4"/>
      <c r="ACD147" s="4"/>
      <c r="ACE147" s="4"/>
      <c r="ACF147" s="4"/>
      <c r="ACG147" s="4"/>
      <c r="ACH147" s="4"/>
      <c r="ACI147" s="4"/>
      <c r="ACJ147" s="4"/>
      <c r="ACK147" s="4"/>
      <c r="ACL147" s="4"/>
      <c r="ACM147" s="4"/>
      <c r="ACN147" s="4"/>
      <c r="ACO147" s="4"/>
      <c r="ACP147" s="4"/>
      <c r="ACQ147" s="4"/>
      <c r="ACR147" s="4"/>
      <c r="ACS147" s="4"/>
      <c r="ACT147" s="4"/>
      <c r="ACU147" s="4"/>
      <c r="ACV147" s="4"/>
      <c r="ACW147" s="4"/>
      <c r="ACX147" s="4"/>
      <c r="ACY147" s="4"/>
      <c r="ACZ147" s="4"/>
      <c r="ADA147" s="4"/>
      <c r="ADB147" s="4"/>
      <c r="ADC147" s="4"/>
      <c r="ADD147" s="4"/>
      <c r="ADE147" s="4"/>
      <c r="ADF147" s="4"/>
      <c r="ADG147" s="4"/>
      <c r="ADH147" s="4"/>
      <c r="ADI147" s="4"/>
      <c r="ADJ147" s="4"/>
      <c r="ADK147" s="4"/>
      <c r="ADL147" s="4"/>
      <c r="ADM147" s="4"/>
      <c r="ADN147" s="4"/>
      <c r="ADO147" s="4"/>
      <c r="ADP147" s="4"/>
      <c r="ADQ147" s="4"/>
      <c r="ADR147" s="4"/>
      <c r="ADS147" s="4"/>
      <c r="ADT147" s="4"/>
      <c r="ADU147" s="4"/>
      <c r="ADV147" s="4"/>
      <c r="ADW147" s="4"/>
      <c r="ADX147" s="4"/>
      <c r="ADY147" s="4"/>
      <c r="ADZ147" s="4"/>
      <c r="AEA147" s="4"/>
      <c r="AEB147" s="4"/>
      <c r="AEC147" s="4"/>
      <c r="AED147" s="4"/>
      <c r="AEE147" s="4"/>
      <c r="AEF147" s="4"/>
      <c r="AEG147" s="4"/>
      <c r="AEH147" s="4"/>
      <c r="AEI147" s="4"/>
      <c r="AEJ147" s="4"/>
      <c r="AEK147" s="4"/>
      <c r="AEL147" s="4"/>
      <c r="AEM147" s="4"/>
      <c r="AEN147" s="4"/>
      <c r="AEO147" s="4"/>
      <c r="AEP147" s="4"/>
      <c r="AEQ147" s="4"/>
      <c r="AER147" s="4"/>
      <c r="AES147" s="4"/>
      <c r="AET147" s="4"/>
      <c r="AEU147" s="4"/>
      <c r="AEV147" s="4"/>
      <c r="AEW147" s="4"/>
      <c r="AEX147" s="4"/>
      <c r="AEY147" s="4"/>
      <c r="AEZ147" s="4"/>
      <c r="AFA147" s="4"/>
      <c r="AFB147" s="4"/>
      <c r="AFC147" s="4"/>
      <c r="AFD147" s="4"/>
      <c r="AFE147" s="4"/>
      <c r="AFF147" s="4"/>
      <c r="AFG147" s="4"/>
      <c r="AFH147" s="4"/>
      <c r="AFI147" s="4"/>
      <c r="AFJ147" s="4"/>
      <c r="AFK147" s="4"/>
      <c r="AFL147" s="4"/>
      <c r="AFM147" s="4"/>
      <c r="AFN147" s="4"/>
      <c r="AFO147" s="4"/>
      <c r="AFP147" s="4"/>
      <c r="AFQ147" s="4"/>
      <c r="AFR147" s="4"/>
      <c r="AFS147" s="4"/>
      <c r="AFT147" s="4"/>
      <c r="AFU147" s="4"/>
      <c r="AFV147" s="4"/>
      <c r="AFW147" s="4"/>
      <c r="AFX147" s="4"/>
      <c r="AFY147" s="4"/>
      <c r="AFZ147" s="4"/>
      <c r="AGA147" s="4"/>
      <c r="AGB147" s="4"/>
      <c r="AGC147" s="4"/>
      <c r="AGD147" s="4"/>
      <c r="AGE147" s="4"/>
      <c r="AGF147" s="4"/>
      <c r="AGG147" s="4"/>
      <c r="AGH147" s="4"/>
      <c r="AGI147" s="4"/>
      <c r="AGJ147" s="4"/>
      <c r="AGK147" s="4"/>
      <c r="AGL147" s="4"/>
      <c r="AGM147" s="4"/>
      <c r="AGN147" s="4"/>
      <c r="AGO147" s="4"/>
      <c r="AGP147" s="4"/>
      <c r="AGQ147" s="4"/>
      <c r="AGR147" s="4"/>
      <c r="AGS147" s="4"/>
      <c r="AGT147" s="4"/>
      <c r="AGU147" s="4"/>
      <c r="AGV147" s="4"/>
      <c r="AGW147" s="4"/>
      <c r="AGX147" s="4"/>
      <c r="AGY147" s="4"/>
      <c r="AGZ147" s="4"/>
      <c r="AHA147" s="4"/>
      <c r="AHB147" s="4"/>
      <c r="AHC147" s="4"/>
      <c r="AHD147" s="4"/>
      <c r="AHE147" s="4"/>
      <c r="AHF147" s="4"/>
      <c r="AHG147" s="4"/>
      <c r="AHH147" s="4"/>
      <c r="AHI147" s="4"/>
      <c r="AHJ147" s="4"/>
      <c r="AHK147" s="4"/>
      <c r="AHL147" s="4"/>
      <c r="AHM147" s="4"/>
      <c r="AHN147" s="4"/>
      <c r="AHO147" s="4"/>
      <c r="AHP147" s="4"/>
      <c r="AHQ147" s="4"/>
      <c r="AHR147" s="4"/>
      <c r="AHS147" s="4"/>
      <c r="AHT147" s="4"/>
      <c r="AHU147" s="4"/>
      <c r="AHV147" s="4"/>
      <c r="AHW147" s="4"/>
      <c r="AHX147" s="4"/>
      <c r="AHY147" s="4"/>
      <c r="AHZ147" s="4"/>
      <c r="AIA147" s="4"/>
      <c r="AIB147" s="4"/>
      <c r="AIC147" s="4"/>
      <c r="AID147" s="4"/>
      <c r="AIE147" s="4"/>
      <c r="AIF147" s="4"/>
      <c r="AIG147" s="4"/>
      <c r="AIH147" s="4"/>
      <c r="AII147" s="4"/>
      <c r="AIJ147" s="4"/>
      <c r="AIK147" s="4"/>
      <c r="AIL147" s="4"/>
      <c r="AIM147" s="4"/>
      <c r="AIN147" s="4"/>
      <c r="AIO147" s="4"/>
      <c r="AIP147" s="4"/>
      <c r="AIQ147" s="4"/>
      <c r="AIR147" s="4"/>
      <c r="AIS147" s="4"/>
      <c r="AIT147" s="4"/>
      <c r="AIU147" s="4"/>
      <c r="AIV147" s="4"/>
      <c r="AIW147" s="4"/>
      <c r="AIX147" s="4"/>
      <c r="AIY147" s="4"/>
      <c r="AIZ147" s="4"/>
      <c r="AJA147" s="4"/>
      <c r="AJB147" s="4"/>
      <c r="AJC147" s="4"/>
      <c r="AJD147" s="4"/>
      <c r="AJE147" s="4"/>
      <c r="AJF147" s="4"/>
      <c r="AJG147" s="4"/>
      <c r="AJH147" s="4"/>
      <c r="AJI147" s="4"/>
      <c r="AJJ147" s="4"/>
      <c r="AJK147" s="4"/>
      <c r="AJL147" s="4"/>
      <c r="AJM147" s="4"/>
      <c r="AJN147" s="4"/>
      <c r="AJO147" s="4"/>
      <c r="AJP147" s="4"/>
      <c r="AJQ147" s="4"/>
      <c r="AJR147" s="4"/>
      <c r="AJS147" s="4"/>
      <c r="AJT147" s="4"/>
      <c r="AJU147" s="4"/>
      <c r="AJV147" s="4"/>
      <c r="AJW147" s="4"/>
      <c r="AJX147" s="4"/>
      <c r="AJY147" s="4"/>
      <c r="AJZ147" s="4"/>
      <c r="AKA147" s="4"/>
      <c r="AKB147" s="4"/>
      <c r="AKC147" s="4"/>
      <c r="AKD147" s="4"/>
      <c r="AKE147" s="4"/>
      <c r="AKF147" s="4"/>
      <c r="AKG147" s="4"/>
      <c r="AKH147" s="4"/>
      <c r="AKI147" s="4"/>
      <c r="AKJ147" s="4"/>
      <c r="AKK147" s="4"/>
      <c r="AKL147" s="4"/>
      <c r="AKM147" s="4"/>
      <c r="AKN147" s="4"/>
      <c r="AKO147" s="4"/>
      <c r="AKP147" s="4"/>
      <c r="AKQ147" s="4"/>
      <c r="AKR147" s="4"/>
      <c r="AKS147" s="4"/>
      <c r="AKT147" s="4"/>
      <c r="AKU147" s="4"/>
      <c r="AKV147" s="4"/>
      <c r="AKW147" s="4"/>
      <c r="AKX147" s="4"/>
      <c r="AKY147" s="4"/>
      <c r="AKZ147" s="4"/>
      <c r="ALA147" s="4"/>
      <c r="ALB147" s="4"/>
      <c r="ALC147" s="4"/>
      <c r="ALD147" s="4"/>
      <c r="ALE147" s="4"/>
      <c r="ALF147" s="4"/>
      <c r="ALG147" s="4"/>
      <c r="ALH147" s="4"/>
      <c r="ALI147" s="4"/>
      <c r="ALJ147" s="4"/>
      <c r="ALK147" s="4"/>
      <c r="ALL147" s="4"/>
      <c r="ALM147" s="4"/>
      <c r="ALN147" s="4"/>
      <c r="ALO147" s="4"/>
      <c r="ALP147" s="4"/>
      <c r="ALQ147" s="4"/>
      <c r="ALR147" s="4"/>
      <c r="ALS147" s="4"/>
      <c r="ALT147" s="4"/>
      <c r="ALU147" s="4"/>
      <c r="ALV147" s="4"/>
      <c r="ALW147" s="4"/>
      <c r="ALX147" s="4"/>
      <c r="ALY147" s="4"/>
      <c r="ALZ147" s="4"/>
      <c r="AMA147" s="4"/>
      <c r="AMB147" s="4"/>
      <c r="AMC147" s="4"/>
      <c r="AMD147" s="4"/>
      <c r="AME147" s="4"/>
      <c r="AMF147" s="4"/>
      <c r="AMG147" s="4"/>
      <c r="AMH147" s="4"/>
      <c r="AMI147" s="4"/>
      <c r="AMJ147" s="4"/>
      <c r="AMK147" s="4"/>
      <c r="AML147" s="49"/>
      <c r="AMM147" s="49"/>
      <c r="AMN147" s="49"/>
      <c r="AMO147" s="49"/>
      <c r="AMP147" s="49"/>
      <c r="AMQ147" s="49"/>
      <c r="AMR147" s="49"/>
      <c r="AMS147" s="49"/>
      <c r="AMT147" s="49"/>
      <c r="AMU147" s="49"/>
      <c r="AMV147" s="49"/>
      <c r="AMW147" s="49"/>
      <c r="AMX147" s="49"/>
      <c r="AMY147" s="49"/>
      <c r="AMZ147" s="49"/>
      <c r="ANA147" s="49"/>
      <c r="ANB147" s="49"/>
      <c r="ANC147" s="49"/>
      <c r="AND147" s="49"/>
      <c r="ANE147" s="49"/>
      <c r="ANF147" s="49"/>
      <c r="ANG147" s="49"/>
      <c r="ANH147" s="49"/>
      <c r="ANI147" s="49"/>
      <c r="ANJ147" s="49"/>
      <c r="ANK147" s="49"/>
      <c r="ANL147" s="49"/>
      <c r="ANM147" s="49"/>
      <c r="ANN147" s="49"/>
      <c r="ANO147" s="49"/>
      <c r="ANP147" s="49"/>
      <c r="ANQ147" s="49"/>
      <c r="ANR147" s="49"/>
      <c r="ANS147" s="49"/>
      <c r="ANT147" s="49"/>
      <c r="ANU147" s="49"/>
      <c r="ANV147" s="49"/>
      <c r="ANW147" s="49"/>
      <c r="ANX147" s="49"/>
      <c r="ANY147" s="49"/>
      <c r="ANZ147" s="49"/>
      <c r="AOA147" s="49"/>
      <c r="AOB147" s="49"/>
      <c r="AOC147" s="49"/>
      <c r="AOD147" s="49"/>
      <c r="AOE147" s="49"/>
      <c r="AOF147" s="49"/>
      <c r="AOG147" s="49"/>
      <c r="AOH147" s="49"/>
      <c r="AOI147" s="49"/>
      <c r="AOJ147" s="49"/>
      <c r="AOK147" s="49"/>
      <c r="AOL147" s="49"/>
      <c r="AOM147" s="49"/>
      <c r="AON147" s="49"/>
      <c r="AOO147" s="49"/>
      <c r="AOP147" s="49"/>
      <c r="AOQ147" s="49"/>
      <c r="AOR147" s="49"/>
      <c r="AOS147" s="49"/>
      <c r="AOT147" s="49"/>
      <c r="AOU147" s="49"/>
      <c r="AOV147" s="49"/>
      <c r="AOW147" s="49"/>
      <c r="AOX147" s="49"/>
      <c r="AOY147" s="49"/>
      <c r="AOZ147" s="49"/>
      <c r="APA147" s="49"/>
      <c r="APB147" s="49"/>
      <c r="APC147" s="49"/>
      <c r="APD147" s="49"/>
      <c r="APE147" s="49"/>
      <c r="APF147" s="49"/>
      <c r="APG147" s="49"/>
      <c r="APH147" s="49"/>
      <c r="API147" s="49"/>
      <c r="APJ147" s="49"/>
      <c r="APK147" s="49"/>
      <c r="APL147" s="49"/>
      <c r="APM147" s="49"/>
      <c r="APN147" s="49"/>
      <c r="APO147" s="49"/>
      <c r="APP147" s="49"/>
      <c r="APQ147" s="49"/>
      <c r="APR147" s="49"/>
      <c r="APS147" s="49"/>
      <c r="APT147" s="49"/>
      <c r="APU147" s="49"/>
      <c r="APV147" s="49"/>
      <c r="APW147" s="49"/>
      <c r="APX147" s="49"/>
      <c r="APY147" s="49"/>
      <c r="APZ147" s="49"/>
      <c r="AQA147" s="49"/>
      <c r="AQB147" s="49"/>
      <c r="AQC147" s="49"/>
      <c r="AQD147" s="49"/>
      <c r="AQE147" s="49"/>
      <c r="AQF147" s="49"/>
      <c r="AQG147" s="49"/>
      <c r="AQH147" s="49"/>
      <c r="AQI147" s="49"/>
      <c r="AQJ147" s="49"/>
      <c r="AQK147" s="49"/>
      <c r="AQL147" s="49"/>
      <c r="AQM147" s="49"/>
      <c r="AQN147" s="49"/>
      <c r="AQO147" s="49"/>
      <c r="AQP147" s="49"/>
      <c r="AQQ147" s="49"/>
      <c r="AQR147" s="49"/>
      <c r="AQS147" s="49"/>
      <c r="AQT147" s="49"/>
      <c r="AQU147" s="49"/>
      <c r="AQV147" s="49"/>
      <c r="AQW147" s="49"/>
      <c r="AQX147" s="49"/>
      <c r="AQY147" s="49"/>
      <c r="AQZ147" s="49"/>
      <c r="ARA147" s="49"/>
      <c r="ARB147" s="49"/>
      <c r="ARC147" s="49"/>
      <c r="ARD147" s="49"/>
      <c r="ARE147" s="49"/>
      <c r="ARF147" s="49"/>
      <c r="ARG147" s="49"/>
      <c r="ARH147" s="49"/>
      <c r="ARI147" s="49"/>
    </row>
    <row r="148" spans="1:1153" s="50" customFormat="1" x14ac:dyDescent="0.2">
      <c r="A148" s="22" t="s">
        <v>147</v>
      </c>
      <c r="B148" s="23" t="s">
        <v>47</v>
      </c>
      <c r="C148" s="24"/>
      <c r="D148" s="211"/>
      <c r="E148" s="211"/>
      <c r="F148" s="198"/>
      <c r="G148" s="36"/>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c r="IW148" s="4"/>
      <c r="IX148" s="4"/>
      <c r="IY148" s="4"/>
      <c r="IZ148" s="4"/>
      <c r="JA148" s="4"/>
      <c r="JB148" s="4"/>
      <c r="JC148" s="4"/>
      <c r="JD148" s="4"/>
      <c r="JE148" s="4"/>
      <c r="JF148" s="4"/>
      <c r="JG148" s="4"/>
      <c r="JH148" s="4"/>
      <c r="JI148" s="4"/>
      <c r="JJ148" s="4"/>
      <c r="JK148" s="4"/>
      <c r="JL148" s="4"/>
      <c r="JM148" s="4"/>
      <c r="JN148" s="4"/>
      <c r="JO148" s="4"/>
      <c r="JP148" s="4"/>
      <c r="JQ148" s="4"/>
      <c r="JR148" s="4"/>
      <c r="JS148" s="4"/>
      <c r="JT148" s="4"/>
      <c r="JU148" s="4"/>
      <c r="JV148" s="4"/>
      <c r="JW148" s="4"/>
      <c r="JX148" s="4"/>
      <c r="JY148" s="4"/>
      <c r="JZ148" s="4"/>
      <c r="KA148" s="4"/>
      <c r="KB148" s="4"/>
      <c r="KC148" s="4"/>
      <c r="KD148" s="4"/>
      <c r="KE148" s="4"/>
      <c r="KF148" s="4"/>
      <c r="KG148" s="4"/>
      <c r="KH148" s="4"/>
      <c r="KI148" s="4"/>
      <c r="KJ148" s="4"/>
      <c r="KK148" s="4"/>
      <c r="KL148" s="4"/>
      <c r="KM148" s="4"/>
      <c r="KN148" s="4"/>
      <c r="KO148" s="4"/>
      <c r="KP148" s="4"/>
      <c r="KQ148" s="4"/>
      <c r="KR148" s="4"/>
      <c r="KS148" s="4"/>
      <c r="KT148" s="4"/>
      <c r="KU148" s="4"/>
      <c r="KV148" s="4"/>
      <c r="KW148" s="4"/>
      <c r="KX148" s="4"/>
      <c r="KY148" s="4"/>
      <c r="KZ148" s="4"/>
      <c r="LA148" s="4"/>
      <c r="LB148" s="4"/>
      <c r="LC148" s="4"/>
      <c r="LD148" s="4"/>
      <c r="LE148" s="4"/>
      <c r="LF148" s="4"/>
      <c r="LG148" s="4"/>
      <c r="LH148" s="4"/>
      <c r="LI148" s="4"/>
      <c r="LJ148" s="4"/>
      <c r="LK148" s="4"/>
      <c r="LL148" s="4"/>
      <c r="LM148" s="4"/>
      <c r="LN148" s="4"/>
      <c r="LO148" s="4"/>
      <c r="LP148" s="4"/>
      <c r="LQ148" s="4"/>
      <c r="LR148" s="4"/>
      <c r="LS148" s="4"/>
      <c r="LT148" s="4"/>
      <c r="LU148" s="4"/>
      <c r="LV148" s="4"/>
      <c r="LW148" s="4"/>
      <c r="LX148" s="4"/>
      <c r="LY148" s="4"/>
      <c r="LZ148" s="4"/>
      <c r="MA148" s="4"/>
      <c r="MB148" s="4"/>
      <c r="MC148" s="4"/>
      <c r="MD148" s="4"/>
      <c r="ME148" s="4"/>
      <c r="MF148" s="4"/>
      <c r="MG148" s="4"/>
      <c r="MH148" s="4"/>
      <c r="MI148" s="4"/>
      <c r="MJ148" s="4"/>
      <c r="MK148" s="4"/>
      <c r="ML148" s="4"/>
      <c r="MM148" s="4"/>
      <c r="MN148" s="4"/>
      <c r="MO148" s="4"/>
      <c r="MP148" s="4"/>
      <c r="MQ148" s="4"/>
      <c r="MR148" s="4"/>
      <c r="MS148" s="4"/>
      <c r="MT148" s="4"/>
      <c r="MU148" s="4"/>
      <c r="MV148" s="4"/>
      <c r="MW148" s="4"/>
      <c r="MX148" s="4"/>
      <c r="MY148" s="4"/>
      <c r="MZ148" s="4"/>
      <c r="NA148" s="4"/>
      <c r="NB148" s="4"/>
      <c r="NC148" s="4"/>
      <c r="ND148" s="4"/>
      <c r="NE148" s="4"/>
      <c r="NF148" s="4"/>
      <c r="NG148" s="4"/>
      <c r="NH148" s="4"/>
      <c r="NI148" s="4"/>
      <c r="NJ148" s="4"/>
      <c r="NK148" s="4"/>
      <c r="NL148" s="4"/>
      <c r="NM148" s="4"/>
      <c r="NN148" s="4"/>
      <c r="NO148" s="4"/>
      <c r="NP148" s="4"/>
      <c r="NQ148" s="4"/>
      <c r="NR148" s="4"/>
      <c r="NS148" s="4"/>
      <c r="NT148" s="4"/>
      <c r="NU148" s="4"/>
      <c r="NV148" s="4"/>
      <c r="NW148" s="4"/>
      <c r="NX148" s="4"/>
      <c r="NY148" s="4"/>
      <c r="NZ148" s="4"/>
      <c r="OA148" s="4"/>
      <c r="OB148" s="4"/>
      <c r="OC148" s="4"/>
      <c r="OD148" s="4"/>
      <c r="OE148" s="4"/>
      <c r="OF148" s="4"/>
      <c r="OG148" s="4"/>
      <c r="OH148" s="4"/>
      <c r="OI148" s="4"/>
      <c r="OJ148" s="4"/>
      <c r="OK148" s="4"/>
      <c r="OL148" s="4"/>
      <c r="OM148" s="4"/>
      <c r="ON148" s="4"/>
      <c r="OO148" s="4"/>
      <c r="OP148" s="4"/>
      <c r="OQ148" s="4"/>
      <c r="OR148" s="4"/>
      <c r="OS148" s="4"/>
      <c r="OT148" s="4"/>
      <c r="OU148" s="4"/>
      <c r="OV148" s="4"/>
      <c r="OW148" s="4"/>
      <c r="OX148" s="4"/>
      <c r="OY148" s="4"/>
      <c r="OZ148" s="4"/>
      <c r="PA148" s="4"/>
      <c r="PB148" s="4"/>
      <c r="PC148" s="4"/>
      <c r="PD148" s="4"/>
      <c r="PE148" s="4"/>
      <c r="PF148" s="4"/>
      <c r="PG148" s="4"/>
      <c r="PH148" s="4"/>
      <c r="PI148" s="4"/>
      <c r="PJ148" s="4"/>
      <c r="PK148" s="4"/>
      <c r="PL148" s="4"/>
      <c r="PM148" s="4"/>
      <c r="PN148" s="4"/>
      <c r="PO148" s="4"/>
      <c r="PP148" s="4"/>
      <c r="PQ148" s="4"/>
      <c r="PR148" s="4"/>
      <c r="PS148" s="4"/>
      <c r="PT148" s="4"/>
      <c r="PU148" s="4"/>
      <c r="PV148" s="4"/>
      <c r="PW148" s="4"/>
      <c r="PX148" s="4"/>
      <c r="PY148" s="4"/>
      <c r="PZ148" s="4"/>
      <c r="QA148" s="4"/>
      <c r="QB148" s="4"/>
      <c r="QC148" s="4"/>
      <c r="QD148" s="4"/>
      <c r="QE148" s="4"/>
      <c r="QF148" s="4"/>
      <c r="QG148" s="4"/>
      <c r="QH148" s="4"/>
      <c r="QI148" s="4"/>
      <c r="QJ148" s="4"/>
      <c r="QK148" s="4"/>
      <c r="QL148" s="4"/>
      <c r="QM148" s="4"/>
      <c r="QN148" s="4"/>
      <c r="QO148" s="4"/>
      <c r="QP148" s="4"/>
      <c r="QQ148" s="4"/>
      <c r="QR148" s="4"/>
      <c r="QS148" s="4"/>
      <c r="QT148" s="4"/>
      <c r="QU148" s="4"/>
      <c r="QV148" s="4"/>
      <c r="QW148" s="4"/>
      <c r="QX148" s="4"/>
      <c r="QY148" s="4"/>
      <c r="QZ148" s="4"/>
      <c r="RA148" s="4"/>
      <c r="RB148" s="4"/>
      <c r="RC148" s="4"/>
      <c r="RD148" s="4"/>
      <c r="RE148" s="4"/>
      <c r="RF148" s="4"/>
      <c r="RG148" s="4"/>
      <c r="RH148" s="4"/>
      <c r="RI148" s="4"/>
      <c r="RJ148" s="4"/>
      <c r="RK148" s="4"/>
      <c r="RL148" s="4"/>
      <c r="RM148" s="4"/>
      <c r="RN148" s="4"/>
      <c r="RO148" s="4"/>
      <c r="RP148" s="4"/>
      <c r="RQ148" s="4"/>
      <c r="RR148" s="4"/>
      <c r="RS148" s="4"/>
      <c r="RT148" s="4"/>
      <c r="RU148" s="4"/>
      <c r="RV148" s="4"/>
      <c r="RW148" s="4"/>
      <c r="RX148" s="4"/>
      <c r="RY148" s="4"/>
      <c r="RZ148" s="4"/>
      <c r="SA148" s="4"/>
      <c r="SB148" s="4"/>
      <c r="SC148" s="4"/>
      <c r="SD148" s="4"/>
      <c r="SE148" s="4"/>
      <c r="SF148" s="4"/>
      <c r="SG148" s="4"/>
      <c r="SH148" s="4"/>
      <c r="SI148" s="4"/>
      <c r="SJ148" s="4"/>
      <c r="SK148" s="4"/>
      <c r="SL148" s="4"/>
      <c r="SM148" s="4"/>
      <c r="SN148" s="4"/>
      <c r="SO148" s="4"/>
      <c r="SP148" s="4"/>
      <c r="SQ148" s="4"/>
      <c r="SR148" s="4"/>
      <c r="SS148" s="4"/>
      <c r="ST148" s="4"/>
      <c r="SU148" s="4"/>
      <c r="SV148" s="4"/>
      <c r="SW148" s="4"/>
      <c r="SX148" s="4"/>
      <c r="SY148" s="4"/>
      <c r="SZ148" s="4"/>
      <c r="TA148" s="4"/>
      <c r="TB148" s="4"/>
      <c r="TC148" s="4"/>
      <c r="TD148" s="4"/>
      <c r="TE148" s="4"/>
      <c r="TF148" s="4"/>
      <c r="TG148" s="4"/>
      <c r="TH148" s="4"/>
      <c r="TI148" s="4"/>
      <c r="TJ148" s="4"/>
      <c r="TK148" s="4"/>
      <c r="TL148" s="4"/>
      <c r="TM148" s="4"/>
      <c r="TN148" s="4"/>
      <c r="TO148" s="4"/>
      <c r="TP148" s="4"/>
      <c r="TQ148" s="4"/>
      <c r="TR148" s="4"/>
      <c r="TS148" s="4"/>
      <c r="TT148" s="4"/>
      <c r="TU148" s="4"/>
      <c r="TV148" s="4"/>
      <c r="TW148" s="4"/>
      <c r="TX148" s="4"/>
      <c r="TY148" s="4"/>
      <c r="TZ148" s="4"/>
      <c r="UA148" s="4"/>
      <c r="UB148" s="4"/>
      <c r="UC148" s="4"/>
      <c r="UD148" s="4"/>
      <c r="UE148" s="4"/>
      <c r="UF148" s="4"/>
      <c r="UG148" s="4"/>
      <c r="UH148" s="4"/>
      <c r="UI148" s="4"/>
      <c r="UJ148" s="4"/>
      <c r="UK148" s="4"/>
      <c r="UL148" s="4"/>
      <c r="UM148" s="4"/>
      <c r="UN148" s="4"/>
      <c r="UO148" s="4"/>
      <c r="UP148" s="4"/>
      <c r="UQ148" s="4"/>
      <c r="UR148" s="4"/>
      <c r="US148" s="4"/>
      <c r="UT148" s="4"/>
      <c r="UU148" s="4"/>
      <c r="UV148" s="4"/>
      <c r="UW148" s="4"/>
      <c r="UX148" s="4"/>
      <c r="UY148" s="4"/>
      <c r="UZ148" s="4"/>
      <c r="VA148" s="4"/>
      <c r="VB148" s="4"/>
      <c r="VC148" s="4"/>
      <c r="VD148" s="4"/>
      <c r="VE148" s="4"/>
      <c r="VF148" s="4"/>
      <c r="VG148" s="4"/>
      <c r="VH148" s="4"/>
      <c r="VI148" s="4"/>
      <c r="VJ148" s="4"/>
      <c r="VK148" s="4"/>
      <c r="VL148" s="4"/>
      <c r="VM148" s="4"/>
      <c r="VN148" s="4"/>
      <c r="VO148" s="4"/>
      <c r="VP148" s="4"/>
      <c r="VQ148" s="4"/>
      <c r="VR148" s="4"/>
      <c r="VS148" s="4"/>
      <c r="VT148" s="4"/>
      <c r="VU148" s="4"/>
      <c r="VV148" s="4"/>
      <c r="VW148" s="4"/>
      <c r="VX148" s="4"/>
      <c r="VY148" s="4"/>
      <c r="VZ148" s="4"/>
      <c r="WA148" s="4"/>
      <c r="WB148" s="4"/>
      <c r="WC148" s="4"/>
      <c r="WD148" s="4"/>
      <c r="WE148" s="4"/>
      <c r="WF148" s="4"/>
      <c r="WG148" s="4"/>
      <c r="WH148" s="4"/>
      <c r="WI148" s="4"/>
      <c r="WJ148" s="4"/>
      <c r="WK148" s="4"/>
      <c r="WL148" s="4"/>
      <c r="WM148" s="4"/>
      <c r="WN148" s="4"/>
      <c r="WO148" s="4"/>
      <c r="WP148" s="4"/>
      <c r="WQ148" s="4"/>
      <c r="WR148" s="4"/>
      <c r="WS148" s="4"/>
      <c r="WT148" s="4"/>
      <c r="WU148" s="4"/>
      <c r="WV148" s="4"/>
      <c r="WW148" s="4"/>
      <c r="WX148" s="4"/>
      <c r="WY148" s="4"/>
      <c r="WZ148" s="4"/>
      <c r="XA148" s="4"/>
      <c r="XB148" s="4"/>
      <c r="XC148" s="4"/>
      <c r="XD148" s="4"/>
      <c r="XE148" s="4"/>
      <c r="XF148" s="4"/>
      <c r="XG148" s="4"/>
      <c r="XH148" s="4"/>
      <c r="XI148" s="4"/>
      <c r="XJ148" s="4"/>
      <c r="XK148" s="4"/>
      <c r="XL148" s="4"/>
      <c r="XM148" s="4"/>
      <c r="XN148" s="4"/>
      <c r="XO148" s="4"/>
      <c r="XP148" s="4"/>
      <c r="XQ148" s="4"/>
      <c r="XR148" s="4"/>
      <c r="XS148" s="4"/>
      <c r="XT148" s="4"/>
      <c r="XU148" s="4"/>
      <c r="XV148" s="4"/>
      <c r="XW148" s="4"/>
      <c r="XX148" s="4"/>
      <c r="XY148" s="4"/>
      <c r="XZ148" s="4"/>
      <c r="YA148" s="4"/>
      <c r="YB148" s="4"/>
      <c r="YC148" s="4"/>
      <c r="YD148" s="4"/>
      <c r="YE148" s="4"/>
      <c r="YF148" s="4"/>
      <c r="YG148" s="4"/>
      <c r="YH148" s="4"/>
      <c r="YI148" s="4"/>
      <c r="YJ148" s="4"/>
      <c r="YK148" s="4"/>
      <c r="YL148" s="4"/>
      <c r="YM148" s="4"/>
      <c r="YN148" s="4"/>
      <c r="YO148" s="4"/>
      <c r="YP148" s="4"/>
      <c r="YQ148" s="4"/>
      <c r="YR148" s="4"/>
      <c r="YS148" s="4"/>
      <c r="YT148" s="4"/>
      <c r="YU148" s="4"/>
      <c r="YV148" s="4"/>
      <c r="YW148" s="4"/>
      <c r="YX148" s="4"/>
      <c r="YY148" s="4"/>
      <c r="YZ148" s="4"/>
      <c r="ZA148" s="4"/>
      <c r="ZB148" s="4"/>
      <c r="ZC148" s="4"/>
      <c r="ZD148" s="4"/>
      <c r="ZE148" s="4"/>
      <c r="ZF148" s="4"/>
      <c r="ZG148" s="4"/>
      <c r="ZH148" s="4"/>
      <c r="ZI148" s="4"/>
      <c r="ZJ148" s="4"/>
      <c r="ZK148" s="4"/>
      <c r="ZL148" s="4"/>
      <c r="ZM148" s="4"/>
      <c r="ZN148" s="4"/>
      <c r="ZO148" s="4"/>
      <c r="ZP148" s="4"/>
      <c r="ZQ148" s="4"/>
      <c r="ZR148" s="4"/>
      <c r="ZS148" s="4"/>
      <c r="ZT148" s="4"/>
      <c r="ZU148" s="4"/>
      <c r="ZV148" s="4"/>
      <c r="ZW148" s="4"/>
      <c r="ZX148" s="4"/>
      <c r="ZY148" s="4"/>
      <c r="ZZ148" s="4"/>
      <c r="AAA148" s="4"/>
      <c r="AAB148" s="4"/>
      <c r="AAC148" s="4"/>
      <c r="AAD148" s="4"/>
      <c r="AAE148" s="4"/>
      <c r="AAF148" s="4"/>
      <c r="AAG148" s="4"/>
      <c r="AAH148" s="4"/>
      <c r="AAI148" s="4"/>
      <c r="AAJ148" s="4"/>
      <c r="AAK148" s="4"/>
      <c r="AAL148" s="4"/>
      <c r="AAM148" s="4"/>
      <c r="AAN148" s="4"/>
      <c r="AAO148" s="4"/>
      <c r="AAP148" s="4"/>
      <c r="AAQ148" s="4"/>
      <c r="AAR148" s="4"/>
      <c r="AAS148" s="4"/>
      <c r="AAT148" s="4"/>
      <c r="AAU148" s="4"/>
      <c r="AAV148" s="4"/>
      <c r="AAW148" s="4"/>
      <c r="AAX148" s="4"/>
      <c r="AAY148" s="4"/>
      <c r="AAZ148" s="4"/>
      <c r="ABA148" s="4"/>
      <c r="ABB148" s="4"/>
      <c r="ABC148" s="4"/>
      <c r="ABD148" s="4"/>
      <c r="ABE148" s="4"/>
      <c r="ABF148" s="4"/>
      <c r="ABG148" s="4"/>
      <c r="ABH148" s="4"/>
      <c r="ABI148" s="4"/>
      <c r="ABJ148" s="4"/>
      <c r="ABK148" s="4"/>
      <c r="ABL148" s="4"/>
      <c r="ABM148" s="4"/>
      <c r="ABN148" s="4"/>
      <c r="ABO148" s="4"/>
      <c r="ABP148" s="4"/>
      <c r="ABQ148" s="4"/>
      <c r="ABR148" s="4"/>
      <c r="ABS148" s="4"/>
      <c r="ABT148" s="4"/>
      <c r="ABU148" s="4"/>
      <c r="ABV148" s="4"/>
      <c r="ABW148" s="4"/>
      <c r="ABX148" s="4"/>
      <c r="ABY148" s="4"/>
      <c r="ABZ148" s="4"/>
      <c r="ACA148" s="4"/>
      <c r="ACB148" s="4"/>
      <c r="ACC148" s="4"/>
      <c r="ACD148" s="4"/>
      <c r="ACE148" s="4"/>
      <c r="ACF148" s="4"/>
      <c r="ACG148" s="4"/>
      <c r="ACH148" s="4"/>
      <c r="ACI148" s="4"/>
      <c r="ACJ148" s="4"/>
      <c r="ACK148" s="4"/>
      <c r="ACL148" s="4"/>
      <c r="ACM148" s="4"/>
      <c r="ACN148" s="4"/>
      <c r="ACO148" s="4"/>
      <c r="ACP148" s="4"/>
      <c r="ACQ148" s="4"/>
      <c r="ACR148" s="4"/>
      <c r="ACS148" s="4"/>
      <c r="ACT148" s="4"/>
      <c r="ACU148" s="4"/>
      <c r="ACV148" s="4"/>
      <c r="ACW148" s="4"/>
      <c r="ACX148" s="4"/>
      <c r="ACY148" s="4"/>
      <c r="ACZ148" s="4"/>
      <c r="ADA148" s="4"/>
      <c r="ADB148" s="4"/>
      <c r="ADC148" s="4"/>
      <c r="ADD148" s="4"/>
      <c r="ADE148" s="4"/>
      <c r="ADF148" s="4"/>
      <c r="ADG148" s="4"/>
      <c r="ADH148" s="4"/>
      <c r="ADI148" s="4"/>
      <c r="ADJ148" s="4"/>
      <c r="ADK148" s="4"/>
      <c r="ADL148" s="4"/>
      <c r="ADM148" s="4"/>
      <c r="ADN148" s="4"/>
      <c r="ADO148" s="4"/>
      <c r="ADP148" s="4"/>
      <c r="ADQ148" s="4"/>
      <c r="ADR148" s="4"/>
      <c r="ADS148" s="4"/>
      <c r="ADT148" s="4"/>
      <c r="ADU148" s="4"/>
      <c r="ADV148" s="4"/>
      <c r="ADW148" s="4"/>
      <c r="ADX148" s="4"/>
      <c r="ADY148" s="4"/>
      <c r="ADZ148" s="4"/>
      <c r="AEA148" s="4"/>
      <c r="AEB148" s="4"/>
      <c r="AEC148" s="4"/>
      <c r="AED148" s="4"/>
      <c r="AEE148" s="4"/>
      <c r="AEF148" s="4"/>
      <c r="AEG148" s="4"/>
      <c r="AEH148" s="4"/>
      <c r="AEI148" s="4"/>
      <c r="AEJ148" s="4"/>
      <c r="AEK148" s="4"/>
      <c r="AEL148" s="4"/>
      <c r="AEM148" s="4"/>
      <c r="AEN148" s="4"/>
      <c r="AEO148" s="4"/>
      <c r="AEP148" s="4"/>
      <c r="AEQ148" s="4"/>
      <c r="AER148" s="4"/>
      <c r="AES148" s="4"/>
      <c r="AET148" s="4"/>
      <c r="AEU148" s="4"/>
      <c r="AEV148" s="4"/>
      <c r="AEW148" s="4"/>
      <c r="AEX148" s="4"/>
      <c r="AEY148" s="4"/>
      <c r="AEZ148" s="4"/>
      <c r="AFA148" s="4"/>
      <c r="AFB148" s="4"/>
      <c r="AFC148" s="4"/>
      <c r="AFD148" s="4"/>
      <c r="AFE148" s="4"/>
      <c r="AFF148" s="4"/>
      <c r="AFG148" s="4"/>
      <c r="AFH148" s="4"/>
      <c r="AFI148" s="4"/>
      <c r="AFJ148" s="4"/>
      <c r="AFK148" s="4"/>
      <c r="AFL148" s="4"/>
      <c r="AFM148" s="4"/>
      <c r="AFN148" s="4"/>
      <c r="AFO148" s="4"/>
      <c r="AFP148" s="4"/>
      <c r="AFQ148" s="4"/>
      <c r="AFR148" s="4"/>
      <c r="AFS148" s="4"/>
      <c r="AFT148" s="4"/>
      <c r="AFU148" s="4"/>
      <c r="AFV148" s="4"/>
      <c r="AFW148" s="4"/>
      <c r="AFX148" s="4"/>
      <c r="AFY148" s="4"/>
      <c r="AFZ148" s="4"/>
      <c r="AGA148" s="4"/>
      <c r="AGB148" s="4"/>
      <c r="AGC148" s="4"/>
      <c r="AGD148" s="4"/>
      <c r="AGE148" s="4"/>
      <c r="AGF148" s="4"/>
      <c r="AGG148" s="4"/>
      <c r="AGH148" s="4"/>
      <c r="AGI148" s="4"/>
      <c r="AGJ148" s="4"/>
      <c r="AGK148" s="4"/>
      <c r="AGL148" s="4"/>
      <c r="AGM148" s="4"/>
      <c r="AGN148" s="4"/>
      <c r="AGO148" s="4"/>
      <c r="AGP148" s="4"/>
      <c r="AGQ148" s="4"/>
      <c r="AGR148" s="4"/>
      <c r="AGS148" s="4"/>
      <c r="AGT148" s="4"/>
      <c r="AGU148" s="4"/>
      <c r="AGV148" s="4"/>
      <c r="AGW148" s="4"/>
      <c r="AGX148" s="4"/>
      <c r="AGY148" s="4"/>
      <c r="AGZ148" s="4"/>
      <c r="AHA148" s="4"/>
      <c r="AHB148" s="4"/>
      <c r="AHC148" s="4"/>
      <c r="AHD148" s="4"/>
      <c r="AHE148" s="4"/>
      <c r="AHF148" s="4"/>
      <c r="AHG148" s="4"/>
      <c r="AHH148" s="4"/>
      <c r="AHI148" s="4"/>
      <c r="AHJ148" s="4"/>
      <c r="AHK148" s="4"/>
      <c r="AHL148" s="4"/>
      <c r="AHM148" s="4"/>
      <c r="AHN148" s="4"/>
      <c r="AHO148" s="4"/>
      <c r="AHP148" s="4"/>
      <c r="AHQ148" s="4"/>
      <c r="AHR148" s="4"/>
      <c r="AHS148" s="4"/>
      <c r="AHT148" s="4"/>
      <c r="AHU148" s="4"/>
      <c r="AHV148" s="4"/>
      <c r="AHW148" s="4"/>
      <c r="AHX148" s="4"/>
      <c r="AHY148" s="4"/>
      <c r="AHZ148" s="4"/>
      <c r="AIA148" s="4"/>
      <c r="AIB148" s="4"/>
      <c r="AIC148" s="4"/>
      <c r="AID148" s="4"/>
      <c r="AIE148" s="4"/>
      <c r="AIF148" s="4"/>
      <c r="AIG148" s="4"/>
      <c r="AIH148" s="4"/>
      <c r="AII148" s="4"/>
      <c r="AIJ148" s="4"/>
      <c r="AIK148" s="4"/>
      <c r="AIL148" s="4"/>
      <c r="AIM148" s="4"/>
      <c r="AIN148" s="4"/>
      <c r="AIO148" s="4"/>
      <c r="AIP148" s="4"/>
      <c r="AIQ148" s="4"/>
      <c r="AIR148" s="4"/>
      <c r="AIS148" s="4"/>
      <c r="AIT148" s="4"/>
      <c r="AIU148" s="4"/>
      <c r="AIV148" s="4"/>
      <c r="AIW148" s="4"/>
      <c r="AIX148" s="4"/>
      <c r="AIY148" s="4"/>
      <c r="AIZ148" s="4"/>
      <c r="AJA148" s="4"/>
      <c r="AJB148" s="4"/>
      <c r="AJC148" s="4"/>
      <c r="AJD148" s="4"/>
      <c r="AJE148" s="4"/>
      <c r="AJF148" s="4"/>
      <c r="AJG148" s="4"/>
      <c r="AJH148" s="4"/>
      <c r="AJI148" s="4"/>
      <c r="AJJ148" s="4"/>
      <c r="AJK148" s="4"/>
      <c r="AJL148" s="4"/>
      <c r="AJM148" s="4"/>
      <c r="AJN148" s="4"/>
      <c r="AJO148" s="4"/>
      <c r="AJP148" s="4"/>
      <c r="AJQ148" s="4"/>
      <c r="AJR148" s="4"/>
      <c r="AJS148" s="4"/>
      <c r="AJT148" s="4"/>
      <c r="AJU148" s="4"/>
      <c r="AJV148" s="4"/>
      <c r="AJW148" s="4"/>
      <c r="AJX148" s="4"/>
      <c r="AJY148" s="4"/>
      <c r="AJZ148" s="4"/>
      <c r="AKA148" s="4"/>
      <c r="AKB148" s="4"/>
      <c r="AKC148" s="4"/>
      <c r="AKD148" s="4"/>
      <c r="AKE148" s="4"/>
      <c r="AKF148" s="4"/>
      <c r="AKG148" s="4"/>
      <c r="AKH148" s="4"/>
      <c r="AKI148" s="4"/>
      <c r="AKJ148" s="4"/>
      <c r="AKK148" s="4"/>
      <c r="AKL148" s="4"/>
      <c r="AKM148" s="4"/>
      <c r="AKN148" s="4"/>
      <c r="AKO148" s="4"/>
      <c r="AKP148" s="4"/>
      <c r="AKQ148" s="4"/>
      <c r="AKR148" s="4"/>
      <c r="AKS148" s="4"/>
      <c r="AKT148" s="4"/>
      <c r="AKU148" s="4"/>
      <c r="AKV148" s="4"/>
      <c r="AKW148" s="4"/>
      <c r="AKX148" s="4"/>
      <c r="AKY148" s="4"/>
      <c r="AKZ148" s="4"/>
      <c r="ALA148" s="4"/>
      <c r="ALB148" s="4"/>
      <c r="ALC148" s="4"/>
      <c r="ALD148" s="4"/>
      <c r="ALE148" s="4"/>
      <c r="ALF148" s="4"/>
      <c r="ALG148" s="4"/>
      <c r="ALH148" s="4"/>
      <c r="ALI148" s="4"/>
      <c r="ALJ148" s="4"/>
      <c r="ALK148" s="4"/>
      <c r="ALL148" s="4"/>
      <c r="ALM148" s="4"/>
      <c r="ALN148" s="4"/>
      <c r="ALO148" s="4"/>
      <c r="ALP148" s="4"/>
      <c r="ALQ148" s="4"/>
      <c r="ALR148" s="4"/>
      <c r="ALS148" s="4"/>
      <c r="ALT148" s="4"/>
      <c r="ALU148" s="4"/>
      <c r="ALV148" s="4"/>
      <c r="ALW148" s="4"/>
      <c r="ALX148" s="4"/>
      <c r="ALY148" s="4"/>
      <c r="ALZ148" s="4"/>
      <c r="AMA148" s="4"/>
      <c r="AMB148" s="4"/>
      <c r="AMC148" s="4"/>
      <c r="AMD148" s="4"/>
      <c r="AME148" s="4"/>
      <c r="AMF148" s="4"/>
      <c r="AMG148" s="4"/>
      <c r="AMH148" s="4"/>
      <c r="AMI148" s="4"/>
      <c r="AMJ148" s="4"/>
      <c r="AMK148" s="4"/>
      <c r="AML148" s="49"/>
      <c r="AMM148" s="49"/>
      <c r="AMN148" s="49"/>
      <c r="AMO148" s="49"/>
      <c r="AMP148" s="49"/>
      <c r="AMQ148" s="49"/>
      <c r="AMR148" s="49"/>
      <c r="AMS148" s="49"/>
      <c r="AMT148" s="49"/>
      <c r="AMU148" s="49"/>
      <c r="AMV148" s="49"/>
      <c r="AMW148" s="49"/>
      <c r="AMX148" s="49"/>
      <c r="AMY148" s="49"/>
      <c r="AMZ148" s="49"/>
      <c r="ANA148" s="49"/>
      <c r="ANB148" s="49"/>
      <c r="ANC148" s="49"/>
      <c r="AND148" s="49"/>
      <c r="ANE148" s="49"/>
      <c r="ANF148" s="49"/>
      <c r="ANG148" s="49"/>
      <c r="ANH148" s="49"/>
      <c r="ANI148" s="49"/>
      <c r="ANJ148" s="49"/>
      <c r="ANK148" s="49"/>
      <c r="ANL148" s="49"/>
      <c r="ANM148" s="49"/>
      <c r="ANN148" s="49"/>
      <c r="ANO148" s="49"/>
      <c r="ANP148" s="49"/>
      <c r="ANQ148" s="49"/>
      <c r="ANR148" s="49"/>
      <c r="ANS148" s="49"/>
      <c r="ANT148" s="49"/>
      <c r="ANU148" s="49"/>
      <c r="ANV148" s="49"/>
      <c r="ANW148" s="49"/>
      <c r="ANX148" s="49"/>
      <c r="ANY148" s="49"/>
      <c r="ANZ148" s="49"/>
      <c r="AOA148" s="49"/>
      <c r="AOB148" s="49"/>
      <c r="AOC148" s="49"/>
      <c r="AOD148" s="49"/>
      <c r="AOE148" s="49"/>
      <c r="AOF148" s="49"/>
      <c r="AOG148" s="49"/>
      <c r="AOH148" s="49"/>
      <c r="AOI148" s="49"/>
      <c r="AOJ148" s="49"/>
      <c r="AOK148" s="49"/>
      <c r="AOL148" s="49"/>
      <c r="AOM148" s="49"/>
      <c r="AON148" s="49"/>
      <c r="AOO148" s="49"/>
      <c r="AOP148" s="49"/>
      <c r="AOQ148" s="49"/>
      <c r="AOR148" s="49"/>
      <c r="AOS148" s="49"/>
      <c r="AOT148" s="49"/>
      <c r="AOU148" s="49"/>
      <c r="AOV148" s="49"/>
      <c r="AOW148" s="49"/>
      <c r="AOX148" s="49"/>
      <c r="AOY148" s="49"/>
      <c r="AOZ148" s="49"/>
      <c r="APA148" s="49"/>
      <c r="APB148" s="49"/>
      <c r="APC148" s="49"/>
      <c r="APD148" s="49"/>
      <c r="APE148" s="49"/>
      <c r="APF148" s="49"/>
      <c r="APG148" s="49"/>
      <c r="APH148" s="49"/>
      <c r="API148" s="49"/>
      <c r="APJ148" s="49"/>
      <c r="APK148" s="49"/>
      <c r="APL148" s="49"/>
      <c r="APM148" s="49"/>
      <c r="APN148" s="49"/>
      <c r="APO148" s="49"/>
      <c r="APP148" s="49"/>
      <c r="APQ148" s="49"/>
      <c r="APR148" s="49"/>
      <c r="APS148" s="49"/>
      <c r="APT148" s="49"/>
      <c r="APU148" s="49"/>
      <c r="APV148" s="49"/>
      <c r="APW148" s="49"/>
      <c r="APX148" s="49"/>
      <c r="APY148" s="49"/>
      <c r="APZ148" s="49"/>
      <c r="AQA148" s="49"/>
      <c r="AQB148" s="49"/>
      <c r="AQC148" s="49"/>
      <c r="AQD148" s="49"/>
      <c r="AQE148" s="49"/>
      <c r="AQF148" s="49"/>
      <c r="AQG148" s="49"/>
      <c r="AQH148" s="49"/>
      <c r="AQI148" s="49"/>
      <c r="AQJ148" s="49"/>
      <c r="AQK148" s="49"/>
      <c r="AQL148" s="49"/>
      <c r="AQM148" s="49"/>
      <c r="AQN148" s="49"/>
      <c r="AQO148" s="49"/>
      <c r="AQP148" s="49"/>
      <c r="AQQ148" s="49"/>
      <c r="AQR148" s="49"/>
      <c r="AQS148" s="49"/>
      <c r="AQT148" s="49"/>
      <c r="AQU148" s="49"/>
      <c r="AQV148" s="49"/>
      <c r="AQW148" s="49"/>
      <c r="AQX148" s="49"/>
      <c r="AQY148" s="49"/>
      <c r="AQZ148" s="49"/>
      <c r="ARA148" s="49"/>
      <c r="ARB148" s="49"/>
      <c r="ARC148" s="49"/>
      <c r="ARD148" s="49"/>
      <c r="ARE148" s="49"/>
      <c r="ARF148" s="49"/>
      <c r="ARG148" s="49"/>
      <c r="ARH148" s="49"/>
      <c r="ARI148" s="49"/>
    </row>
    <row r="149" spans="1:1153" s="50" customFormat="1" x14ac:dyDescent="0.2">
      <c r="A149" s="188"/>
      <c r="B149" s="183"/>
      <c r="C149" s="191"/>
      <c r="D149" s="207"/>
      <c r="E149" s="207"/>
      <c r="F149" s="198"/>
      <c r="G149" s="36"/>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c r="IW149" s="4"/>
      <c r="IX149" s="4"/>
      <c r="IY149" s="4"/>
      <c r="IZ149" s="4"/>
      <c r="JA149" s="4"/>
      <c r="JB149" s="4"/>
      <c r="JC149" s="4"/>
      <c r="JD149" s="4"/>
      <c r="JE149" s="4"/>
      <c r="JF149" s="4"/>
      <c r="JG149" s="4"/>
      <c r="JH149" s="4"/>
      <c r="JI149" s="4"/>
      <c r="JJ149" s="4"/>
      <c r="JK149" s="4"/>
      <c r="JL149" s="4"/>
      <c r="JM149" s="4"/>
      <c r="JN149" s="4"/>
      <c r="JO149" s="4"/>
      <c r="JP149" s="4"/>
      <c r="JQ149" s="4"/>
      <c r="JR149" s="4"/>
      <c r="JS149" s="4"/>
      <c r="JT149" s="4"/>
      <c r="JU149" s="4"/>
      <c r="JV149" s="4"/>
      <c r="JW149" s="4"/>
      <c r="JX149" s="4"/>
      <c r="JY149" s="4"/>
      <c r="JZ149" s="4"/>
      <c r="KA149" s="4"/>
      <c r="KB149" s="4"/>
      <c r="KC149" s="4"/>
      <c r="KD149" s="4"/>
      <c r="KE149" s="4"/>
      <c r="KF149" s="4"/>
      <c r="KG149" s="4"/>
      <c r="KH149" s="4"/>
      <c r="KI149" s="4"/>
      <c r="KJ149" s="4"/>
      <c r="KK149" s="4"/>
      <c r="KL149" s="4"/>
      <c r="KM149" s="4"/>
      <c r="KN149" s="4"/>
      <c r="KO149" s="4"/>
      <c r="KP149" s="4"/>
      <c r="KQ149" s="4"/>
      <c r="KR149" s="4"/>
      <c r="KS149" s="4"/>
      <c r="KT149" s="4"/>
      <c r="KU149" s="4"/>
      <c r="KV149" s="4"/>
      <c r="KW149" s="4"/>
      <c r="KX149" s="4"/>
      <c r="KY149" s="4"/>
      <c r="KZ149" s="4"/>
      <c r="LA149" s="4"/>
      <c r="LB149" s="4"/>
      <c r="LC149" s="4"/>
      <c r="LD149" s="4"/>
      <c r="LE149" s="4"/>
      <c r="LF149" s="4"/>
      <c r="LG149" s="4"/>
      <c r="LH149" s="4"/>
      <c r="LI149" s="4"/>
      <c r="LJ149" s="4"/>
      <c r="LK149" s="4"/>
      <c r="LL149" s="4"/>
      <c r="LM149" s="4"/>
      <c r="LN149" s="4"/>
      <c r="LO149" s="4"/>
      <c r="LP149" s="4"/>
      <c r="LQ149" s="4"/>
      <c r="LR149" s="4"/>
      <c r="LS149" s="4"/>
      <c r="LT149" s="4"/>
      <c r="LU149" s="4"/>
      <c r="LV149" s="4"/>
      <c r="LW149" s="4"/>
      <c r="LX149" s="4"/>
      <c r="LY149" s="4"/>
      <c r="LZ149" s="4"/>
      <c r="MA149" s="4"/>
      <c r="MB149" s="4"/>
      <c r="MC149" s="4"/>
      <c r="MD149" s="4"/>
      <c r="ME149" s="4"/>
      <c r="MF149" s="4"/>
      <c r="MG149" s="4"/>
      <c r="MH149" s="4"/>
      <c r="MI149" s="4"/>
      <c r="MJ149" s="4"/>
      <c r="MK149" s="4"/>
      <c r="ML149" s="4"/>
      <c r="MM149" s="4"/>
      <c r="MN149" s="4"/>
      <c r="MO149" s="4"/>
      <c r="MP149" s="4"/>
      <c r="MQ149" s="4"/>
      <c r="MR149" s="4"/>
      <c r="MS149" s="4"/>
      <c r="MT149" s="4"/>
      <c r="MU149" s="4"/>
      <c r="MV149" s="4"/>
      <c r="MW149" s="4"/>
      <c r="MX149" s="4"/>
      <c r="MY149" s="4"/>
      <c r="MZ149" s="4"/>
      <c r="NA149" s="4"/>
      <c r="NB149" s="4"/>
      <c r="NC149" s="4"/>
      <c r="ND149" s="4"/>
      <c r="NE149" s="4"/>
      <c r="NF149" s="4"/>
      <c r="NG149" s="4"/>
      <c r="NH149" s="4"/>
      <c r="NI149" s="4"/>
      <c r="NJ149" s="4"/>
      <c r="NK149" s="4"/>
      <c r="NL149" s="4"/>
      <c r="NM149" s="4"/>
      <c r="NN149" s="4"/>
      <c r="NO149" s="4"/>
      <c r="NP149" s="4"/>
      <c r="NQ149" s="4"/>
      <c r="NR149" s="4"/>
      <c r="NS149" s="4"/>
      <c r="NT149" s="4"/>
      <c r="NU149" s="4"/>
      <c r="NV149" s="4"/>
      <c r="NW149" s="4"/>
      <c r="NX149" s="4"/>
      <c r="NY149" s="4"/>
      <c r="NZ149" s="4"/>
      <c r="OA149" s="4"/>
      <c r="OB149" s="4"/>
      <c r="OC149" s="4"/>
      <c r="OD149" s="4"/>
      <c r="OE149" s="4"/>
      <c r="OF149" s="4"/>
      <c r="OG149" s="4"/>
      <c r="OH149" s="4"/>
      <c r="OI149" s="4"/>
      <c r="OJ149" s="4"/>
      <c r="OK149" s="4"/>
      <c r="OL149" s="4"/>
      <c r="OM149" s="4"/>
      <c r="ON149" s="4"/>
      <c r="OO149" s="4"/>
      <c r="OP149" s="4"/>
      <c r="OQ149" s="4"/>
      <c r="OR149" s="4"/>
      <c r="OS149" s="4"/>
      <c r="OT149" s="4"/>
      <c r="OU149" s="4"/>
      <c r="OV149" s="4"/>
      <c r="OW149" s="4"/>
      <c r="OX149" s="4"/>
      <c r="OY149" s="4"/>
      <c r="OZ149" s="4"/>
      <c r="PA149" s="4"/>
      <c r="PB149" s="4"/>
      <c r="PC149" s="4"/>
      <c r="PD149" s="4"/>
      <c r="PE149" s="4"/>
      <c r="PF149" s="4"/>
      <c r="PG149" s="4"/>
      <c r="PH149" s="4"/>
      <c r="PI149" s="4"/>
      <c r="PJ149" s="4"/>
      <c r="PK149" s="4"/>
      <c r="PL149" s="4"/>
      <c r="PM149" s="4"/>
      <c r="PN149" s="4"/>
      <c r="PO149" s="4"/>
      <c r="PP149" s="4"/>
      <c r="PQ149" s="4"/>
      <c r="PR149" s="4"/>
      <c r="PS149" s="4"/>
      <c r="PT149" s="4"/>
      <c r="PU149" s="4"/>
      <c r="PV149" s="4"/>
      <c r="PW149" s="4"/>
      <c r="PX149" s="4"/>
      <c r="PY149" s="4"/>
      <c r="PZ149" s="4"/>
      <c r="QA149" s="4"/>
      <c r="QB149" s="4"/>
      <c r="QC149" s="4"/>
      <c r="QD149" s="4"/>
      <c r="QE149" s="4"/>
      <c r="QF149" s="4"/>
      <c r="QG149" s="4"/>
      <c r="QH149" s="4"/>
      <c r="QI149" s="4"/>
      <c r="QJ149" s="4"/>
      <c r="QK149" s="4"/>
      <c r="QL149" s="4"/>
      <c r="QM149" s="4"/>
      <c r="QN149" s="4"/>
      <c r="QO149" s="4"/>
      <c r="QP149" s="4"/>
      <c r="QQ149" s="4"/>
      <c r="QR149" s="4"/>
      <c r="QS149" s="4"/>
      <c r="QT149" s="4"/>
      <c r="QU149" s="4"/>
      <c r="QV149" s="4"/>
      <c r="QW149" s="4"/>
      <c r="QX149" s="4"/>
      <c r="QY149" s="4"/>
      <c r="QZ149" s="4"/>
      <c r="RA149" s="4"/>
      <c r="RB149" s="4"/>
      <c r="RC149" s="4"/>
      <c r="RD149" s="4"/>
      <c r="RE149" s="4"/>
      <c r="RF149" s="4"/>
      <c r="RG149" s="4"/>
      <c r="RH149" s="4"/>
      <c r="RI149" s="4"/>
      <c r="RJ149" s="4"/>
      <c r="RK149" s="4"/>
      <c r="RL149" s="4"/>
      <c r="RM149" s="4"/>
      <c r="RN149" s="4"/>
      <c r="RO149" s="4"/>
      <c r="RP149" s="4"/>
      <c r="RQ149" s="4"/>
      <c r="RR149" s="4"/>
      <c r="RS149" s="4"/>
      <c r="RT149" s="4"/>
      <c r="RU149" s="4"/>
      <c r="RV149" s="4"/>
      <c r="RW149" s="4"/>
      <c r="RX149" s="4"/>
      <c r="RY149" s="4"/>
      <c r="RZ149" s="4"/>
      <c r="SA149" s="4"/>
      <c r="SB149" s="4"/>
      <c r="SC149" s="4"/>
      <c r="SD149" s="4"/>
      <c r="SE149" s="4"/>
      <c r="SF149" s="4"/>
      <c r="SG149" s="4"/>
      <c r="SH149" s="4"/>
      <c r="SI149" s="4"/>
      <c r="SJ149" s="4"/>
      <c r="SK149" s="4"/>
      <c r="SL149" s="4"/>
      <c r="SM149" s="4"/>
      <c r="SN149" s="4"/>
      <c r="SO149" s="4"/>
      <c r="SP149" s="4"/>
      <c r="SQ149" s="4"/>
      <c r="SR149" s="4"/>
      <c r="SS149" s="4"/>
      <c r="ST149" s="4"/>
      <c r="SU149" s="4"/>
      <c r="SV149" s="4"/>
      <c r="SW149" s="4"/>
      <c r="SX149" s="4"/>
      <c r="SY149" s="4"/>
      <c r="SZ149" s="4"/>
      <c r="TA149" s="4"/>
      <c r="TB149" s="4"/>
      <c r="TC149" s="4"/>
      <c r="TD149" s="4"/>
      <c r="TE149" s="4"/>
      <c r="TF149" s="4"/>
      <c r="TG149" s="4"/>
      <c r="TH149" s="4"/>
      <c r="TI149" s="4"/>
      <c r="TJ149" s="4"/>
      <c r="TK149" s="4"/>
      <c r="TL149" s="4"/>
      <c r="TM149" s="4"/>
      <c r="TN149" s="4"/>
      <c r="TO149" s="4"/>
      <c r="TP149" s="4"/>
      <c r="TQ149" s="4"/>
      <c r="TR149" s="4"/>
      <c r="TS149" s="4"/>
      <c r="TT149" s="4"/>
      <c r="TU149" s="4"/>
      <c r="TV149" s="4"/>
      <c r="TW149" s="4"/>
      <c r="TX149" s="4"/>
      <c r="TY149" s="4"/>
      <c r="TZ149" s="4"/>
      <c r="UA149" s="4"/>
      <c r="UB149" s="4"/>
      <c r="UC149" s="4"/>
      <c r="UD149" s="4"/>
      <c r="UE149" s="4"/>
      <c r="UF149" s="4"/>
      <c r="UG149" s="4"/>
      <c r="UH149" s="4"/>
      <c r="UI149" s="4"/>
      <c r="UJ149" s="4"/>
      <c r="UK149" s="4"/>
      <c r="UL149" s="4"/>
      <c r="UM149" s="4"/>
      <c r="UN149" s="4"/>
      <c r="UO149" s="4"/>
      <c r="UP149" s="4"/>
      <c r="UQ149" s="4"/>
      <c r="UR149" s="4"/>
      <c r="US149" s="4"/>
      <c r="UT149" s="4"/>
      <c r="UU149" s="4"/>
      <c r="UV149" s="4"/>
      <c r="UW149" s="4"/>
      <c r="UX149" s="4"/>
      <c r="UY149" s="4"/>
      <c r="UZ149" s="4"/>
      <c r="VA149" s="4"/>
      <c r="VB149" s="4"/>
      <c r="VC149" s="4"/>
      <c r="VD149" s="4"/>
      <c r="VE149" s="4"/>
      <c r="VF149" s="4"/>
      <c r="VG149" s="4"/>
      <c r="VH149" s="4"/>
      <c r="VI149" s="4"/>
      <c r="VJ149" s="4"/>
      <c r="VK149" s="4"/>
      <c r="VL149" s="4"/>
      <c r="VM149" s="4"/>
      <c r="VN149" s="4"/>
      <c r="VO149" s="4"/>
      <c r="VP149" s="4"/>
      <c r="VQ149" s="4"/>
      <c r="VR149" s="4"/>
      <c r="VS149" s="4"/>
      <c r="VT149" s="4"/>
      <c r="VU149" s="4"/>
      <c r="VV149" s="4"/>
      <c r="VW149" s="4"/>
      <c r="VX149" s="4"/>
      <c r="VY149" s="4"/>
      <c r="VZ149" s="4"/>
      <c r="WA149" s="4"/>
      <c r="WB149" s="4"/>
      <c r="WC149" s="4"/>
      <c r="WD149" s="4"/>
      <c r="WE149" s="4"/>
      <c r="WF149" s="4"/>
      <c r="WG149" s="4"/>
      <c r="WH149" s="4"/>
      <c r="WI149" s="4"/>
      <c r="WJ149" s="4"/>
      <c r="WK149" s="4"/>
      <c r="WL149" s="4"/>
      <c r="WM149" s="4"/>
      <c r="WN149" s="4"/>
      <c r="WO149" s="4"/>
      <c r="WP149" s="4"/>
      <c r="WQ149" s="4"/>
      <c r="WR149" s="4"/>
      <c r="WS149" s="4"/>
      <c r="WT149" s="4"/>
      <c r="WU149" s="4"/>
      <c r="WV149" s="4"/>
      <c r="WW149" s="4"/>
      <c r="WX149" s="4"/>
      <c r="WY149" s="4"/>
      <c r="WZ149" s="4"/>
      <c r="XA149" s="4"/>
      <c r="XB149" s="4"/>
      <c r="XC149" s="4"/>
      <c r="XD149" s="4"/>
      <c r="XE149" s="4"/>
      <c r="XF149" s="4"/>
      <c r="XG149" s="4"/>
      <c r="XH149" s="4"/>
      <c r="XI149" s="4"/>
      <c r="XJ149" s="4"/>
      <c r="XK149" s="4"/>
      <c r="XL149" s="4"/>
      <c r="XM149" s="4"/>
      <c r="XN149" s="4"/>
      <c r="XO149" s="4"/>
      <c r="XP149" s="4"/>
      <c r="XQ149" s="4"/>
      <c r="XR149" s="4"/>
      <c r="XS149" s="4"/>
      <c r="XT149" s="4"/>
      <c r="XU149" s="4"/>
      <c r="XV149" s="4"/>
      <c r="XW149" s="4"/>
      <c r="XX149" s="4"/>
      <c r="XY149" s="4"/>
      <c r="XZ149" s="4"/>
      <c r="YA149" s="4"/>
      <c r="YB149" s="4"/>
      <c r="YC149" s="4"/>
      <c r="YD149" s="4"/>
      <c r="YE149" s="4"/>
      <c r="YF149" s="4"/>
      <c r="YG149" s="4"/>
      <c r="YH149" s="4"/>
      <c r="YI149" s="4"/>
      <c r="YJ149" s="4"/>
      <c r="YK149" s="4"/>
      <c r="YL149" s="4"/>
      <c r="YM149" s="4"/>
      <c r="YN149" s="4"/>
      <c r="YO149" s="4"/>
      <c r="YP149" s="4"/>
      <c r="YQ149" s="4"/>
      <c r="YR149" s="4"/>
      <c r="YS149" s="4"/>
      <c r="YT149" s="4"/>
      <c r="YU149" s="4"/>
      <c r="YV149" s="4"/>
      <c r="YW149" s="4"/>
      <c r="YX149" s="4"/>
      <c r="YY149" s="4"/>
      <c r="YZ149" s="4"/>
      <c r="ZA149" s="4"/>
      <c r="ZB149" s="4"/>
      <c r="ZC149" s="4"/>
      <c r="ZD149" s="4"/>
      <c r="ZE149" s="4"/>
      <c r="ZF149" s="4"/>
      <c r="ZG149" s="4"/>
      <c r="ZH149" s="4"/>
      <c r="ZI149" s="4"/>
      <c r="ZJ149" s="4"/>
      <c r="ZK149" s="4"/>
      <c r="ZL149" s="4"/>
      <c r="ZM149" s="4"/>
      <c r="ZN149" s="4"/>
      <c r="ZO149" s="4"/>
      <c r="ZP149" s="4"/>
      <c r="ZQ149" s="4"/>
      <c r="ZR149" s="4"/>
      <c r="ZS149" s="4"/>
      <c r="ZT149" s="4"/>
      <c r="ZU149" s="4"/>
      <c r="ZV149" s="4"/>
      <c r="ZW149" s="4"/>
      <c r="ZX149" s="4"/>
      <c r="ZY149" s="4"/>
      <c r="ZZ149" s="4"/>
      <c r="AAA149" s="4"/>
      <c r="AAB149" s="4"/>
      <c r="AAC149" s="4"/>
      <c r="AAD149" s="4"/>
      <c r="AAE149" s="4"/>
      <c r="AAF149" s="4"/>
      <c r="AAG149" s="4"/>
      <c r="AAH149" s="4"/>
      <c r="AAI149" s="4"/>
      <c r="AAJ149" s="4"/>
      <c r="AAK149" s="4"/>
      <c r="AAL149" s="4"/>
      <c r="AAM149" s="4"/>
      <c r="AAN149" s="4"/>
      <c r="AAO149" s="4"/>
      <c r="AAP149" s="4"/>
      <c r="AAQ149" s="4"/>
      <c r="AAR149" s="4"/>
      <c r="AAS149" s="4"/>
      <c r="AAT149" s="4"/>
      <c r="AAU149" s="4"/>
      <c r="AAV149" s="4"/>
      <c r="AAW149" s="4"/>
      <c r="AAX149" s="4"/>
      <c r="AAY149" s="4"/>
      <c r="AAZ149" s="4"/>
      <c r="ABA149" s="4"/>
      <c r="ABB149" s="4"/>
      <c r="ABC149" s="4"/>
      <c r="ABD149" s="4"/>
      <c r="ABE149" s="4"/>
      <c r="ABF149" s="4"/>
      <c r="ABG149" s="4"/>
      <c r="ABH149" s="4"/>
      <c r="ABI149" s="4"/>
      <c r="ABJ149" s="4"/>
      <c r="ABK149" s="4"/>
      <c r="ABL149" s="4"/>
      <c r="ABM149" s="4"/>
      <c r="ABN149" s="4"/>
      <c r="ABO149" s="4"/>
      <c r="ABP149" s="4"/>
      <c r="ABQ149" s="4"/>
      <c r="ABR149" s="4"/>
      <c r="ABS149" s="4"/>
      <c r="ABT149" s="4"/>
      <c r="ABU149" s="4"/>
      <c r="ABV149" s="4"/>
      <c r="ABW149" s="4"/>
      <c r="ABX149" s="4"/>
      <c r="ABY149" s="4"/>
      <c r="ABZ149" s="4"/>
      <c r="ACA149" s="4"/>
      <c r="ACB149" s="4"/>
      <c r="ACC149" s="4"/>
      <c r="ACD149" s="4"/>
      <c r="ACE149" s="4"/>
      <c r="ACF149" s="4"/>
      <c r="ACG149" s="4"/>
      <c r="ACH149" s="4"/>
      <c r="ACI149" s="4"/>
      <c r="ACJ149" s="4"/>
      <c r="ACK149" s="4"/>
      <c r="ACL149" s="4"/>
      <c r="ACM149" s="4"/>
      <c r="ACN149" s="4"/>
      <c r="ACO149" s="4"/>
      <c r="ACP149" s="4"/>
      <c r="ACQ149" s="4"/>
      <c r="ACR149" s="4"/>
      <c r="ACS149" s="4"/>
      <c r="ACT149" s="4"/>
      <c r="ACU149" s="4"/>
      <c r="ACV149" s="4"/>
      <c r="ACW149" s="4"/>
      <c r="ACX149" s="4"/>
      <c r="ACY149" s="4"/>
      <c r="ACZ149" s="4"/>
      <c r="ADA149" s="4"/>
      <c r="ADB149" s="4"/>
      <c r="ADC149" s="4"/>
      <c r="ADD149" s="4"/>
      <c r="ADE149" s="4"/>
      <c r="ADF149" s="4"/>
      <c r="ADG149" s="4"/>
      <c r="ADH149" s="4"/>
      <c r="ADI149" s="4"/>
      <c r="ADJ149" s="4"/>
      <c r="ADK149" s="4"/>
      <c r="ADL149" s="4"/>
      <c r="ADM149" s="4"/>
      <c r="ADN149" s="4"/>
      <c r="ADO149" s="4"/>
      <c r="ADP149" s="4"/>
      <c r="ADQ149" s="4"/>
      <c r="ADR149" s="4"/>
      <c r="ADS149" s="4"/>
      <c r="ADT149" s="4"/>
      <c r="ADU149" s="4"/>
      <c r="ADV149" s="4"/>
      <c r="ADW149" s="4"/>
      <c r="ADX149" s="4"/>
      <c r="ADY149" s="4"/>
      <c r="ADZ149" s="4"/>
      <c r="AEA149" s="4"/>
      <c r="AEB149" s="4"/>
      <c r="AEC149" s="4"/>
      <c r="AED149" s="4"/>
      <c r="AEE149" s="4"/>
      <c r="AEF149" s="4"/>
      <c r="AEG149" s="4"/>
      <c r="AEH149" s="4"/>
      <c r="AEI149" s="4"/>
      <c r="AEJ149" s="4"/>
      <c r="AEK149" s="4"/>
      <c r="AEL149" s="4"/>
      <c r="AEM149" s="4"/>
      <c r="AEN149" s="4"/>
      <c r="AEO149" s="4"/>
      <c r="AEP149" s="4"/>
      <c r="AEQ149" s="4"/>
      <c r="AER149" s="4"/>
      <c r="AES149" s="4"/>
      <c r="AET149" s="4"/>
      <c r="AEU149" s="4"/>
      <c r="AEV149" s="4"/>
      <c r="AEW149" s="4"/>
      <c r="AEX149" s="4"/>
      <c r="AEY149" s="4"/>
      <c r="AEZ149" s="4"/>
      <c r="AFA149" s="4"/>
      <c r="AFB149" s="4"/>
      <c r="AFC149" s="4"/>
      <c r="AFD149" s="4"/>
      <c r="AFE149" s="4"/>
      <c r="AFF149" s="4"/>
      <c r="AFG149" s="4"/>
      <c r="AFH149" s="4"/>
      <c r="AFI149" s="4"/>
      <c r="AFJ149" s="4"/>
      <c r="AFK149" s="4"/>
      <c r="AFL149" s="4"/>
      <c r="AFM149" s="4"/>
      <c r="AFN149" s="4"/>
      <c r="AFO149" s="4"/>
      <c r="AFP149" s="4"/>
      <c r="AFQ149" s="4"/>
      <c r="AFR149" s="4"/>
      <c r="AFS149" s="4"/>
      <c r="AFT149" s="4"/>
      <c r="AFU149" s="4"/>
      <c r="AFV149" s="4"/>
      <c r="AFW149" s="4"/>
      <c r="AFX149" s="4"/>
      <c r="AFY149" s="4"/>
      <c r="AFZ149" s="4"/>
      <c r="AGA149" s="4"/>
      <c r="AGB149" s="4"/>
      <c r="AGC149" s="4"/>
      <c r="AGD149" s="4"/>
      <c r="AGE149" s="4"/>
      <c r="AGF149" s="4"/>
      <c r="AGG149" s="4"/>
      <c r="AGH149" s="4"/>
      <c r="AGI149" s="4"/>
      <c r="AGJ149" s="4"/>
      <c r="AGK149" s="4"/>
      <c r="AGL149" s="4"/>
      <c r="AGM149" s="4"/>
      <c r="AGN149" s="4"/>
      <c r="AGO149" s="4"/>
      <c r="AGP149" s="4"/>
      <c r="AGQ149" s="4"/>
      <c r="AGR149" s="4"/>
      <c r="AGS149" s="4"/>
      <c r="AGT149" s="4"/>
      <c r="AGU149" s="4"/>
      <c r="AGV149" s="4"/>
      <c r="AGW149" s="4"/>
      <c r="AGX149" s="4"/>
      <c r="AGY149" s="4"/>
      <c r="AGZ149" s="4"/>
      <c r="AHA149" s="4"/>
      <c r="AHB149" s="4"/>
      <c r="AHC149" s="4"/>
      <c r="AHD149" s="4"/>
      <c r="AHE149" s="4"/>
      <c r="AHF149" s="4"/>
      <c r="AHG149" s="4"/>
      <c r="AHH149" s="4"/>
      <c r="AHI149" s="4"/>
      <c r="AHJ149" s="4"/>
      <c r="AHK149" s="4"/>
      <c r="AHL149" s="4"/>
      <c r="AHM149" s="4"/>
      <c r="AHN149" s="4"/>
      <c r="AHO149" s="4"/>
      <c r="AHP149" s="4"/>
      <c r="AHQ149" s="4"/>
      <c r="AHR149" s="4"/>
      <c r="AHS149" s="4"/>
      <c r="AHT149" s="4"/>
      <c r="AHU149" s="4"/>
      <c r="AHV149" s="4"/>
      <c r="AHW149" s="4"/>
      <c r="AHX149" s="4"/>
      <c r="AHY149" s="4"/>
      <c r="AHZ149" s="4"/>
      <c r="AIA149" s="4"/>
      <c r="AIB149" s="4"/>
      <c r="AIC149" s="4"/>
      <c r="AID149" s="4"/>
      <c r="AIE149" s="4"/>
      <c r="AIF149" s="4"/>
      <c r="AIG149" s="4"/>
      <c r="AIH149" s="4"/>
      <c r="AII149" s="4"/>
      <c r="AIJ149" s="4"/>
      <c r="AIK149" s="4"/>
      <c r="AIL149" s="4"/>
      <c r="AIM149" s="4"/>
      <c r="AIN149" s="4"/>
      <c r="AIO149" s="4"/>
      <c r="AIP149" s="4"/>
      <c r="AIQ149" s="4"/>
      <c r="AIR149" s="4"/>
      <c r="AIS149" s="4"/>
      <c r="AIT149" s="4"/>
      <c r="AIU149" s="4"/>
      <c r="AIV149" s="4"/>
      <c r="AIW149" s="4"/>
      <c r="AIX149" s="4"/>
      <c r="AIY149" s="4"/>
      <c r="AIZ149" s="4"/>
      <c r="AJA149" s="4"/>
      <c r="AJB149" s="4"/>
      <c r="AJC149" s="4"/>
      <c r="AJD149" s="4"/>
      <c r="AJE149" s="4"/>
      <c r="AJF149" s="4"/>
      <c r="AJG149" s="4"/>
      <c r="AJH149" s="4"/>
      <c r="AJI149" s="4"/>
      <c r="AJJ149" s="4"/>
      <c r="AJK149" s="4"/>
      <c r="AJL149" s="4"/>
      <c r="AJM149" s="4"/>
      <c r="AJN149" s="4"/>
      <c r="AJO149" s="4"/>
      <c r="AJP149" s="4"/>
      <c r="AJQ149" s="4"/>
      <c r="AJR149" s="4"/>
      <c r="AJS149" s="4"/>
      <c r="AJT149" s="4"/>
      <c r="AJU149" s="4"/>
      <c r="AJV149" s="4"/>
      <c r="AJW149" s="4"/>
      <c r="AJX149" s="4"/>
      <c r="AJY149" s="4"/>
      <c r="AJZ149" s="4"/>
      <c r="AKA149" s="4"/>
      <c r="AKB149" s="4"/>
      <c r="AKC149" s="4"/>
      <c r="AKD149" s="4"/>
      <c r="AKE149" s="4"/>
      <c r="AKF149" s="4"/>
      <c r="AKG149" s="4"/>
      <c r="AKH149" s="4"/>
      <c r="AKI149" s="4"/>
      <c r="AKJ149" s="4"/>
      <c r="AKK149" s="4"/>
      <c r="AKL149" s="4"/>
      <c r="AKM149" s="4"/>
      <c r="AKN149" s="4"/>
      <c r="AKO149" s="4"/>
      <c r="AKP149" s="4"/>
      <c r="AKQ149" s="4"/>
      <c r="AKR149" s="4"/>
      <c r="AKS149" s="4"/>
      <c r="AKT149" s="4"/>
      <c r="AKU149" s="4"/>
      <c r="AKV149" s="4"/>
      <c r="AKW149" s="4"/>
      <c r="AKX149" s="4"/>
      <c r="AKY149" s="4"/>
      <c r="AKZ149" s="4"/>
      <c r="ALA149" s="4"/>
      <c r="ALB149" s="4"/>
      <c r="ALC149" s="4"/>
      <c r="ALD149" s="4"/>
      <c r="ALE149" s="4"/>
      <c r="ALF149" s="4"/>
      <c r="ALG149" s="4"/>
      <c r="ALH149" s="4"/>
      <c r="ALI149" s="4"/>
      <c r="ALJ149" s="4"/>
      <c r="ALK149" s="4"/>
      <c r="ALL149" s="4"/>
      <c r="ALM149" s="4"/>
      <c r="ALN149" s="4"/>
      <c r="ALO149" s="4"/>
      <c r="ALP149" s="4"/>
      <c r="ALQ149" s="4"/>
      <c r="ALR149" s="4"/>
      <c r="ALS149" s="4"/>
      <c r="ALT149" s="4"/>
      <c r="ALU149" s="4"/>
      <c r="ALV149" s="4"/>
      <c r="ALW149" s="4"/>
      <c r="ALX149" s="4"/>
      <c r="ALY149" s="4"/>
      <c r="ALZ149" s="4"/>
      <c r="AMA149" s="4"/>
      <c r="AMB149" s="4"/>
      <c r="AMC149" s="4"/>
      <c r="AMD149" s="4"/>
      <c r="AME149" s="4"/>
      <c r="AMF149" s="4"/>
      <c r="AMG149" s="4"/>
      <c r="AMH149" s="4"/>
      <c r="AMI149" s="4"/>
      <c r="AMJ149" s="4"/>
      <c r="AMK149" s="4"/>
      <c r="AML149" s="49"/>
      <c r="AMM149" s="49"/>
      <c r="AMN149" s="49"/>
      <c r="AMO149" s="49"/>
      <c r="AMP149" s="49"/>
      <c r="AMQ149" s="49"/>
      <c r="AMR149" s="49"/>
      <c r="AMS149" s="49"/>
      <c r="AMT149" s="49"/>
      <c r="AMU149" s="49"/>
      <c r="AMV149" s="49"/>
      <c r="AMW149" s="49"/>
      <c r="AMX149" s="49"/>
      <c r="AMY149" s="49"/>
      <c r="AMZ149" s="49"/>
      <c r="ANA149" s="49"/>
      <c r="ANB149" s="49"/>
      <c r="ANC149" s="49"/>
      <c r="AND149" s="49"/>
      <c r="ANE149" s="49"/>
      <c r="ANF149" s="49"/>
      <c r="ANG149" s="49"/>
      <c r="ANH149" s="49"/>
      <c r="ANI149" s="49"/>
      <c r="ANJ149" s="49"/>
      <c r="ANK149" s="49"/>
      <c r="ANL149" s="49"/>
      <c r="ANM149" s="49"/>
      <c r="ANN149" s="49"/>
      <c r="ANO149" s="49"/>
      <c r="ANP149" s="49"/>
      <c r="ANQ149" s="49"/>
      <c r="ANR149" s="49"/>
      <c r="ANS149" s="49"/>
      <c r="ANT149" s="49"/>
      <c r="ANU149" s="49"/>
      <c r="ANV149" s="49"/>
      <c r="ANW149" s="49"/>
      <c r="ANX149" s="49"/>
      <c r="ANY149" s="49"/>
      <c r="ANZ149" s="49"/>
      <c r="AOA149" s="49"/>
      <c r="AOB149" s="49"/>
      <c r="AOC149" s="49"/>
      <c r="AOD149" s="49"/>
      <c r="AOE149" s="49"/>
      <c r="AOF149" s="49"/>
      <c r="AOG149" s="49"/>
      <c r="AOH149" s="49"/>
      <c r="AOI149" s="49"/>
      <c r="AOJ149" s="49"/>
      <c r="AOK149" s="49"/>
      <c r="AOL149" s="49"/>
      <c r="AOM149" s="49"/>
      <c r="AON149" s="49"/>
      <c r="AOO149" s="49"/>
      <c r="AOP149" s="49"/>
      <c r="AOQ149" s="49"/>
      <c r="AOR149" s="49"/>
      <c r="AOS149" s="49"/>
      <c r="AOT149" s="49"/>
      <c r="AOU149" s="49"/>
      <c r="AOV149" s="49"/>
      <c r="AOW149" s="49"/>
      <c r="AOX149" s="49"/>
      <c r="AOY149" s="49"/>
      <c r="AOZ149" s="49"/>
      <c r="APA149" s="49"/>
      <c r="APB149" s="49"/>
      <c r="APC149" s="49"/>
      <c r="APD149" s="49"/>
      <c r="APE149" s="49"/>
      <c r="APF149" s="49"/>
      <c r="APG149" s="49"/>
      <c r="APH149" s="49"/>
      <c r="API149" s="49"/>
      <c r="APJ149" s="49"/>
      <c r="APK149" s="49"/>
      <c r="APL149" s="49"/>
      <c r="APM149" s="49"/>
      <c r="APN149" s="49"/>
      <c r="APO149" s="49"/>
      <c r="APP149" s="49"/>
      <c r="APQ149" s="49"/>
      <c r="APR149" s="49"/>
      <c r="APS149" s="49"/>
      <c r="APT149" s="49"/>
      <c r="APU149" s="49"/>
      <c r="APV149" s="49"/>
      <c r="APW149" s="49"/>
      <c r="APX149" s="49"/>
      <c r="APY149" s="49"/>
      <c r="APZ149" s="49"/>
      <c r="AQA149" s="49"/>
      <c r="AQB149" s="49"/>
      <c r="AQC149" s="49"/>
      <c r="AQD149" s="49"/>
      <c r="AQE149" s="49"/>
      <c r="AQF149" s="49"/>
      <c r="AQG149" s="49"/>
      <c r="AQH149" s="49"/>
      <c r="AQI149" s="49"/>
      <c r="AQJ149" s="49"/>
      <c r="AQK149" s="49"/>
      <c r="AQL149" s="49"/>
      <c r="AQM149" s="49"/>
      <c r="AQN149" s="49"/>
      <c r="AQO149" s="49"/>
      <c r="AQP149" s="49"/>
      <c r="AQQ149" s="49"/>
      <c r="AQR149" s="49"/>
      <c r="AQS149" s="49"/>
      <c r="AQT149" s="49"/>
      <c r="AQU149" s="49"/>
      <c r="AQV149" s="49"/>
      <c r="AQW149" s="49"/>
      <c r="AQX149" s="49"/>
      <c r="AQY149" s="49"/>
      <c r="AQZ149" s="49"/>
      <c r="ARA149" s="49"/>
      <c r="ARB149" s="49"/>
      <c r="ARC149" s="49"/>
      <c r="ARD149" s="49"/>
      <c r="ARE149" s="49"/>
      <c r="ARF149" s="49"/>
      <c r="ARG149" s="49"/>
      <c r="ARH149" s="49"/>
      <c r="ARI149" s="49"/>
    </row>
    <row r="150" spans="1:1153" s="50" customFormat="1" ht="36" x14ac:dyDescent="0.2">
      <c r="A150" s="17" t="s">
        <v>184</v>
      </c>
      <c r="B150" s="18" t="s">
        <v>788</v>
      </c>
      <c r="C150" s="19"/>
      <c r="D150" s="198"/>
      <c r="E150" s="198"/>
      <c r="F150" s="198"/>
      <c r="G150" s="36"/>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c r="IY150" s="4"/>
      <c r="IZ150" s="4"/>
      <c r="JA150" s="4"/>
      <c r="JB150" s="4"/>
      <c r="JC150" s="4"/>
      <c r="JD150" s="4"/>
      <c r="JE150" s="4"/>
      <c r="JF150" s="4"/>
      <c r="JG150" s="4"/>
      <c r="JH150" s="4"/>
      <c r="JI150" s="4"/>
      <c r="JJ150" s="4"/>
      <c r="JK150" s="4"/>
      <c r="JL150" s="4"/>
      <c r="JM150" s="4"/>
      <c r="JN150" s="4"/>
      <c r="JO150" s="4"/>
      <c r="JP150" s="4"/>
      <c r="JQ150" s="4"/>
      <c r="JR150" s="4"/>
      <c r="JS150" s="4"/>
      <c r="JT150" s="4"/>
      <c r="JU150" s="4"/>
      <c r="JV150" s="4"/>
      <c r="JW150" s="4"/>
      <c r="JX150" s="4"/>
      <c r="JY150" s="4"/>
      <c r="JZ150" s="4"/>
      <c r="KA150" s="4"/>
      <c r="KB150" s="4"/>
      <c r="KC150" s="4"/>
      <c r="KD150" s="4"/>
      <c r="KE150" s="4"/>
      <c r="KF150" s="4"/>
      <c r="KG150" s="4"/>
      <c r="KH150" s="4"/>
      <c r="KI150" s="4"/>
      <c r="KJ150" s="4"/>
      <c r="KK150" s="4"/>
      <c r="KL150" s="4"/>
      <c r="KM150" s="4"/>
      <c r="KN150" s="4"/>
      <c r="KO150" s="4"/>
      <c r="KP150" s="4"/>
      <c r="KQ150" s="4"/>
      <c r="KR150" s="4"/>
      <c r="KS150" s="4"/>
      <c r="KT150" s="4"/>
      <c r="KU150" s="4"/>
      <c r="KV150" s="4"/>
      <c r="KW150" s="4"/>
      <c r="KX150" s="4"/>
      <c r="KY150" s="4"/>
      <c r="KZ150" s="4"/>
      <c r="LA150" s="4"/>
      <c r="LB150" s="4"/>
      <c r="LC150" s="4"/>
      <c r="LD150" s="4"/>
      <c r="LE150" s="4"/>
      <c r="LF150" s="4"/>
      <c r="LG150" s="4"/>
      <c r="LH150" s="4"/>
      <c r="LI150" s="4"/>
      <c r="LJ150" s="4"/>
      <c r="LK150" s="4"/>
      <c r="LL150" s="4"/>
      <c r="LM150" s="4"/>
      <c r="LN150" s="4"/>
      <c r="LO150" s="4"/>
      <c r="LP150" s="4"/>
      <c r="LQ150" s="4"/>
      <c r="LR150" s="4"/>
      <c r="LS150" s="4"/>
      <c r="LT150" s="4"/>
      <c r="LU150" s="4"/>
      <c r="LV150" s="4"/>
      <c r="LW150" s="4"/>
      <c r="LX150" s="4"/>
      <c r="LY150" s="4"/>
      <c r="LZ150" s="4"/>
      <c r="MA150" s="4"/>
      <c r="MB150" s="4"/>
      <c r="MC150" s="4"/>
      <c r="MD150" s="4"/>
      <c r="ME150" s="4"/>
      <c r="MF150" s="4"/>
      <c r="MG150" s="4"/>
      <c r="MH150" s="4"/>
      <c r="MI150" s="4"/>
      <c r="MJ150" s="4"/>
      <c r="MK150" s="4"/>
      <c r="ML150" s="4"/>
      <c r="MM150" s="4"/>
      <c r="MN150" s="4"/>
      <c r="MO150" s="4"/>
      <c r="MP150" s="4"/>
      <c r="MQ150" s="4"/>
      <c r="MR150" s="4"/>
      <c r="MS150" s="4"/>
      <c r="MT150" s="4"/>
      <c r="MU150" s="4"/>
      <c r="MV150" s="4"/>
      <c r="MW150" s="4"/>
      <c r="MX150" s="4"/>
      <c r="MY150" s="4"/>
      <c r="MZ150" s="4"/>
      <c r="NA150" s="4"/>
      <c r="NB150" s="4"/>
      <c r="NC150" s="4"/>
      <c r="ND150" s="4"/>
      <c r="NE150" s="4"/>
      <c r="NF150" s="4"/>
      <c r="NG150" s="4"/>
      <c r="NH150" s="4"/>
      <c r="NI150" s="4"/>
      <c r="NJ150" s="4"/>
      <c r="NK150" s="4"/>
      <c r="NL150" s="4"/>
      <c r="NM150" s="4"/>
      <c r="NN150" s="4"/>
      <c r="NO150" s="4"/>
      <c r="NP150" s="4"/>
      <c r="NQ150" s="4"/>
      <c r="NR150" s="4"/>
      <c r="NS150" s="4"/>
      <c r="NT150" s="4"/>
      <c r="NU150" s="4"/>
      <c r="NV150" s="4"/>
      <c r="NW150" s="4"/>
      <c r="NX150" s="4"/>
      <c r="NY150" s="4"/>
      <c r="NZ150" s="4"/>
      <c r="OA150" s="4"/>
      <c r="OB150" s="4"/>
      <c r="OC150" s="4"/>
      <c r="OD150" s="4"/>
      <c r="OE150" s="4"/>
      <c r="OF150" s="4"/>
      <c r="OG150" s="4"/>
      <c r="OH150" s="4"/>
      <c r="OI150" s="4"/>
      <c r="OJ150" s="4"/>
      <c r="OK150" s="4"/>
      <c r="OL150" s="4"/>
      <c r="OM150" s="4"/>
      <c r="ON150" s="4"/>
      <c r="OO150" s="4"/>
      <c r="OP150" s="4"/>
      <c r="OQ150" s="4"/>
      <c r="OR150" s="4"/>
      <c r="OS150" s="4"/>
      <c r="OT150" s="4"/>
      <c r="OU150" s="4"/>
      <c r="OV150" s="4"/>
      <c r="OW150" s="4"/>
      <c r="OX150" s="4"/>
      <c r="OY150" s="4"/>
      <c r="OZ150" s="4"/>
      <c r="PA150" s="4"/>
      <c r="PB150" s="4"/>
      <c r="PC150" s="4"/>
      <c r="PD150" s="4"/>
      <c r="PE150" s="4"/>
      <c r="PF150" s="4"/>
      <c r="PG150" s="4"/>
      <c r="PH150" s="4"/>
      <c r="PI150" s="4"/>
      <c r="PJ150" s="4"/>
      <c r="PK150" s="4"/>
      <c r="PL150" s="4"/>
      <c r="PM150" s="4"/>
      <c r="PN150" s="4"/>
      <c r="PO150" s="4"/>
      <c r="PP150" s="4"/>
      <c r="PQ150" s="4"/>
      <c r="PR150" s="4"/>
      <c r="PS150" s="4"/>
      <c r="PT150" s="4"/>
      <c r="PU150" s="4"/>
      <c r="PV150" s="4"/>
      <c r="PW150" s="4"/>
      <c r="PX150" s="4"/>
      <c r="PY150" s="4"/>
      <c r="PZ150" s="4"/>
      <c r="QA150" s="4"/>
      <c r="QB150" s="4"/>
      <c r="QC150" s="4"/>
      <c r="QD150" s="4"/>
      <c r="QE150" s="4"/>
      <c r="QF150" s="4"/>
      <c r="QG150" s="4"/>
      <c r="QH150" s="4"/>
      <c r="QI150" s="4"/>
      <c r="QJ150" s="4"/>
      <c r="QK150" s="4"/>
      <c r="QL150" s="4"/>
      <c r="QM150" s="4"/>
      <c r="QN150" s="4"/>
      <c r="QO150" s="4"/>
      <c r="QP150" s="4"/>
      <c r="QQ150" s="4"/>
      <c r="QR150" s="4"/>
      <c r="QS150" s="4"/>
      <c r="QT150" s="4"/>
      <c r="QU150" s="4"/>
      <c r="QV150" s="4"/>
      <c r="QW150" s="4"/>
      <c r="QX150" s="4"/>
      <c r="QY150" s="4"/>
      <c r="QZ150" s="4"/>
      <c r="RA150" s="4"/>
      <c r="RB150" s="4"/>
      <c r="RC150" s="4"/>
      <c r="RD150" s="4"/>
      <c r="RE150" s="4"/>
      <c r="RF150" s="4"/>
      <c r="RG150" s="4"/>
      <c r="RH150" s="4"/>
      <c r="RI150" s="4"/>
      <c r="RJ150" s="4"/>
      <c r="RK150" s="4"/>
      <c r="RL150" s="4"/>
      <c r="RM150" s="4"/>
      <c r="RN150" s="4"/>
      <c r="RO150" s="4"/>
      <c r="RP150" s="4"/>
      <c r="RQ150" s="4"/>
      <c r="RR150" s="4"/>
      <c r="RS150" s="4"/>
      <c r="RT150" s="4"/>
      <c r="RU150" s="4"/>
      <c r="RV150" s="4"/>
      <c r="RW150" s="4"/>
      <c r="RX150" s="4"/>
      <c r="RY150" s="4"/>
      <c r="RZ150" s="4"/>
      <c r="SA150" s="4"/>
      <c r="SB150" s="4"/>
      <c r="SC150" s="4"/>
      <c r="SD150" s="4"/>
      <c r="SE150" s="4"/>
      <c r="SF150" s="4"/>
      <c r="SG150" s="4"/>
      <c r="SH150" s="4"/>
      <c r="SI150" s="4"/>
      <c r="SJ150" s="4"/>
      <c r="SK150" s="4"/>
      <c r="SL150" s="4"/>
      <c r="SM150" s="4"/>
      <c r="SN150" s="4"/>
      <c r="SO150" s="4"/>
      <c r="SP150" s="4"/>
      <c r="SQ150" s="4"/>
      <c r="SR150" s="4"/>
      <c r="SS150" s="4"/>
      <c r="ST150" s="4"/>
      <c r="SU150" s="4"/>
      <c r="SV150" s="4"/>
      <c r="SW150" s="4"/>
      <c r="SX150" s="4"/>
      <c r="SY150" s="4"/>
      <c r="SZ150" s="4"/>
      <c r="TA150" s="4"/>
      <c r="TB150" s="4"/>
      <c r="TC150" s="4"/>
      <c r="TD150" s="4"/>
      <c r="TE150" s="4"/>
      <c r="TF150" s="4"/>
      <c r="TG150" s="4"/>
      <c r="TH150" s="4"/>
      <c r="TI150" s="4"/>
      <c r="TJ150" s="4"/>
      <c r="TK150" s="4"/>
      <c r="TL150" s="4"/>
      <c r="TM150" s="4"/>
      <c r="TN150" s="4"/>
      <c r="TO150" s="4"/>
      <c r="TP150" s="4"/>
      <c r="TQ150" s="4"/>
      <c r="TR150" s="4"/>
      <c r="TS150" s="4"/>
      <c r="TT150" s="4"/>
      <c r="TU150" s="4"/>
      <c r="TV150" s="4"/>
      <c r="TW150" s="4"/>
      <c r="TX150" s="4"/>
      <c r="TY150" s="4"/>
      <c r="TZ150" s="4"/>
      <c r="UA150" s="4"/>
      <c r="UB150" s="4"/>
      <c r="UC150" s="4"/>
      <c r="UD150" s="4"/>
      <c r="UE150" s="4"/>
      <c r="UF150" s="4"/>
      <c r="UG150" s="4"/>
      <c r="UH150" s="4"/>
      <c r="UI150" s="4"/>
      <c r="UJ150" s="4"/>
      <c r="UK150" s="4"/>
      <c r="UL150" s="4"/>
      <c r="UM150" s="4"/>
      <c r="UN150" s="4"/>
      <c r="UO150" s="4"/>
      <c r="UP150" s="4"/>
      <c r="UQ150" s="4"/>
      <c r="UR150" s="4"/>
      <c r="US150" s="4"/>
      <c r="UT150" s="4"/>
      <c r="UU150" s="4"/>
      <c r="UV150" s="4"/>
      <c r="UW150" s="4"/>
      <c r="UX150" s="4"/>
      <c r="UY150" s="4"/>
      <c r="UZ150" s="4"/>
      <c r="VA150" s="4"/>
      <c r="VB150" s="4"/>
      <c r="VC150" s="4"/>
      <c r="VD150" s="4"/>
      <c r="VE150" s="4"/>
      <c r="VF150" s="4"/>
      <c r="VG150" s="4"/>
      <c r="VH150" s="4"/>
      <c r="VI150" s="4"/>
      <c r="VJ150" s="4"/>
      <c r="VK150" s="4"/>
      <c r="VL150" s="4"/>
      <c r="VM150" s="4"/>
      <c r="VN150" s="4"/>
      <c r="VO150" s="4"/>
      <c r="VP150" s="4"/>
      <c r="VQ150" s="4"/>
      <c r="VR150" s="4"/>
      <c r="VS150" s="4"/>
      <c r="VT150" s="4"/>
      <c r="VU150" s="4"/>
      <c r="VV150" s="4"/>
      <c r="VW150" s="4"/>
      <c r="VX150" s="4"/>
      <c r="VY150" s="4"/>
      <c r="VZ150" s="4"/>
      <c r="WA150" s="4"/>
      <c r="WB150" s="4"/>
      <c r="WC150" s="4"/>
      <c r="WD150" s="4"/>
      <c r="WE150" s="4"/>
      <c r="WF150" s="4"/>
      <c r="WG150" s="4"/>
      <c r="WH150" s="4"/>
      <c r="WI150" s="4"/>
      <c r="WJ150" s="4"/>
      <c r="WK150" s="4"/>
      <c r="WL150" s="4"/>
      <c r="WM150" s="4"/>
      <c r="WN150" s="4"/>
      <c r="WO150" s="4"/>
      <c r="WP150" s="4"/>
      <c r="WQ150" s="4"/>
      <c r="WR150" s="4"/>
      <c r="WS150" s="4"/>
      <c r="WT150" s="4"/>
      <c r="WU150" s="4"/>
      <c r="WV150" s="4"/>
      <c r="WW150" s="4"/>
      <c r="WX150" s="4"/>
      <c r="WY150" s="4"/>
      <c r="WZ150" s="4"/>
      <c r="XA150" s="4"/>
      <c r="XB150" s="4"/>
      <c r="XC150" s="4"/>
      <c r="XD150" s="4"/>
      <c r="XE150" s="4"/>
      <c r="XF150" s="4"/>
      <c r="XG150" s="4"/>
      <c r="XH150" s="4"/>
      <c r="XI150" s="4"/>
      <c r="XJ150" s="4"/>
      <c r="XK150" s="4"/>
      <c r="XL150" s="4"/>
      <c r="XM150" s="4"/>
      <c r="XN150" s="4"/>
      <c r="XO150" s="4"/>
      <c r="XP150" s="4"/>
      <c r="XQ150" s="4"/>
      <c r="XR150" s="4"/>
      <c r="XS150" s="4"/>
      <c r="XT150" s="4"/>
      <c r="XU150" s="4"/>
      <c r="XV150" s="4"/>
      <c r="XW150" s="4"/>
      <c r="XX150" s="4"/>
      <c r="XY150" s="4"/>
      <c r="XZ150" s="4"/>
      <c r="YA150" s="4"/>
      <c r="YB150" s="4"/>
      <c r="YC150" s="4"/>
      <c r="YD150" s="4"/>
      <c r="YE150" s="4"/>
      <c r="YF150" s="4"/>
      <c r="YG150" s="4"/>
      <c r="YH150" s="4"/>
      <c r="YI150" s="4"/>
      <c r="YJ150" s="4"/>
      <c r="YK150" s="4"/>
      <c r="YL150" s="4"/>
      <c r="YM150" s="4"/>
      <c r="YN150" s="4"/>
      <c r="YO150" s="4"/>
      <c r="YP150" s="4"/>
      <c r="YQ150" s="4"/>
      <c r="YR150" s="4"/>
      <c r="YS150" s="4"/>
      <c r="YT150" s="4"/>
      <c r="YU150" s="4"/>
      <c r="YV150" s="4"/>
      <c r="YW150" s="4"/>
      <c r="YX150" s="4"/>
      <c r="YY150" s="4"/>
      <c r="YZ150" s="4"/>
      <c r="ZA150" s="4"/>
      <c r="ZB150" s="4"/>
      <c r="ZC150" s="4"/>
      <c r="ZD150" s="4"/>
      <c r="ZE150" s="4"/>
      <c r="ZF150" s="4"/>
      <c r="ZG150" s="4"/>
      <c r="ZH150" s="4"/>
      <c r="ZI150" s="4"/>
      <c r="ZJ150" s="4"/>
      <c r="ZK150" s="4"/>
      <c r="ZL150" s="4"/>
      <c r="ZM150" s="4"/>
      <c r="ZN150" s="4"/>
      <c r="ZO150" s="4"/>
      <c r="ZP150" s="4"/>
      <c r="ZQ150" s="4"/>
      <c r="ZR150" s="4"/>
      <c r="ZS150" s="4"/>
      <c r="ZT150" s="4"/>
      <c r="ZU150" s="4"/>
      <c r="ZV150" s="4"/>
      <c r="ZW150" s="4"/>
      <c r="ZX150" s="4"/>
      <c r="ZY150" s="4"/>
      <c r="ZZ150" s="4"/>
      <c r="AAA150" s="4"/>
      <c r="AAB150" s="4"/>
      <c r="AAC150" s="4"/>
      <c r="AAD150" s="4"/>
      <c r="AAE150" s="4"/>
      <c r="AAF150" s="4"/>
      <c r="AAG150" s="4"/>
      <c r="AAH150" s="4"/>
      <c r="AAI150" s="4"/>
      <c r="AAJ150" s="4"/>
      <c r="AAK150" s="4"/>
      <c r="AAL150" s="4"/>
      <c r="AAM150" s="4"/>
      <c r="AAN150" s="4"/>
      <c r="AAO150" s="4"/>
      <c r="AAP150" s="4"/>
      <c r="AAQ150" s="4"/>
      <c r="AAR150" s="4"/>
      <c r="AAS150" s="4"/>
      <c r="AAT150" s="4"/>
      <c r="AAU150" s="4"/>
      <c r="AAV150" s="4"/>
      <c r="AAW150" s="4"/>
      <c r="AAX150" s="4"/>
      <c r="AAY150" s="4"/>
      <c r="AAZ150" s="4"/>
      <c r="ABA150" s="4"/>
      <c r="ABB150" s="4"/>
      <c r="ABC150" s="4"/>
      <c r="ABD150" s="4"/>
      <c r="ABE150" s="4"/>
      <c r="ABF150" s="4"/>
      <c r="ABG150" s="4"/>
      <c r="ABH150" s="4"/>
      <c r="ABI150" s="4"/>
      <c r="ABJ150" s="4"/>
      <c r="ABK150" s="4"/>
      <c r="ABL150" s="4"/>
      <c r="ABM150" s="4"/>
      <c r="ABN150" s="4"/>
      <c r="ABO150" s="4"/>
      <c r="ABP150" s="4"/>
      <c r="ABQ150" s="4"/>
      <c r="ABR150" s="4"/>
      <c r="ABS150" s="4"/>
      <c r="ABT150" s="4"/>
      <c r="ABU150" s="4"/>
      <c r="ABV150" s="4"/>
      <c r="ABW150" s="4"/>
      <c r="ABX150" s="4"/>
      <c r="ABY150" s="4"/>
      <c r="ABZ150" s="4"/>
      <c r="ACA150" s="4"/>
      <c r="ACB150" s="4"/>
      <c r="ACC150" s="4"/>
      <c r="ACD150" s="4"/>
      <c r="ACE150" s="4"/>
      <c r="ACF150" s="4"/>
      <c r="ACG150" s="4"/>
      <c r="ACH150" s="4"/>
      <c r="ACI150" s="4"/>
      <c r="ACJ150" s="4"/>
      <c r="ACK150" s="4"/>
      <c r="ACL150" s="4"/>
      <c r="ACM150" s="4"/>
      <c r="ACN150" s="4"/>
      <c r="ACO150" s="4"/>
      <c r="ACP150" s="4"/>
      <c r="ACQ150" s="4"/>
      <c r="ACR150" s="4"/>
      <c r="ACS150" s="4"/>
      <c r="ACT150" s="4"/>
      <c r="ACU150" s="4"/>
      <c r="ACV150" s="4"/>
      <c r="ACW150" s="4"/>
      <c r="ACX150" s="4"/>
      <c r="ACY150" s="4"/>
      <c r="ACZ150" s="4"/>
      <c r="ADA150" s="4"/>
      <c r="ADB150" s="4"/>
      <c r="ADC150" s="4"/>
      <c r="ADD150" s="4"/>
      <c r="ADE150" s="4"/>
      <c r="ADF150" s="4"/>
      <c r="ADG150" s="4"/>
      <c r="ADH150" s="4"/>
      <c r="ADI150" s="4"/>
      <c r="ADJ150" s="4"/>
      <c r="ADK150" s="4"/>
      <c r="ADL150" s="4"/>
      <c r="ADM150" s="4"/>
      <c r="ADN150" s="4"/>
      <c r="ADO150" s="4"/>
      <c r="ADP150" s="4"/>
      <c r="ADQ150" s="4"/>
      <c r="ADR150" s="4"/>
      <c r="ADS150" s="4"/>
      <c r="ADT150" s="4"/>
      <c r="ADU150" s="4"/>
      <c r="ADV150" s="4"/>
      <c r="ADW150" s="4"/>
      <c r="ADX150" s="4"/>
      <c r="ADY150" s="4"/>
      <c r="ADZ150" s="4"/>
      <c r="AEA150" s="4"/>
      <c r="AEB150" s="4"/>
      <c r="AEC150" s="4"/>
      <c r="AED150" s="4"/>
      <c r="AEE150" s="4"/>
      <c r="AEF150" s="4"/>
      <c r="AEG150" s="4"/>
      <c r="AEH150" s="4"/>
      <c r="AEI150" s="4"/>
      <c r="AEJ150" s="4"/>
      <c r="AEK150" s="4"/>
      <c r="AEL150" s="4"/>
      <c r="AEM150" s="4"/>
      <c r="AEN150" s="4"/>
      <c r="AEO150" s="4"/>
      <c r="AEP150" s="4"/>
      <c r="AEQ150" s="4"/>
      <c r="AER150" s="4"/>
      <c r="AES150" s="4"/>
      <c r="AET150" s="4"/>
      <c r="AEU150" s="4"/>
      <c r="AEV150" s="4"/>
      <c r="AEW150" s="4"/>
      <c r="AEX150" s="4"/>
      <c r="AEY150" s="4"/>
      <c r="AEZ150" s="4"/>
      <c r="AFA150" s="4"/>
      <c r="AFB150" s="4"/>
      <c r="AFC150" s="4"/>
      <c r="AFD150" s="4"/>
      <c r="AFE150" s="4"/>
      <c r="AFF150" s="4"/>
      <c r="AFG150" s="4"/>
      <c r="AFH150" s="4"/>
      <c r="AFI150" s="4"/>
      <c r="AFJ150" s="4"/>
      <c r="AFK150" s="4"/>
      <c r="AFL150" s="4"/>
      <c r="AFM150" s="4"/>
      <c r="AFN150" s="4"/>
      <c r="AFO150" s="4"/>
      <c r="AFP150" s="4"/>
      <c r="AFQ150" s="4"/>
      <c r="AFR150" s="4"/>
      <c r="AFS150" s="4"/>
      <c r="AFT150" s="4"/>
      <c r="AFU150" s="4"/>
      <c r="AFV150" s="4"/>
      <c r="AFW150" s="4"/>
      <c r="AFX150" s="4"/>
      <c r="AFY150" s="4"/>
      <c r="AFZ150" s="4"/>
      <c r="AGA150" s="4"/>
      <c r="AGB150" s="4"/>
      <c r="AGC150" s="4"/>
      <c r="AGD150" s="4"/>
      <c r="AGE150" s="4"/>
      <c r="AGF150" s="4"/>
      <c r="AGG150" s="4"/>
      <c r="AGH150" s="4"/>
      <c r="AGI150" s="4"/>
      <c r="AGJ150" s="4"/>
      <c r="AGK150" s="4"/>
      <c r="AGL150" s="4"/>
      <c r="AGM150" s="4"/>
      <c r="AGN150" s="4"/>
      <c r="AGO150" s="4"/>
      <c r="AGP150" s="4"/>
      <c r="AGQ150" s="4"/>
      <c r="AGR150" s="4"/>
      <c r="AGS150" s="4"/>
      <c r="AGT150" s="4"/>
      <c r="AGU150" s="4"/>
      <c r="AGV150" s="4"/>
      <c r="AGW150" s="4"/>
      <c r="AGX150" s="4"/>
      <c r="AGY150" s="4"/>
      <c r="AGZ150" s="4"/>
      <c r="AHA150" s="4"/>
      <c r="AHB150" s="4"/>
      <c r="AHC150" s="4"/>
      <c r="AHD150" s="4"/>
      <c r="AHE150" s="4"/>
      <c r="AHF150" s="4"/>
      <c r="AHG150" s="4"/>
      <c r="AHH150" s="4"/>
      <c r="AHI150" s="4"/>
      <c r="AHJ150" s="4"/>
      <c r="AHK150" s="4"/>
      <c r="AHL150" s="4"/>
      <c r="AHM150" s="4"/>
      <c r="AHN150" s="4"/>
      <c r="AHO150" s="4"/>
      <c r="AHP150" s="4"/>
      <c r="AHQ150" s="4"/>
      <c r="AHR150" s="4"/>
      <c r="AHS150" s="4"/>
      <c r="AHT150" s="4"/>
      <c r="AHU150" s="4"/>
      <c r="AHV150" s="4"/>
      <c r="AHW150" s="4"/>
      <c r="AHX150" s="4"/>
      <c r="AHY150" s="4"/>
      <c r="AHZ150" s="4"/>
      <c r="AIA150" s="4"/>
      <c r="AIB150" s="4"/>
      <c r="AIC150" s="4"/>
      <c r="AID150" s="4"/>
      <c r="AIE150" s="4"/>
      <c r="AIF150" s="4"/>
      <c r="AIG150" s="4"/>
      <c r="AIH150" s="4"/>
      <c r="AII150" s="4"/>
      <c r="AIJ150" s="4"/>
      <c r="AIK150" s="4"/>
      <c r="AIL150" s="4"/>
      <c r="AIM150" s="4"/>
      <c r="AIN150" s="4"/>
      <c r="AIO150" s="4"/>
      <c r="AIP150" s="4"/>
      <c r="AIQ150" s="4"/>
      <c r="AIR150" s="4"/>
      <c r="AIS150" s="4"/>
      <c r="AIT150" s="4"/>
      <c r="AIU150" s="4"/>
      <c r="AIV150" s="4"/>
      <c r="AIW150" s="4"/>
      <c r="AIX150" s="4"/>
      <c r="AIY150" s="4"/>
      <c r="AIZ150" s="4"/>
      <c r="AJA150" s="4"/>
      <c r="AJB150" s="4"/>
      <c r="AJC150" s="4"/>
      <c r="AJD150" s="4"/>
      <c r="AJE150" s="4"/>
      <c r="AJF150" s="4"/>
      <c r="AJG150" s="4"/>
      <c r="AJH150" s="4"/>
      <c r="AJI150" s="4"/>
      <c r="AJJ150" s="4"/>
      <c r="AJK150" s="4"/>
      <c r="AJL150" s="4"/>
      <c r="AJM150" s="4"/>
      <c r="AJN150" s="4"/>
      <c r="AJO150" s="4"/>
      <c r="AJP150" s="4"/>
      <c r="AJQ150" s="4"/>
      <c r="AJR150" s="4"/>
      <c r="AJS150" s="4"/>
      <c r="AJT150" s="4"/>
      <c r="AJU150" s="4"/>
      <c r="AJV150" s="4"/>
      <c r="AJW150" s="4"/>
      <c r="AJX150" s="4"/>
      <c r="AJY150" s="4"/>
      <c r="AJZ150" s="4"/>
      <c r="AKA150" s="4"/>
      <c r="AKB150" s="4"/>
      <c r="AKC150" s="4"/>
      <c r="AKD150" s="4"/>
      <c r="AKE150" s="4"/>
      <c r="AKF150" s="4"/>
      <c r="AKG150" s="4"/>
      <c r="AKH150" s="4"/>
      <c r="AKI150" s="4"/>
      <c r="AKJ150" s="4"/>
      <c r="AKK150" s="4"/>
      <c r="AKL150" s="4"/>
      <c r="AKM150" s="4"/>
      <c r="AKN150" s="4"/>
      <c r="AKO150" s="4"/>
      <c r="AKP150" s="4"/>
      <c r="AKQ150" s="4"/>
      <c r="AKR150" s="4"/>
      <c r="AKS150" s="4"/>
      <c r="AKT150" s="4"/>
      <c r="AKU150" s="4"/>
      <c r="AKV150" s="4"/>
      <c r="AKW150" s="4"/>
      <c r="AKX150" s="4"/>
      <c r="AKY150" s="4"/>
      <c r="AKZ150" s="4"/>
      <c r="ALA150" s="4"/>
      <c r="ALB150" s="4"/>
      <c r="ALC150" s="4"/>
      <c r="ALD150" s="4"/>
      <c r="ALE150" s="4"/>
      <c r="ALF150" s="4"/>
      <c r="ALG150" s="4"/>
      <c r="ALH150" s="4"/>
      <c r="ALI150" s="4"/>
      <c r="ALJ150" s="4"/>
      <c r="ALK150" s="4"/>
      <c r="ALL150" s="4"/>
      <c r="ALM150" s="4"/>
      <c r="ALN150" s="4"/>
      <c r="ALO150" s="4"/>
      <c r="ALP150" s="4"/>
      <c r="ALQ150" s="4"/>
      <c r="ALR150" s="4"/>
      <c r="ALS150" s="4"/>
      <c r="ALT150" s="4"/>
      <c r="ALU150" s="4"/>
      <c r="ALV150" s="4"/>
      <c r="ALW150" s="4"/>
      <c r="ALX150" s="4"/>
      <c r="ALY150" s="4"/>
      <c r="ALZ150" s="4"/>
      <c r="AMA150" s="4"/>
      <c r="AMB150" s="4"/>
      <c r="AMC150" s="4"/>
      <c r="AMD150" s="4"/>
      <c r="AME150" s="4"/>
      <c r="AMF150" s="4"/>
      <c r="AMG150" s="4"/>
      <c r="AMH150" s="4"/>
      <c r="AMI150" s="4"/>
      <c r="AMJ150" s="4"/>
      <c r="AMK150" s="4"/>
      <c r="AML150" s="49"/>
      <c r="AMM150" s="49"/>
      <c r="AMN150" s="49"/>
      <c r="AMO150" s="49"/>
      <c r="AMP150" s="49"/>
      <c r="AMQ150" s="49"/>
      <c r="AMR150" s="49"/>
      <c r="AMS150" s="49"/>
      <c r="AMT150" s="49"/>
      <c r="AMU150" s="49"/>
      <c r="AMV150" s="49"/>
      <c r="AMW150" s="49"/>
      <c r="AMX150" s="49"/>
      <c r="AMY150" s="49"/>
      <c r="AMZ150" s="49"/>
      <c r="ANA150" s="49"/>
      <c r="ANB150" s="49"/>
      <c r="ANC150" s="49"/>
      <c r="AND150" s="49"/>
      <c r="ANE150" s="49"/>
      <c r="ANF150" s="49"/>
      <c r="ANG150" s="49"/>
      <c r="ANH150" s="49"/>
      <c r="ANI150" s="49"/>
      <c r="ANJ150" s="49"/>
      <c r="ANK150" s="49"/>
      <c r="ANL150" s="49"/>
      <c r="ANM150" s="49"/>
      <c r="ANN150" s="49"/>
      <c r="ANO150" s="49"/>
      <c r="ANP150" s="49"/>
      <c r="ANQ150" s="49"/>
      <c r="ANR150" s="49"/>
      <c r="ANS150" s="49"/>
      <c r="ANT150" s="49"/>
      <c r="ANU150" s="49"/>
      <c r="ANV150" s="49"/>
      <c r="ANW150" s="49"/>
      <c r="ANX150" s="49"/>
      <c r="ANY150" s="49"/>
      <c r="ANZ150" s="49"/>
      <c r="AOA150" s="49"/>
      <c r="AOB150" s="49"/>
      <c r="AOC150" s="49"/>
      <c r="AOD150" s="49"/>
      <c r="AOE150" s="49"/>
      <c r="AOF150" s="49"/>
      <c r="AOG150" s="49"/>
      <c r="AOH150" s="49"/>
      <c r="AOI150" s="49"/>
      <c r="AOJ150" s="49"/>
      <c r="AOK150" s="49"/>
      <c r="AOL150" s="49"/>
      <c r="AOM150" s="49"/>
      <c r="AON150" s="49"/>
      <c r="AOO150" s="49"/>
      <c r="AOP150" s="49"/>
      <c r="AOQ150" s="49"/>
      <c r="AOR150" s="49"/>
      <c r="AOS150" s="49"/>
      <c r="AOT150" s="49"/>
      <c r="AOU150" s="49"/>
      <c r="AOV150" s="49"/>
      <c r="AOW150" s="49"/>
      <c r="AOX150" s="49"/>
      <c r="AOY150" s="49"/>
      <c r="AOZ150" s="49"/>
      <c r="APA150" s="49"/>
      <c r="APB150" s="49"/>
      <c r="APC150" s="49"/>
      <c r="APD150" s="49"/>
      <c r="APE150" s="49"/>
      <c r="APF150" s="49"/>
      <c r="APG150" s="49"/>
      <c r="APH150" s="49"/>
      <c r="API150" s="49"/>
      <c r="APJ150" s="49"/>
      <c r="APK150" s="49"/>
      <c r="APL150" s="49"/>
      <c r="APM150" s="49"/>
      <c r="APN150" s="49"/>
      <c r="APO150" s="49"/>
      <c r="APP150" s="49"/>
      <c r="APQ150" s="49"/>
      <c r="APR150" s="49"/>
      <c r="APS150" s="49"/>
      <c r="APT150" s="49"/>
      <c r="APU150" s="49"/>
      <c r="APV150" s="49"/>
      <c r="APW150" s="49"/>
      <c r="APX150" s="49"/>
      <c r="APY150" s="49"/>
      <c r="APZ150" s="49"/>
      <c r="AQA150" s="49"/>
      <c r="AQB150" s="49"/>
      <c r="AQC150" s="49"/>
      <c r="AQD150" s="49"/>
      <c r="AQE150" s="49"/>
      <c r="AQF150" s="49"/>
      <c r="AQG150" s="49"/>
      <c r="AQH150" s="49"/>
      <c r="AQI150" s="49"/>
      <c r="AQJ150" s="49"/>
      <c r="AQK150" s="49"/>
      <c r="AQL150" s="49"/>
      <c r="AQM150" s="49"/>
      <c r="AQN150" s="49"/>
      <c r="AQO150" s="49"/>
      <c r="AQP150" s="49"/>
      <c r="AQQ150" s="49"/>
      <c r="AQR150" s="49"/>
      <c r="AQS150" s="49"/>
      <c r="AQT150" s="49"/>
      <c r="AQU150" s="49"/>
      <c r="AQV150" s="49"/>
      <c r="AQW150" s="49"/>
      <c r="AQX150" s="49"/>
      <c r="AQY150" s="49"/>
      <c r="AQZ150" s="49"/>
      <c r="ARA150" s="49"/>
      <c r="ARB150" s="49"/>
      <c r="ARC150" s="49"/>
      <c r="ARD150" s="49"/>
      <c r="ARE150" s="49"/>
      <c r="ARF150" s="49"/>
      <c r="ARG150" s="49"/>
      <c r="ARH150" s="49"/>
      <c r="ARI150" s="49"/>
    </row>
    <row r="151" spans="1:1153" s="50" customFormat="1" x14ac:dyDescent="0.2">
      <c r="A151" s="17"/>
      <c r="B151" s="18" t="s">
        <v>280</v>
      </c>
      <c r="C151" s="19"/>
      <c r="D151" s="198"/>
      <c r="E151" s="198"/>
      <c r="F151" s="198"/>
      <c r="G151" s="36"/>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c r="IY151" s="4"/>
      <c r="IZ151" s="4"/>
      <c r="JA151" s="4"/>
      <c r="JB151" s="4"/>
      <c r="JC151" s="4"/>
      <c r="JD151" s="4"/>
      <c r="JE151" s="4"/>
      <c r="JF151" s="4"/>
      <c r="JG151" s="4"/>
      <c r="JH151" s="4"/>
      <c r="JI151" s="4"/>
      <c r="JJ151" s="4"/>
      <c r="JK151" s="4"/>
      <c r="JL151" s="4"/>
      <c r="JM151" s="4"/>
      <c r="JN151" s="4"/>
      <c r="JO151" s="4"/>
      <c r="JP151" s="4"/>
      <c r="JQ151" s="4"/>
      <c r="JR151" s="4"/>
      <c r="JS151" s="4"/>
      <c r="JT151" s="4"/>
      <c r="JU151" s="4"/>
      <c r="JV151" s="4"/>
      <c r="JW151" s="4"/>
      <c r="JX151" s="4"/>
      <c r="JY151" s="4"/>
      <c r="JZ151" s="4"/>
      <c r="KA151" s="4"/>
      <c r="KB151" s="4"/>
      <c r="KC151" s="4"/>
      <c r="KD151" s="4"/>
      <c r="KE151" s="4"/>
      <c r="KF151" s="4"/>
      <c r="KG151" s="4"/>
      <c r="KH151" s="4"/>
      <c r="KI151" s="4"/>
      <c r="KJ151" s="4"/>
      <c r="KK151" s="4"/>
      <c r="KL151" s="4"/>
      <c r="KM151" s="4"/>
      <c r="KN151" s="4"/>
      <c r="KO151" s="4"/>
      <c r="KP151" s="4"/>
      <c r="KQ151" s="4"/>
      <c r="KR151" s="4"/>
      <c r="KS151" s="4"/>
      <c r="KT151" s="4"/>
      <c r="KU151" s="4"/>
      <c r="KV151" s="4"/>
      <c r="KW151" s="4"/>
      <c r="KX151" s="4"/>
      <c r="KY151" s="4"/>
      <c r="KZ151" s="4"/>
      <c r="LA151" s="4"/>
      <c r="LB151" s="4"/>
      <c r="LC151" s="4"/>
      <c r="LD151" s="4"/>
      <c r="LE151" s="4"/>
      <c r="LF151" s="4"/>
      <c r="LG151" s="4"/>
      <c r="LH151" s="4"/>
      <c r="LI151" s="4"/>
      <c r="LJ151" s="4"/>
      <c r="LK151" s="4"/>
      <c r="LL151" s="4"/>
      <c r="LM151" s="4"/>
      <c r="LN151" s="4"/>
      <c r="LO151" s="4"/>
      <c r="LP151" s="4"/>
      <c r="LQ151" s="4"/>
      <c r="LR151" s="4"/>
      <c r="LS151" s="4"/>
      <c r="LT151" s="4"/>
      <c r="LU151" s="4"/>
      <c r="LV151" s="4"/>
      <c r="LW151" s="4"/>
      <c r="LX151" s="4"/>
      <c r="LY151" s="4"/>
      <c r="LZ151" s="4"/>
      <c r="MA151" s="4"/>
      <c r="MB151" s="4"/>
      <c r="MC151" s="4"/>
      <c r="MD151" s="4"/>
      <c r="ME151" s="4"/>
      <c r="MF151" s="4"/>
      <c r="MG151" s="4"/>
      <c r="MH151" s="4"/>
      <c r="MI151" s="4"/>
      <c r="MJ151" s="4"/>
      <c r="MK151" s="4"/>
      <c r="ML151" s="4"/>
      <c r="MM151" s="4"/>
      <c r="MN151" s="4"/>
      <c r="MO151" s="4"/>
      <c r="MP151" s="4"/>
      <c r="MQ151" s="4"/>
      <c r="MR151" s="4"/>
      <c r="MS151" s="4"/>
      <c r="MT151" s="4"/>
      <c r="MU151" s="4"/>
      <c r="MV151" s="4"/>
      <c r="MW151" s="4"/>
      <c r="MX151" s="4"/>
      <c r="MY151" s="4"/>
      <c r="MZ151" s="4"/>
      <c r="NA151" s="4"/>
      <c r="NB151" s="4"/>
      <c r="NC151" s="4"/>
      <c r="ND151" s="4"/>
      <c r="NE151" s="4"/>
      <c r="NF151" s="4"/>
      <c r="NG151" s="4"/>
      <c r="NH151" s="4"/>
      <c r="NI151" s="4"/>
      <c r="NJ151" s="4"/>
      <c r="NK151" s="4"/>
      <c r="NL151" s="4"/>
      <c r="NM151" s="4"/>
      <c r="NN151" s="4"/>
      <c r="NO151" s="4"/>
      <c r="NP151" s="4"/>
      <c r="NQ151" s="4"/>
      <c r="NR151" s="4"/>
      <c r="NS151" s="4"/>
      <c r="NT151" s="4"/>
      <c r="NU151" s="4"/>
      <c r="NV151" s="4"/>
      <c r="NW151" s="4"/>
      <c r="NX151" s="4"/>
      <c r="NY151" s="4"/>
      <c r="NZ151" s="4"/>
      <c r="OA151" s="4"/>
      <c r="OB151" s="4"/>
      <c r="OC151" s="4"/>
      <c r="OD151" s="4"/>
      <c r="OE151" s="4"/>
      <c r="OF151" s="4"/>
      <c r="OG151" s="4"/>
      <c r="OH151" s="4"/>
      <c r="OI151" s="4"/>
      <c r="OJ151" s="4"/>
      <c r="OK151" s="4"/>
      <c r="OL151" s="4"/>
      <c r="OM151" s="4"/>
      <c r="ON151" s="4"/>
      <c r="OO151" s="4"/>
      <c r="OP151" s="4"/>
      <c r="OQ151" s="4"/>
      <c r="OR151" s="4"/>
      <c r="OS151" s="4"/>
      <c r="OT151" s="4"/>
      <c r="OU151" s="4"/>
      <c r="OV151" s="4"/>
      <c r="OW151" s="4"/>
      <c r="OX151" s="4"/>
      <c r="OY151" s="4"/>
      <c r="OZ151" s="4"/>
      <c r="PA151" s="4"/>
      <c r="PB151" s="4"/>
      <c r="PC151" s="4"/>
      <c r="PD151" s="4"/>
      <c r="PE151" s="4"/>
      <c r="PF151" s="4"/>
      <c r="PG151" s="4"/>
      <c r="PH151" s="4"/>
      <c r="PI151" s="4"/>
      <c r="PJ151" s="4"/>
      <c r="PK151" s="4"/>
      <c r="PL151" s="4"/>
      <c r="PM151" s="4"/>
      <c r="PN151" s="4"/>
      <c r="PO151" s="4"/>
      <c r="PP151" s="4"/>
      <c r="PQ151" s="4"/>
      <c r="PR151" s="4"/>
      <c r="PS151" s="4"/>
      <c r="PT151" s="4"/>
      <c r="PU151" s="4"/>
      <c r="PV151" s="4"/>
      <c r="PW151" s="4"/>
      <c r="PX151" s="4"/>
      <c r="PY151" s="4"/>
      <c r="PZ151" s="4"/>
      <c r="QA151" s="4"/>
      <c r="QB151" s="4"/>
      <c r="QC151" s="4"/>
      <c r="QD151" s="4"/>
      <c r="QE151" s="4"/>
      <c r="QF151" s="4"/>
      <c r="QG151" s="4"/>
      <c r="QH151" s="4"/>
      <c r="QI151" s="4"/>
      <c r="QJ151" s="4"/>
      <c r="QK151" s="4"/>
      <c r="QL151" s="4"/>
      <c r="QM151" s="4"/>
      <c r="QN151" s="4"/>
      <c r="QO151" s="4"/>
      <c r="QP151" s="4"/>
      <c r="QQ151" s="4"/>
      <c r="QR151" s="4"/>
      <c r="QS151" s="4"/>
      <c r="QT151" s="4"/>
      <c r="QU151" s="4"/>
      <c r="QV151" s="4"/>
      <c r="QW151" s="4"/>
      <c r="QX151" s="4"/>
      <c r="QY151" s="4"/>
      <c r="QZ151" s="4"/>
      <c r="RA151" s="4"/>
      <c r="RB151" s="4"/>
      <c r="RC151" s="4"/>
      <c r="RD151" s="4"/>
      <c r="RE151" s="4"/>
      <c r="RF151" s="4"/>
      <c r="RG151" s="4"/>
      <c r="RH151" s="4"/>
      <c r="RI151" s="4"/>
      <c r="RJ151" s="4"/>
      <c r="RK151" s="4"/>
      <c r="RL151" s="4"/>
      <c r="RM151" s="4"/>
      <c r="RN151" s="4"/>
      <c r="RO151" s="4"/>
      <c r="RP151" s="4"/>
      <c r="RQ151" s="4"/>
      <c r="RR151" s="4"/>
      <c r="RS151" s="4"/>
      <c r="RT151" s="4"/>
      <c r="RU151" s="4"/>
      <c r="RV151" s="4"/>
      <c r="RW151" s="4"/>
      <c r="RX151" s="4"/>
      <c r="RY151" s="4"/>
      <c r="RZ151" s="4"/>
      <c r="SA151" s="4"/>
      <c r="SB151" s="4"/>
      <c r="SC151" s="4"/>
      <c r="SD151" s="4"/>
      <c r="SE151" s="4"/>
      <c r="SF151" s="4"/>
      <c r="SG151" s="4"/>
      <c r="SH151" s="4"/>
      <c r="SI151" s="4"/>
      <c r="SJ151" s="4"/>
      <c r="SK151" s="4"/>
      <c r="SL151" s="4"/>
      <c r="SM151" s="4"/>
      <c r="SN151" s="4"/>
      <c r="SO151" s="4"/>
      <c r="SP151" s="4"/>
      <c r="SQ151" s="4"/>
      <c r="SR151" s="4"/>
      <c r="SS151" s="4"/>
      <c r="ST151" s="4"/>
      <c r="SU151" s="4"/>
      <c r="SV151" s="4"/>
      <c r="SW151" s="4"/>
      <c r="SX151" s="4"/>
      <c r="SY151" s="4"/>
      <c r="SZ151" s="4"/>
      <c r="TA151" s="4"/>
      <c r="TB151" s="4"/>
      <c r="TC151" s="4"/>
      <c r="TD151" s="4"/>
      <c r="TE151" s="4"/>
      <c r="TF151" s="4"/>
      <c r="TG151" s="4"/>
      <c r="TH151" s="4"/>
      <c r="TI151" s="4"/>
      <c r="TJ151" s="4"/>
      <c r="TK151" s="4"/>
      <c r="TL151" s="4"/>
      <c r="TM151" s="4"/>
      <c r="TN151" s="4"/>
      <c r="TO151" s="4"/>
      <c r="TP151" s="4"/>
      <c r="TQ151" s="4"/>
      <c r="TR151" s="4"/>
      <c r="TS151" s="4"/>
      <c r="TT151" s="4"/>
      <c r="TU151" s="4"/>
      <c r="TV151" s="4"/>
      <c r="TW151" s="4"/>
      <c r="TX151" s="4"/>
      <c r="TY151" s="4"/>
      <c r="TZ151" s="4"/>
      <c r="UA151" s="4"/>
      <c r="UB151" s="4"/>
      <c r="UC151" s="4"/>
      <c r="UD151" s="4"/>
      <c r="UE151" s="4"/>
      <c r="UF151" s="4"/>
      <c r="UG151" s="4"/>
      <c r="UH151" s="4"/>
      <c r="UI151" s="4"/>
      <c r="UJ151" s="4"/>
      <c r="UK151" s="4"/>
      <c r="UL151" s="4"/>
      <c r="UM151" s="4"/>
      <c r="UN151" s="4"/>
      <c r="UO151" s="4"/>
      <c r="UP151" s="4"/>
      <c r="UQ151" s="4"/>
      <c r="UR151" s="4"/>
      <c r="US151" s="4"/>
      <c r="UT151" s="4"/>
      <c r="UU151" s="4"/>
      <c r="UV151" s="4"/>
      <c r="UW151" s="4"/>
      <c r="UX151" s="4"/>
      <c r="UY151" s="4"/>
      <c r="UZ151" s="4"/>
      <c r="VA151" s="4"/>
      <c r="VB151" s="4"/>
      <c r="VC151" s="4"/>
      <c r="VD151" s="4"/>
      <c r="VE151" s="4"/>
      <c r="VF151" s="4"/>
      <c r="VG151" s="4"/>
      <c r="VH151" s="4"/>
      <c r="VI151" s="4"/>
      <c r="VJ151" s="4"/>
      <c r="VK151" s="4"/>
      <c r="VL151" s="4"/>
      <c r="VM151" s="4"/>
      <c r="VN151" s="4"/>
      <c r="VO151" s="4"/>
      <c r="VP151" s="4"/>
      <c r="VQ151" s="4"/>
      <c r="VR151" s="4"/>
      <c r="VS151" s="4"/>
      <c r="VT151" s="4"/>
      <c r="VU151" s="4"/>
      <c r="VV151" s="4"/>
      <c r="VW151" s="4"/>
      <c r="VX151" s="4"/>
      <c r="VY151" s="4"/>
      <c r="VZ151" s="4"/>
      <c r="WA151" s="4"/>
      <c r="WB151" s="4"/>
      <c r="WC151" s="4"/>
      <c r="WD151" s="4"/>
      <c r="WE151" s="4"/>
      <c r="WF151" s="4"/>
      <c r="WG151" s="4"/>
      <c r="WH151" s="4"/>
      <c r="WI151" s="4"/>
      <c r="WJ151" s="4"/>
      <c r="WK151" s="4"/>
      <c r="WL151" s="4"/>
      <c r="WM151" s="4"/>
      <c r="WN151" s="4"/>
      <c r="WO151" s="4"/>
      <c r="WP151" s="4"/>
      <c r="WQ151" s="4"/>
      <c r="WR151" s="4"/>
      <c r="WS151" s="4"/>
      <c r="WT151" s="4"/>
      <c r="WU151" s="4"/>
      <c r="WV151" s="4"/>
      <c r="WW151" s="4"/>
      <c r="WX151" s="4"/>
      <c r="WY151" s="4"/>
      <c r="WZ151" s="4"/>
      <c r="XA151" s="4"/>
      <c r="XB151" s="4"/>
      <c r="XC151" s="4"/>
      <c r="XD151" s="4"/>
      <c r="XE151" s="4"/>
      <c r="XF151" s="4"/>
      <c r="XG151" s="4"/>
      <c r="XH151" s="4"/>
      <c r="XI151" s="4"/>
      <c r="XJ151" s="4"/>
      <c r="XK151" s="4"/>
      <c r="XL151" s="4"/>
      <c r="XM151" s="4"/>
      <c r="XN151" s="4"/>
      <c r="XO151" s="4"/>
      <c r="XP151" s="4"/>
      <c r="XQ151" s="4"/>
      <c r="XR151" s="4"/>
      <c r="XS151" s="4"/>
      <c r="XT151" s="4"/>
      <c r="XU151" s="4"/>
      <c r="XV151" s="4"/>
      <c r="XW151" s="4"/>
      <c r="XX151" s="4"/>
      <c r="XY151" s="4"/>
      <c r="XZ151" s="4"/>
      <c r="YA151" s="4"/>
      <c r="YB151" s="4"/>
      <c r="YC151" s="4"/>
      <c r="YD151" s="4"/>
      <c r="YE151" s="4"/>
      <c r="YF151" s="4"/>
      <c r="YG151" s="4"/>
      <c r="YH151" s="4"/>
      <c r="YI151" s="4"/>
      <c r="YJ151" s="4"/>
      <c r="YK151" s="4"/>
      <c r="YL151" s="4"/>
      <c r="YM151" s="4"/>
      <c r="YN151" s="4"/>
      <c r="YO151" s="4"/>
      <c r="YP151" s="4"/>
      <c r="YQ151" s="4"/>
      <c r="YR151" s="4"/>
      <c r="YS151" s="4"/>
      <c r="YT151" s="4"/>
      <c r="YU151" s="4"/>
      <c r="YV151" s="4"/>
      <c r="YW151" s="4"/>
      <c r="YX151" s="4"/>
      <c r="YY151" s="4"/>
      <c r="YZ151" s="4"/>
      <c r="ZA151" s="4"/>
      <c r="ZB151" s="4"/>
      <c r="ZC151" s="4"/>
      <c r="ZD151" s="4"/>
      <c r="ZE151" s="4"/>
      <c r="ZF151" s="4"/>
      <c r="ZG151" s="4"/>
      <c r="ZH151" s="4"/>
      <c r="ZI151" s="4"/>
      <c r="ZJ151" s="4"/>
      <c r="ZK151" s="4"/>
      <c r="ZL151" s="4"/>
      <c r="ZM151" s="4"/>
      <c r="ZN151" s="4"/>
      <c r="ZO151" s="4"/>
      <c r="ZP151" s="4"/>
      <c r="ZQ151" s="4"/>
      <c r="ZR151" s="4"/>
      <c r="ZS151" s="4"/>
      <c r="ZT151" s="4"/>
      <c r="ZU151" s="4"/>
      <c r="ZV151" s="4"/>
      <c r="ZW151" s="4"/>
      <c r="ZX151" s="4"/>
      <c r="ZY151" s="4"/>
      <c r="ZZ151" s="4"/>
      <c r="AAA151" s="4"/>
      <c r="AAB151" s="4"/>
      <c r="AAC151" s="4"/>
      <c r="AAD151" s="4"/>
      <c r="AAE151" s="4"/>
      <c r="AAF151" s="4"/>
      <c r="AAG151" s="4"/>
      <c r="AAH151" s="4"/>
      <c r="AAI151" s="4"/>
      <c r="AAJ151" s="4"/>
      <c r="AAK151" s="4"/>
      <c r="AAL151" s="4"/>
      <c r="AAM151" s="4"/>
      <c r="AAN151" s="4"/>
      <c r="AAO151" s="4"/>
      <c r="AAP151" s="4"/>
      <c r="AAQ151" s="4"/>
      <c r="AAR151" s="4"/>
      <c r="AAS151" s="4"/>
      <c r="AAT151" s="4"/>
      <c r="AAU151" s="4"/>
      <c r="AAV151" s="4"/>
      <c r="AAW151" s="4"/>
      <c r="AAX151" s="4"/>
      <c r="AAY151" s="4"/>
      <c r="AAZ151" s="4"/>
      <c r="ABA151" s="4"/>
      <c r="ABB151" s="4"/>
      <c r="ABC151" s="4"/>
      <c r="ABD151" s="4"/>
      <c r="ABE151" s="4"/>
      <c r="ABF151" s="4"/>
      <c r="ABG151" s="4"/>
      <c r="ABH151" s="4"/>
      <c r="ABI151" s="4"/>
      <c r="ABJ151" s="4"/>
      <c r="ABK151" s="4"/>
      <c r="ABL151" s="4"/>
      <c r="ABM151" s="4"/>
      <c r="ABN151" s="4"/>
      <c r="ABO151" s="4"/>
      <c r="ABP151" s="4"/>
      <c r="ABQ151" s="4"/>
      <c r="ABR151" s="4"/>
      <c r="ABS151" s="4"/>
      <c r="ABT151" s="4"/>
      <c r="ABU151" s="4"/>
      <c r="ABV151" s="4"/>
      <c r="ABW151" s="4"/>
      <c r="ABX151" s="4"/>
      <c r="ABY151" s="4"/>
      <c r="ABZ151" s="4"/>
      <c r="ACA151" s="4"/>
      <c r="ACB151" s="4"/>
      <c r="ACC151" s="4"/>
      <c r="ACD151" s="4"/>
      <c r="ACE151" s="4"/>
      <c r="ACF151" s="4"/>
      <c r="ACG151" s="4"/>
      <c r="ACH151" s="4"/>
      <c r="ACI151" s="4"/>
      <c r="ACJ151" s="4"/>
      <c r="ACK151" s="4"/>
      <c r="ACL151" s="4"/>
      <c r="ACM151" s="4"/>
      <c r="ACN151" s="4"/>
      <c r="ACO151" s="4"/>
      <c r="ACP151" s="4"/>
      <c r="ACQ151" s="4"/>
      <c r="ACR151" s="4"/>
      <c r="ACS151" s="4"/>
      <c r="ACT151" s="4"/>
      <c r="ACU151" s="4"/>
      <c r="ACV151" s="4"/>
      <c r="ACW151" s="4"/>
      <c r="ACX151" s="4"/>
      <c r="ACY151" s="4"/>
      <c r="ACZ151" s="4"/>
      <c r="ADA151" s="4"/>
      <c r="ADB151" s="4"/>
      <c r="ADC151" s="4"/>
      <c r="ADD151" s="4"/>
      <c r="ADE151" s="4"/>
      <c r="ADF151" s="4"/>
      <c r="ADG151" s="4"/>
      <c r="ADH151" s="4"/>
      <c r="ADI151" s="4"/>
      <c r="ADJ151" s="4"/>
      <c r="ADK151" s="4"/>
      <c r="ADL151" s="4"/>
      <c r="ADM151" s="4"/>
      <c r="ADN151" s="4"/>
      <c r="ADO151" s="4"/>
      <c r="ADP151" s="4"/>
      <c r="ADQ151" s="4"/>
      <c r="ADR151" s="4"/>
      <c r="ADS151" s="4"/>
      <c r="ADT151" s="4"/>
      <c r="ADU151" s="4"/>
      <c r="ADV151" s="4"/>
      <c r="ADW151" s="4"/>
      <c r="ADX151" s="4"/>
      <c r="ADY151" s="4"/>
      <c r="ADZ151" s="4"/>
      <c r="AEA151" s="4"/>
      <c r="AEB151" s="4"/>
      <c r="AEC151" s="4"/>
      <c r="AED151" s="4"/>
      <c r="AEE151" s="4"/>
      <c r="AEF151" s="4"/>
      <c r="AEG151" s="4"/>
      <c r="AEH151" s="4"/>
      <c r="AEI151" s="4"/>
      <c r="AEJ151" s="4"/>
      <c r="AEK151" s="4"/>
      <c r="AEL151" s="4"/>
      <c r="AEM151" s="4"/>
      <c r="AEN151" s="4"/>
      <c r="AEO151" s="4"/>
      <c r="AEP151" s="4"/>
      <c r="AEQ151" s="4"/>
      <c r="AER151" s="4"/>
      <c r="AES151" s="4"/>
      <c r="AET151" s="4"/>
      <c r="AEU151" s="4"/>
      <c r="AEV151" s="4"/>
      <c r="AEW151" s="4"/>
      <c r="AEX151" s="4"/>
      <c r="AEY151" s="4"/>
      <c r="AEZ151" s="4"/>
      <c r="AFA151" s="4"/>
      <c r="AFB151" s="4"/>
      <c r="AFC151" s="4"/>
      <c r="AFD151" s="4"/>
      <c r="AFE151" s="4"/>
      <c r="AFF151" s="4"/>
      <c r="AFG151" s="4"/>
      <c r="AFH151" s="4"/>
      <c r="AFI151" s="4"/>
      <c r="AFJ151" s="4"/>
      <c r="AFK151" s="4"/>
      <c r="AFL151" s="4"/>
      <c r="AFM151" s="4"/>
      <c r="AFN151" s="4"/>
      <c r="AFO151" s="4"/>
      <c r="AFP151" s="4"/>
      <c r="AFQ151" s="4"/>
      <c r="AFR151" s="4"/>
      <c r="AFS151" s="4"/>
      <c r="AFT151" s="4"/>
      <c r="AFU151" s="4"/>
      <c r="AFV151" s="4"/>
      <c r="AFW151" s="4"/>
      <c r="AFX151" s="4"/>
      <c r="AFY151" s="4"/>
      <c r="AFZ151" s="4"/>
      <c r="AGA151" s="4"/>
      <c r="AGB151" s="4"/>
      <c r="AGC151" s="4"/>
      <c r="AGD151" s="4"/>
      <c r="AGE151" s="4"/>
      <c r="AGF151" s="4"/>
      <c r="AGG151" s="4"/>
      <c r="AGH151" s="4"/>
      <c r="AGI151" s="4"/>
      <c r="AGJ151" s="4"/>
      <c r="AGK151" s="4"/>
      <c r="AGL151" s="4"/>
      <c r="AGM151" s="4"/>
      <c r="AGN151" s="4"/>
      <c r="AGO151" s="4"/>
      <c r="AGP151" s="4"/>
      <c r="AGQ151" s="4"/>
      <c r="AGR151" s="4"/>
      <c r="AGS151" s="4"/>
      <c r="AGT151" s="4"/>
      <c r="AGU151" s="4"/>
      <c r="AGV151" s="4"/>
      <c r="AGW151" s="4"/>
      <c r="AGX151" s="4"/>
      <c r="AGY151" s="4"/>
      <c r="AGZ151" s="4"/>
      <c r="AHA151" s="4"/>
      <c r="AHB151" s="4"/>
      <c r="AHC151" s="4"/>
      <c r="AHD151" s="4"/>
      <c r="AHE151" s="4"/>
      <c r="AHF151" s="4"/>
      <c r="AHG151" s="4"/>
      <c r="AHH151" s="4"/>
      <c r="AHI151" s="4"/>
      <c r="AHJ151" s="4"/>
      <c r="AHK151" s="4"/>
      <c r="AHL151" s="4"/>
      <c r="AHM151" s="4"/>
      <c r="AHN151" s="4"/>
      <c r="AHO151" s="4"/>
      <c r="AHP151" s="4"/>
      <c r="AHQ151" s="4"/>
      <c r="AHR151" s="4"/>
      <c r="AHS151" s="4"/>
      <c r="AHT151" s="4"/>
      <c r="AHU151" s="4"/>
      <c r="AHV151" s="4"/>
      <c r="AHW151" s="4"/>
      <c r="AHX151" s="4"/>
      <c r="AHY151" s="4"/>
      <c r="AHZ151" s="4"/>
      <c r="AIA151" s="4"/>
      <c r="AIB151" s="4"/>
      <c r="AIC151" s="4"/>
      <c r="AID151" s="4"/>
      <c r="AIE151" s="4"/>
      <c r="AIF151" s="4"/>
      <c r="AIG151" s="4"/>
      <c r="AIH151" s="4"/>
      <c r="AII151" s="4"/>
      <c r="AIJ151" s="4"/>
      <c r="AIK151" s="4"/>
      <c r="AIL151" s="4"/>
      <c r="AIM151" s="4"/>
      <c r="AIN151" s="4"/>
      <c r="AIO151" s="4"/>
      <c r="AIP151" s="4"/>
      <c r="AIQ151" s="4"/>
      <c r="AIR151" s="4"/>
      <c r="AIS151" s="4"/>
      <c r="AIT151" s="4"/>
      <c r="AIU151" s="4"/>
      <c r="AIV151" s="4"/>
      <c r="AIW151" s="4"/>
      <c r="AIX151" s="4"/>
      <c r="AIY151" s="4"/>
      <c r="AIZ151" s="4"/>
      <c r="AJA151" s="4"/>
      <c r="AJB151" s="4"/>
      <c r="AJC151" s="4"/>
      <c r="AJD151" s="4"/>
      <c r="AJE151" s="4"/>
      <c r="AJF151" s="4"/>
      <c r="AJG151" s="4"/>
      <c r="AJH151" s="4"/>
      <c r="AJI151" s="4"/>
      <c r="AJJ151" s="4"/>
      <c r="AJK151" s="4"/>
      <c r="AJL151" s="4"/>
      <c r="AJM151" s="4"/>
      <c r="AJN151" s="4"/>
      <c r="AJO151" s="4"/>
      <c r="AJP151" s="4"/>
      <c r="AJQ151" s="4"/>
      <c r="AJR151" s="4"/>
      <c r="AJS151" s="4"/>
      <c r="AJT151" s="4"/>
      <c r="AJU151" s="4"/>
      <c r="AJV151" s="4"/>
      <c r="AJW151" s="4"/>
      <c r="AJX151" s="4"/>
      <c r="AJY151" s="4"/>
      <c r="AJZ151" s="4"/>
      <c r="AKA151" s="4"/>
      <c r="AKB151" s="4"/>
      <c r="AKC151" s="4"/>
      <c r="AKD151" s="4"/>
      <c r="AKE151" s="4"/>
      <c r="AKF151" s="4"/>
      <c r="AKG151" s="4"/>
      <c r="AKH151" s="4"/>
      <c r="AKI151" s="4"/>
      <c r="AKJ151" s="4"/>
      <c r="AKK151" s="4"/>
      <c r="AKL151" s="4"/>
      <c r="AKM151" s="4"/>
      <c r="AKN151" s="4"/>
      <c r="AKO151" s="4"/>
      <c r="AKP151" s="4"/>
      <c r="AKQ151" s="4"/>
      <c r="AKR151" s="4"/>
      <c r="AKS151" s="4"/>
      <c r="AKT151" s="4"/>
      <c r="AKU151" s="4"/>
      <c r="AKV151" s="4"/>
      <c r="AKW151" s="4"/>
      <c r="AKX151" s="4"/>
      <c r="AKY151" s="4"/>
      <c r="AKZ151" s="4"/>
      <c r="ALA151" s="4"/>
      <c r="ALB151" s="4"/>
      <c r="ALC151" s="4"/>
      <c r="ALD151" s="4"/>
      <c r="ALE151" s="4"/>
      <c r="ALF151" s="4"/>
      <c r="ALG151" s="4"/>
      <c r="ALH151" s="4"/>
      <c r="ALI151" s="4"/>
      <c r="ALJ151" s="4"/>
      <c r="ALK151" s="4"/>
      <c r="ALL151" s="4"/>
      <c r="ALM151" s="4"/>
      <c r="ALN151" s="4"/>
      <c r="ALO151" s="4"/>
      <c r="ALP151" s="4"/>
      <c r="ALQ151" s="4"/>
      <c r="ALR151" s="4"/>
      <c r="ALS151" s="4"/>
      <c r="ALT151" s="4"/>
      <c r="ALU151" s="4"/>
      <c r="ALV151" s="4"/>
      <c r="ALW151" s="4"/>
      <c r="ALX151" s="4"/>
      <c r="ALY151" s="4"/>
      <c r="ALZ151" s="4"/>
      <c r="AMA151" s="4"/>
      <c r="AMB151" s="4"/>
      <c r="AMC151" s="4"/>
      <c r="AMD151" s="4"/>
      <c r="AME151" s="4"/>
      <c r="AMF151" s="4"/>
      <c r="AMG151" s="4"/>
      <c r="AMH151" s="4"/>
      <c r="AMI151" s="4"/>
      <c r="AMJ151" s="4"/>
      <c r="AMK151" s="4"/>
      <c r="AML151" s="49"/>
      <c r="AMM151" s="49"/>
      <c r="AMN151" s="49"/>
      <c r="AMO151" s="49"/>
      <c r="AMP151" s="49"/>
      <c r="AMQ151" s="49"/>
      <c r="AMR151" s="49"/>
      <c r="AMS151" s="49"/>
      <c r="AMT151" s="49"/>
      <c r="AMU151" s="49"/>
      <c r="AMV151" s="49"/>
      <c r="AMW151" s="49"/>
      <c r="AMX151" s="49"/>
      <c r="AMY151" s="49"/>
      <c r="AMZ151" s="49"/>
      <c r="ANA151" s="49"/>
      <c r="ANB151" s="49"/>
      <c r="ANC151" s="49"/>
      <c r="AND151" s="49"/>
      <c r="ANE151" s="49"/>
      <c r="ANF151" s="49"/>
      <c r="ANG151" s="49"/>
      <c r="ANH151" s="49"/>
      <c r="ANI151" s="49"/>
      <c r="ANJ151" s="49"/>
      <c r="ANK151" s="49"/>
      <c r="ANL151" s="49"/>
      <c r="ANM151" s="49"/>
      <c r="ANN151" s="49"/>
      <c r="ANO151" s="49"/>
      <c r="ANP151" s="49"/>
      <c r="ANQ151" s="49"/>
      <c r="ANR151" s="49"/>
      <c r="ANS151" s="49"/>
      <c r="ANT151" s="49"/>
      <c r="ANU151" s="49"/>
      <c r="ANV151" s="49"/>
      <c r="ANW151" s="49"/>
      <c r="ANX151" s="49"/>
      <c r="ANY151" s="49"/>
      <c r="ANZ151" s="49"/>
      <c r="AOA151" s="49"/>
      <c r="AOB151" s="49"/>
      <c r="AOC151" s="49"/>
      <c r="AOD151" s="49"/>
      <c r="AOE151" s="49"/>
      <c r="AOF151" s="49"/>
      <c r="AOG151" s="49"/>
      <c r="AOH151" s="49"/>
      <c r="AOI151" s="49"/>
      <c r="AOJ151" s="49"/>
      <c r="AOK151" s="49"/>
      <c r="AOL151" s="49"/>
      <c r="AOM151" s="49"/>
      <c r="AON151" s="49"/>
      <c r="AOO151" s="49"/>
      <c r="AOP151" s="49"/>
      <c r="AOQ151" s="49"/>
      <c r="AOR151" s="49"/>
      <c r="AOS151" s="49"/>
      <c r="AOT151" s="49"/>
      <c r="AOU151" s="49"/>
      <c r="AOV151" s="49"/>
      <c r="AOW151" s="49"/>
      <c r="AOX151" s="49"/>
      <c r="AOY151" s="49"/>
      <c r="AOZ151" s="49"/>
      <c r="APA151" s="49"/>
      <c r="APB151" s="49"/>
      <c r="APC151" s="49"/>
      <c r="APD151" s="49"/>
      <c r="APE151" s="49"/>
      <c r="APF151" s="49"/>
      <c r="APG151" s="49"/>
      <c r="APH151" s="49"/>
      <c r="API151" s="49"/>
      <c r="APJ151" s="49"/>
      <c r="APK151" s="49"/>
      <c r="APL151" s="49"/>
      <c r="APM151" s="49"/>
      <c r="APN151" s="49"/>
      <c r="APO151" s="49"/>
      <c r="APP151" s="49"/>
      <c r="APQ151" s="49"/>
      <c r="APR151" s="49"/>
      <c r="APS151" s="49"/>
      <c r="APT151" s="49"/>
      <c r="APU151" s="49"/>
      <c r="APV151" s="49"/>
      <c r="APW151" s="49"/>
      <c r="APX151" s="49"/>
      <c r="APY151" s="49"/>
      <c r="APZ151" s="49"/>
      <c r="AQA151" s="49"/>
      <c r="AQB151" s="49"/>
      <c r="AQC151" s="49"/>
      <c r="AQD151" s="49"/>
      <c r="AQE151" s="49"/>
      <c r="AQF151" s="49"/>
      <c r="AQG151" s="49"/>
      <c r="AQH151" s="49"/>
      <c r="AQI151" s="49"/>
      <c r="AQJ151" s="49"/>
      <c r="AQK151" s="49"/>
      <c r="AQL151" s="49"/>
      <c r="AQM151" s="49"/>
      <c r="AQN151" s="49"/>
      <c r="AQO151" s="49"/>
      <c r="AQP151" s="49"/>
      <c r="AQQ151" s="49"/>
      <c r="AQR151" s="49"/>
      <c r="AQS151" s="49"/>
      <c r="AQT151" s="49"/>
      <c r="AQU151" s="49"/>
      <c r="AQV151" s="49"/>
      <c r="AQW151" s="49"/>
      <c r="AQX151" s="49"/>
      <c r="AQY151" s="49"/>
      <c r="AQZ151" s="49"/>
      <c r="ARA151" s="49"/>
      <c r="ARB151" s="49"/>
      <c r="ARC151" s="49"/>
      <c r="ARD151" s="49"/>
      <c r="ARE151" s="49"/>
      <c r="ARF151" s="49"/>
      <c r="ARG151" s="49"/>
      <c r="ARH151" s="49"/>
      <c r="ARI151" s="49"/>
    </row>
    <row r="152" spans="1:1153" ht="24" x14ac:dyDescent="0.2">
      <c r="A152" s="17"/>
      <c r="B152" s="18" t="s">
        <v>312</v>
      </c>
      <c r="C152" s="19"/>
      <c r="D152" s="198"/>
      <c r="E152" s="198"/>
      <c r="F152" s="198"/>
    </row>
    <row r="153" spans="1:1153" x14ac:dyDescent="0.2">
      <c r="A153" s="17"/>
      <c r="B153" s="18" t="s">
        <v>313</v>
      </c>
      <c r="C153" s="19"/>
      <c r="D153" s="198"/>
      <c r="E153" s="198"/>
      <c r="F153" s="198"/>
    </row>
    <row r="154" spans="1:1153" x14ac:dyDescent="0.2">
      <c r="A154" s="17"/>
      <c r="B154" s="18" t="s">
        <v>314</v>
      </c>
      <c r="C154" s="19"/>
      <c r="D154" s="198"/>
      <c r="E154" s="198"/>
      <c r="F154" s="198"/>
    </row>
    <row r="155" spans="1:1153" ht="24" x14ac:dyDescent="0.2">
      <c r="A155" s="17"/>
      <c r="B155" s="18" t="s">
        <v>787</v>
      </c>
      <c r="C155" s="19"/>
      <c r="D155" s="198"/>
      <c r="E155" s="198"/>
      <c r="F155" s="198"/>
    </row>
    <row r="156" spans="1:1153" ht="96" x14ac:dyDescent="0.2">
      <c r="A156" s="17"/>
      <c r="B156" s="18" t="s">
        <v>261</v>
      </c>
      <c r="C156" s="19"/>
      <c r="D156" s="198"/>
      <c r="E156" s="198"/>
      <c r="F156" s="198"/>
    </row>
    <row r="157" spans="1:1153" x14ac:dyDescent="0.2">
      <c r="A157" s="17"/>
      <c r="B157" s="18"/>
      <c r="C157" s="19" t="s">
        <v>192</v>
      </c>
      <c r="D157" s="198">
        <v>90</v>
      </c>
      <c r="E157" s="198"/>
      <c r="F157" s="198">
        <f t="shared" si="1"/>
        <v>0</v>
      </c>
    </row>
    <row r="158" spans="1:1153" ht="24" x14ac:dyDescent="0.2">
      <c r="A158" s="17" t="s">
        <v>238</v>
      </c>
      <c r="B158" s="18" t="s">
        <v>323</v>
      </c>
      <c r="C158" s="19"/>
      <c r="D158" s="198"/>
      <c r="E158" s="198"/>
      <c r="F158" s="198"/>
    </row>
    <row r="159" spans="1:1153" ht="24" x14ac:dyDescent="0.2">
      <c r="A159" s="17"/>
      <c r="B159" s="18" t="s">
        <v>325</v>
      </c>
      <c r="C159" s="19"/>
      <c r="D159" s="198"/>
      <c r="E159" s="198"/>
      <c r="F159" s="198"/>
    </row>
    <row r="160" spans="1:1153" ht="96" x14ac:dyDescent="0.2">
      <c r="A160" s="17"/>
      <c r="B160" s="18" t="s">
        <v>324</v>
      </c>
      <c r="C160" s="19"/>
      <c r="D160" s="198"/>
      <c r="E160" s="198"/>
      <c r="F160" s="198"/>
    </row>
    <row r="161" spans="1:6" x14ac:dyDescent="0.2">
      <c r="A161" s="17"/>
      <c r="B161" s="184" t="s">
        <v>775</v>
      </c>
      <c r="C161" s="191" t="s">
        <v>178</v>
      </c>
      <c r="D161" s="198">
        <f>D125</f>
        <v>120</v>
      </c>
      <c r="E161" s="198"/>
      <c r="F161" s="198">
        <f t="shared" si="1"/>
        <v>0</v>
      </c>
    </row>
    <row r="162" spans="1:6" x14ac:dyDescent="0.2">
      <c r="C162" s="38"/>
      <c r="D162" s="209"/>
      <c r="E162" s="209"/>
      <c r="F162" s="198"/>
    </row>
    <row r="163" spans="1:6" x14ac:dyDescent="0.2">
      <c r="A163" s="188" t="s">
        <v>147</v>
      </c>
      <c r="B163" s="183" t="s">
        <v>194</v>
      </c>
      <c r="C163" s="191"/>
      <c r="D163" s="207"/>
      <c r="E163" s="207"/>
      <c r="F163" s="198">
        <f>SUM(F156:F162)</f>
        <v>0</v>
      </c>
    </row>
    <row r="164" spans="1:6" x14ac:dyDescent="0.2">
      <c r="F164" s="198"/>
    </row>
    <row r="165" spans="1:6" x14ac:dyDescent="0.2">
      <c r="A165" s="193" t="s">
        <v>149</v>
      </c>
      <c r="B165" s="183" t="s">
        <v>196</v>
      </c>
      <c r="C165" s="191"/>
      <c r="D165" s="207"/>
      <c r="E165" s="207"/>
      <c r="F165" s="198"/>
    </row>
    <row r="166" spans="1:6" x14ac:dyDescent="0.2">
      <c r="A166" s="193"/>
      <c r="B166" s="183"/>
      <c r="C166" s="191"/>
      <c r="E166" s="207"/>
      <c r="F166" s="198"/>
    </row>
    <row r="167" spans="1:6" x14ac:dyDescent="0.2">
      <c r="A167" s="193"/>
      <c r="B167" s="183" t="s">
        <v>291</v>
      </c>
      <c r="C167" s="191"/>
      <c r="D167" s="207"/>
      <c r="E167" s="207"/>
      <c r="F167" s="198"/>
    </row>
    <row r="168" spans="1:6" ht="24" x14ac:dyDescent="0.2">
      <c r="A168" s="193"/>
      <c r="B168" s="183" t="s">
        <v>322</v>
      </c>
      <c r="C168" s="191"/>
      <c r="D168" s="207"/>
      <c r="E168" s="207"/>
      <c r="F168" s="198"/>
    </row>
    <row r="169" spans="1:6" x14ac:dyDescent="0.2">
      <c r="A169" s="193"/>
      <c r="B169" s="183"/>
      <c r="C169" s="191"/>
      <c r="D169" s="207"/>
      <c r="E169" s="207"/>
      <c r="F169" s="198"/>
    </row>
    <row r="170" spans="1:6" ht="60" x14ac:dyDescent="0.2">
      <c r="A170" s="185" t="s">
        <v>189</v>
      </c>
      <c r="B170" s="182" t="s">
        <v>793</v>
      </c>
      <c r="C170" s="191"/>
      <c r="D170" s="207"/>
      <c r="E170" s="207"/>
      <c r="F170" s="198"/>
    </row>
    <row r="171" spans="1:6" x14ac:dyDescent="0.2">
      <c r="A171" s="185"/>
      <c r="B171" s="182" t="s">
        <v>281</v>
      </c>
      <c r="C171" s="191"/>
      <c r="D171" s="207"/>
      <c r="E171" s="207"/>
      <c r="F171" s="198"/>
    </row>
    <row r="172" spans="1:6" ht="36" x14ac:dyDescent="0.2">
      <c r="A172" s="185"/>
      <c r="B172" s="183" t="s">
        <v>262</v>
      </c>
      <c r="C172" s="191"/>
      <c r="D172" s="207"/>
      <c r="E172" s="207"/>
      <c r="F172" s="198"/>
    </row>
    <row r="173" spans="1:6" ht="60" x14ac:dyDescent="0.2">
      <c r="A173" s="185"/>
      <c r="B173" s="183" t="s">
        <v>224</v>
      </c>
      <c r="C173" s="191"/>
      <c r="D173" s="207"/>
      <c r="E173" s="207"/>
      <c r="F173" s="198"/>
    </row>
    <row r="174" spans="1:6" x14ac:dyDescent="0.2">
      <c r="A174" s="185"/>
      <c r="B174" s="183" t="s">
        <v>315</v>
      </c>
      <c r="C174" s="191"/>
      <c r="D174" s="207"/>
      <c r="E174" s="207"/>
      <c r="F174" s="198"/>
    </row>
    <row r="175" spans="1:6" ht="24" x14ac:dyDescent="0.2">
      <c r="A175" s="185"/>
      <c r="B175" s="183" t="s">
        <v>197</v>
      </c>
      <c r="C175" s="191"/>
      <c r="D175" s="207"/>
      <c r="E175" s="207"/>
      <c r="F175" s="198"/>
    </row>
    <row r="176" spans="1:6" x14ac:dyDescent="0.2">
      <c r="A176" s="185"/>
      <c r="B176" s="183" t="s">
        <v>198</v>
      </c>
      <c r="C176" s="191"/>
      <c r="D176" s="207"/>
      <c r="E176" s="207"/>
      <c r="F176" s="198"/>
    </row>
    <row r="177" spans="1:7" ht="60" x14ac:dyDescent="0.2">
      <c r="A177" s="185"/>
      <c r="B177" s="183" t="s">
        <v>222</v>
      </c>
      <c r="C177" s="191"/>
      <c r="D177" s="207"/>
      <c r="E177" s="207"/>
      <c r="F177" s="198"/>
    </row>
    <row r="178" spans="1:7" ht="84" x14ac:dyDescent="0.2">
      <c r="A178" s="185"/>
      <c r="B178" s="183" t="s">
        <v>199</v>
      </c>
      <c r="C178" s="191"/>
      <c r="D178" s="207"/>
      <c r="E178" s="207"/>
      <c r="F178" s="198"/>
    </row>
    <row r="179" spans="1:7" ht="36" x14ac:dyDescent="0.2">
      <c r="A179" s="185"/>
      <c r="B179" s="183" t="s">
        <v>782</v>
      </c>
      <c r="C179" s="191"/>
      <c r="D179" s="207"/>
      <c r="E179" s="207"/>
      <c r="F179" s="198"/>
    </row>
    <row r="180" spans="1:7" ht="24" x14ac:dyDescent="0.2">
      <c r="A180" s="185"/>
      <c r="B180" s="183" t="s">
        <v>785</v>
      </c>
      <c r="C180" s="191"/>
      <c r="D180" s="207"/>
      <c r="E180" s="207"/>
      <c r="F180" s="198"/>
    </row>
    <row r="181" spans="1:7" x14ac:dyDescent="0.2">
      <c r="A181" s="185"/>
      <c r="B181" s="183"/>
      <c r="C181" s="191" t="s">
        <v>181</v>
      </c>
      <c r="D181" s="207">
        <v>4</v>
      </c>
      <c r="E181" s="207"/>
      <c r="F181" s="198">
        <f t="shared" si="1"/>
        <v>0</v>
      </c>
      <c r="G181" s="187"/>
    </row>
    <row r="182" spans="1:7" ht="60" x14ac:dyDescent="0.2">
      <c r="A182" s="185" t="s">
        <v>240</v>
      </c>
      <c r="B182" s="182" t="s">
        <v>794</v>
      </c>
      <c r="C182" s="191"/>
      <c r="D182" s="207"/>
      <c r="E182" s="207"/>
      <c r="F182" s="198"/>
    </row>
    <row r="183" spans="1:7" x14ac:dyDescent="0.2">
      <c r="A183" s="185"/>
      <c r="B183" s="182" t="s">
        <v>282</v>
      </c>
      <c r="C183" s="191"/>
      <c r="D183" s="207"/>
      <c r="E183" s="207"/>
      <c r="F183" s="198"/>
    </row>
    <row r="184" spans="1:7" ht="36" x14ac:dyDescent="0.2">
      <c r="A184" s="185"/>
      <c r="B184" s="183" t="s">
        <v>262</v>
      </c>
      <c r="C184" s="191"/>
      <c r="D184" s="207"/>
      <c r="E184" s="207"/>
      <c r="F184" s="198"/>
    </row>
    <row r="185" spans="1:7" ht="60" x14ac:dyDescent="0.2">
      <c r="A185" s="185"/>
      <c r="B185" s="183" t="s">
        <v>224</v>
      </c>
      <c r="C185" s="194"/>
      <c r="D185" s="207"/>
      <c r="E185" s="207"/>
      <c r="F185" s="198"/>
    </row>
    <row r="186" spans="1:7" x14ac:dyDescent="0.2">
      <c r="A186" s="185"/>
      <c r="B186" s="183" t="s">
        <v>316</v>
      </c>
      <c r="C186" s="191"/>
      <c r="D186" s="207"/>
      <c r="E186" s="207"/>
      <c r="F186" s="198"/>
    </row>
    <row r="187" spans="1:7" ht="24" x14ac:dyDescent="0.2">
      <c r="A187" s="185"/>
      <c r="B187" s="183" t="s">
        <v>197</v>
      </c>
      <c r="C187" s="191"/>
      <c r="D187" s="207"/>
      <c r="E187" s="207"/>
      <c r="F187" s="198"/>
    </row>
    <row r="188" spans="1:7" x14ac:dyDescent="0.2">
      <c r="A188" s="185"/>
      <c r="B188" s="183" t="s">
        <v>198</v>
      </c>
      <c r="C188" s="191"/>
      <c r="D188" s="207"/>
      <c r="E188" s="207"/>
      <c r="F188" s="198"/>
    </row>
    <row r="189" spans="1:7" ht="60" x14ac:dyDescent="0.2">
      <c r="A189" s="185"/>
      <c r="B189" s="183" t="s">
        <v>222</v>
      </c>
      <c r="C189" s="191"/>
      <c r="D189" s="207"/>
      <c r="E189" s="207"/>
      <c r="F189" s="198"/>
    </row>
    <row r="190" spans="1:7" ht="84" x14ac:dyDescent="0.2">
      <c r="A190" s="185"/>
      <c r="B190" s="183" t="s">
        <v>199</v>
      </c>
      <c r="C190" s="191"/>
      <c r="D190" s="207"/>
      <c r="E190" s="207"/>
      <c r="F190" s="198"/>
    </row>
    <row r="191" spans="1:7" ht="36" x14ac:dyDescent="0.2">
      <c r="A191" s="185"/>
      <c r="B191" s="183" t="s">
        <v>263</v>
      </c>
      <c r="C191" s="191"/>
      <c r="D191" s="207"/>
      <c r="E191" s="207"/>
      <c r="F191" s="198"/>
    </row>
    <row r="192" spans="1:7" ht="24" x14ac:dyDescent="0.2">
      <c r="A192" s="185"/>
      <c r="B192" s="183" t="s">
        <v>287</v>
      </c>
      <c r="C192" s="191"/>
      <c r="D192" s="207"/>
      <c r="E192" s="207"/>
      <c r="F192" s="198"/>
    </row>
    <row r="193" spans="1:6" x14ac:dyDescent="0.2">
      <c r="A193" s="185"/>
      <c r="B193" s="183"/>
      <c r="C193" s="191" t="s">
        <v>181</v>
      </c>
      <c r="D193" s="207">
        <v>4</v>
      </c>
      <c r="E193" s="207"/>
      <c r="F193" s="198">
        <f t="shared" si="1"/>
        <v>0</v>
      </c>
    </row>
    <row r="194" spans="1:6" ht="60" x14ac:dyDescent="0.2">
      <c r="A194" s="185" t="s">
        <v>191</v>
      </c>
      <c r="B194" s="182" t="s">
        <v>797</v>
      </c>
      <c r="C194" s="191"/>
      <c r="D194" s="207"/>
      <c r="E194" s="207"/>
      <c r="F194" s="198"/>
    </row>
    <row r="195" spans="1:6" x14ac:dyDescent="0.2">
      <c r="A195" s="185"/>
      <c r="B195" s="182" t="s">
        <v>283</v>
      </c>
      <c r="C195" s="191"/>
      <c r="D195" s="207"/>
      <c r="E195" s="207"/>
      <c r="F195" s="198"/>
    </row>
    <row r="196" spans="1:6" ht="24" x14ac:dyDescent="0.2">
      <c r="A196" s="185"/>
      <c r="B196" s="183" t="s">
        <v>264</v>
      </c>
      <c r="C196" s="191"/>
      <c r="D196" s="207"/>
      <c r="E196" s="207"/>
      <c r="F196" s="198"/>
    </row>
    <row r="197" spans="1:6" ht="60" x14ac:dyDescent="0.2">
      <c r="A197" s="185"/>
      <c r="B197" s="183" t="s">
        <v>224</v>
      </c>
      <c r="C197" s="191"/>
      <c r="D197" s="207"/>
      <c r="E197" s="207"/>
      <c r="F197" s="198"/>
    </row>
    <row r="198" spans="1:6" x14ac:dyDescent="0.2">
      <c r="A198" s="185"/>
      <c r="B198" s="183" t="s">
        <v>316</v>
      </c>
      <c r="C198" s="191"/>
      <c r="D198" s="207"/>
      <c r="E198" s="207"/>
      <c r="F198" s="198"/>
    </row>
    <row r="199" spans="1:6" ht="24" x14ac:dyDescent="0.2">
      <c r="A199" s="185"/>
      <c r="B199" s="183" t="s">
        <v>197</v>
      </c>
      <c r="C199" s="191"/>
      <c r="D199" s="207"/>
      <c r="E199" s="207"/>
      <c r="F199" s="198"/>
    </row>
    <row r="200" spans="1:6" x14ac:dyDescent="0.2">
      <c r="A200" s="185"/>
      <c r="B200" s="183" t="s">
        <v>198</v>
      </c>
      <c r="C200" s="191"/>
      <c r="D200" s="207"/>
      <c r="E200" s="207"/>
      <c r="F200" s="198"/>
    </row>
    <row r="201" spans="1:6" ht="60" x14ac:dyDescent="0.2">
      <c r="A201" s="185"/>
      <c r="B201" s="183" t="s">
        <v>222</v>
      </c>
      <c r="C201" s="191"/>
      <c r="D201" s="207"/>
      <c r="E201" s="207"/>
      <c r="F201" s="198"/>
    </row>
    <row r="202" spans="1:6" ht="84" x14ac:dyDescent="0.2">
      <c r="A202" s="185"/>
      <c r="B202" s="183" t="s">
        <v>199</v>
      </c>
      <c r="C202" s="191"/>
      <c r="D202" s="207"/>
      <c r="E202" s="207"/>
      <c r="F202" s="198"/>
    </row>
    <row r="203" spans="1:6" ht="36" x14ac:dyDescent="0.2">
      <c r="A203" s="185"/>
      <c r="B203" s="183" t="s">
        <v>263</v>
      </c>
      <c r="C203" s="191"/>
      <c r="D203" s="207"/>
      <c r="E203" s="207"/>
      <c r="F203" s="198"/>
    </row>
    <row r="204" spans="1:6" ht="24" x14ac:dyDescent="0.2">
      <c r="A204" s="185"/>
      <c r="B204" s="183" t="s">
        <v>287</v>
      </c>
      <c r="C204" s="191"/>
      <c r="D204" s="207"/>
      <c r="E204" s="207"/>
      <c r="F204" s="198"/>
    </row>
    <row r="205" spans="1:6" x14ac:dyDescent="0.2">
      <c r="A205" s="185"/>
      <c r="B205" s="183"/>
      <c r="C205" s="191" t="s">
        <v>181</v>
      </c>
      <c r="D205" s="207">
        <v>2</v>
      </c>
      <c r="E205" s="207"/>
      <c r="F205" s="198">
        <f t="shared" si="1"/>
        <v>0</v>
      </c>
    </row>
    <row r="206" spans="1:6" ht="60" x14ac:dyDescent="0.2">
      <c r="A206" s="185" t="s">
        <v>193</v>
      </c>
      <c r="B206" s="182" t="s">
        <v>798</v>
      </c>
      <c r="C206" s="191"/>
      <c r="D206" s="207"/>
      <c r="E206" s="207"/>
      <c r="F206" s="198"/>
    </row>
    <row r="207" spans="1:6" x14ac:dyDescent="0.2">
      <c r="A207" s="185"/>
      <c r="B207" s="182" t="s">
        <v>284</v>
      </c>
      <c r="C207" s="191"/>
      <c r="D207" s="207"/>
      <c r="E207" s="207"/>
      <c r="F207" s="198"/>
    </row>
    <row r="208" spans="1:6" ht="24" x14ac:dyDescent="0.2">
      <c r="A208" s="185"/>
      <c r="B208" s="183" t="s">
        <v>285</v>
      </c>
      <c r="C208" s="191"/>
      <c r="D208" s="207"/>
      <c r="E208" s="207"/>
      <c r="F208" s="198"/>
    </row>
    <row r="209" spans="1:7" ht="60" x14ac:dyDescent="0.2">
      <c r="A209" s="185"/>
      <c r="B209" s="183" t="s">
        <v>224</v>
      </c>
      <c r="C209" s="191"/>
      <c r="D209" s="207"/>
      <c r="E209" s="207"/>
      <c r="F209" s="198"/>
    </row>
    <row r="210" spans="1:7" x14ac:dyDescent="0.2">
      <c r="A210" s="185"/>
      <c r="B210" s="183" t="s">
        <v>317</v>
      </c>
      <c r="C210" s="191"/>
      <c r="D210" s="207"/>
      <c r="E210" s="207"/>
      <c r="F210" s="198"/>
      <c r="G210" s="280"/>
    </row>
    <row r="211" spans="1:7" ht="24" x14ac:dyDescent="0.2">
      <c r="A211" s="185"/>
      <c r="B211" s="183" t="s">
        <v>197</v>
      </c>
      <c r="C211" s="191"/>
      <c r="D211" s="207"/>
      <c r="E211" s="207"/>
      <c r="F211" s="198"/>
      <c r="G211" s="280"/>
    </row>
    <row r="212" spans="1:7" x14ac:dyDescent="0.2">
      <c r="A212" s="185"/>
      <c r="B212" s="183" t="s">
        <v>198</v>
      </c>
      <c r="C212" s="191"/>
      <c r="D212" s="207"/>
      <c r="E212" s="207"/>
      <c r="F212" s="198"/>
    </row>
    <row r="213" spans="1:7" ht="60" x14ac:dyDescent="0.2">
      <c r="A213" s="185"/>
      <c r="B213" s="183" t="s">
        <v>222</v>
      </c>
      <c r="C213" s="191"/>
      <c r="D213" s="207"/>
      <c r="E213" s="207"/>
      <c r="F213" s="198"/>
    </row>
    <row r="214" spans="1:7" ht="84" x14ac:dyDescent="0.2">
      <c r="A214" s="185"/>
      <c r="B214" s="183" t="s">
        <v>199</v>
      </c>
      <c r="C214" s="191"/>
      <c r="D214" s="207"/>
      <c r="E214" s="207"/>
      <c r="F214" s="198"/>
    </row>
    <row r="215" spans="1:7" x14ac:dyDescent="0.2">
      <c r="A215" s="185"/>
      <c r="B215" s="183" t="s">
        <v>223</v>
      </c>
      <c r="C215" s="191"/>
      <c r="D215" s="207"/>
      <c r="E215" s="207"/>
      <c r="F215" s="198"/>
    </row>
    <row r="216" spans="1:7" ht="36" x14ac:dyDescent="0.2">
      <c r="A216" s="185"/>
      <c r="B216" s="183" t="s">
        <v>263</v>
      </c>
      <c r="C216" s="191"/>
      <c r="D216" s="207"/>
      <c r="E216" s="207"/>
      <c r="F216" s="198"/>
    </row>
    <row r="217" spans="1:7" ht="24" x14ac:dyDescent="0.2">
      <c r="A217" s="185"/>
      <c r="B217" s="183" t="s">
        <v>287</v>
      </c>
      <c r="C217" s="191"/>
      <c r="D217" s="207"/>
      <c r="E217" s="207"/>
      <c r="F217" s="198"/>
    </row>
    <row r="218" spans="1:7" x14ac:dyDescent="0.2">
      <c r="A218" s="185"/>
      <c r="B218" s="183"/>
      <c r="C218" s="191" t="s">
        <v>181</v>
      </c>
      <c r="D218" s="207">
        <v>5</v>
      </c>
      <c r="E218" s="207"/>
      <c r="F218" s="198">
        <f t="shared" ref="F218:F265" si="2">D218*ROUND(E218,2)</f>
        <v>0</v>
      </c>
    </row>
    <row r="219" spans="1:7" x14ac:dyDescent="0.2">
      <c r="A219" s="43"/>
      <c r="F219" s="198"/>
    </row>
    <row r="220" spans="1:7" ht="72" x14ac:dyDescent="0.2">
      <c r="A220" s="185" t="s">
        <v>776</v>
      </c>
      <c r="B220" s="182" t="s">
        <v>799</v>
      </c>
      <c r="C220" s="191"/>
      <c r="D220" s="207"/>
      <c r="E220" s="207"/>
      <c r="F220" s="198"/>
    </row>
    <row r="221" spans="1:7" ht="24" x14ac:dyDescent="0.2">
      <c r="A221" s="185"/>
      <c r="B221" s="183" t="s">
        <v>285</v>
      </c>
      <c r="C221" s="191"/>
      <c r="D221" s="207"/>
      <c r="E221" s="207"/>
      <c r="F221" s="198"/>
    </row>
    <row r="222" spans="1:7" ht="24" x14ac:dyDescent="0.2">
      <c r="A222" s="185"/>
      <c r="B222" s="182" t="s">
        <v>773</v>
      </c>
      <c r="C222" s="191"/>
      <c r="D222" s="207"/>
      <c r="E222" s="207"/>
      <c r="F222" s="198"/>
    </row>
    <row r="223" spans="1:7" ht="24" x14ac:dyDescent="0.2">
      <c r="A223" s="185"/>
      <c r="B223" s="183" t="s">
        <v>286</v>
      </c>
      <c r="C223" s="191"/>
      <c r="D223" s="207"/>
      <c r="E223" s="207"/>
      <c r="F223" s="198"/>
    </row>
    <row r="224" spans="1:7" x14ac:dyDescent="0.2">
      <c r="A224" s="185"/>
      <c r="B224" s="183" t="s">
        <v>316</v>
      </c>
      <c r="C224" s="191"/>
      <c r="D224" s="207"/>
      <c r="E224" s="207"/>
      <c r="F224" s="198"/>
    </row>
    <row r="225" spans="1:6" ht="36" x14ac:dyDescent="0.2">
      <c r="A225" s="185"/>
      <c r="B225" s="183" t="s">
        <v>225</v>
      </c>
      <c r="C225" s="191"/>
      <c r="D225" s="207"/>
      <c r="E225" s="207"/>
      <c r="F225" s="198"/>
    </row>
    <row r="226" spans="1:6" ht="24" x14ac:dyDescent="0.2">
      <c r="A226" s="185"/>
      <c r="B226" s="183" t="s">
        <v>335</v>
      </c>
      <c r="C226" s="191"/>
      <c r="D226" s="207"/>
      <c r="E226" s="207"/>
      <c r="F226" s="198"/>
    </row>
    <row r="227" spans="1:6" x14ac:dyDescent="0.2">
      <c r="A227" s="185"/>
      <c r="B227" s="183" t="s">
        <v>198</v>
      </c>
      <c r="C227" s="191"/>
      <c r="D227" s="207"/>
      <c r="E227" s="207"/>
      <c r="F227" s="198"/>
    </row>
    <row r="228" spans="1:6" ht="60" x14ac:dyDescent="0.2">
      <c r="A228" s="185"/>
      <c r="B228" s="183" t="s">
        <v>222</v>
      </c>
      <c r="C228" s="191"/>
      <c r="D228" s="207"/>
      <c r="E228" s="207"/>
      <c r="F228" s="198"/>
    </row>
    <row r="229" spans="1:6" ht="84" x14ac:dyDescent="0.2">
      <c r="A229" s="185"/>
      <c r="B229" s="183" t="s">
        <v>199</v>
      </c>
      <c r="C229" s="191"/>
      <c r="D229" s="207"/>
      <c r="E229" s="207"/>
      <c r="F229" s="198"/>
    </row>
    <row r="230" spans="1:6" x14ac:dyDescent="0.2">
      <c r="A230" s="185"/>
      <c r="B230" s="183"/>
      <c r="C230" s="191" t="s">
        <v>181</v>
      </c>
      <c r="D230" s="207">
        <v>1</v>
      </c>
      <c r="E230" s="207"/>
      <c r="F230" s="198">
        <f t="shared" si="2"/>
        <v>0</v>
      </c>
    </row>
    <row r="231" spans="1:6" ht="60" x14ac:dyDescent="0.2">
      <c r="A231" s="185" t="s">
        <v>777</v>
      </c>
      <c r="B231" s="182" t="s">
        <v>800</v>
      </c>
      <c r="C231" s="191"/>
      <c r="D231" s="207"/>
      <c r="E231" s="207"/>
      <c r="F231" s="198"/>
    </row>
    <row r="232" spans="1:6" x14ac:dyDescent="0.2">
      <c r="A232" s="185"/>
      <c r="B232" s="182" t="s">
        <v>288</v>
      </c>
      <c r="C232" s="191"/>
      <c r="D232" s="207"/>
      <c r="E232" s="207"/>
      <c r="F232" s="198"/>
    </row>
    <row r="233" spans="1:6" ht="24" x14ac:dyDescent="0.2">
      <c r="A233" s="185"/>
      <c r="B233" s="183" t="s">
        <v>285</v>
      </c>
      <c r="C233" s="191"/>
      <c r="D233" s="207"/>
      <c r="E233" s="207"/>
      <c r="F233" s="198"/>
    </row>
    <row r="234" spans="1:6" ht="60" x14ac:dyDescent="0.2">
      <c r="A234" s="185"/>
      <c r="B234" s="183" t="s">
        <v>224</v>
      </c>
      <c r="C234" s="191"/>
      <c r="D234" s="207"/>
      <c r="E234" s="207"/>
      <c r="F234" s="198"/>
    </row>
    <row r="235" spans="1:6" x14ac:dyDescent="0.2">
      <c r="A235" s="185"/>
      <c r="B235" s="183" t="s">
        <v>316</v>
      </c>
      <c r="C235" s="191"/>
      <c r="D235" s="207"/>
      <c r="E235" s="207"/>
      <c r="F235" s="198"/>
    </row>
    <row r="236" spans="1:6" ht="24" x14ac:dyDescent="0.2">
      <c r="A236" s="185"/>
      <c r="B236" s="183" t="s">
        <v>197</v>
      </c>
      <c r="C236" s="191"/>
      <c r="D236" s="207"/>
      <c r="E236" s="207"/>
      <c r="F236" s="198"/>
    </row>
    <row r="237" spans="1:6" x14ac:dyDescent="0.2">
      <c r="A237" s="185"/>
      <c r="B237" s="183" t="s">
        <v>198</v>
      </c>
      <c r="C237" s="191"/>
      <c r="D237" s="207"/>
      <c r="E237" s="207"/>
      <c r="F237" s="198"/>
    </row>
    <row r="238" spans="1:6" ht="60" x14ac:dyDescent="0.2">
      <c r="A238" s="185"/>
      <c r="B238" s="183" t="s">
        <v>222</v>
      </c>
      <c r="C238" s="191"/>
      <c r="D238" s="207"/>
      <c r="E238" s="207"/>
      <c r="F238" s="198"/>
    </row>
    <row r="239" spans="1:6" ht="84" x14ac:dyDescent="0.2">
      <c r="A239" s="185"/>
      <c r="B239" s="183" t="s">
        <v>199</v>
      </c>
      <c r="C239" s="191"/>
      <c r="D239" s="207"/>
      <c r="E239" s="207"/>
      <c r="F239" s="198"/>
    </row>
    <row r="240" spans="1:6" x14ac:dyDescent="0.2">
      <c r="A240" s="185"/>
      <c r="B240" s="183" t="s">
        <v>223</v>
      </c>
      <c r="C240" s="191"/>
      <c r="D240" s="207"/>
      <c r="E240" s="207"/>
      <c r="F240" s="198"/>
    </row>
    <row r="241" spans="1:6" ht="36" x14ac:dyDescent="0.2">
      <c r="A241" s="185"/>
      <c r="B241" s="183" t="s">
        <v>263</v>
      </c>
      <c r="C241" s="191"/>
      <c r="D241" s="207"/>
      <c r="E241" s="207"/>
      <c r="F241" s="198"/>
    </row>
    <row r="242" spans="1:6" ht="24" x14ac:dyDescent="0.2">
      <c r="A242" s="185"/>
      <c r="B242" s="183" t="s">
        <v>287</v>
      </c>
      <c r="C242" s="191"/>
      <c r="D242" s="207"/>
      <c r="E242" s="207"/>
      <c r="F242" s="198"/>
    </row>
    <row r="243" spans="1:6" x14ac:dyDescent="0.2">
      <c r="A243" s="185"/>
      <c r="B243" s="183"/>
      <c r="C243" s="191" t="s">
        <v>181</v>
      </c>
      <c r="D243" s="207">
        <v>1</v>
      </c>
      <c r="E243" s="207"/>
      <c r="F243" s="198">
        <f t="shared" si="2"/>
        <v>0</v>
      </c>
    </row>
    <row r="244" spans="1:6" ht="72" x14ac:dyDescent="0.2">
      <c r="A244" s="185" t="s">
        <v>241</v>
      </c>
      <c r="B244" s="182" t="s">
        <v>801</v>
      </c>
      <c r="F244" s="198"/>
    </row>
    <row r="245" spans="1:6" ht="36" x14ac:dyDescent="0.2">
      <c r="A245" s="185"/>
      <c r="B245" s="183" t="s">
        <v>262</v>
      </c>
      <c r="F245" s="198"/>
    </row>
    <row r="246" spans="1:6" ht="24" x14ac:dyDescent="0.2">
      <c r="A246" s="185"/>
      <c r="B246" s="182" t="s">
        <v>773</v>
      </c>
      <c r="F246" s="198"/>
    </row>
    <row r="247" spans="1:6" x14ac:dyDescent="0.2">
      <c r="A247" s="185"/>
      <c r="B247" s="183" t="s">
        <v>795</v>
      </c>
      <c r="F247" s="198"/>
    </row>
    <row r="248" spans="1:6" ht="36" x14ac:dyDescent="0.2">
      <c r="A248" s="185"/>
      <c r="B248" s="183" t="s">
        <v>225</v>
      </c>
      <c r="F248" s="198"/>
    </row>
    <row r="249" spans="1:6" x14ac:dyDescent="0.2">
      <c r="A249" s="185"/>
      <c r="B249" s="183" t="s">
        <v>198</v>
      </c>
      <c r="F249" s="198"/>
    </row>
    <row r="250" spans="1:6" ht="36" x14ac:dyDescent="0.2">
      <c r="A250" s="185"/>
      <c r="B250" s="183" t="s">
        <v>289</v>
      </c>
      <c r="F250" s="198"/>
    </row>
    <row r="251" spans="1:6" ht="60" x14ac:dyDescent="0.2">
      <c r="A251" s="185"/>
      <c r="B251" s="183" t="s">
        <v>222</v>
      </c>
      <c r="F251" s="198"/>
    </row>
    <row r="252" spans="1:6" ht="84" x14ac:dyDescent="0.2">
      <c r="A252" s="185"/>
      <c r="B252" s="183" t="s">
        <v>199</v>
      </c>
      <c r="F252" s="198"/>
    </row>
    <row r="253" spans="1:6" x14ac:dyDescent="0.2">
      <c r="A253" s="43"/>
      <c r="B253" s="183"/>
      <c r="C253" s="191" t="s">
        <v>181</v>
      </c>
      <c r="D253" s="207">
        <v>1</v>
      </c>
      <c r="E253" s="207"/>
      <c r="F253" s="198">
        <f t="shared" si="2"/>
        <v>0</v>
      </c>
    </row>
    <row r="254" spans="1:6" x14ac:dyDescent="0.2">
      <c r="A254" s="43"/>
      <c r="B254" s="183"/>
      <c r="C254" s="191"/>
      <c r="D254" s="207"/>
      <c r="E254" s="207"/>
      <c r="F254" s="198"/>
    </row>
    <row r="255" spans="1:6" ht="84" x14ac:dyDescent="0.2">
      <c r="A255" s="185" t="s">
        <v>242</v>
      </c>
      <c r="B255" s="182" t="s">
        <v>803</v>
      </c>
      <c r="C255" s="191"/>
      <c r="D255" s="207"/>
      <c r="E255" s="207"/>
      <c r="F255" s="198"/>
    </row>
    <row r="256" spans="1:6" ht="36" x14ac:dyDescent="0.2">
      <c r="A256" s="185"/>
      <c r="B256" s="183" t="s">
        <v>262</v>
      </c>
      <c r="C256" s="191"/>
      <c r="D256" s="207"/>
      <c r="E256" s="207"/>
      <c r="F256" s="198"/>
    </row>
    <row r="257" spans="1:6" ht="24" x14ac:dyDescent="0.2">
      <c r="A257" s="185"/>
      <c r="B257" s="182" t="s">
        <v>772</v>
      </c>
      <c r="C257" s="191"/>
      <c r="D257" s="207"/>
      <c r="E257" s="207"/>
      <c r="F257" s="198"/>
    </row>
    <row r="258" spans="1:6" ht="24" x14ac:dyDescent="0.2">
      <c r="A258" s="185"/>
      <c r="B258" s="183" t="s">
        <v>290</v>
      </c>
      <c r="C258" s="191"/>
      <c r="D258" s="207"/>
      <c r="E258" s="207"/>
      <c r="F258" s="198"/>
    </row>
    <row r="259" spans="1:6" x14ac:dyDescent="0.2">
      <c r="A259" s="185"/>
      <c r="B259" s="183" t="s">
        <v>317</v>
      </c>
      <c r="C259" s="191"/>
      <c r="D259" s="207"/>
      <c r="E259" s="207"/>
      <c r="F259" s="198"/>
    </row>
    <row r="260" spans="1:6" ht="36" x14ac:dyDescent="0.2">
      <c r="A260" s="185"/>
      <c r="B260" s="183" t="s">
        <v>225</v>
      </c>
      <c r="C260" s="191"/>
      <c r="D260" s="207"/>
      <c r="E260" s="207"/>
      <c r="F260" s="198"/>
    </row>
    <row r="261" spans="1:6" ht="24" x14ac:dyDescent="0.2">
      <c r="A261" s="185"/>
      <c r="B261" s="183" t="s">
        <v>334</v>
      </c>
      <c r="C261" s="191"/>
      <c r="D261" s="207"/>
      <c r="E261" s="207"/>
      <c r="F261" s="198"/>
    </row>
    <row r="262" spans="1:6" x14ac:dyDescent="0.2">
      <c r="A262" s="185"/>
      <c r="B262" s="183" t="s">
        <v>198</v>
      </c>
      <c r="C262" s="191"/>
      <c r="D262" s="207"/>
      <c r="E262" s="207"/>
      <c r="F262" s="198"/>
    </row>
    <row r="263" spans="1:6" ht="60" x14ac:dyDescent="0.2">
      <c r="A263" s="185"/>
      <c r="B263" s="183" t="s">
        <v>222</v>
      </c>
      <c r="C263" s="191"/>
      <c r="D263" s="207"/>
      <c r="E263" s="207"/>
      <c r="F263" s="198"/>
    </row>
    <row r="264" spans="1:6" ht="84" x14ac:dyDescent="0.2">
      <c r="A264" s="185"/>
      <c r="B264" s="183" t="s">
        <v>199</v>
      </c>
      <c r="C264" s="191"/>
      <c r="D264" s="207"/>
      <c r="E264" s="207"/>
      <c r="F264" s="198"/>
    </row>
    <row r="265" spans="1:6" x14ac:dyDescent="0.2">
      <c r="A265" s="43"/>
      <c r="B265" s="183"/>
      <c r="C265" s="191" t="s">
        <v>181</v>
      </c>
      <c r="D265" s="207">
        <v>1</v>
      </c>
      <c r="E265" s="207"/>
      <c r="F265" s="198">
        <f t="shared" si="2"/>
        <v>0</v>
      </c>
    </row>
    <row r="266" spans="1:6" x14ac:dyDescent="0.2">
      <c r="A266" s="43"/>
      <c r="B266" s="183"/>
      <c r="C266" s="191"/>
      <c r="D266" s="207"/>
      <c r="E266" s="207"/>
      <c r="F266" s="198"/>
    </row>
    <row r="267" spans="1:6" ht="60" x14ac:dyDescent="0.2">
      <c r="A267" s="185" t="s">
        <v>778</v>
      </c>
      <c r="B267" s="182" t="s">
        <v>802</v>
      </c>
      <c r="C267" s="191"/>
      <c r="D267" s="207"/>
      <c r="E267" s="207"/>
      <c r="F267" s="198"/>
    </row>
    <row r="268" spans="1:6" x14ac:dyDescent="0.2">
      <c r="A268" s="185"/>
      <c r="B268" s="182" t="s">
        <v>774</v>
      </c>
      <c r="C268" s="191"/>
      <c r="D268" s="207"/>
      <c r="E268" s="207"/>
      <c r="F268" s="198"/>
    </row>
    <row r="269" spans="1:6" ht="24" x14ac:dyDescent="0.2">
      <c r="A269" s="185"/>
      <c r="B269" s="183" t="s">
        <v>285</v>
      </c>
      <c r="C269" s="191"/>
      <c r="D269" s="207"/>
      <c r="E269" s="207"/>
      <c r="F269" s="198"/>
    </row>
    <row r="270" spans="1:6" ht="60" x14ac:dyDescent="0.2">
      <c r="A270" s="185"/>
      <c r="B270" s="183" t="s">
        <v>224</v>
      </c>
      <c r="C270" s="191"/>
      <c r="D270" s="207"/>
      <c r="E270" s="207"/>
      <c r="F270" s="198"/>
    </row>
    <row r="271" spans="1:6" x14ac:dyDescent="0.2">
      <c r="A271" s="185"/>
      <c r="B271" s="183" t="s">
        <v>316</v>
      </c>
      <c r="C271" s="191"/>
      <c r="D271" s="207"/>
      <c r="E271" s="207"/>
      <c r="F271" s="198"/>
    </row>
    <row r="272" spans="1:6" ht="24" x14ac:dyDescent="0.2">
      <c r="A272" s="185"/>
      <c r="B272" s="183" t="s">
        <v>197</v>
      </c>
      <c r="C272" s="191"/>
      <c r="D272" s="207"/>
      <c r="E272" s="207"/>
      <c r="F272" s="198"/>
    </row>
    <row r="273" spans="1:6" x14ac:dyDescent="0.2">
      <c r="A273" s="185"/>
      <c r="B273" s="183" t="s">
        <v>198</v>
      </c>
      <c r="C273" s="191"/>
      <c r="D273" s="207"/>
      <c r="E273" s="207"/>
      <c r="F273" s="198"/>
    </row>
    <row r="274" spans="1:6" ht="60" x14ac:dyDescent="0.2">
      <c r="A274" s="185"/>
      <c r="B274" s="183" t="s">
        <v>222</v>
      </c>
      <c r="C274" s="191"/>
      <c r="D274" s="207"/>
      <c r="E274" s="207"/>
      <c r="F274" s="198"/>
    </row>
    <row r="275" spans="1:6" ht="84" x14ac:dyDescent="0.2">
      <c r="A275" s="185"/>
      <c r="B275" s="183" t="s">
        <v>199</v>
      </c>
      <c r="C275" s="191"/>
      <c r="D275" s="207"/>
      <c r="E275" s="207"/>
      <c r="F275" s="198"/>
    </row>
    <row r="276" spans="1:6" x14ac:dyDescent="0.2">
      <c r="A276" s="185"/>
      <c r="B276" s="183" t="s">
        <v>223</v>
      </c>
      <c r="C276" s="191"/>
      <c r="D276" s="207"/>
      <c r="E276" s="207"/>
      <c r="F276" s="198"/>
    </row>
    <row r="277" spans="1:6" ht="36" x14ac:dyDescent="0.2">
      <c r="A277" s="185"/>
      <c r="B277" s="183" t="s">
        <v>263</v>
      </c>
      <c r="C277" s="191"/>
      <c r="D277" s="207"/>
      <c r="E277" s="207"/>
      <c r="F277" s="198"/>
    </row>
    <row r="278" spans="1:6" ht="24" x14ac:dyDescent="0.2">
      <c r="A278" s="185"/>
      <c r="B278" s="183" t="s">
        <v>287</v>
      </c>
      <c r="C278" s="191"/>
      <c r="D278" s="207"/>
      <c r="E278" s="207"/>
      <c r="F278" s="198"/>
    </row>
    <row r="279" spans="1:6" x14ac:dyDescent="0.2">
      <c r="A279" s="185"/>
      <c r="B279" s="183"/>
      <c r="C279" s="191" t="s">
        <v>181</v>
      </c>
      <c r="D279" s="207">
        <v>1</v>
      </c>
      <c r="E279" s="207"/>
      <c r="F279" s="198">
        <f t="shared" ref="F279:F333" si="3">D279*ROUND(E279,2)</f>
        <v>0</v>
      </c>
    </row>
    <row r="280" spans="1:6" x14ac:dyDescent="0.2">
      <c r="A280" s="43"/>
      <c r="B280" s="183"/>
      <c r="C280" s="191"/>
      <c r="D280" s="207"/>
      <c r="E280" s="207"/>
      <c r="F280" s="198"/>
    </row>
    <row r="281" spans="1:6" x14ac:dyDescent="0.2">
      <c r="A281" s="44" t="s">
        <v>239</v>
      </c>
      <c r="B281" s="23" t="s">
        <v>153</v>
      </c>
      <c r="C281" s="24"/>
      <c r="D281" s="211"/>
      <c r="E281" s="211"/>
      <c r="F281" s="198">
        <f>SUM(F180:F280)</f>
        <v>0</v>
      </c>
    </row>
    <row r="282" spans="1:6" x14ac:dyDescent="0.2">
      <c r="A282" s="39"/>
      <c r="B282" s="40"/>
      <c r="C282" s="42"/>
      <c r="D282" s="208"/>
      <c r="E282" s="208"/>
      <c r="F282" s="198"/>
    </row>
    <row r="283" spans="1:6" x14ac:dyDescent="0.2">
      <c r="A283" s="188" t="s">
        <v>195</v>
      </c>
      <c r="B283" s="183" t="s">
        <v>118</v>
      </c>
      <c r="C283" s="42"/>
      <c r="D283" s="208"/>
      <c r="E283" s="208"/>
      <c r="F283" s="198"/>
    </row>
    <row r="284" spans="1:6" x14ac:dyDescent="0.2">
      <c r="F284" s="198"/>
    </row>
    <row r="285" spans="1:6" x14ac:dyDescent="0.2">
      <c r="A285" s="188" t="s">
        <v>236</v>
      </c>
      <c r="B285" s="18" t="s">
        <v>779</v>
      </c>
      <c r="F285" s="198"/>
    </row>
    <row r="286" spans="1:6" ht="144" x14ac:dyDescent="0.2">
      <c r="B286" s="212" t="s">
        <v>796</v>
      </c>
      <c r="C286" s="191"/>
      <c r="D286" s="207"/>
      <c r="E286" s="207"/>
      <c r="F286" s="198"/>
    </row>
    <row r="287" spans="1:6" ht="24" x14ac:dyDescent="0.2">
      <c r="B287" s="195" t="s">
        <v>332</v>
      </c>
      <c r="C287" s="191"/>
      <c r="D287" s="207"/>
      <c r="E287" s="207"/>
      <c r="F287" s="198"/>
    </row>
    <row r="288" spans="1:6" ht="24" x14ac:dyDescent="0.2">
      <c r="A288" s="188"/>
      <c r="B288" s="183" t="s">
        <v>231</v>
      </c>
      <c r="C288" s="191"/>
      <c r="D288" s="207"/>
      <c r="E288" s="207"/>
      <c r="F288" s="198"/>
    </row>
    <row r="289" spans="1:1153" ht="84" x14ac:dyDescent="0.2">
      <c r="A289" s="188"/>
      <c r="B289" s="183" t="s">
        <v>232</v>
      </c>
      <c r="C289" s="191"/>
      <c r="D289" s="207"/>
      <c r="E289" s="207"/>
      <c r="F289" s="198"/>
    </row>
    <row r="290" spans="1:1153" ht="48" x14ac:dyDescent="0.2">
      <c r="A290" s="188"/>
      <c r="B290" s="183" t="s">
        <v>233</v>
      </c>
      <c r="C290" s="191"/>
      <c r="D290" s="207"/>
      <c r="E290" s="207"/>
      <c r="F290" s="198"/>
    </row>
    <row r="291" spans="1:1153" ht="24" x14ac:dyDescent="0.2">
      <c r="A291" s="188"/>
      <c r="B291" s="183" t="s">
        <v>234</v>
      </c>
      <c r="C291" s="191"/>
      <c r="D291" s="207"/>
      <c r="E291" s="207"/>
      <c r="F291" s="198"/>
    </row>
    <row r="292" spans="1:1153" ht="60" x14ac:dyDescent="0.2">
      <c r="A292" s="188"/>
      <c r="B292" s="183" t="s">
        <v>329</v>
      </c>
      <c r="C292" s="191"/>
      <c r="D292" s="207"/>
      <c r="E292" s="207"/>
      <c r="F292" s="198"/>
    </row>
    <row r="293" spans="1:1153" x14ac:dyDescent="0.2">
      <c r="A293" s="188"/>
      <c r="B293" s="183"/>
      <c r="C293" s="191" t="s">
        <v>181</v>
      </c>
      <c r="D293" s="207">
        <v>1</v>
      </c>
      <c r="E293" s="207"/>
      <c r="F293" s="198">
        <f t="shared" si="3"/>
        <v>0</v>
      </c>
    </row>
    <row r="294" spans="1:1153" s="50" customFormat="1" x14ac:dyDescent="0.2">
      <c r="A294" s="17" t="s">
        <v>243</v>
      </c>
      <c r="B294" s="18" t="s">
        <v>781</v>
      </c>
      <c r="C294" s="19"/>
      <c r="D294" s="198"/>
      <c r="E294" s="198"/>
      <c r="F294" s="198"/>
      <c r="G294" s="36"/>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c r="IM294" s="4"/>
      <c r="IN294" s="4"/>
      <c r="IO294" s="4"/>
      <c r="IP294" s="4"/>
      <c r="IQ294" s="4"/>
      <c r="IR294" s="4"/>
      <c r="IS294" s="4"/>
      <c r="IT294" s="4"/>
      <c r="IU294" s="4"/>
      <c r="IV294" s="4"/>
      <c r="IW294" s="4"/>
      <c r="IX294" s="4"/>
      <c r="IY294" s="4"/>
      <c r="IZ294" s="4"/>
      <c r="JA294" s="4"/>
      <c r="JB294" s="4"/>
      <c r="JC294" s="4"/>
      <c r="JD294" s="4"/>
      <c r="JE294" s="4"/>
      <c r="JF294" s="4"/>
      <c r="JG294" s="4"/>
      <c r="JH294" s="4"/>
      <c r="JI294" s="4"/>
      <c r="JJ294" s="4"/>
      <c r="JK294" s="4"/>
      <c r="JL294" s="4"/>
      <c r="JM294" s="4"/>
      <c r="JN294" s="4"/>
      <c r="JO294" s="4"/>
      <c r="JP294" s="4"/>
      <c r="JQ294" s="4"/>
      <c r="JR294" s="4"/>
      <c r="JS294" s="4"/>
      <c r="JT294" s="4"/>
      <c r="JU294" s="4"/>
      <c r="JV294" s="4"/>
      <c r="JW294" s="4"/>
      <c r="JX294" s="4"/>
      <c r="JY294" s="4"/>
      <c r="JZ294" s="4"/>
      <c r="KA294" s="4"/>
      <c r="KB294" s="4"/>
      <c r="KC294" s="4"/>
      <c r="KD294" s="4"/>
      <c r="KE294" s="4"/>
      <c r="KF294" s="4"/>
      <c r="KG294" s="4"/>
      <c r="KH294" s="4"/>
      <c r="KI294" s="4"/>
      <c r="KJ294" s="4"/>
      <c r="KK294" s="4"/>
      <c r="KL294" s="4"/>
      <c r="KM294" s="4"/>
      <c r="KN294" s="4"/>
      <c r="KO294" s="4"/>
      <c r="KP294" s="4"/>
      <c r="KQ294" s="4"/>
      <c r="KR294" s="4"/>
      <c r="KS294" s="4"/>
      <c r="KT294" s="4"/>
      <c r="KU294" s="4"/>
      <c r="KV294" s="4"/>
      <c r="KW294" s="4"/>
      <c r="KX294" s="4"/>
      <c r="KY294" s="4"/>
      <c r="KZ294" s="4"/>
      <c r="LA294" s="4"/>
      <c r="LB294" s="4"/>
      <c r="LC294" s="4"/>
      <c r="LD294" s="4"/>
      <c r="LE294" s="4"/>
      <c r="LF294" s="4"/>
      <c r="LG294" s="4"/>
      <c r="LH294" s="4"/>
      <c r="LI294" s="4"/>
      <c r="LJ294" s="4"/>
      <c r="LK294" s="4"/>
      <c r="LL294" s="4"/>
      <c r="LM294" s="4"/>
      <c r="LN294" s="4"/>
      <c r="LO294" s="4"/>
      <c r="LP294" s="4"/>
      <c r="LQ294" s="4"/>
      <c r="LR294" s="4"/>
      <c r="LS294" s="4"/>
      <c r="LT294" s="4"/>
      <c r="LU294" s="4"/>
      <c r="LV294" s="4"/>
      <c r="LW294" s="4"/>
      <c r="LX294" s="4"/>
      <c r="LY294" s="4"/>
      <c r="LZ294" s="4"/>
      <c r="MA294" s="4"/>
      <c r="MB294" s="4"/>
      <c r="MC294" s="4"/>
      <c r="MD294" s="4"/>
      <c r="ME294" s="4"/>
      <c r="MF294" s="4"/>
      <c r="MG294" s="4"/>
      <c r="MH294" s="4"/>
      <c r="MI294" s="4"/>
      <c r="MJ294" s="4"/>
      <c r="MK294" s="4"/>
      <c r="ML294" s="4"/>
      <c r="MM294" s="4"/>
      <c r="MN294" s="4"/>
      <c r="MO294" s="4"/>
      <c r="MP294" s="4"/>
      <c r="MQ294" s="4"/>
      <c r="MR294" s="4"/>
      <c r="MS294" s="4"/>
      <c r="MT294" s="4"/>
      <c r="MU294" s="4"/>
      <c r="MV294" s="4"/>
      <c r="MW294" s="4"/>
      <c r="MX294" s="4"/>
      <c r="MY294" s="4"/>
      <c r="MZ294" s="4"/>
      <c r="NA294" s="4"/>
      <c r="NB294" s="4"/>
      <c r="NC294" s="4"/>
      <c r="ND294" s="4"/>
      <c r="NE294" s="4"/>
      <c r="NF294" s="4"/>
      <c r="NG294" s="4"/>
      <c r="NH294" s="4"/>
      <c r="NI294" s="4"/>
      <c r="NJ294" s="4"/>
      <c r="NK294" s="4"/>
      <c r="NL294" s="4"/>
      <c r="NM294" s="4"/>
      <c r="NN294" s="4"/>
      <c r="NO294" s="4"/>
      <c r="NP294" s="4"/>
      <c r="NQ294" s="4"/>
      <c r="NR294" s="4"/>
      <c r="NS294" s="4"/>
      <c r="NT294" s="4"/>
      <c r="NU294" s="4"/>
      <c r="NV294" s="4"/>
      <c r="NW294" s="4"/>
      <c r="NX294" s="4"/>
      <c r="NY294" s="4"/>
      <c r="NZ294" s="4"/>
      <c r="OA294" s="4"/>
      <c r="OB294" s="4"/>
      <c r="OC294" s="4"/>
      <c r="OD294" s="4"/>
      <c r="OE294" s="4"/>
      <c r="OF294" s="4"/>
      <c r="OG294" s="4"/>
      <c r="OH294" s="4"/>
      <c r="OI294" s="4"/>
      <c r="OJ294" s="4"/>
      <c r="OK294" s="4"/>
      <c r="OL294" s="4"/>
      <c r="OM294" s="4"/>
      <c r="ON294" s="4"/>
      <c r="OO294" s="4"/>
      <c r="OP294" s="4"/>
      <c r="OQ294" s="4"/>
      <c r="OR294" s="4"/>
      <c r="OS294" s="4"/>
      <c r="OT294" s="4"/>
      <c r="OU294" s="4"/>
      <c r="OV294" s="4"/>
      <c r="OW294" s="4"/>
      <c r="OX294" s="4"/>
      <c r="OY294" s="4"/>
      <c r="OZ294" s="4"/>
      <c r="PA294" s="4"/>
      <c r="PB294" s="4"/>
      <c r="PC294" s="4"/>
      <c r="PD294" s="4"/>
      <c r="PE294" s="4"/>
      <c r="PF294" s="4"/>
      <c r="PG294" s="4"/>
      <c r="PH294" s="4"/>
      <c r="PI294" s="4"/>
      <c r="PJ294" s="4"/>
      <c r="PK294" s="4"/>
      <c r="PL294" s="4"/>
      <c r="PM294" s="4"/>
      <c r="PN294" s="4"/>
      <c r="PO294" s="4"/>
      <c r="PP294" s="4"/>
      <c r="PQ294" s="4"/>
      <c r="PR294" s="4"/>
      <c r="PS294" s="4"/>
      <c r="PT294" s="4"/>
      <c r="PU294" s="4"/>
      <c r="PV294" s="4"/>
      <c r="PW294" s="4"/>
      <c r="PX294" s="4"/>
      <c r="PY294" s="4"/>
      <c r="PZ294" s="4"/>
      <c r="QA294" s="4"/>
      <c r="QB294" s="4"/>
      <c r="QC294" s="4"/>
      <c r="QD294" s="4"/>
      <c r="QE294" s="4"/>
      <c r="QF294" s="4"/>
      <c r="QG294" s="4"/>
      <c r="QH294" s="4"/>
      <c r="QI294" s="4"/>
      <c r="QJ294" s="4"/>
      <c r="QK294" s="4"/>
      <c r="QL294" s="4"/>
      <c r="QM294" s="4"/>
      <c r="QN294" s="4"/>
      <c r="QO294" s="4"/>
      <c r="QP294" s="4"/>
      <c r="QQ294" s="4"/>
      <c r="QR294" s="4"/>
      <c r="QS294" s="4"/>
      <c r="QT294" s="4"/>
      <c r="QU294" s="4"/>
      <c r="QV294" s="4"/>
      <c r="QW294" s="4"/>
      <c r="QX294" s="4"/>
      <c r="QY294" s="4"/>
      <c r="QZ294" s="4"/>
      <c r="RA294" s="4"/>
      <c r="RB294" s="4"/>
      <c r="RC294" s="4"/>
      <c r="RD294" s="4"/>
      <c r="RE294" s="4"/>
      <c r="RF294" s="4"/>
      <c r="RG294" s="4"/>
      <c r="RH294" s="4"/>
      <c r="RI294" s="4"/>
      <c r="RJ294" s="4"/>
      <c r="RK294" s="4"/>
      <c r="RL294" s="4"/>
      <c r="RM294" s="4"/>
      <c r="RN294" s="4"/>
      <c r="RO294" s="4"/>
      <c r="RP294" s="4"/>
      <c r="RQ294" s="4"/>
      <c r="RR294" s="4"/>
      <c r="RS294" s="4"/>
      <c r="RT294" s="4"/>
      <c r="RU294" s="4"/>
      <c r="RV294" s="4"/>
      <c r="RW294" s="4"/>
      <c r="RX294" s="4"/>
      <c r="RY294" s="4"/>
      <c r="RZ294" s="4"/>
      <c r="SA294" s="4"/>
      <c r="SB294" s="4"/>
      <c r="SC294" s="4"/>
      <c r="SD294" s="4"/>
      <c r="SE294" s="4"/>
      <c r="SF294" s="4"/>
      <c r="SG294" s="4"/>
      <c r="SH294" s="4"/>
      <c r="SI294" s="4"/>
      <c r="SJ294" s="4"/>
      <c r="SK294" s="4"/>
      <c r="SL294" s="4"/>
      <c r="SM294" s="4"/>
      <c r="SN294" s="4"/>
      <c r="SO294" s="4"/>
      <c r="SP294" s="4"/>
      <c r="SQ294" s="4"/>
      <c r="SR294" s="4"/>
      <c r="SS294" s="4"/>
      <c r="ST294" s="4"/>
      <c r="SU294" s="4"/>
      <c r="SV294" s="4"/>
      <c r="SW294" s="4"/>
      <c r="SX294" s="4"/>
      <c r="SY294" s="4"/>
      <c r="SZ294" s="4"/>
      <c r="TA294" s="4"/>
      <c r="TB294" s="4"/>
      <c r="TC294" s="4"/>
      <c r="TD294" s="4"/>
      <c r="TE294" s="4"/>
      <c r="TF294" s="4"/>
      <c r="TG294" s="4"/>
      <c r="TH294" s="4"/>
      <c r="TI294" s="4"/>
      <c r="TJ294" s="4"/>
      <c r="TK294" s="4"/>
      <c r="TL294" s="4"/>
      <c r="TM294" s="4"/>
      <c r="TN294" s="4"/>
      <c r="TO294" s="4"/>
      <c r="TP294" s="4"/>
      <c r="TQ294" s="4"/>
      <c r="TR294" s="4"/>
      <c r="TS294" s="4"/>
      <c r="TT294" s="4"/>
      <c r="TU294" s="4"/>
      <c r="TV294" s="4"/>
      <c r="TW294" s="4"/>
      <c r="TX294" s="4"/>
      <c r="TY294" s="4"/>
      <c r="TZ294" s="4"/>
      <c r="UA294" s="4"/>
      <c r="UB294" s="4"/>
      <c r="UC294" s="4"/>
      <c r="UD294" s="4"/>
      <c r="UE294" s="4"/>
      <c r="UF294" s="4"/>
      <c r="UG294" s="4"/>
      <c r="UH294" s="4"/>
      <c r="UI294" s="4"/>
      <c r="UJ294" s="4"/>
      <c r="UK294" s="4"/>
      <c r="UL294" s="4"/>
      <c r="UM294" s="4"/>
      <c r="UN294" s="4"/>
      <c r="UO294" s="4"/>
      <c r="UP294" s="4"/>
      <c r="UQ294" s="4"/>
      <c r="UR294" s="4"/>
      <c r="US294" s="4"/>
      <c r="UT294" s="4"/>
      <c r="UU294" s="4"/>
      <c r="UV294" s="4"/>
      <c r="UW294" s="4"/>
      <c r="UX294" s="4"/>
      <c r="UY294" s="4"/>
      <c r="UZ294" s="4"/>
      <c r="VA294" s="4"/>
      <c r="VB294" s="4"/>
      <c r="VC294" s="4"/>
      <c r="VD294" s="4"/>
      <c r="VE294" s="4"/>
      <c r="VF294" s="4"/>
      <c r="VG294" s="4"/>
      <c r="VH294" s="4"/>
      <c r="VI294" s="4"/>
      <c r="VJ294" s="4"/>
      <c r="VK294" s="4"/>
      <c r="VL294" s="4"/>
      <c r="VM294" s="4"/>
      <c r="VN294" s="4"/>
      <c r="VO294" s="4"/>
      <c r="VP294" s="4"/>
      <c r="VQ294" s="4"/>
      <c r="VR294" s="4"/>
      <c r="VS294" s="4"/>
      <c r="VT294" s="4"/>
      <c r="VU294" s="4"/>
      <c r="VV294" s="4"/>
      <c r="VW294" s="4"/>
      <c r="VX294" s="4"/>
      <c r="VY294" s="4"/>
      <c r="VZ294" s="4"/>
      <c r="WA294" s="4"/>
      <c r="WB294" s="4"/>
      <c r="WC294" s="4"/>
      <c r="WD294" s="4"/>
      <c r="WE294" s="4"/>
      <c r="WF294" s="4"/>
      <c r="WG294" s="4"/>
      <c r="WH294" s="4"/>
      <c r="WI294" s="4"/>
      <c r="WJ294" s="4"/>
      <c r="WK294" s="4"/>
      <c r="WL294" s="4"/>
      <c r="WM294" s="4"/>
      <c r="WN294" s="4"/>
      <c r="WO294" s="4"/>
      <c r="WP294" s="4"/>
      <c r="WQ294" s="4"/>
      <c r="WR294" s="4"/>
      <c r="WS294" s="4"/>
      <c r="WT294" s="4"/>
      <c r="WU294" s="4"/>
      <c r="WV294" s="4"/>
      <c r="WW294" s="4"/>
      <c r="WX294" s="4"/>
      <c r="WY294" s="4"/>
      <c r="WZ294" s="4"/>
      <c r="XA294" s="4"/>
      <c r="XB294" s="4"/>
      <c r="XC294" s="4"/>
      <c r="XD294" s="4"/>
      <c r="XE294" s="4"/>
      <c r="XF294" s="4"/>
      <c r="XG294" s="4"/>
      <c r="XH294" s="4"/>
      <c r="XI294" s="4"/>
      <c r="XJ294" s="4"/>
      <c r="XK294" s="4"/>
      <c r="XL294" s="4"/>
      <c r="XM294" s="4"/>
      <c r="XN294" s="4"/>
      <c r="XO294" s="4"/>
      <c r="XP294" s="4"/>
      <c r="XQ294" s="4"/>
      <c r="XR294" s="4"/>
      <c r="XS294" s="4"/>
      <c r="XT294" s="4"/>
      <c r="XU294" s="4"/>
      <c r="XV294" s="4"/>
      <c r="XW294" s="4"/>
      <c r="XX294" s="4"/>
      <c r="XY294" s="4"/>
      <c r="XZ294" s="4"/>
      <c r="YA294" s="4"/>
      <c r="YB294" s="4"/>
      <c r="YC294" s="4"/>
      <c r="YD294" s="4"/>
      <c r="YE294" s="4"/>
      <c r="YF294" s="4"/>
      <c r="YG294" s="4"/>
      <c r="YH294" s="4"/>
      <c r="YI294" s="4"/>
      <c r="YJ294" s="4"/>
      <c r="YK294" s="4"/>
      <c r="YL294" s="4"/>
      <c r="YM294" s="4"/>
      <c r="YN294" s="4"/>
      <c r="YO294" s="4"/>
      <c r="YP294" s="4"/>
      <c r="YQ294" s="4"/>
      <c r="YR294" s="4"/>
      <c r="YS294" s="4"/>
      <c r="YT294" s="4"/>
      <c r="YU294" s="4"/>
      <c r="YV294" s="4"/>
      <c r="YW294" s="4"/>
      <c r="YX294" s="4"/>
      <c r="YY294" s="4"/>
      <c r="YZ294" s="4"/>
      <c r="ZA294" s="4"/>
      <c r="ZB294" s="4"/>
      <c r="ZC294" s="4"/>
      <c r="ZD294" s="4"/>
      <c r="ZE294" s="4"/>
      <c r="ZF294" s="4"/>
      <c r="ZG294" s="4"/>
      <c r="ZH294" s="4"/>
      <c r="ZI294" s="4"/>
      <c r="ZJ294" s="4"/>
      <c r="ZK294" s="4"/>
      <c r="ZL294" s="4"/>
      <c r="ZM294" s="4"/>
      <c r="ZN294" s="4"/>
      <c r="ZO294" s="4"/>
      <c r="ZP294" s="4"/>
      <c r="ZQ294" s="4"/>
      <c r="ZR294" s="4"/>
      <c r="ZS294" s="4"/>
      <c r="ZT294" s="4"/>
      <c r="ZU294" s="4"/>
      <c r="ZV294" s="4"/>
      <c r="ZW294" s="4"/>
      <c r="ZX294" s="4"/>
      <c r="ZY294" s="4"/>
      <c r="ZZ294" s="4"/>
      <c r="AAA294" s="4"/>
      <c r="AAB294" s="4"/>
      <c r="AAC294" s="4"/>
      <c r="AAD294" s="4"/>
      <c r="AAE294" s="4"/>
      <c r="AAF294" s="4"/>
      <c r="AAG294" s="4"/>
      <c r="AAH294" s="4"/>
      <c r="AAI294" s="4"/>
      <c r="AAJ294" s="4"/>
      <c r="AAK294" s="4"/>
      <c r="AAL294" s="4"/>
      <c r="AAM294" s="4"/>
      <c r="AAN294" s="4"/>
      <c r="AAO294" s="4"/>
      <c r="AAP294" s="4"/>
      <c r="AAQ294" s="4"/>
      <c r="AAR294" s="4"/>
      <c r="AAS294" s="4"/>
      <c r="AAT294" s="4"/>
      <c r="AAU294" s="4"/>
      <c r="AAV294" s="4"/>
      <c r="AAW294" s="4"/>
      <c r="AAX294" s="4"/>
      <c r="AAY294" s="4"/>
      <c r="AAZ294" s="4"/>
      <c r="ABA294" s="4"/>
      <c r="ABB294" s="4"/>
      <c r="ABC294" s="4"/>
      <c r="ABD294" s="4"/>
      <c r="ABE294" s="4"/>
      <c r="ABF294" s="4"/>
      <c r="ABG294" s="4"/>
      <c r="ABH294" s="4"/>
      <c r="ABI294" s="4"/>
      <c r="ABJ294" s="4"/>
      <c r="ABK294" s="4"/>
      <c r="ABL294" s="4"/>
      <c r="ABM294" s="4"/>
      <c r="ABN294" s="4"/>
      <c r="ABO294" s="4"/>
      <c r="ABP294" s="4"/>
      <c r="ABQ294" s="4"/>
      <c r="ABR294" s="4"/>
      <c r="ABS294" s="4"/>
      <c r="ABT294" s="4"/>
      <c r="ABU294" s="4"/>
      <c r="ABV294" s="4"/>
      <c r="ABW294" s="4"/>
      <c r="ABX294" s="4"/>
      <c r="ABY294" s="4"/>
      <c r="ABZ294" s="4"/>
      <c r="ACA294" s="4"/>
      <c r="ACB294" s="4"/>
      <c r="ACC294" s="4"/>
      <c r="ACD294" s="4"/>
      <c r="ACE294" s="4"/>
      <c r="ACF294" s="4"/>
      <c r="ACG294" s="4"/>
      <c r="ACH294" s="4"/>
      <c r="ACI294" s="4"/>
      <c r="ACJ294" s="4"/>
      <c r="ACK294" s="4"/>
      <c r="ACL294" s="4"/>
      <c r="ACM294" s="4"/>
      <c r="ACN294" s="4"/>
      <c r="ACO294" s="4"/>
      <c r="ACP294" s="4"/>
      <c r="ACQ294" s="4"/>
      <c r="ACR294" s="4"/>
      <c r="ACS294" s="4"/>
      <c r="ACT294" s="4"/>
      <c r="ACU294" s="4"/>
      <c r="ACV294" s="4"/>
      <c r="ACW294" s="4"/>
      <c r="ACX294" s="4"/>
      <c r="ACY294" s="4"/>
      <c r="ACZ294" s="4"/>
      <c r="ADA294" s="4"/>
      <c r="ADB294" s="4"/>
      <c r="ADC294" s="4"/>
      <c r="ADD294" s="4"/>
      <c r="ADE294" s="4"/>
      <c r="ADF294" s="4"/>
      <c r="ADG294" s="4"/>
      <c r="ADH294" s="4"/>
      <c r="ADI294" s="4"/>
      <c r="ADJ294" s="4"/>
      <c r="ADK294" s="4"/>
      <c r="ADL294" s="4"/>
      <c r="ADM294" s="4"/>
      <c r="ADN294" s="4"/>
      <c r="ADO294" s="4"/>
      <c r="ADP294" s="4"/>
      <c r="ADQ294" s="4"/>
      <c r="ADR294" s="4"/>
      <c r="ADS294" s="4"/>
      <c r="ADT294" s="4"/>
      <c r="ADU294" s="4"/>
      <c r="ADV294" s="4"/>
      <c r="ADW294" s="4"/>
      <c r="ADX294" s="4"/>
      <c r="ADY294" s="4"/>
      <c r="ADZ294" s="4"/>
      <c r="AEA294" s="4"/>
      <c r="AEB294" s="4"/>
      <c r="AEC294" s="4"/>
      <c r="AED294" s="4"/>
      <c r="AEE294" s="4"/>
      <c r="AEF294" s="4"/>
      <c r="AEG294" s="4"/>
      <c r="AEH294" s="4"/>
      <c r="AEI294" s="4"/>
      <c r="AEJ294" s="4"/>
      <c r="AEK294" s="4"/>
      <c r="AEL294" s="4"/>
      <c r="AEM294" s="4"/>
      <c r="AEN294" s="4"/>
      <c r="AEO294" s="4"/>
      <c r="AEP294" s="4"/>
      <c r="AEQ294" s="4"/>
      <c r="AER294" s="4"/>
      <c r="AES294" s="4"/>
      <c r="AET294" s="4"/>
      <c r="AEU294" s="4"/>
      <c r="AEV294" s="4"/>
      <c r="AEW294" s="4"/>
      <c r="AEX294" s="4"/>
      <c r="AEY294" s="4"/>
      <c r="AEZ294" s="4"/>
      <c r="AFA294" s="4"/>
      <c r="AFB294" s="4"/>
      <c r="AFC294" s="4"/>
      <c r="AFD294" s="4"/>
      <c r="AFE294" s="4"/>
      <c r="AFF294" s="4"/>
      <c r="AFG294" s="4"/>
      <c r="AFH294" s="4"/>
      <c r="AFI294" s="4"/>
      <c r="AFJ294" s="4"/>
      <c r="AFK294" s="4"/>
      <c r="AFL294" s="4"/>
      <c r="AFM294" s="4"/>
      <c r="AFN294" s="4"/>
      <c r="AFO294" s="4"/>
      <c r="AFP294" s="4"/>
      <c r="AFQ294" s="4"/>
      <c r="AFR294" s="4"/>
      <c r="AFS294" s="4"/>
      <c r="AFT294" s="4"/>
      <c r="AFU294" s="4"/>
      <c r="AFV294" s="4"/>
      <c r="AFW294" s="4"/>
      <c r="AFX294" s="4"/>
      <c r="AFY294" s="4"/>
      <c r="AFZ294" s="4"/>
      <c r="AGA294" s="4"/>
      <c r="AGB294" s="4"/>
      <c r="AGC294" s="4"/>
      <c r="AGD294" s="4"/>
      <c r="AGE294" s="4"/>
      <c r="AGF294" s="4"/>
      <c r="AGG294" s="4"/>
      <c r="AGH294" s="4"/>
      <c r="AGI294" s="4"/>
      <c r="AGJ294" s="4"/>
      <c r="AGK294" s="4"/>
      <c r="AGL294" s="4"/>
      <c r="AGM294" s="4"/>
      <c r="AGN294" s="4"/>
      <c r="AGO294" s="4"/>
      <c r="AGP294" s="4"/>
      <c r="AGQ294" s="4"/>
      <c r="AGR294" s="4"/>
      <c r="AGS294" s="4"/>
      <c r="AGT294" s="4"/>
      <c r="AGU294" s="4"/>
      <c r="AGV294" s="4"/>
      <c r="AGW294" s="4"/>
      <c r="AGX294" s="4"/>
      <c r="AGY294" s="4"/>
      <c r="AGZ294" s="4"/>
      <c r="AHA294" s="4"/>
      <c r="AHB294" s="4"/>
      <c r="AHC294" s="4"/>
      <c r="AHD294" s="4"/>
      <c r="AHE294" s="4"/>
      <c r="AHF294" s="4"/>
      <c r="AHG294" s="4"/>
      <c r="AHH294" s="4"/>
      <c r="AHI294" s="4"/>
      <c r="AHJ294" s="4"/>
      <c r="AHK294" s="4"/>
      <c r="AHL294" s="4"/>
      <c r="AHM294" s="4"/>
      <c r="AHN294" s="4"/>
      <c r="AHO294" s="4"/>
      <c r="AHP294" s="4"/>
      <c r="AHQ294" s="4"/>
      <c r="AHR294" s="4"/>
      <c r="AHS294" s="4"/>
      <c r="AHT294" s="4"/>
      <c r="AHU294" s="4"/>
      <c r="AHV294" s="4"/>
      <c r="AHW294" s="4"/>
      <c r="AHX294" s="4"/>
      <c r="AHY294" s="4"/>
      <c r="AHZ294" s="4"/>
      <c r="AIA294" s="4"/>
      <c r="AIB294" s="4"/>
      <c r="AIC294" s="4"/>
      <c r="AID294" s="4"/>
      <c r="AIE294" s="4"/>
      <c r="AIF294" s="4"/>
      <c r="AIG294" s="4"/>
      <c r="AIH294" s="4"/>
      <c r="AII294" s="4"/>
      <c r="AIJ294" s="4"/>
      <c r="AIK294" s="4"/>
      <c r="AIL294" s="4"/>
      <c r="AIM294" s="4"/>
      <c r="AIN294" s="4"/>
      <c r="AIO294" s="4"/>
      <c r="AIP294" s="4"/>
      <c r="AIQ294" s="4"/>
      <c r="AIR294" s="4"/>
      <c r="AIS294" s="4"/>
      <c r="AIT294" s="4"/>
      <c r="AIU294" s="4"/>
      <c r="AIV294" s="4"/>
      <c r="AIW294" s="4"/>
      <c r="AIX294" s="4"/>
      <c r="AIY294" s="4"/>
      <c r="AIZ294" s="4"/>
      <c r="AJA294" s="4"/>
      <c r="AJB294" s="4"/>
      <c r="AJC294" s="4"/>
      <c r="AJD294" s="4"/>
      <c r="AJE294" s="4"/>
      <c r="AJF294" s="4"/>
      <c r="AJG294" s="4"/>
      <c r="AJH294" s="4"/>
      <c r="AJI294" s="4"/>
      <c r="AJJ294" s="4"/>
      <c r="AJK294" s="4"/>
      <c r="AJL294" s="4"/>
      <c r="AJM294" s="4"/>
      <c r="AJN294" s="4"/>
      <c r="AJO294" s="4"/>
      <c r="AJP294" s="4"/>
      <c r="AJQ294" s="4"/>
      <c r="AJR294" s="4"/>
      <c r="AJS294" s="4"/>
      <c r="AJT294" s="4"/>
      <c r="AJU294" s="4"/>
      <c r="AJV294" s="4"/>
      <c r="AJW294" s="4"/>
      <c r="AJX294" s="4"/>
      <c r="AJY294" s="4"/>
      <c r="AJZ294" s="4"/>
      <c r="AKA294" s="4"/>
      <c r="AKB294" s="4"/>
      <c r="AKC294" s="4"/>
      <c r="AKD294" s="4"/>
      <c r="AKE294" s="4"/>
      <c r="AKF294" s="4"/>
      <c r="AKG294" s="4"/>
      <c r="AKH294" s="4"/>
      <c r="AKI294" s="4"/>
      <c r="AKJ294" s="4"/>
      <c r="AKK294" s="4"/>
      <c r="AKL294" s="4"/>
      <c r="AKM294" s="4"/>
      <c r="AKN294" s="4"/>
      <c r="AKO294" s="4"/>
      <c r="AKP294" s="4"/>
      <c r="AKQ294" s="4"/>
      <c r="AKR294" s="4"/>
      <c r="AKS294" s="4"/>
      <c r="AKT294" s="4"/>
      <c r="AKU294" s="4"/>
      <c r="AKV294" s="4"/>
      <c r="AKW294" s="4"/>
      <c r="AKX294" s="4"/>
      <c r="AKY294" s="4"/>
      <c r="AKZ294" s="4"/>
      <c r="ALA294" s="4"/>
      <c r="ALB294" s="4"/>
      <c r="ALC294" s="4"/>
      <c r="ALD294" s="4"/>
      <c r="ALE294" s="4"/>
      <c r="ALF294" s="4"/>
      <c r="ALG294" s="4"/>
      <c r="ALH294" s="4"/>
      <c r="ALI294" s="4"/>
      <c r="ALJ294" s="4"/>
      <c r="ALK294" s="4"/>
      <c r="ALL294" s="4"/>
      <c r="ALM294" s="4"/>
      <c r="ALN294" s="4"/>
      <c r="ALO294" s="4"/>
      <c r="ALP294" s="4"/>
      <c r="ALQ294" s="4"/>
      <c r="ALR294" s="4"/>
      <c r="ALS294" s="4"/>
      <c r="ALT294" s="4"/>
      <c r="ALU294" s="4"/>
      <c r="ALV294" s="4"/>
      <c r="ALW294" s="4"/>
      <c r="ALX294" s="4"/>
      <c r="ALY294" s="4"/>
      <c r="ALZ294" s="4"/>
      <c r="AMA294" s="4"/>
      <c r="AMB294" s="4"/>
      <c r="AMC294" s="4"/>
      <c r="AMD294" s="4"/>
      <c r="AME294" s="4"/>
      <c r="AMF294" s="4"/>
      <c r="AMG294" s="4"/>
      <c r="AMH294" s="4"/>
      <c r="AMI294" s="4"/>
      <c r="AMJ294" s="4"/>
      <c r="AMK294" s="4"/>
      <c r="AML294" s="49"/>
      <c r="AMM294" s="49"/>
      <c r="AMN294" s="49"/>
      <c r="AMO294" s="49"/>
      <c r="AMP294" s="49"/>
      <c r="AMQ294" s="49"/>
      <c r="AMR294" s="49"/>
      <c r="AMS294" s="49"/>
      <c r="AMT294" s="49"/>
      <c r="AMU294" s="49"/>
      <c r="AMV294" s="49"/>
      <c r="AMW294" s="49"/>
      <c r="AMX294" s="49"/>
      <c r="AMY294" s="49"/>
      <c r="AMZ294" s="49"/>
      <c r="ANA294" s="49"/>
      <c r="ANB294" s="49"/>
      <c r="ANC294" s="49"/>
      <c r="AND294" s="49"/>
      <c r="ANE294" s="49"/>
      <c r="ANF294" s="49"/>
      <c r="ANG294" s="49"/>
      <c r="ANH294" s="49"/>
      <c r="ANI294" s="49"/>
      <c r="ANJ294" s="49"/>
      <c r="ANK294" s="49"/>
      <c r="ANL294" s="49"/>
      <c r="ANM294" s="49"/>
      <c r="ANN294" s="49"/>
      <c r="ANO294" s="49"/>
      <c r="ANP294" s="49"/>
      <c r="ANQ294" s="49"/>
      <c r="ANR294" s="49"/>
      <c r="ANS294" s="49"/>
      <c r="ANT294" s="49"/>
      <c r="ANU294" s="49"/>
      <c r="ANV294" s="49"/>
      <c r="ANW294" s="49"/>
      <c r="ANX294" s="49"/>
      <c r="ANY294" s="49"/>
      <c r="ANZ294" s="49"/>
      <c r="AOA294" s="49"/>
      <c r="AOB294" s="49"/>
      <c r="AOC294" s="49"/>
      <c r="AOD294" s="49"/>
      <c r="AOE294" s="49"/>
      <c r="AOF294" s="49"/>
      <c r="AOG294" s="49"/>
      <c r="AOH294" s="49"/>
      <c r="AOI294" s="49"/>
      <c r="AOJ294" s="49"/>
      <c r="AOK294" s="49"/>
      <c r="AOL294" s="49"/>
      <c r="AOM294" s="49"/>
      <c r="AON294" s="49"/>
      <c r="AOO294" s="49"/>
      <c r="AOP294" s="49"/>
      <c r="AOQ294" s="49"/>
      <c r="AOR294" s="49"/>
      <c r="AOS294" s="49"/>
      <c r="AOT294" s="49"/>
      <c r="AOU294" s="49"/>
      <c r="AOV294" s="49"/>
      <c r="AOW294" s="49"/>
      <c r="AOX294" s="49"/>
      <c r="AOY294" s="49"/>
      <c r="AOZ294" s="49"/>
      <c r="APA294" s="49"/>
      <c r="APB294" s="49"/>
      <c r="APC294" s="49"/>
      <c r="APD294" s="49"/>
      <c r="APE294" s="49"/>
      <c r="APF294" s="49"/>
      <c r="APG294" s="49"/>
      <c r="APH294" s="49"/>
      <c r="API294" s="49"/>
      <c r="APJ294" s="49"/>
      <c r="APK294" s="49"/>
      <c r="APL294" s="49"/>
      <c r="APM294" s="49"/>
      <c r="APN294" s="49"/>
      <c r="APO294" s="49"/>
      <c r="APP294" s="49"/>
      <c r="APQ294" s="49"/>
      <c r="APR294" s="49"/>
      <c r="APS294" s="49"/>
      <c r="APT294" s="49"/>
      <c r="APU294" s="49"/>
      <c r="APV294" s="49"/>
      <c r="APW294" s="49"/>
      <c r="APX294" s="49"/>
      <c r="APY294" s="49"/>
      <c r="APZ294" s="49"/>
      <c r="AQA294" s="49"/>
      <c r="AQB294" s="49"/>
      <c r="AQC294" s="49"/>
      <c r="AQD294" s="49"/>
      <c r="AQE294" s="49"/>
      <c r="AQF294" s="49"/>
      <c r="AQG294" s="49"/>
      <c r="AQH294" s="49"/>
      <c r="AQI294" s="49"/>
      <c r="AQJ294" s="49"/>
      <c r="AQK294" s="49"/>
      <c r="AQL294" s="49"/>
      <c r="AQM294" s="49"/>
      <c r="AQN294" s="49"/>
      <c r="AQO294" s="49"/>
      <c r="AQP294" s="49"/>
      <c r="AQQ294" s="49"/>
      <c r="AQR294" s="49"/>
      <c r="AQS294" s="49"/>
      <c r="AQT294" s="49"/>
      <c r="AQU294" s="49"/>
      <c r="AQV294" s="49"/>
      <c r="AQW294" s="49"/>
      <c r="AQX294" s="49"/>
      <c r="AQY294" s="49"/>
      <c r="AQZ294" s="49"/>
      <c r="ARA294" s="49"/>
      <c r="ARB294" s="49"/>
      <c r="ARC294" s="49"/>
      <c r="ARD294" s="49"/>
      <c r="ARE294" s="49"/>
      <c r="ARF294" s="49"/>
      <c r="ARG294" s="49"/>
      <c r="ARH294" s="49"/>
      <c r="ARI294" s="49"/>
    </row>
    <row r="295" spans="1:1153" ht="144" x14ac:dyDescent="0.2">
      <c r="A295" s="188"/>
      <c r="B295" s="195" t="s">
        <v>292</v>
      </c>
      <c r="C295" s="191"/>
      <c r="D295" s="207"/>
      <c r="E295" s="207"/>
      <c r="F295" s="198"/>
    </row>
    <row r="296" spans="1:1153" ht="24" x14ac:dyDescent="0.2">
      <c r="A296" s="188"/>
      <c r="B296" s="195" t="s">
        <v>332</v>
      </c>
      <c r="C296" s="191"/>
      <c r="D296" s="207"/>
      <c r="E296" s="207"/>
      <c r="F296" s="198"/>
    </row>
    <row r="297" spans="1:1153" ht="24" x14ac:dyDescent="0.2">
      <c r="A297" s="188"/>
      <c r="B297" s="183" t="s">
        <v>231</v>
      </c>
      <c r="C297" s="191"/>
      <c r="D297" s="207"/>
      <c r="E297" s="207"/>
      <c r="F297" s="198"/>
    </row>
    <row r="298" spans="1:1153" ht="84" x14ac:dyDescent="0.2">
      <c r="A298" s="188"/>
      <c r="B298" s="183" t="s">
        <v>232</v>
      </c>
      <c r="C298" s="191"/>
      <c r="D298" s="207"/>
      <c r="E298" s="207"/>
      <c r="F298" s="198"/>
    </row>
    <row r="299" spans="1:1153" ht="48" x14ac:dyDescent="0.2">
      <c r="A299" s="188"/>
      <c r="B299" s="183" t="s">
        <v>233</v>
      </c>
      <c r="C299" s="191"/>
      <c r="D299" s="207"/>
      <c r="E299" s="207"/>
      <c r="F299" s="198"/>
    </row>
    <row r="300" spans="1:1153" ht="24" x14ac:dyDescent="0.2">
      <c r="A300" s="188"/>
      <c r="B300" s="183" t="s">
        <v>234</v>
      </c>
      <c r="C300" s="191"/>
      <c r="D300" s="207"/>
      <c r="E300" s="207"/>
      <c r="F300" s="198"/>
    </row>
    <row r="301" spans="1:1153" ht="60" x14ac:dyDescent="0.2">
      <c r="A301" s="188"/>
      <c r="B301" s="183" t="s">
        <v>235</v>
      </c>
      <c r="C301" s="191"/>
      <c r="D301" s="207"/>
      <c r="E301" s="207"/>
      <c r="F301" s="198"/>
    </row>
    <row r="302" spans="1:1153" x14ac:dyDescent="0.2">
      <c r="A302" s="188"/>
      <c r="B302" s="183"/>
      <c r="C302" s="191" t="s">
        <v>181</v>
      </c>
      <c r="D302" s="207">
        <v>4</v>
      </c>
      <c r="E302" s="207"/>
      <c r="F302" s="198">
        <f t="shared" si="3"/>
        <v>0</v>
      </c>
    </row>
    <row r="303" spans="1:1153" s="50" customFormat="1" x14ac:dyDescent="0.2">
      <c r="A303" s="17" t="s">
        <v>244</v>
      </c>
      <c r="B303" s="18" t="s">
        <v>780</v>
      </c>
      <c r="C303" s="19"/>
      <c r="D303" s="198"/>
      <c r="E303" s="198"/>
      <c r="F303" s="198"/>
      <c r="G303" s="36"/>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c r="IL303" s="4"/>
      <c r="IM303" s="4"/>
      <c r="IN303" s="4"/>
      <c r="IO303" s="4"/>
      <c r="IP303" s="4"/>
      <c r="IQ303" s="4"/>
      <c r="IR303" s="4"/>
      <c r="IS303" s="4"/>
      <c r="IT303" s="4"/>
      <c r="IU303" s="4"/>
      <c r="IV303" s="4"/>
      <c r="IW303" s="4"/>
      <c r="IX303" s="4"/>
      <c r="IY303" s="4"/>
      <c r="IZ303" s="4"/>
      <c r="JA303" s="4"/>
      <c r="JB303" s="4"/>
      <c r="JC303" s="4"/>
      <c r="JD303" s="4"/>
      <c r="JE303" s="4"/>
      <c r="JF303" s="4"/>
      <c r="JG303" s="4"/>
      <c r="JH303" s="4"/>
      <c r="JI303" s="4"/>
      <c r="JJ303" s="4"/>
      <c r="JK303" s="4"/>
      <c r="JL303" s="4"/>
      <c r="JM303" s="4"/>
      <c r="JN303" s="4"/>
      <c r="JO303" s="4"/>
      <c r="JP303" s="4"/>
      <c r="JQ303" s="4"/>
      <c r="JR303" s="4"/>
      <c r="JS303" s="4"/>
      <c r="JT303" s="4"/>
      <c r="JU303" s="4"/>
      <c r="JV303" s="4"/>
      <c r="JW303" s="4"/>
      <c r="JX303" s="4"/>
      <c r="JY303" s="4"/>
      <c r="JZ303" s="4"/>
      <c r="KA303" s="4"/>
      <c r="KB303" s="4"/>
      <c r="KC303" s="4"/>
      <c r="KD303" s="4"/>
      <c r="KE303" s="4"/>
      <c r="KF303" s="4"/>
      <c r="KG303" s="4"/>
      <c r="KH303" s="4"/>
      <c r="KI303" s="4"/>
      <c r="KJ303" s="4"/>
      <c r="KK303" s="4"/>
      <c r="KL303" s="4"/>
      <c r="KM303" s="4"/>
      <c r="KN303" s="4"/>
      <c r="KO303" s="4"/>
      <c r="KP303" s="4"/>
      <c r="KQ303" s="4"/>
      <c r="KR303" s="4"/>
      <c r="KS303" s="4"/>
      <c r="KT303" s="4"/>
      <c r="KU303" s="4"/>
      <c r="KV303" s="4"/>
      <c r="KW303" s="4"/>
      <c r="KX303" s="4"/>
      <c r="KY303" s="4"/>
      <c r="KZ303" s="4"/>
      <c r="LA303" s="4"/>
      <c r="LB303" s="4"/>
      <c r="LC303" s="4"/>
      <c r="LD303" s="4"/>
      <c r="LE303" s="4"/>
      <c r="LF303" s="4"/>
      <c r="LG303" s="4"/>
      <c r="LH303" s="4"/>
      <c r="LI303" s="4"/>
      <c r="LJ303" s="4"/>
      <c r="LK303" s="4"/>
      <c r="LL303" s="4"/>
      <c r="LM303" s="4"/>
      <c r="LN303" s="4"/>
      <c r="LO303" s="4"/>
      <c r="LP303" s="4"/>
      <c r="LQ303" s="4"/>
      <c r="LR303" s="4"/>
      <c r="LS303" s="4"/>
      <c r="LT303" s="4"/>
      <c r="LU303" s="4"/>
      <c r="LV303" s="4"/>
      <c r="LW303" s="4"/>
      <c r="LX303" s="4"/>
      <c r="LY303" s="4"/>
      <c r="LZ303" s="4"/>
      <c r="MA303" s="4"/>
      <c r="MB303" s="4"/>
      <c r="MC303" s="4"/>
      <c r="MD303" s="4"/>
      <c r="ME303" s="4"/>
      <c r="MF303" s="4"/>
      <c r="MG303" s="4"/>
      <c r="MH303" s="4"/>
      <c r="MI303" s="4"/>
      <c r="MJ303" s="4"/>
      <c r="MK303" s="4"/>
      <c r="ML303" s="4"/>
      <c r="MM303" s="4"/>
      <c r="MN303" s="4"/>
      <c r="MO303" s="4"/>
      <c r="MP303" s="4"/>
      <c r="MQ303" s="4"/>
      <c r="MR303" s="4"/>
      <c r="MS303" s="4"/>
      <c r="MT303" s="4"/>
      <c r="MU303" s="4"/>
      <c r="MV303" s="4"/>
      <c r="MW303" s="4"/>
      <c r="MX303" s="4"/>
      <c r="MY303" s="4"/>
      <c r="MZ303" s="4"/>
      <c r="NA303" s="4"/>
      <c r="NB303" s="4"/>
      <c r="NC303" s="4"/>
      <c r="ND303" s="4"/>
      <c r="NE303" s="4"/>
      <c r="NF303" s="4"/>
      <c r="NG303" s="4"/>
      <c r="NH303" s="4"/>
      <c r="NI303" s="4"/>
      <c r="NJ303" s="4"/>
      <c r="NK303" s="4"/>
      <c r="NL303" s="4"/>
      <c r="NM303" s="4"/>
      <c r="NN303" s="4"/>
      <c r="NO303" s="4"/>
      <c r="NP303" s="4"/>
      <c r="NQ303" s="4"/>
      <c r="NR303" s="4"/>
      <c r="NS303" s="4"/>
      <c r="NT303" s="4"/>
      <c r="NU303" s="4"/>
      <c r="NV303" s="4"/>
      <c r="NW303" s="4"/>
      <c r="NX303" s="4"/>
      <c r="NY303" s="4"/>
      <c r="NZ303" s="4"/>
      <c r="OA303" s="4"/>
      <c r="OB303" s="4"/>
      <c r="OC303" s="4"/>
      <c r="OD303" s="4"/>
      <c r="OE303" s="4"/>
      <c r="OF303" s="4"/>
      <c r="OG303" s="4"/>
      <c r="OH303" s="4"/>
      <c r="OI303" s="4"/>
      <c r="OJ303" s="4"/>
      <c r="OK303" s="4"/>
      <c r="OL303" s="4"/>
      <c r="OM303" s="4"/>
      <c r="ON303" s="4"/>
      <c r="OO303" s="4"/>
      <c r="OP303" s="4"/>
      <c r="OQ303" s="4"/>
      <c r="OR303" s="4"/>
      <c r="OS303" s="4"/>
      <c r="OT303" s="4"/>
      <c r="OU303" s="4"/>
      <c r="OV303" s="4"/>
      <c r="OW303" s="4"/>
      <c r="OX303" s="4"/>
      <c r="OY303" s="4"/>
      <c r="OZ303" s="4"/>
      <c r="PA303" s="4"/>
      <c r="PB303" s="4"/>
      <c r="PC303" s="4"/>
      <c r="PD303" s="4"/>
      <c r="PE303" s="4"/>
      <c r="PF303" s="4"/>
      <c r="PG303" s="4"/>
      <c r="PH303" s="4"/>
      <c r="PI303" s="4"/>
      <c r="PJ303" s="4"/>
      <c r="PK303" s="4"/>
      <c r="PL303" s="4"/>
      <c r="PM303" s="4"/>
      <c r="PN303" s="4"/>
      <c r="PO303" s="4"/>
      <c r="PP303" s="4"/>
      <c r="PQ303" s="4"/>
      <c r="PR303" s="4"/>
      <c r="PS303" s="4"/>
      <c r="PT303" s="4"/>
      <c r="PU303" s="4"/>
      <c r="PV303" s="4"/>
      <c r="PW303" s="4"/>
      <c r="PX303" s="4"/>
      <c r="PY303" s="4"/>
      <c r="PZ303" s="4"/>
      <c r="QA303" s="4"/>
      <c r="QB303" s="4"/>
      <c r="QC303" s="4"/>
      <c r="QD303" s="4"/>
      <c r="QE303" s="4"/>
      <c r="QF303" s="4"/>
      <c r="QG303" s="4"/>
      <c r="QH303" s="4"/>
      <c r="QI303" s="4"/>
      <c r="QJ303" s="4"/>
      <c r="QK303" s="4"/>
      <c r="QL303" s="4"/>
      <c r="QM303" s="4"/>
      <c r="QN303" s="4"/>
      <c r="QO303" s="4"/>
      <c r="QP303" s="4"/>
      <c r="QQ303" s="4"/>
      <c r="QR303" s="4"/>
      <c r="QS303" s="4"/>
      <c r="QT303" s="4"/>
      <c r="QU303" s="4"/>
      <c r="QV303" s="4"/>
      <c r="QW303" s="4"/>
      <c r="QX303" s="4"/>
      <c r="QY303" s="4"/>
      <c r="QZ303" s="4"/>
      <c r="RA303" s="4"/>
      <c r="RB303" s="4"/>
      <c r="RC303" s="4"/>
      <c r="RD303" s="4"/>
      <c r="RE303" s="4"/>
      <c r="RF303" s="4"/>
      <c r="RG303" s="4"/>
      <c r="RH303" s="4"/>
      <c r="RI303" s="4"/>
      <c r="RJ303" s="4"/>
      <c r="RK303" s="4"/>
      <c r="RL303" s="4"/>
      <c r="RM303" s="4"/>
      <c r="RN303" s="4"/>
      <c r="RO303" s="4"/>
      <c r="RP303" s="4"/>
      <c r="RQ303" s="4"/>
      <c r="RR303" s="4"/>
      <c r="RS303" s="4"/>
      <c r="RT303" s="4"/>
      <c r="RU303" s="4"/>
      <c r="RV303" s="4"/>
      <c r="RW303" s="4"/>
      <c r="RX303" s="4"/>
      <c r="RY303" s="4"/>
      <c r="RZ303" s="4"/>
      <c r="SA303" s="4"/>
      <c r="SB303" s="4"/>
      <c r="SC303" s="4"/>
      <c r="SD303" s="4"/>
      <c r="SE303" s="4"/>
      <c r="SF303" s="4"/>
      <c r="SG303" s="4"/>
      <c r="SH303" s="4"/>
      <c r="SI303" s="4"/>
      <c r="SJ303" s="4"/>
      <c r="SK303" s="4"/>
      <c r="SL303" s="4"/>
      <c r="SM303" s="4"/>
      <c r="SN303" s="4"/>
      <c r="SO303" s="4"/>
      <c r="SP303" s="4"/>
      <c r="SQ303" s="4"/>
      <c r="SR303" s="4"/>
      <c r="SS303" s="4"/>
      <c r="ST303" s="4"/>
      <c r="SU303" s="4"/>
      <c r="SV303" s="4"/>
      <c r="SW303" s="4"/>
      <c r="SX303" s="4"/>
      <c r="SY303" s="4"/>
      <c r="SZ303" s="4"/>
      <c r="TA303" s="4"/>
      <c r="TB303" s="4"/>
      <c r="TC303" s="4"/>
      <c r="TD303" s="4"/>
      <c r="TE303" s="4"/>
      <c r="TF303" s="4"/>
      <c r="TG303" s="4"/>
      <c r="TH303" s="4"/>
      <c r="TI303" s="4"/>
      <c r="TJ303" s="4"/>
      <c r="TK303" s="4"/>
      <c r="TL303" s="4"/>
      <c r="TM303" s="4"/>
      <c r="TN303" s="4"/>
      <c r="TO303" s="4"/>
      <c r="TP303" s="4"/>
      <c r="TQ303" s="4"/>
      <c r="TR303" s="4"/>
      <c r="TS303" s="4"/>
      <c r="TT303" s="4"/>
      <c r="TU303" s="4"/>
      <c r="TV303" s="4"/>
      <c r="TW303" s="4"/>
      <c r="TX303" s="4"/>
      <c r="TY303" s="4"/>
      <c r="TZ303" s="4"/>
      <c r="UA303" s="4"/>
      <c r="UB303" s="4"/>
      <c r="UC303" s="4"/>
      <c r="UD303" s="4"/>
      <c r="UE303" s="4"/>
      <c r="UF303" s="4"/>
      <c r="UG303" s="4"/>
      <c r="UH303" s="4"/>
      <c r="UI303" s="4"/>
      <c r="UJ303" s="4"/>
      <c r="UK303" s="4"/>
      <c r="UL303" s="4"/>
      <c r="UM303" s="4"/>
      <c r="UN303" s="4"/>
      <c r="UO303" s="4"/>
      <c r="UP303" s="4"/>
      <c r="UQ303" s="4"/>
      <c r="UR303" s="4"/>
      <c r="US303" s="4"/>
      <c r="UT303" s="4"/>
      <c r="UU303" s="4"/>
      <c r="UV303" s="4"/>
      <c r="UW303" s="4"/>
      <c r="UX303" s="4"/>
      <c r="UY303" s="4"/>
      <c r="UZ303" s="4"/>
      <c r="VA303" s="4"/>
      <c r="VB303" s="4"/>
      <c r="VC303" s="4"/>
      <c r="VD303" s="4"/>
      <c r="VE303" s="4"/>
      <c r="VF303" s="4"/>
      <c r="VG303" s="4"/>
      <c r="VH303" s="4"/>
      <c r="VI303" s="4"/>
      <c r="VJ303" s="4"/>
      <c r="VK303" s="4"/>
      <c r="VL303" s="4"/>
      <c r="VM303" s="4"/>
      <c r="VN303" s="4"/>
      <c r="VO303" s="4"/>
      <c r="VP303" s="4"/>
      <c r="VQ303" s="4"/>
      <c r="VR303" s="4"/>
      <c r="VS303" s="4"/>
      <c r="VT303" s="4"/>
      <c r="VU303" s="4"/>
      <c r="VV303" s="4"/>
      <c r="VW303" s="4"/>
      <c r="VX303" s="4"/>
      <c r="VY303" s="4"/>
      <c r="VZ303" s="4"/>
      <c r="WA303" s="4"/>
      <c r="WB303" s="4"/>
      <c r="WC303" s="4"/>
      <c r="WD303" s="4"/>
      <c r="WE303" s="4"/>
      <c r="WF303" s="4"/>
      <c r="WG303" s="4"/>
      <c r="WH303" s="4"/>
      <c r="WI303" s="4"/>
      <c r="WJ303" s="4"/>
      <c r="WK303" s="4"/>
      <c r="WL303" s="4"/>
      <c r="WM303" s="4"/>
      <c r="WN303" s="4"/>
      <c r="WO303" s="4"/>
      <c r="WP303" s="4"/>
      <c r="WQ303" s="4"/>
      <c r="WR303" s="4"/>
      <c r="WS303" s="4"/>
      <c r="WT303" s="4"/>
      <c r="WU303" s="4"/>
      <c r="WV303" s="4"/>
      <c r="WW303" s="4"/>
      <c r="WX303" s="4"/>
      <c r="WY303" s="4"/>
      <c r="WZ303" s="4"/>
      <c r="XA303" s="4"/>
      <c r="XB303" s="4"/>
      <c r="XC303" s="4"/>
      <c r="XD303" s="4"/>
      <c r="XE303" s="4"/>
      <c r="XF303" s="4"/>
      <c r="XG303" s="4"/>
      <c r="XH303" s="4"/>
      <c r="XI303" s="4"/>
      <c r="XJ303" s="4"/>
      <c r="XK303" s="4"/>
      <c r="XL303" s="4"/>
      <c r="XM303" s="4"/>
      <c r="XN303" s="4"/>
      <c r="XO303" s="4"/>
      <c r="XP303" s="4"/>
      <c r="XQ303" s="4"/>
      <c r="XR303" s="4"/>
      <c r="XS303" s="4"/>
      <c r="XT303" s="4"/>
      <c r="XU303" s="4"/>
      <c r="XV303" s="4"/>
      <c r="XW303" s="4"/>
      <c r="XX303" s="4"/>
      <c r="XY303" s="4"/>
      <c r="XZ303" s="4"/>
      <c r="YA303" s="4"/>
      <c r="YB303" s="4"/>
      <c r="YC303" s="4"/>
      <c r="YD303" s="4"/>
      <c r="YE303" s="4"/>
      <c r="YF303" s="4"/>
      <c r="YG303" s="4"/>
      <c r="YH303" s="4"/>
      <c r="YI303" s="4"/>
      <c r="YJ303" s="4"/>
      <c r="YK303" s="4"/>
      <c r="YL303" s="4"/>
      <c r="YM303" s="4"/>
      <c r="YN303" s="4"/>
      <c r="YO303" s="4"/>
      <c r="YP303" s="4"/>
      <c r="YQ303" s="4"/>
      <c r="YR303" s="4"/>
      <c r="YS303" s="4"/>
      <c r="YT303" s="4"/>
      <c r="YU303" s="4"/>
      <c r="YV303" s="4"/>
      <c r="YW303" s="4"/>
      <c r="YX303" s="4"/>
      <c r="YY303" s="4"/>
      <c r="YZ303" s="4"/>
      <c r="ZA303" s="4"/>
      <c r="ZB303" s="4"/>
      <c r="ZC303" s="4"/>
      <c r="ZD303" s="4"/>
      <c r="ZE303" s="4"/>
      <c r="ZF303" s="4"/>
      <c r="ZG303" s="4"/>
      <c r="ZH303" s="4"/>
      <c r="ZI303" s="4"/>
      <c r="ZJ303" s="4"/>
      <c r="ZK303" s="4"/>
      <c r="ZL303" s="4"/>
      <c r="ZM303" s="4"/>
      <c r="ZN303" s="4"/>
      <c r="ZO303" s="4"/>
      <c r="ZP303" s="4"/>
      <c r="ZQ303" s="4"/>
      <c r="ZR303" s="4"/>
      <c r="ZS303" s="4"/>
      <c r="ZT303" s="4"/>
      <c r="ZU303" s="4"/>
      <c r="ZV303" s="4"/>
      <c r="ZW303" s="4"/>
      <c r="ZX303" s="4"/>
      <c r="ZY303" s="4"/>
      <c r="ZZ303" s="4"/>
      <c r="AAA303" s="4"/>
      <c r="AAB303" s="4"/>
      <c r="AAC303" s="4"/>
      <c r="AAD303" s="4"/>
      <c r="AAE303" s="4"/>
      <c r="AAF303" s="4"/>
      <c r="AAG303" s="4"/>
      <c r="AAH303" s="4"/>
      <c r="AAI303" s="4"/>
      <c r="AAJ303" s="4"/>
      <c r="AAK303" s="4"/>
      <c r="AAL303" s="4"/>
      <c r="AAM303" s="4"/>
      <c r="AAN303" s="4"/>
      <c r="AAO303" s="4"/>
      <c r="AAP303" s="4"/>
      <c r="AAQ303" s="4"/>
      <c r="AAR303" s="4"/>
      <c r="AAS303" s="4"/>
      <c r="AAT303" s="4"/>
      <c r="AAU303" s="4"/>
      <c r="AAV303" s="4"/>
      <c r="AAW303" s="4"/>
      <c r="AAX303" s="4"/>
      <c r="AAY303" s="4"/>
      <c r="AAZ303" s="4"/>
      <c r="ABA303" s="4"/>
      <c r="ABB303" s="4"/>
      <c r="ABC303" s="4"/>
      <c r="ABD303" s="4"/>
      <c r="ABE303" s="4"/>
      <c r="ABF303" s="4"/>
      <c r="ABG303" s="4"/>
      <c r="ABH303" s="4"/>
      <c r="ABI303" s="4"/>
      <c r="ABJ303" s="4"/>
      <c r="ABK303" s="4"/>
      <c r="ABL303" s="4"/>
      <c r="ABM303" s="4"/>
      <c r="ABN303" s="4"/>
      <c r="ABO303" s="4"/>
      <c r="ABP303" s="4"/>
      <c r="ABQ303" s="4"/>
      <c r="ABR303" s="4"/>
      <c r="ABS303" s="4"/>
      <c r="ABT303" s="4"/>
      <c r="ABU303" s="4"/>
      <c r="ABV303" s="4"/>
      <c r="ABW303" s="4"/>
      <c r="ABX303" s="4"/>
      <c r="ABY303" s="4"/>
      <c r="ABZ303" s="4"/>
      <c r="ACA303" s="4"/>
      <c r="ACB303" s="4"/>
      <c r="ACC303" s="4"/>
      <c r="ACD303" s="4"/>
      <c r="ACE303" s="4"/>
      <c r="ACF303" s="4"/>
      <c r="ACG303" s="4"/>
      <c r="ACH303" s="4"/>
      <c r="ACI303" s="4"/>
      <c r="ACJ303" s="4"/>
      <c r="ACK303" s="4"/>
      <c r="ACL303" s="4"/>
      <c r="ACM303" s="4"/>
      <c r="ACN303" s="4"/>
      <c r="ACO303" s="4"/>
      <c r="ACP303" s="4"/>
      <c r="ACQ303" s="4"/>
      <c r="ACR303" s="4"/>
      <c r="ACS303" s="4"/>
      <c r="ACT303" s="4"/>
      <c r="ACU303" s="4"/>
      <c r="ACV303" s="4"/>
      <c r="ACW303" s="4"/>
      <c r="ACX303" s="4"/>
      <c r="ACY303" s="4"/>
      <c r="ACZ303" s="4"/>
      <c r="ADA303" s="4"/>
      <c r="ADB303" s="4"/>
      <c r="ADC303" s="4"/>
      <c r="ADD303" s="4"/>
      <c r="ADE303" s="4"/>
      <c r="ADF303" s="4"/>
      <c r="ADG303" s="4"/>
      <c r="ADH303" s="4"/>
      <c r="ADI303" s="4"/>
      <c r="ADJ303" s="4"/>
      <c r="ADK303" s="4"/>
      <c r="ADL303" s="4"/>
      <c r="ADM303" s="4"/>
      <c r="ADN303" s="4"/>
      <c r="ADO303" s="4"/>
      <c r="ADP303" s="4"/>
      <c r="ADQ303" s="4"/>
      <c r="ADR303" s="4"/>
      <c r="ADS303" s="4"/>
      <c r="ADT303" s="4"/>
      <c r="ADU303" s="4"/>
      <c r="ADV303" s="4"/>
      <c r="ADW303" s="4"/>
      <c r="ADX303" s="4"/>
      <c r="ADY303" s="4"/>
      <c r="ADZ303" s="4"/>
      <c r="AEA303" s="4"/>
      <c r="AEB303" s="4"/>
      <c r="AEC303" s="4"/>
      <c r="AED303" s="4"/>
      <c r="AEE303" s="4"/>
      <c r="AEF303" s="4"/>
      <c r="AEG303" s="4"/>
      <c r="AEH303" s="4"/>
      <c r="AEI303" s="4"/>
      <c r="AEJ303" s="4"/>
      <c r="AEK303" s="4"/>
      <c r="AEL303" s="4"/>
      <c r="AEM303" s="4"/>
      <c r="AEN303" s="4"/>
      <c r="AEO303" s="4"/>
      <c r="AEP303" s="4"/>
      <c r="AEQ303" s="4"/>
      <c r="AER303" s="4"/>
      <c r="AES303" s="4"/>
      <c r="AET303" s="4"/>
      <c r="AEU303" s="4"/>
      <c r="AEV303" s="4"/>
      <c r="AEW303" s="4"/>
      <c r="AEX303" s="4"/>
      <c r="AEY303" s="4"/>
      <c r="AEZ303" s="4"/>
      <c r="AFA303" s="4"/>
      <c r="AFB303" s="4"/>
      <c r="AFC303" s="4"/>
      <c r="AFD303" s="4"/>
      <c r="AFE303" s="4"/>
      <c r="AFF303" s="4"/>
      <c r="AFG303" s="4"/>
      <c r="AFH303" s="4"/>
      <c r="AFI303" s="4"/>
      <c r="AFJ303" s="4"/>
      <c r="AFK303" s="4"/>
      <c r="AFL303" s="4"/>
      <c r="AFM303" s="4"/>
      <c r="AFN303" s="4"/>
      <c r="AFO303" s="4"/>
      <c r="AFP303" s="4"/>
      <c r="AFQ303" s="4"/>
      <c r="AFR303" s="4"/>
      <c r="AFS303" s="4"/>
      <c r="AFT303" s="4"/>
      <c r="AFU303" s="4"/>
      <c r="AFV303" s="4"/>
      <c r="AFW303" s="4"/>
      <c r="AFX303" s="4"/>
      <c r="AFY303" s="4"/>
      <c r="AFZ303" s="4"/>
      <c r="AGA303" s="4"/>
      <c r="AGB303" s="4"/>
      <c r="AGC303" s="4"/>
      <c r="AGD303" s="4"/>
      <c r="AGE303" s="4"/>
      <c r="AGF303" s="4"/>
      <c r="AGG303" s="4"/>
      <c r="AGH303" s="4"/>
      <c r="AGI303" s="4"/>
      <c r="AGJ303" s="4"/>
      <c r="AGK303" s="4"/>
      <c r="AGL303" s="4"/>
      <c r="AGM303" s="4"/>
      <c r="AGN303" s="4"/>
      <c r="AGO303" s="4"/>
      <c r="AGP303" s="4"/>
      <c r="AGQ303" s="4"/>
      <c r="AGR303" s="4"/>
      <c r="AGS303" s="4"/>
      <c r="AGT303" s="4"/>
      <c r="AGU303" s="4"/>
      <c r="AGV303" s="4"/>
      <c r="AGW303" s="4"/>
      <c r="AGX303" s="4"/>
      <c r="AGY303" s="4"/>
      <c r="AGZ303" s="4"/>
      <c r="AHA303" s="4"/>
      <c r="AHB303" s="4"/>
      <c r="AHC303" s="4"/>
      <c r="AHD303" s="4"/>
      <c r="AHE303" s="4"/>
      <c r="AHF303" s="4"/>
      <c r="AHG303" s="4"/>
      <c r="AHH303" s="4"/>
      <c r="AHI303" s="4"/>
      <c r="AHJ303" s="4"/>
      <c r="AHK303" s="4"/>
      <c r="AHL303" s="4"/>
      <c r="AHM303" s="4"/>
      <c r="AHN303" s="4"/>
      <c r="AHO303" s="4"/>
      <c r="AHP303" s="4"/>
      <c r="AHQ303" s="4"/>
      <c r="AHR303" s="4"/>
      <c r="AHS303" s="4"/>
      <c r="AHT303" s="4"/>
      <c r="AHU303" s="4"/>
      <c r="AHV303" s="4"/>
      <c r="AHW303" s="4"/>
      <c r="AHX303" s="4"/>
      <c r="AHY303" s="4"/>
      <c r="AHZ303" s="4"/>
      <c r="AIA303" s="4"/>
      <c r="AIB303" s="4"/>
      <c r="AIC303" s="4"/>
      <c r="AID303" s="4"/>
      <c r="AIE303" s="4"/>
      <c r="AIF303" s="4"/>
      <c r="AIG303" s="4"/>
      <c r="AIH303" s="4"/>
      <c r="AII303" s="4"/>
      <c r="AIJ303" s="4"/>
      <c r="AIK303" s="4"/>
      <c r="AIL303" s="4"/>
      <c r="AIM303" s="4"/>
      <c r="AIN303" s="4"/>
      <c r="AIO303" s="4"/>
      <c r="AIP303" s="4"/>
      <c r="AIQ303" s="4"/>
      <c r="AIR303" s="4"/>
      <c r="AIS303" s="4"/>
      <c r="AIT303" s="4"/>
      <c r="AIU303" s="4"/>
      <c r="AIV303" s="4"/>
      <c r="AIW303" s="4"/>
      <c r="AIX303" s="4"/>
      <c r="AIY303" s="4"/>
      <c r="AIZ303" s="4"/>
      <c r="AJA303" s="4"/>
      <c r="AJB303" s="4"/>
      <c r="AJC303" s="4"/>
      <c r="AJD303" s="4"/>
      <c r="AJE303" s="4"/>
      <c r="AJF303" s="4"/>
      <c r="AJG303" s="4"/>
      <c r="AJH303" s="4"/>
      <c r="AJI303" s="4"/>
      <c r="AJJ303" s="4"/>
      <c r="AJK303" s="4"/>
      <c r="AJL303" s="4"/>
      <c r="AJM303" s="4"/>
      <c r="AJN303" s="4"/>
      <c r="AJO303" s="4"/>
      <c r="AJP303" s="4"/>
      <c r="AJQ303" s="4"/>
      <c r="AJR303" s="4"/>
      <c r="AJS303" s="4"/>
      <c r="AJT303" s="4"/>
      <c r="AJU303" s="4"/>
      <c r="AJV303" s="4"/>
      <c r="AJW303" s="4"/>
      <c r="AJX303" s="4"/>
      <c r="AJY303" s="4"/>
      <c r="AJZ303" s="4"/>
      <c r="AKA303" s="4"/>
      <c r="AKB303" s="4"/>
      <c r="AKC303" s="4"/>
      <c r="AKD303" s="4"/>
      <c r="AKE303" s="4"/>
      <c r="AKF303" s="4"/>
      <c r="AKG303" s="4"/>
      <c r="AKH303" s="4"/>
      <c r="AKI303" s="4"/>
      <c r="AKJ303" s="4"/>
      <c r="AKK303" s="4"/>
      <c r="AKL303" s="4"/>
      <c r="AKM303" s="4"/>
      <c r="AKN303" s="4"/>
      <c r="AKO303" s="4"/>
      <c r="AKP303" s="4"/>
      <c r="AKQ303" s="4"/>
      <c r="AKR303" s="4"/>
      <c r="AKS303" s="4"/>
      <c r="AKT303" s="4"/>
      <c r="AKU303" s="4"/>
      <c r="AKV303" s="4"/>
      <c r="AKW303" s="4"/>
      <c r="AKX303" s="4"/>
      <c r="AKY303" s="4"/>
      <c r="AKZ303" s="4"/>
      <c r="ALA303" s="4"/>
      <c r="ALB303" s="4"/>
      <c r="ALC303" s="4"/>
      <c r="ALD303" s="4"/>
      <c r="ALE303" s="4"/>
      <c r="ALF303" s="4"/>
      <c r="ALG303" s="4"/>
      <c r="ALH303" s="4"/>
      <c r="ALI303" s="4"/>
      <c r="ALJ303" s="4"/>
      <c r="ALK303" s="4"/>
      <c r="ALL303" s="4"/>
      <c r="ALM303" s="4"/>
      <c r="ALN303" s="4"/>
      <c r="ALO303" s="4"/>
      <c r="ALP303" s="4"/>
      <c r="ALQ303" s="4"/>
      <c r="ALR303" s="4"/>
      <c r="ALS303" s="4"/>
      <c r="ALT303" s="4"/>
      <c r="ALU303" s="4"/>
      <c r="ALV303" s="4"/>
      <c r="ALW303" s="4"/>
      <c r="ALX303" s="4"/>
      <c r="ALY303" s="4"/>
      <c r="ALZ303" s="4"/>
      <c r="AMA303" s="4"/>
      <c r="AMB303" s="4"/>
      <c r="AMC303" s="4"/>
      <c r="AMD303" s="4"/>
      <c r="AME303" s="4"/>
      <c r="AMF303" s="4"/>
      <c r="AMG303" s="4"/>
      <c r="AMH303" s="4"/>
      <c r="AMI303" s="4"/>
      <c r="AMJ303" s="4"/>
      <c r="AMK303" s="4"/>
      <c r="AML303" s="49"/>
      <c r="AMM303" s="49"/>
      <c r="AMN303" s="49"/>
      <c r="AMO303" s="49"/>
      <c r="AMP303" s="49"/>
      <c r="AMQ303" s="49"/>
      <c r="AMR303" s="49"/>
      <c r="AMS303" s="49"/>
      <c r="AMT303" s="49"/>
      <c r="AMU303" s="49"/>
      <c r="AMV303" s="49"/>
      <c r="AMW303" s="49"/>
      <c r="AMX303" s="49"/>
      <c r="AMY303" s="49"/>
      <c r="AMZ303" s="49"/>
      <c r="ANA303" s="49"/>
      <c r="ANB303" s="49"/>
      <c r="ANC303" s="49"/>
      <c r="AND303" s="49"/>
      <c r="ANE303" s="49"/>
      <c r="ANF303" s="49"/>
      <c r="ANG303" s="49"/>
      <c r="ANH303" s="49"/>
      <c r="ANI303" s="49"/>
      <c r="ANJ303" s="49"/>
      <c r="ANK303" s="49"/>
      <c r="ANL303" s="49"/>
      <c r="ANM303" s="49"/>
      <c r="ANN303" s="49"/>
      <c r="ANO303" s="49"/>
      <c r="ANP303" s="49"/>
      <c r="ANQ303" s="49"/>
      <c r="ANR303" s="49"/>
      <c r="ANS303" s="49"/>
      <c r="ANT303" s="49"/>
      <c r="ANU303" s="49"/>
      <c r="ANV303" s="49"/>
      <c r="ANW303" s="49"/>
      <c r="ANX303" s="49"/>
      <c r="ANY303" s="49"/>
      <c r="ANZ303" s="49"/>
      <c r="AOA303" s="49"/>
      <c r="AOB303" s="49"/>
      <c r="AOC303" s="49"/>
      <c r="AOD303" s="49"/>
      <c r="AOE303" s="49"/>
      <c r="AOF303" s="49"/>
      <c r="AOG303" s="49"/>
      <c r="AOH303" s="49"/>
      <c r="AOI303" s="49"/>
      <c r="AOJ303" s="49"/>
      <c r="AOK303" s="49"/>
      <c r="AOL303" s="49"/>
      <c r="AOM303" s="49"/>
      <c r="AON303" s="49"/>
      <c r="AOO303" s="49"/>
      <c r="AOP303" s="49"/>
      <c r="AOQ303" s="49"/>
      <c r="AOR303" s="49"/>
      <c r="AOS303" s="49"/>
      <c r="AOT303" s="49"/>
      <c r="AOU303" s="49"/>
      <c r="AOV303" s="49"/>
      <c r="AOW303" s="49"/>
      <c r="AOX303" s="49"/>
      <c r="AOY303" s="49"/>
      <c r="AOZ303" s="49"/>
      <c r="APA303" s="49"/>
      <c r="APB303" s="49"/>
      <c r="APC303" s="49"/>
      <c r="APD303" s="49"/>
      <c r="APE303" s="49"/>
      <c r="APF303" s="49"/>
      <c r="APG303" s="49"/>
      <c r="APH303" s="49"/>
      <c r="API303" s="49"/>
      <c r="APJ303" s="49"/>
      <c r="APK303" s="49"/>
      <c r="APL303" s="49"/>
      <c r="APM303" s="49"/>
      <c r="APN303" s="49"/>
      <c r="APO303" s="49"/>
      <c r="APP303" s="49"/>
      <c r="APQ303" s="49"/>
      <c r="APR303" s="49"/>
      <c r="APS303" s="49"/>
      <c r="APT303" s="49"/>
      <c r="APU303" s="49"/>
      <c r="APV303" s="49"/>
      <c r="APW303" s="49"/>
      <c r="APX303" s="49"/>
      <c r="APY303" s="49"/>
      <c r="APZ303" s="49"/>
      <c r="AQA303" s="49"/>
      <c r="AQB303" s="49"/>
      <c r="AQC303" s="49"/>
      <c r="AQD303" s="49"/>
      <c r="AQE303" s="49"/>
      <c r="AQF303" s="49"/>
      <c r="AQG303" s="49"/>
      <c r="AQH303" s="49"/>
      <c r="AQI303" s="49"/>
      <c r="AQJ303" s="49"/>
      <c r="AQK303" s="49"/>
      <c r="AQL303" s="49"/>
      <c r="AQM303" s="49"/>
      <c r="AQN303" s="49"/>
      <c r="AQO303" s="49"/>
      <c r="AQP303" s="49"/>
      <c r="AQQ303" s="49"/>
      <c r="AQR303" s="49"/>
      <c r="AQS303" s="49"/>
      <c r="AQT303" s="49"/>
      <c r="AQU303" s="49"/>
      <c r="AQV303" s="49"/>
      <c r="AQW303" s="49"/>
      <c r="AQX303" s="49"/>
      <c r="AQY303" s="49"/>
      <c r="AQZ303" s="49"/>
      <c r="ARA303" s="49"/>
      <c r="ARB303" s="49"/>
      <c r="ARC303" s="49"/>
      <c r="ARD303" s="49"/>
      <c r="ARE303" s="49"/>
      <c r="ARF303" s="49"/>
      <c r="ARG303" s="49"/>
      <c r="ARH303" s="49"/>
      <c r="ARI303" s="49"/>
    </row>
    <row r="304" spans="1:1153" ht="134.25" customHeight="1" x14ac:dyDescent="0.2">
      <c r="B304" s="195" t="s">
        <v>293</v>
      </c>
      <c r="C304" s="191"/>
      <c r="D304" s="207"/>
      <c r="E304" s="207"/>
      <c r="F304" s="198"/>
    </row>
    <row r="305" spans="1:1153" ht="24" x14ac:dyDescent="0.2">
      <c r="A305" s="188"/>
      <c r="B305" s="195" t="s">
        <v>332</v>
      </c>
      <c r="C305" s="191"/>
      <c r="D305" s="207"/>
      <c r="E305" s="207"/>
      <c r="F305" s="198"/>
    </row>
    <row r="306" spans="1:1153" ht="24" x14ac:dyDescent="0.2">
      <c r="A306" s="188"/>
      <c r="B306" s="183" t="s">
        <v>231</v>
      </c>
      <c r="C306" s="191"/>
      <c r="D306" s="207"/>
      <c r="E306" s="207"/>
      <c r="F306" s="198"/>
    </row>
    <row r="307" spans="1:1153" ht="72.75" customHeight="1" x14ac:dyDescent="0.2">
      <c r="A307" s="188"/>
      <c r="B307" s="183" t="s">
        <v>232</v>
      </c>
      <c r="C307" s="191"/>
      <c r="D307" s="207"/>
      <c r="E307" s="207"/>
      <c r="F307" s="198"/>
      <c r="G307" s="196"/>
    </row>
    <row r="308" spans="1:1153" ht="48" x14ac:dyDescent="0.2">
      <c r="A308" s="188"/>
      <c r="B308" s="183" t="s">
        <v>233</v>
      </c>
      <c r="C308" s="191"/>
      <c r="D308" s="207"/>
      <c r="E308" s="207"/>
      <c r="F308" s="198"/>
    </row>
    <row r="309" spans="1:1153" ht="24" x14ac:dyDescent="0.2">
      <c r="A309" s="188"/>
      <c r="B309" s="183" t="s">
        <v>234</v>
      </c>
      <c r="C309" s="191"/>
      <c r="D309" s="207"/>
      <c r="E309" s="207"/>
      <c r="F309" s="198"/>
    </row>
    <row r="310" spans="1:1153" ht="50.25" customHeight="1" x14ac:dyDescent="0.2">
      <c r="A310" s="188"/>
      <c r="B310" s="183" t="s">
        <v>235</v>
      </c>
      <c r="C310" s="191"/>
      <c r="D310" s="207"/>
      <c r="E310" s="207"/>
      <c r="F310" s="198"/>
    </row>
    <row r="311" spans="1:1153" x14ac:dyDescent="0.2">
      <c r="A311" s="188"/>
      <c r="B311" s="183"/>
      <c r="C311" s="191" t="s">
        <v>181</v>
      </c>
      <c r="D311" s="207">
        <v>1</v>
      </c>
      <c r="E311" s="207"/>
      <c r="F311" s="198">
        <f t="shared" si="3"/>
        <v>0</v>
      </c>
    </row>
    <row r="312" spans="1:1153" x14ac:dyDescent="0.2">
      <c r="F312" s="198"/>
    </row>
    <row r="313" spans="1:1153" x14ac:dyDescent="0.2">
      <c r="A313" s="22" t="s">
        <v>195</v>
      </c>
      <c r="B313" s="23" t="s">
        <v>200</v>
      </c>
      <c r="C313" s="24"/>
      <c r="D313" s="211"/>
      <c r="E313" s="211"/>
      <c r="F313" s="198">
        <f>SUM(F292:F312)</f>
        <v>0</v>
      </c>
    </row>
    <row r="314" spans="1:1153" x14ac:dyDescent="0.2">
      <c r="A314" s="39"/>
      <c r="B314" s="40"/>
      <c r="C314" s="42"/>
      <c r="D314" s="208"/>
      <c r="E314" s="208"/>
      <c r="F314" s="198"/>
    </row>
    <row r="315" spans="1:1153" x14ac:dyDescent="0.2">
      <c r="A315" s="22" t="s">
        <v>154</v>
      </c>
      <c r="B315" s="23" t="s">
        <v>201</v>
      </c>
      <c r="C315" s="24"/>
      <c r="D315" s="211"/>
      <c r="E315" s="211"/>
      <c r="F315" s="198"/>
    </row>
    <row r="316" spans="1:1153" x14ac:dyDescent="0.2">
      <c r="A316" s="188"/>
      <c r="B316" s="183"/>
      <c r="C316" s="191"/>
      <c r="D316" s="207"/>
      <c r="E316" s="207"/>
      <c r="F316" s="198"/>
    </row>
    <row r="317" spans="1:1153" ht="24" x14ac:dyDescent="0.2">
      <c r="A317" s="188" t="s">
        <v>245</v>
      </c>
      <c r="B317" s="183" t="s">
        <v>300</v>
      </c>
      <c r="C317" s="191"/>
      <c r="D317" s="207"/>
      <c r="E317" s="207"/>
      <c r="F317" s="198"/>
    </row>
    <row r="318" spans="1:1153" s="50" customFormat="1" ht="24" x14ac:dyDescent="0.2">
      <c r="A318" s="188"/>
      <c r="B318" s="183" t="s">
        <v>202</v>
      </c>
      <c r="C318" s="191"/>
      <c r="D318" s="207"/>
      <c r="E318" s="207"/>
      <c r="F318" s="198"/>
      <c r="G318" s="36"/>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c r="IW318" s="4"/>
      <c r="IX318" s="4"/>
      <c r="IY318" s="4"/>
      <c r="IZ318" s="4"/>
      <c r="JA318" s="4"/>
      <c r="JB318" s="4"/>
      <c r="JC318" s="4"/>
      <c r="JD318" s="4"/>
      <c r="JE318" s="4"/>
      <c r="JF318" s="4"/>
      <c r="JG318" s="4"/>
      <c r="JH318" s="4"/>
      <c r="JI318" s="4"/>
      <c r="JJ318" s="4"/>
      <c r="JK318" s="4"/>
      <c r="JL318" s="4"/>
      <c r="JM318" s="4"/>
      <c r="JN318" s="4"/>
      <c r="JO318" s="4"/>
      <c r="JP318" s="4"/>
      <c r="JQ318" s="4"/>
      <c r="JR318" s="4"/>
      <c r="JS318" s="4"/>
      <c r="JT318" s="4"/>
      <c r="JU318" s="4"/>
      <c r="JV318" s="4"/>
      <c r="JW318" s="4"/>
      <c r="JX318" s="4"/>
      <c r="JY318" s="4"/>
      <c r="JZ318" s="4"/>
      <c r="KA318" s="4"/>
      <c r="KB318" s="4"/>
      <c r="KC318" s="4"/>
      <c r="KD318" s="4"/>
      <c r="KE318" s="4"/>
      <c r="KF318" s="4"/>
      <c r="KG318" s="4"/>
      <c r="KH318" s="4"/>
      <c r="KI318" s="4"/>
      <c r="KJ318" s="4"/>
      <c r="KK318" s="4"/>
      <c r="KL318" s="4"/>
      <c r="KM318" s="4"/>
      <c r="KN318" s="4"/>
      <c r="KO318" s="4"/>
      <c r="KP318" s="4"/>
      <c r="KQ318" s="4"/>
      <c r="KR318" s="4"/>
      <c r="KS318" s="4"/>
      <c r="KT318" s="4"/>
      <c r="KU318" s="4"/>
      <c r="KV318" s="4"/>
      <c r="KW318" s="4"/>
      <c r="KX318" s="4"/>
      <c r="KY318" s="4"/>
      <c r="KZ318" s="4"/>
      <c r="LA318" s="4"/>
      <c r="LB318" s="4"/>
      <c r="LC318" s="4"/>
      <c r="LD318" s="4"/>
      <c r="LE318" s="4"/>
      <c r="LF318" s="4"/>
      <c r="LG318" s="4"/>
      <c r="LH318" s="4"/>
      <c r="LI318" s="4"/>
      <c r="LJ318" s="4"/>
      <c r="LK318" s="4"/>
      <c r="LL318" s="4"/>
      <c r="LM318" s="4"/>
      <c r="LN318" s="4"/>
      <c r="LO318" s="4"/>
      <c r="LP318" s="4"/>
      <c r="LQ318" s="4"/>
      <c r="LR318" s="4"/>
      <c r="LS318" s="4"/>
      <c r="LT318" s="4"/>
      <c r="LU318" s="4"/>
      <c r="LV318" s="4"/>
      <c r="LW318" s="4"/>
      <c r="LX318" s="4"/>
      <c r="LY318" s="4"/>
      <c r="LZ318" s="4"/>
      <c r="MA318" s="4"/>
      <c r="MB318" s="4"/>
      <c r="MC318" s="4"/>
      <c r="MD318" s="4"/>
      <c r="ME318" s="4"/>
      <c r="MF318" s="4"/>
      <c r="MG318" s="4"/>
      <c r="MH318" s="4"/>
      <c r="MI318" s="4"/>
      <c r="MJ318" s="4"/>
      <c r="MK318" s="4"/>
      <c r="ML318" s="4"/>
      <c r="MM318" s="4"/>
      <c r="MN318" s="4"/>
      <c r="MO318" s="4"/>
      <c r="MP318" s="4"/>
      <c r="MQ318" s="4"/>
      <c r="MR318" s="4"/>
      <c r="MS318" s="4"/>
      <c r="MT318" s="4"/>
      <c r="MU318" s="4"/>
      <c r="MV318" s="4"/>
      <c r="MW318" s="4"/>
      <c r="MX318" s="4"/>
      <c r="MY318" s="4"/>
      <c r="MZ318" s="4"/>
      <c r="NA318" s="4"/>
      <c r="NB318" s="4"/>
      <c r="NC318" s="4"/>
      <c r="ND318" s="4"/>
      <c r="NE318" s="4"/>
      <c r="NF318" s="4"/>
      <c r="NG318" s="4"/>
      <c r="NH318" s="4"/>
      <c r="NI318" s="4"/>
      <c r="NJ318" s="4"/>
      <c r="NK318" s="4"/>
      <c r="NL318" s="4"/>
      <c r="NM318" s="4"/>
      <c r="NN318" s="4"/>
      <c r="NO318" s="4"/>
      <c r="NP318" s="4"/>
      <c r="NQ318" s="4"/>
      <c r="NR318" s="4"/>
      <c r="NS318" s="4"/>
      <c r="NT318" s="4"/>
      <c r="NU318" s="4"/>
      <c r="NV318" s="4"/>
      <c r="NW318" s="4"/>
      <c r="NX318" s="4"/>
      <c r="NY318" s="4"/>
      <c r="NZ318" s="4"/>
      <c r="OA318" s="4"/>
      <c r="OB318" s="4"/>
      <c r="OC318" s="4"/>
      <c r="OD318" s="4"/>
      <c r="OE318" s="4"/>
      <c r="OF318" s="4"/>
      <c r="OG318" s="4"/>
      <c r="OH318" s="4"/>
      <c r="OI318" s="4"/>
      <c r="OJ318" s="4"/>
      <c r="OK318" s="4"/>
      <c r="OL318" s="4"/>
      <c r="OM318" s="4"/>
      <c r="ON318" s="4"/>
      <c r="OO318" s="4"/>
      <c r="OP318" s="4"/>
      <c r="OQ318" s="4"/>
      <c r="OR318" s="4"/>
      <c r="OS318" s="4"/>
      <c r="OT318" s="4"/>
      <c r="OU318" s="4"/>
      <c r="OV318" s="4"/>
      <c r="OW318" s="4"/>
      <c r="OX318" s="4"/>
      <c r="OY318" s="4"/>
      <c r="OZ318" s="4"/>
      <c r="PA318" s="4"/>
      <c r="PB318" s="4"/>
      <c r="PC318" s="4"/>
      <c r="PD318" s="4"/>
      <c r="PE318" s="4"/>
      <c r="PF318" s="4"/>
      <c r="PG318" s="4"/>
      <c r="PH318" s="4"/>
      <c r="PI318" s="4"/>
      <c r="PJ318" s="4"/>
      <c r="PK318" s="4"/>
      <c r="PL318" s="4"/>
      <c r="PM318" s="4"/>
      <c r="PN318" s="4"/>
      <c r="PO318" s="4"/>
      <c r="PP318" s="4"/>
      <c r="PQ318" s="4"/>
      <c r="PR318" s="4"/>
      <c r="PS318" s="4"/>
      <c r="PT318" s="4"/>
      <c r="PU318" s="4"/>
      <c r="PV318" s="4"/>
      <c r="PW318" s="4"/>
      <c r="PX318" s="4"/>
      <c r="PY318" s="4"/>
      <c r="PZ318" s="4"/>
      <c r="QA318" s="4"/>
      <c r="QB318" s="4"/>
      <c r="QC318" s="4"/>
      <c r="QD318" s="4"/>
      <c r="QE318" s="4"/>
      <c r="QF318" s="4"/>
      <c r="QG318" s="4"/>
      <c r="QH318" s="4"/>
      <c r="QI318" s="4"/>
      <c r="QJ318" s="4"/>
      <c r="QK318" s="4"/>
      <c r="QL318" s="4"/>
      <c r="QM318" s="4"/>
      <c r="QN318" s="4"/>
      <c r="QO318" s="4"/>
      <c r="QP318" s="4"/>
      <c r="QQ318" s="4"/>
      <c r="QR318" s="4"/>
      <c r="QS318" s="4"/>
      <c r="QT318" s="4"/>
      <c r="QU318" s="4"/>
      <c r="QV318" s="4"/>
      <c r="QW318" s="4"/>
      <c r="QX318" s="4"/>
      <c r="QY318" s="4"/>
      <c r="QZ318" s="4"/>
      <c r="RA318" s="4"/>
      <c r="RB318" s="4"/>
      <c r="RC318" s="4"/>
      <c r="RD318" s="4"/>
      <c r="RE318" s="4"/>
      <c r="RF318" s="4"/>
      <c r="RG318" s="4"/>
      <c r="RH318" s="4"/>
      <c r="RI318" s="4"/>
      <c r="RJ318" s="4"/>
      <c r="RK318" s="4"/>
      <c r="RL318" s="4"/>
      <c r="RM318" s="4"/>
      <c r="RN318" s="4"/>
      <c r="RO318" s="4"/>
      <c r="RP318" s="4"/>
      <c r="RQ318" s="4"/>
      <c r="RR318" s="4"/>
      <c r="RS318" s="4"/>
      <c r="RT318" s="4"/>
      <c r="RU318" s="4"/>
      <c r="RV318" s="4"/>
      <c r="RW318" s="4"/>
      <c r="RX318" s="4"/>
      <c r="RY318" s="4"/>
      <c r="RZ318" s="4"/>
      <c r="SA318" s="4"/>
      <c r="SB318" s="4"/>
      <c r="SC318" s="4"/>
      <c r="SD318" s="4"/>
      <c r="SE318" s="4"/>
      <c r="SF318" s="4"/>
      <c r="SG318" s="4"/>
      <c r="SH318" s="4"/>
      <c r="SI318" s="4"/>
      <c r="SJ318" s="4"/>
      <c r="SK318" s="4"/>
      <c r="SL318" s="4"/>
      <c r="SM318" s="4"/>
      <c r="SN318" s="4"/>
      <c r="SO318" s="4"/>
      <c r="SP318" s="4"/>
      <c r="SQ318" s="4"/>
      <c r="SR318" s="4"/>
      <c r="SS318" s="4"/>
      <c r="ST318" s="4"/>
      <c r="SU318" s="4"/>
      <c r="SV318" s="4"/>
      <c r="SW318" s="4"/>
      <c r="SX318" s="4"/>
      <c r="SY318" s="4"/>
      <c r="SZ318" s="4"/>
      <c r="TA318" s="4"/>
      <c r="TB318" s="4"/>
      <c r="TC318" s="4"/>
      <c r="TD318" s="4"/>
      <c r="TE318" s="4"/>
      <c r="TF318" s="4"/>
      <c r="TG318" s="4"/>
      <c r="TH318" s="4"/>
      <c r="TI318" s="4"/>
      <c r="TJ318" s="4"/>
      <c r="TK318" s="4"/>
      <c r="TL318" s="4"/>
      <c r="TM318" s="4"/>
      <c r="TN318" s="4"/>
      <c r="TO318" s="4"/>
      <c r="TP318" s="4"/>
      <c r="TQ318" s="4"/>
      <c r="TR318" s="4"/>
      <c r="TS318" s="4"/>
      <c r="TT318" s="4"/>
      <c r="TU318" s="4"/>
      <c r="TV318" s="4"/>
      <c r="TW318" s="4"/>
      <c r="TX318" s="4"/>
      <c r="TY318" s="4"/>
      <c r="TZ318" s="4"/>
      <c r="UA318" s="4"/>
      <c r="UB318" s="4"/>
      <c r="UC318" s="4"/>
      <c r="UD318" s="4"/>
      <c r="UE318" s="4"/>
      <c r="UF318" s="4"/>
      <c r="UG318" s="4"/>
      <c r="UH318" s="4"/>
      <c r="UI318" s="4"/>
      <c r="UJ318" s="4"/>
      <c r="UK318" s="4"/>
      <c r="UL318" s="4"/>
      <c r="UM318" s="4"/>
      <c r="UN318" s="4"/>
      <c r="UO318" s="4"/>
      <c r="UP318" s="4"/>
      <c r="UQ318" s="4"/>
      <c r="UR318" s="4"/>
      <c r="US318" s="4"/>
      <c r="UT318" s="4"/>
      <c r="UU318" s="4"/>
      <c r="UV318" s="4"/>
      <c r="UW318" s="4"/>
      <c r="UX318" s="4"/>
      <c r="UY318" s="4"/>
      <c r="UZ318" s="4"/>
      <c r="VA318" s="4"/>
      <c r="VB318" s="4"/>
      <c r="VC318" s="4"/>
      <c r="VD318" s="4"/>
      <c r="VE318" s="4"/>
      <c r="VF318" s="4"/>
      <c r="VG318" s="4"/>
      <c r="VH318" s="4"/>
      <c r="VI318" s="4"/>
      <c r="VJ318" s="4"/>
      <c r="VK318" s="4"/>
      <c r="VL318" s="4"/>
      <c r="VM318" s="4"/>
      <c r="VN318" s="4"/>
      <c r="VO318" s="4"/>
      <c r="VP318" s="4"/>
      <c r="VQ318" s="4"/>
      <c r="VR318" s="4"/>
      <c r="VS318" s="4"/>
      <c r="VT318" s="4"/>
      <c r="VU318" s="4"/>
      <c r="VV318" s="4"/>
      <c r="VW318" s="4"/>
      <c r="VX318" s="4"/>
      <c r="VY318" s="4"/>
      <c r="VZ318" s="4"/>
      <c r="WA318" s="4"/>
      <c r="WB318" s="4"/>
      <c r="WC318" s="4"/>
      <c r="WD318" s="4"/>
      <c r="WE318" s="4"/>
      <c r="WF318" s="4"/>
      <c r="WG318" s="4"/>
      <c r="WH318" s="4"/>
      <c r="WI318" s="4"/>
      <c r="WJ318" s="4"/>
      <c r="WK318" s="4"/>
      <c r="WL318" s="4"/>
      <c r="WM318" s="4"/>
      <c r="WN318" s="4"/>
      <c r="WO318" s="4"/>
      <c r="WP318" s="4"/>
      <c r="WQ318" s="4"/>
      <c r="WR318" s="4"/>
      <c r="WS318" s="4"/>
      <c r="WT318" s="4"/>
      <c r="WU318" s="4"/>
      <c r="WV318" s="4"/>
      <c r="WW318" s="4"/>
      <c r="WX318" s="4"/>
      <c r="WY318" s="4"/>
      <c r="WZ318" s="4"/>
      <c r="XA318" s="4"/>
      <c r="XB318" s="4"/>
      <c r="XC318" s="4"/>
      <c r="XD318" s="4"/>
      <c r="XE318" s="4"/>
      <c r="XF318" s="4"/>
      <c r="XG318" s="4"/>
      <c r="XH318" s="4"/>
      <c r="XI318" s="4"/>
      <c r="XJ318" s="4"/>
      <c r="XK318" s="4"/>
      <c r="XL318" s="4"/>
      <c r="XM318" s="4"/>
      <c r="XN318" s="4"/>
      <c r="XO318" s="4"/>
      <c r="XP318" s="4"/>
      <c r="XQ318" s="4"/>
      <c r="XR318" s="4"/>
      <c r="XS318" s="4"/>
      <c r="XT318" s="4"/>
      <c r="XU318" s="4"/>
      <c r="XV318" s="4"/>
      <c r="XW318" s="4"/>
      <c r="XX318" s="4"/>
      <c r="XY318" s="4"/>
      <c r="XZ318" s="4"/>
      <c r="YA318" s="4"/>
      <c r="YB318" s="4"/>
      <c r="YC318" s="4"/>
      <c r="YD318" s="4"/>
      <c r="YE318" s="4"/>
      <c r="YF318" s="4"/>
      <c r="YG318" s="4"/>
      <c r="YH318" s="4"/>
      <c r="YI318" s="4"/>
      <c r="YJ318" s="4"/>
      <c r="YK318" s="4"/>
      <c r="YL318" s="4"/>
      <c r="YM318" s="4"/>
      <c r="YN318" s="4"/>
      <c r="YO318" s="4"/>
      <c r="YP318" s="4"/>
      <c r="YQ318" s="4"/>
      <c r="YR318" s="4"/>
      <c r="YS318" s="4"/>
      <c r="YT318" s="4"/>
      <c r="YU318" s="4"/>
      <c r="YV318" s="4"/>
      <c r="YW318" s="4"/>
      <c r="YX318" s="4"/>
      <c r="YY318" s="4"/>
      <c r="YZ318" s="4"/>
      <c r="ZA318" s="4"/>
      <c r="ZB318" s="4"/>
      <c r="ZC318" s="4"/>
      <c r="ZD318" s="4"/>
      <c r="ZE318" s="4"/>
      <c r="ZF318" s="4"/>
      <c r="ZG318" s="4"/>
      <c r="ZH318" s="4"/>
      <c r="ZI318" s="4"/>
      <c r="ZJ318" s="4"/>
      <c r="ZK318" s="4"/>
      <c r="ZL318" s="4"/>
      <c r="ZM318" s="4"/>
      <c r="ZN318" s="4"/>
      <c r="ZO318" s="4"/>
      <c r="ZP318" s="4"/>
      <c r="ZQ318" s="4"/>
      <c r="ZR318" s="4"/>
      <c r="ZS318" s="4"/>
      <c r="ZT318" s="4"/>
      <c r="ZU318" s="4"/>
      <c r="ZV318" s="4"/>
      <c r="ZW318" s="4"/>
      <c r="ZX318" s="4"/>
      <c r="ZY318" s="4"/>
      <c r="ZZ318" s="4"/>
      <c r="AAA318" s="4"/>
      <c r="AAB318" s="4"/>
      <c r="AAC318" s="4"/>
      <c r="AAD318" s="4"/>
      <c r="AAE318" s="4"/>
      <c r="AAF318" s="4"/>
      <c r="AAG318" s="4"/>
      <c r="AAH318" s="4"/>
      <c r="AAI318" s="4"/>
      <c r="AAJ318" s="4"/>
      <c r="AAK318" s="4"/>
      <c r="AAL318" s="4"/>
      <c r="AAM318" s="4"/>
      <c r="AAN318" s="4"/>
      <c r="AAO318" s="4"/>
      <c r="AAP318" s="4"/>
      <c r="AAQ318" s="4"/>
      <c r="AAR318" s="4"/>
      <c r="AAS318" s="4"/>
      <c r="AAT318" s="4"/>
      <c r="AAU318" s="4"/>
      <c r="AAV318" s="4"/>
      <c r="AAW318" s="4"/>
      <c r="AAX318" s="4"/>
      <c r="AAY318" s="4"/>
      <c r="AAZ318" s="4"/>
      <c r="ABA318" s="4"/>
      <c r="ABB318" s="4"/>
      <c r="ABC318" s="4"/>
      <c r="ABD318" s="4"/>
      <c r="ABE318" s="4"/>
      <c r="ABF318" s="4"/>
      <c r="ABG318" s="4"/>
      <c r="ABH318" s="4"/>
      <c r="ABI318" s="4"/>
      <c r="ABJ318" s="4"/>
      <c r="ABK318" s="4"/>
      <c r="ABL318" s="4"/>
      <c r="ABM318" s="4"/>
      <c r="ABN318" s="4"/>
      <c r="ABO318" s="4"/>
      <c r="ABP318" s="4"/>
      <c r="ABQ318" s="4"/>
      <c r="ABR318" s="4"/>
      <c r="ABS318" s="4"/>
      <c r="ABT318" s="4"/>
      <c r="ABU318" s="4"/>
      <c r="ABV318" s="4"/>
      <c r="ABW318" s="4"/>
      <c r="ABX318" s="4"/>
      <c r="ABY318" s="4"/>
      <c r="ABZ318" s="4"/>
      <c r="ACA318" s="4"/>
      <c r="ACB318" s="4"/>
      <c r="ACC318" s="4"/>
      <c r="ACD318" s="4"/>
      <c r="ACE318" s="4"/>
      <c r="ACF318" s="4"/>
      <c r="ACG318" s="4"/>
      <c r="ACH318" s="4"/>
      <c r="ACI318" s="4"/>
      <c r="ACJ318" s="4"/>
      <c r="ACK318" s="4"/>
      <c r="ACL318" s="4"/>
      <c r="ACM318" s="4"/>
      <c r="ACN318" s="4"/>
      <c r="ACO318" s="4"/>
      <c r="ACP318" s="4"/>
      <c r="ACQ318" s="4"/>
      <c r="ACR318" s="4"/>
      <c r="ACS318" s="4"/>
      <c r="ACT318" s="4"/>
      <c r="ACU318" s="4"/>
      <c r="ACV318" s="4"/>
      <c r="ACW318" s="4"/>
      <c r="ACX318" s="4"/>
      <c r="ACY318" s="4"/>
      <c r="ACZ318" s="4"/>
      <c r="ADA318" s="4"/>
      <c r="ADB318" s="4"/>
      <c r="ADC318" s="4"/>
      <c r="ADD318" s="4"/>
      <c r="ADE318" s="4"/>
      <c r="ADF318" s="4"/>
      <c r="ADG318" s="4"/>
      <c r="ADH318" s="4"/>
      <c r="ADI318" s="4"/>
      <c r="ADJ318" s="4"/>
      <c r="ADK318" s="4"/>
      <c r="ADL318" s="4"/>
      <c r="ADM318" s="4"/>
      <c r="ADN318" s="4"/>
      <c r="ADO318" s="4"/>
      <c r="ADP318" s="4"/>
      <c r="ADQ318" s="4"/>
      <c r="ADR318" s="4"/>
      <c r="ADS318" s="4"/>
      <c r="ADT318" s="4"/>
      <c r="ADU318" s="4"/>
      <c r="ADV318" s="4"/>
      <c r="ADW318" s="4"/>
      <c r="ADX318" s="4"/>
      <c r="ADY318" s="4"/>
      <c r="ADZ318" s="4"/>
      <c r="AEA318" s="4"/>
      <c r="AEB318" s="4"/>
      <c r="AEC318" s="4"/>
      <c r="AED318" s="4"/>
      <c r="AEE318" s="4"/>
      <c r="AEF318" s="4"/>
      <c r="AEG318" s="4"/>
      <c r="AEH318" s="4"/>
      <c r="AEI318" s="4"/>
      <c r="AEJ318" s="4"/>
      <c r="AEK318" s="4"/>
      <c r="AEL318" s="4"/>
      <c r="AEM318" s="4"/>
      <c r="AEN318" s="4"/>
      <c r="AEO318" s="4"/>
      <c r="AEP318" s="4"/>
      <c r="AEQ318" s="4"/>
      <c r="AER318" s="4"/>
      <c r="AES318" s="4"/>
      <c r="AET318" s="4"/>
      <c r="AEU318" s="4"/>
      <c r="AEV318" s="4"/>
      <c r="AEW318" s="4"/>
      <c r="AEX318" s="4"/>
      <c r="AEY318" s="4"/>
      <c r="AEZ318" s="4"/>
      <c r="AFA318" s="4"/>
      <c r="AFB318" s="4"/>
      <c r="AFC318" s="4"/>
      <c r="AFD318" s="4"/>
      <c r="AFE318" s="4"/>
      <c r="AFF318" s="4"/>
      <c r="AFG318" s="4"/>
      <c r="AFH318" s="4"/>
      <c r="AFI318" s="4"/>
      <c r="AFJ318" s="4"/>
      <c r="AFK318" s="4"/>
      <c r="AFL318" s="4"/>
      <c r="AFM318" s="4"/>
      <c r="AFN318" s="4"/>
      <c r="AFO318" s="4"/>
      <c r="AFP318" s="4"/>
      <c r="AFQ318" s="4"/>
      <c r="AFR318" s="4"/>
      <c r="AFS318" s="4"/>
      <c r="AFT318" s="4"/>
      <c r="AFU318" s="4"/>
      <c r="AFV318" s="4"/>
      <c r="AFW318" s="4"/>
      <c r="AFX318" s="4"/>
      <c r="AFY318" s="4"/>
      <c r="AFZ318" s="4"/>
      <c r="AGA318" s="4"/>
      <c r="AGB318" s="4"/>
      <c r="AGC318" s="4"/>
      <c r="AGD318" s="4"/>
      <c r="AGE318" s="4"/>
      <c r="AGF318" s="4"/>
      <c r="AGG318" s="4"/>
      <c r="AGH318" s="4"/>
      <c r="AGI318" s="4"/>
      <c r="AGJ318" s="4"/>
      <c r="AGK318" s="4"/>
      <c r="AGL318" s="4"/>
      <c r="AGM318" s="4"/>
      <c r="AGN318" s="4"/>
      <c r="AGO318" s="4"/>
      <c r="AGP318" s="4"/>
      <c r="AGQ318" s="4"/>
      <c r="AGR318" s="4"/>
      <c r="AGS318" s="4"/>
      <c r="AGT318" s="4"/>
      <c r="AGU318" s="4"/>
      <c r="AGV318" s="4"/>
      <c r="AGW318" s="4"/>
      <c r="AGX318" s="4"/>
      <c r="AGY318" s="4"/>
      <c r="AGZ318" s="4"/>
      <c r="AHA318" s="4"/>
      <c r="AHB318" s="4"/>
      <c r="AHC318" s="4"/>
      <c r="AHD318" s="4"/>
      <c r="AHE318" s="4"/>
      <c r="AHF318" s="4"/>
      <c r="AHG318" s="4"/>
      <c r="AHH318" s="4"/>
      <c r="AHI318" s="4"/>
      <c r="AHJ318" s="4"/>
      <c r="AHK318" s="4"/>
      <c r="AHL318" s="4"/>
      <c r="AHM318" s="4"/>
      <c r="AHN318" s="4"/>
      <c r="AHO318" s="4"/>
      <c r="AHP318" s="4"/>
      <c r="AHQ318" s="4"/>
      <c r="AHR318" s="4"/>
      <c r="AHS318" s="4"/>
      <c r="AHT318" s="4"/>
      <c r="AHU318" s="4"/>
      <c r="AHV318" s="4"/>
      <c r="AHW318" s="4"/>
      <c r="AHX318" s="4"/>
      <c r="AHY318" s="4"/>
      <c r="AHZ318" s="4"/>
      <c r="AIA318" s="4"/>
      <c r="AIB318" s="4"/>
      <c r="AIC318" s="4"/>
      <c r="AID318" s="4"/>
      <c r="AIE318" s="4"/>
      <c r="AIF318" s="4"/>
      <c r="AIG318" s="4"/>
      <c r="AIH318" s="4"/>
      <c r="AII318" s="4"/>
      <c r="AIJ318" s="4"/>
      <c r="AIK318" s="4"/>
      <c r="AIL318" s="4"/>
      <c r="AIM318" s="4"/>
      <c r="AIN318" s="4"/>
      <c r="AIO318" s="4"/>
      <c r="AIP318" s="4"/>
      <c r="AIQ318" s="4"/>
      <c r="AIR318" s="4"/>
      <c r="AIS318" s="4"/>
      <c r="AIT318" s="4"/>
      <c r="AIU318" s="4"/>
      <c r="AIV318" s="4"/>
      <c r="AIW318" s="4"/>
      <c r="AIX318" s="4"/>
      <c r="AIY318" s="4"/>
      <c r="AIZ318" s="4"/>
      <c r="AJA318" s="4"/>
      <c r="AJB318" s="4"/>
      <c r="AJC318" s="4"/>
      <c r="AJD318" s="4"/>
      <c r="AJE318" s="4"/>
      <c r="AJF318" s="4"/>
      <c r="AJG318" s="4"/>
      <c r="AJH318" s="4"/>
      <c r="AJI318" s="4"/>
      <c r="AJJ318" s="4"/>
      <c r="AJK318" s="4"/>
      <c r="AJL318" s="4"/>
      <c r="AJM318" s="4"/>
      <c r="AJN318" s="4"/>
      <c r="AJO318" s="4"/>
      <c r="AJP318" s="4"/>
      <c r="AJQ318" s="4"/>
      <c r="AJR318" s="4"/>
      <c r="AJS318" s="4"/>
      <c r="AJT318" s="4"/>
      <c r="AJU318" s="4"/>
      <c r="AJV318" s="4"/>
      <c r="AJW318" s="4"/>
      <c r="AJX318" s="4"/>
      <c r="AJY318" s="4"/>
      <c r="AJZ318" s="4"/>
      <c r="AKA318" s="4"/>
      <c r="AKB318" s="4"/>
      <c r="AKC318" s="4"/>
      <c r="AKD318" s="4"/>
      <c r="AKE318" s="4"/>
      <c r="AKF318" s="4"/>
      <c r="AKG318" s="4"/>
      <c r="AKH318" s="4"/>
      <c r="AKI318" s="4"/>
      <c r="AKJ318" s="4"/>
      <c r="AKK318" s="4"/>
      <c r="AKL318" s="4"/>
      <c r="AKM318" s="4"/>
      <c r="AKN318" s="4"/>
      <c r="AKO318" s="4"/>
      <c r="AKP318" s="4"/>
      <c r="AKQ318" s="4"/>
      <c r="AKR318" s="4"/>
      <c r="AKS318" s="4"/>
      <c r="AKT318" s="4"/>
      <c r="AKU318" s="4"/>
      <c r="AKV318" s="4"/>
      <c r="AKW318" s="4"/>
      <c r="AKX318" s="4"/>
      <c r="AKY318" s="4"/>
      <c r="AKZ318" s="4"/>
      <c r="ALA318" s="4"/>
      <c r="ALB318" s="4"/>
      <c r="ALC318" s="4"/>
      <c r="ALD318" s="4"/>
      <c r="ALE318" s="4"/>
      <c r="ALF318" s="4"/>
      <c r="ALG318" s="4"/>
      <c r="ALH318" s="4"/>
      <c r="ALI318" s="4"/>
      <c r="ALJ318" s="4"/>
      <c r="ALK318" s="4"/>
      <c r="ALL318" s="4"/>
      <c r="ALM318" s="4"/>
      <c r="ALN318" s="4"/>
      <c r="ALO318" s="4"/>
      <c r="ALP318" s="4"/>
      <c r="ALQ318" s="4"/>
      <c r="ALR318" s="4"/>
      <c r="ALS318" s="4"/>
      <c r="ALT318" s="4"/>
      <c r="ALU318" s="4"/>
      <c r="ALV318" s="4"/>
      <c r="ALW318" s="4"/>
      <c r="ALX318" s="4"/>
      <c r="ALY318" s="4"/>
      <c r="ALZ318" s="4"/>
      <c r="AMA318" s="4"/>
      <c r="AMB318" s="4"/>
      <c r="AMC318" s="4"/>
      <c r="AMD318" s="4"/>
      <c r="AME318" s="4"/>
      <c r="AMF318" s="4"/>
      <c r="AMG318" s="4"/>
      <c r="AMH318" s="4"/>
      <c r="AMI318" s="4"/>
      <c r="AMJ318" s="4"/>
      <c r="AMK318" s="4"/>
      <c r="AML318" s="49"/>
      <c r="AMM318" s="49"/>
      <c r="AMN318" s="49"/>
      <c r="AMO318" s="49"/>
      <c r="AMP318" s="49"/>
      <c r="AMQ318" s="49"/>
      <c r="AMR318" s="49"/>
      <c r="AMS318" s="49"/>
      <c r="AMT318" s="49"/>
      <c r="AMU318" s="49"/>
      <c r="AMV318" s="49"/>
      <c r="AMW318" s="49"/>
      <c r="AMX318" s="49"/>
      <c r="AMY318" s="49"/>
      <c r="AMZ318" s="49"/>
      <c r="ANA318" s="49"/>
      <c r="ANB318" s="49"/>
      <c r="ANC318" s="49"/>
      <c r="AND318" s="49"/>
      <c r="ANE318" s="49"/>
      <c r="ANF318" s="49"/>
      <c r="ANG318" s="49"/>
      <c r="ANH318" s="49"/>
      <c r="ANI318" s="49"/>
      <c r="ANJ318" s="49"/>
      <c r="ANK318" s="49"/>
      <c r="ANL318" s="49"/>
      <c r="ANM318" s="49"/>
      <c r="ANN318" s="49"/>
      <c r="ANO318" s="49"/>
      <c r="ANP318" s="49"/>
      <c r="ANQ318" s="49"/>
      <c r="ANR318" s="49"/>
      <c r="ANS318" s="49"/>
      <c r="ANT318" s="49"/>
      <c r="ANU318" s="49"/>
      <c r="ANV318" s="49"/>
      <c r="ANW318" s="49"/>
      <c r="ANX318" s="49"/>
      <c r="ANY318" s="49"/>
      <c r="ANZ318" s="49"/>
      <c r="AOA318" s="49"/>
      <c r="AOB318" s="49"/>
      <c r="AOC318" s="49"/>
      <c r="AOD318" s="49"/>
      <c r="AOE318" s="49"/>
      <c r="AOF318" s="49"/>
      <c r="AOG318" s="49"/>
      <c r="AOH318" s="49"/>
      <c r="AOI318" s="49"/>
      <c r="AOJ318" s="49"/>
      <c r="AOK318" s="49"/>
      <c r="AOL318" s="49"/>
      <c r="AOM318" s="49"/>
      <c r="AON318" s="49"/>
      <c r="AOO318" s="49"/>
      <c r="AOP318" s="49"/>
      <c r="AOQ318" s="49"/>
      <c r="AOR318" s="49"/>
      <c r="AOS318" s="49"/>
      <c r="AOT318" s="49"/>
      <c r="AOU318" s="49"/>
      <c r="AOV318" s="49"/>
      <c r="AOW318" s="49"/>
      <c r="AOX318" s="49"/>
      <c r="AOY318" s="49"/>
      <c r="AOZ318" s="49"/>
      <c r="APA318" s="49"/>
      <c r="APB318" s="49"/>
      <c r="APC318" s="49"/>
      <c r="APD318" s="49"/>
      <c r="APE318" s="49"/>
      <c r="APF318" s="49"/>
      <c r="APG318" s="49"/>
      <c r="APH318" s="49"/>
      <c r="API318" s="49"/>
      <c r="APJ318" s="49"/>
      <c r="APK318" s="49"/>
      <c r="APL318" s="49"/>
      <c r="APM318" s="49"/>
      <c r="APN318" s="49"/>
      <c r="APO318" s="49"/>
      <c r="APP318" s="49"/>
      <c r="APQ318" s="49"/>
      <c r="APR318" s="49"/>
      <c r="APS318" s="49"/>
      <c r="APT318" s="49"/>
      <c r="APU318" s="49"/>
      <c r="APV318" s="49"/>
      <c r="APW318" s="49"/>
      <c r="APX318" s="49"/>
      <c r="APY318" s="49"/>
      <c r="APZ318" s="49"/>
      <c r="AQA318" s="49"/>
      <c r="AQB318" s="49"/>
      <c r="AQC318" s="49"/>
      <c r="AQD318" s="49"/>
      <c r="AQE318" s="49"/>
      <c r="AQF318" s="49"/>
      <c r="AQG318" s="49"/>
      <c r="AQH318" s="49"/>
      <c r="AQI318" s="49"/>
      <c r="AQJ318" s="49"/>
      <c r="AQK318" s="49"/>
      <c r="AQL318" s="49"/>
      <c r="AQM318" s="49"/>
      <c r="AQN318" s="49"/>
      <c r="AQO318" s="49"/>
      <c r="AQP318" s="49"/>
      <c r="AQQ318" s="49"/>
      <c r="AQR318" s="49"/>
      <c r="AQS318" s="49"/>
      <c r="AQT318" s="49"/>
      <c r="AQU318" s="49"/>
      <c r="AQV318" s="49"/>
      <c r="AQW318" s="49"/>
      <c r="AQX318" s="49"/>
      <c r="AQY318" s="49"/>
      <c r="AQZ318" s="49"/>
      <c r="ARA318" s="49"/>
      <c r="ARB318" s="49"/>
      <c r="ARC318" s="49"/>
      <c r="ARD318" s="49"/>
      <c r="ARE318" s="49"/>
      <c r="ARF318" s="49"/>
      <c r="ARG318" s="49"/>
      <c r="ARH318" s="49"/>
      <c r="ARI318" s="49"/>
    </row>
    <row r="319" spans="1:1153" s="50" customFormat="1" ht="148.5" customHeight="1" x14ac:dyDescent="0.2">
      <c r="A319" s="188"/>
      <c r="B319" s="182" t="s">
        <v>330</v>
      </c>
      <c r="C319" s="191"/>
      <c r="D319" s="207"/>
      <c r="E319" s="207"/>
      <c r="F319" s="198"/>
      <c r="G319" s="36"/>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c r="IM319" s="4"/>
      <c r="IN319" s="4"/>
      <c r="IO319" s="4"/>
      <c r="IP319" s="4"/>
      <c r="IQ319" s="4"/>
      <c r="IR319" s="4"/>
      <c r="IS319" s="4"/>
      <c r="IT319" s="4"/>
      <c r="IU319" s="4"/>
      <c r="IV319" s="4"/>
      <c r="IW319" s="4"/>
      <c r="IX319" s="4"/>
      <c r="IY319" s="4"/>
      <c r="IZ319" s="4"/>
      <c r="JA319" s="4"/>
      <c r="JB319" s="4"/>
      <c r="JC319" s="4"/>
      <c r="JD319" s="4"/>
      <c r="JE319" s="4"/>
      <c r="JF319" s="4"/>
      <c r="JG319" s="4"/>
      <c r="JH319" s="4"/>
      <c r="JI319" s="4"/>
      <c r="JJ319" s="4"/>
      <c r="JK319" s="4"/>
      <c r="JL319" s="4"/>
      <c r="JM319" s="4"/>
      <c r="JN319" s="4"/>
      <c r="JO319" s="4"/>
      <c r="JP319" s="4"/>
      <c r="JQ319" s="4"/>
      <c r="JR319" s="4"/>
      <c r="JS319" s="4"/>
      <c r="JT319" s="4"/>
      <c r="JU319" s="4"/>
      <c r="JV319" s="4"/>
      <c r="JW319" s="4"/>
      <c r="JX319" s="4"/>
      <c r="JY319" s="4"/>
      <c r="JZ319" s="4"/>
      <c r="KA319" s="4"/>
      <c r="KB319" s="4"/>
      <c r="KC319" s="4"/>
      <c r="KD319" s="4"/>
      <c r="KE319" s="4"/>
      <c r="KF319" s="4"/>
      <c r="KG319" s="4"/>
      <c r="KH319" s="4"/>
      <c r="KI319" s="4"/>
      <c r="KJ319" s="4"/>
      <c r="KK319" s="4"/>
      <c r="KL319" s="4"/>
      <c r="KM319" s="4"/>
      <c r="KN319" s="4"/>
      <c r="KO319" s="4"/>
      <c r="KP319" s="4"/>
      <c r="KQ319" s="4"/>
      <c r="KR319" s="4"/>
      <c r="KS319" s="4"/>
      <c r="KT319" s="4"/>
      <c r="KU319" s="4"/>
      <c r="KV319" s="4"/>
      <c r="KW319" s="4"/>
      <c r="KX319" s="4"/>
      <c r="KY319" s="4"/>
      <c r="KZ319" s="4"/>
      <c r="LA319" s="4"/>
      <c r="LB319" s="4"/>
      <c r="LC319" s="4"/>
      <c r="LD319" s="4"/>
      <c r="LE319" s="4"/>
      <c r="LF319" s="4"/>
      <c r="LG319" s="4"/>
      <c r="LH319" s="4"/>
      <c r="LI319" s="4"/>
      <c r="LJ319" s="4"/>
      <c r="LK319" s="4"/>
      <c r="LL319" s="4"/>
      <c r="LM319" s="4"/>
      <c r="LN319" s="4"/>
      <c r="LO319" s="4"/>
      <c r="LP319" s="4"/>
      <c r="LQ319" s="4"/>
      <c r="LR319" s="4"/>
      <c r="LS319" s="4"/>
      <c r="LT319" s="4"/>
      <c r="LU319" s="4"/>
      <c r="LV319" s="4"/>
      <c r="LW319" s="4"/>
      <c r="LX319" s="4"/>
      <c r="LY319" s="4"/>
      <c r="LZ319" s="4"/>
      <c r="MA319" s="4"/>
      <c r="MB319" s="4"/>
      <c r="MC319" s="4"/>
      <c r="MD319" s="4"/>
      <c r="ME319" s="4"/>
      <c r="MF319" s="4"/>
      <c r="MG319" s="4"/>
      <c r="MH319" s="4"/>
      <c r="MI319" s="4"/>
      <c r="MJ319" s="4"/>
      <c r="MK319" s="4"/>
      <c r="ML319" s="4"/>
      <c r="MM319" s="4"/>
      <c r="MN319" s="4"/>
      <c r="MO319" s="4"/>
      <c r="MP319" s="4"/>
      <c r="MQ319" s="4"/>
      <c r="MR319" s="4"/>
      <c r="MS319" s="4"/>
      <c r="MT319" s="4"/>
      <c r="MU319" s="4"/>
      <c r="MV319" s="4"/>
      <c r="MW319" s="4"/>
      <c r="MX319" s="4"/>
      <c r="MY319" s="4"/>
      <c r="MZ319" s="4"/>
      <c r="NA319" s="4"/>
      <c r="NB319" s="4"/>
      <c r="NC319" s="4"/>
      <c r="ND319" s="4"/>
      <c r="NE319" s="4"/>
      <c r="NF319" s="4"/>
      <c r="NG319" s="4"/>
      <c r="NH319" s="4"/>
      <c r="NI319" s="4"/>
      <c r="NJ319" s="4"/>
      <c r="NK319" s="4"/>
      <c r="NL319" s="4"/>
      <c r="NM319" s="4"/>
      <c r="NN319" s="4"/>
      <c r="NO319" s="4"/>
      <c r="NP319" s="4"/>
      <c r="NQ319" s="4"/>
      <c r="NR319" s="4"/>
      <c r="NS319" s="4"/>
      <c r="NT319" s="4"/>
      <c r="NU319" s="4"/>
      <c r="NV319" s="4"/>
      <c r="NW319" s="4"/>
      <c r="NX319" s="4"/>
      <c r="NY319" s="4"/>
      <c r="NZ319" s="4"/>
      <c r="OA319" s="4"/>
      <c r="OB319" s="4"/>
      <c r="OC319" s="4"/>
      <c r="OD319" s="4"/>
      <c r="OE319" s="4"/>
      <c r="OF319" s="4"/>
      <c r="OG319" s="4"/>
      <c r="OH319" s="4"/>
      <c r="OI319" s="4"/>
      <c r="OJ319" s="4"/>
      <c r="OK319" s="4"/>
      <c r="OL319" s="4"/>
      <c r="OM319" s="4"/>
      <c r="ON319" s="4"/>
      <c r="OO319" s="4"/>
      <c r="OP319" s="4"/>
      <c r="OQ319" s="4"/>
      <c r="OR319" s="4"/>
      <c r="OS319" s="4"/>
      <c r="OT319" s="4"/>
      <c r="OU319" s="4"/>
      <c r="OV319" s="4"/>
      <c r="OW319" s="4"/>
      <c r="OX319" s="4"/>
      <c r="OY319" s="4"/>
      <c r="OZ319" s="4"/>
      <c r="PA319" s="4"/>
      <c r="PB319" s="4"/>
      <c r="PC319" s="4"/>
      <c r="PD319" s="4"/>
      <c r="PE319" s="4"/>
      <c r="PF319" s="4"/>
      <c r="PG319" s="4"/>
      <c r="PH319" s="4"/>
      <c r="PI319" s="4"/>
      <c r="PJ319" s="4"/>
      <c r="PK319" s="4"/>
      <c r="PL319" s="4"/>
      <c r="PM319" s="4"/>
      <c r="PN319" s="4"/>
      <c r="PO319" s="4"/>
      <c r="PP319" s="4"/>
      <c r="PQ319" s="4"/>
      <c r="PR319" s="4"/>
      <c r="PS319" s="4"/>
      <c r="PT319" s="4"/>
      <c r="PU319" s="4"/>
      <c r="PV319" s="4"/>
      <c r="PW319" s="4"/>
      <c r="PX319" s="4"/>
      <c r="PY319" s="4"/>
      <c r="PZ319" s="4"/>
      <c r="QA319" s="4"/>
      <c r="QB319" s="4"/>
      <c r="QC319" s="4"/>
      <c r="QD319" s="4"/>
      <c r="QE319" s="4"/>
      <c r="QF319" s="4"/>
      <c r="QG319" s="4"/>
      <c r="QH319" s="4"/>
      <c r="QI319" s="4"/>
      <c r="QJ319" s="4"/>
      <c r="QK319" s="4"/>
      <c r="QL319" s="4"/>
      <c r="QM319" s="4"/>
      <c r="QN319" s="4"/>
      <c r="QO319" s="4"/>
      <c r="QP319" s="4"/>
      <c r="QQ319" s="4"/>
      <c r="QR319" s="4"/>
      <c r="QS319" s="4"/>
      <c r="QT319" s="4"/>
      <c r="QU319" s="4"/>
      <c r="QV319" s="4"/>
      <c r="QW319" s="4"/>
      <c r="QX319" s="4"/>
      <c r="QY319" s="4"/>
      <c r="QZ319" s="4"/>
      <c r="RA319" s="4"/>
      <c r="RB319" s="4"/>
      <c r="RC319" s="4"/>
      <c r="RD319" s="4"/>
      <c r="RE319" s="4"/>
      <c r="RF319" s="4"/>
      <c r="RG319" s="4"/>
      <c r="RH319" s="4"/>
      <c r="RI319" s="4"/>
      <c r="RJ319" s="4"/>
      <c r="RK319" s="4"/>
      <c r="RL319" s="4"/>
      <c r="RM319" s="4"/>
      <c r="RN319" s="4"/>
      <c r="RO319" s="4"/>
      <c r="RP319" s="4"/>
      <c r="RQ319" s="4"/>
      <c r="RR319" s="4"/>
      <c r="RS319" s="4"/>
      <c r="RT319" s="4"/>
      <c r="RU319" s="4"/>
      <c r="RV319" s="4"/>
      <c r="RW319" s="4"/>
      <c r="RX319" s="4"/>
      <c r="RY319" s="4"/>
      <c r="RZ319" s="4"/>
      <c r="SA319" s="4"/>
      <c r="SB319" s="4"/>
      <c r="SC319" s="4"/>
      <c r="SD319" s="4"/>
      <c r="SE319" s="4"/>
      <c r="SF319" s="4"/>
      <c r="SG319" s="4"/>
      <c r="SH319" s="4"/>
      <c r="SI319" s="4"/>
      <c r="SJ319" s="4"/>
      <c r="SK319" s="4"/>
      <c r="SL319" s="4"/>
      <c r="SM319" s="4"/>
      <c r="SN319" s="4"/>
      <c r="SO319" s="4"/>
      <c r="SP319" s="4"/>
      <c r="SQ319" s="4"/>
      <c r="SR319" s="4"/>
      <c r="SS319" s="4"/>
      <c r="ST319" s="4"/>
      <c r="SU319" s="4"/>
      <c r="SV319" s="4"/>
      <c r="SW319" s="4"/>
      <c r="SX319" s="4"/>
      <c r="SY319" s="4"/>
      <c r="SZ319" s="4"/>
      <c r="TA319" s="4"/>
      <c r="TB319" s="4"/>
      <c r="TC319" s="4"/>
      <c r="TD319" s="4"/>
      <c r="TE319" s="4"/>
      <c r="TF319" s="4"/>
      <c r="TG319" s="4"/>
      <c r="TH319" s="4"/>
      <c r="TI319" s="4"/>
      <c r="TJ319" s="4"/>
      <c r="TK319" s="4"/>
      <c r="TL319" s="4"/>
      <c r="TM319" s="4"/>
      <c r="TN319" s="4"/>
      <c r="TO319" s="4"/>
      <c r="TP319" s="4"/>
      <c r="TQ319" s="4"/>
      <c r="TR319" s="4"/>
      <c r="TS319" s="4"/>
      <c r="TT319" s="4"/>
      <c r="TU319" s="4"/>
      <c r="TV319" s="4"/>
      <c r="TW319" s="4"/>
      <c r="TX319" s="4"/>
      <c r="TY319" s="4"/>
      <c r="TZ319" s="4"/>
      <c r="UA319" s="4"/>
      <c r="UB319" s="4"/>
      <c r="UC319" s="4"/>
      <c r="UD319" s="4"/>
      <c r="UE319" s="4"/>
      <c r="UF319" s="4"/>
      <c r="UG319" s="4"/>
      <c r="UH319" s="4"/>
      <c r="UI319" s="4"/>
      <c r="UJ319" s="4"/>
      <c r="UK319" s="4"/>
      <c r="UL319" s="4"/>
      <c r="UM319" s="4"/>
      <c r="UN319" s="4"/>
      <c r="UO319" s="4"/>
      <c r="UP319" s="4"/>
      <c r="UQ319" s="4"/>
      <c r="UR319" s="4"/>
      <c r="US319" s="4"/>
      <c r="UT319" s="4"/>
      <c r="UU319" s="4"/>
      <c r="UV319" s="4"/>
      <c r="UW319" s="4"/>
      <c r="UX319" s="4"/>
      <c r="UY319" s="4"/>
      <c r="UZ319" s="4"/>
      <c r="VA319" s="4"/>
      <c r="VB319" s="4"/>
      <c r="VC319" s="4"/>
      <c r="VD319" s="4"/>
      <c r="VE319" s="4"/>
      <c r="VF319" s="4"/>
      <c r="VG319" s="4"/>
      <c r="VH319" s="4"/>
      <c r="VI319" s="4"/>
      <c r="VJ319" s="4"/>
      <c r="VK319" s="4"/>
      <c r="VL319" s="4"/>
      <c r="VM319" s="4"/>
      <c r="VN319" s="4"/>
      <c r="VO319" s="4"/>
      <c r="VP319" s="4"/>
      <c r="VQ319" s="4"/>
      <c r="VR319" s="4"/>
      <c r="VS319" s="4"/>
      <c r="VT319" s="4"/>
      <c r="VU319" s="4"/>
      <c r="VV319" s="4"/>
      <c r="VW319" s="4"/>
      <c r="VX319" s="4"/>
      <c r="VY319" s="4"/>
      <c r="VZ319" s="4"/>
      <c r="WA319" s="4"/>
      <c r="WB319" s="4"/>
      <c r="WC319" s="4"/>
      <c r="WD319" s="4"/>
      <c r="WE319" s="4"/>
      <c r="WF319" s="4"/>
      <c r="WG319" s="4"/>
      <c r="WH319" s="4"/>
      <c r="WI319" s="4"/>
      <c r="WJ319" s="4"/>
      <c r="WK319" s="4"/>
      <c r="WL319" s="4"/>
      <c r="WM319" s="4"/>
      <c r="WN319" s="4"/>
      <c r="WO319" s="4"/>
      <c r="WP319" s="4"/>
      <c r="WQ319" s="4"/>
      <c r="WR319" s="4"/>
      <c r="WS319" s="4"/>
      <c r="WT319" s="4"/>
      <c r="WU319" s="4"/>
      <c r="WV319" s="4"/>
      <c r="WW319" s="4"/>
      <c r="WX319" s="4"/>
      <c r="WY319" s="4"/>
      <c r="WZ319" s="4"/>
      <c r="XA319" s="4"/>
      <c r="XB319" s="4"/>
      <c r="XC319" s="4"/>
      <c r="XD319" s="4"/>
      <c r="XE319" s="4"/>
      <c r="XF319" s="4"/>
      <c r="XG319" s="4"/>
      <c r="XH319" s="4"/>
      <c r="XI319" s="4"/>
      <c r="XJ319" s="4"/>
      <c r="XK319" s="4"/>
      <c r="XL319" s="4"/>
      <c r="XM319" s="4"/>
      <c r="XN319" s="4"/>
      <c r="XO319" s="4"/>
      <c r="XP319" s="4"/>
      <c r="XQ319" s="4"/>
      <c r="XR319" s="4"/>
      <c r="XS319" s="4"/>
      <c r="XT319" s="4"/>
      <c r="XU319" s="4"/>
      <c r="XV319" s="4"/>
      <c r="XW319" s="4"/>
      <c r="XX319" s="4"/>
      <c r="XY319" s="4"/>
      <c r="XZ319" s="4"/>
      <c r="YA319" s="4"/>
      <c r="YB319" s="4"/>
      <c r="YC319" s="4"/>
      <c r="YD319" s="4"/>
      <c r="YE319" s="4"/>
      <c r="YF319" s="4"/>
      <c r="YG319" s="4"/>
      <c r="YH319" s="4"/>
      <c r="YI319" s="4"/>
      <c r="YJ319" s="4"/>
      <c r="YK319" s="4"/>
      <c r="YL319" s="4"/>
      <c r="YM319" s="4"/>
      <c r="YN319" s="4"/>
      <c r="YO319" s="4"/>
      <c r="YP319" s="4"/>
      <c r="YQ319" s="4"/>
      <c r="YR319" s="4"/>
      <c r="YS319" s="4"/>
      <c r="YT319" s="4"/>
      <c r="YU319" s="4"/>
      <c r="YV319" s="4"/>
      <c r="YW319" s="4"/>
      <c r="YX319" s="4"/>
      <c r="YY319" s="4"/>
      <c r="YZ319" s="4"/>
      <c r="ZA319" s="4"/>
      <c r="ZB319" s="4"/>
      <c r="ZC319" s="4"/>
      <c r="ZD319" s="4"/>
      <c r="ZE319" s="4"/>
      <c r="ZF319" s="4"/>
      <c r="ZG319" s="4"/>
      <c r="ZH319" s="4"/>
      <c r="ZI319" s="4"/>
      <c r="ZJ319" s="4"/>
      <c r="ZK319" s="4"/>
      <c r="ZL319" s="4"/>
      <c r="ZM319" s="4"/>
      <c r="ZN319" s="4"/>
      <c r="ZO319" s="4"/>
      <c r="ZP319" s="4"/>
      <c r="ZQ319" s="4"/>
      <c r="ZR319" s="4"/>
      <c r="ZS319" s="4"/>
      <c r="ZT319" s="4"/>
      <c r="ZU319" s="4"/>
      <c r="ZV319" s="4"/>
      <c r="ZW319" s="4"/>
      <c r="ZX319" s="4"/>
      <c r="ZY319" s="4"/>
      <c r="ZZ319" s="4"/>
      <c r="AAA319" s="4"/>
      <c r="AAB319" s="4"/>
      <c r="AAC319" s="4"/>
      <c r="AAD319" s="4"/>
      <c r="AAE319" s="4"/>
      <c r="AAF319" s="4"/>
      <c r="AAG319" s="4"/>
      <c r="AAH319" s="4"/>
      <c r="AAI319" s="4"/>
      <c r="AAJ319" s="4"/>
      <c r="AAK319" s="4"/>
      <c r="AAL319" s="4"/>
      <c r="AAM319" s="4"/>
      <c r="AAN319" s="4"/>
      <c r="AAO319" s="4"/>
      <c r="AAP319" s="4"/>
      <c r="AAQ319" s="4"/>
      <c r="AAR319" s="4"/>
      <c r="AAS319" s="4"/>
      <c r="AAT319" s="4"/>
      <c r="AAU319" s="4"/>
      <c r="AAV319" s="4"/>
      <c r="AAW319" s="4"/>
      <c r="AAX319" s="4"/>
      <c r="AAY319" s="4"/>
      <c r="AAZ319" s="4"/>
      <c r="ABA319" s="4"/>
      <c r="ABB319" s="4"/>
      <c r="ABC319" s="4"/>
      <c r="ABD319" s="4"/>
      <c r="ABE319" s="4"/>
      <c r="ABF319" s="4"/>
      <c r="ABG319" s="4"/>
      <c r="ABH319" s="4"/>
      <c r="ABI319" s="4"/>
      <c r="ABJ319" s="4"/>
      <c r="ABK319" s="4"/>
      <c r="ABL319" s="4"/>
      <c r="ABM319" s="4"/>
      <c r="ABN319" s="4"/>
      <c r="ABO319" s="4"/>
      <c r="ABP319" s="4"/>
      <c r="ABQ319" s="4"/>
      <c r="ABR319" s="4"/>
      <c r="ABS319" s="4"/>
      <c r="ABT319" s="4"/>
      <c r="ABU319" s="4"/>
      <c r="ABV319" s="4"/>
      <c r="ABW319" s="4"/>
      <c r="ABX319" s="4"/>
      <c r="ABY319" s="4"/>
      <c r="ABZ319" s="4"/>
      <c r="ACA319" s="4"/>
      <c r="ACB319" s="4"/>
      <c r="ACC319" s="4"/>
      <c r="ACD319" s="4"/>
      <c r="ACE319" s="4"/>
      <c r="ACF319" s="4"/>
      <c r="ACG319" s="4"/>
      <c r="ACH319" s="4"/>
      <c r="ACI319" s="4"/>
      <c r="ACJ319" s="4"/>
      <c r="ACK319" s="4"/>
      <c r="ACL319" s="4"/>
      <c r="ACM319" s="4"/>
      <c r="ACN319" s="4"/>
      <c r="ACO319" s="4"/>
      <c r="ACP319" s="4"/>
      <c r="ACQ319" s="4"/>
      <c r="ACR319" s="4"/>
      <c r="ACS319" s="4"/>
      <c r="ACT319" s="4"/>
      <c r="ACU319" s="4"/>
      <c r="ACV319" s="4"/>
      <c r="ACW319" s="4"/>
      <c r="ACX319" s="4"/>
      <c r="ACY319" s="4"/>
      <c r="ACZ319" s="4"/>
      <c r="ADA319" s="4"/>
      <c r="ADB319" s="4"/>
      <c r="ADC319" s="4"/>
      <c r="ADD319" s="4"/>
      <c r="ADE319" s="4"/>
      <c r="ADF319" s="4"/>
      <c r="ADG319" s="4"/>
      <c r="ADH319" s="4"/>
      <c r="ADI319" s="4"/>
      <c r="ADJ319" s="4"/>
      <c r="ADK319" s="4"/>
      <c r="ADL319" s="4"/>
      <c r="ADM319" s="4"/>
      <c r="ADN319" s="4"/>
      <c r="ADO319" s="4"/>
      <c r="ADP319" s="4"/>
      <c r="ADQ319" s="4"/>
      <c r="ADR319" s="4"/>
      <c r="ADS319" s="4"/>
      <c r="ADT319" s="4"/>
      <c r="ADU319" s="4"/>
      <c r="ADV319" s="4"/>
      <c r="ADW319" s="4"/>
      <c r="ADX319" s="4"/>
      <c r="ADY319" s="4"/>
      <c r="ADZ319" s="4"/>
      <c r="AEA319" s="4"/>
      <c r="AEB319" s="4"/>
      <c r="AEC319" s="4"/>
      <c r="AED319" s="4"/>
      <c r="AEE319" s="4"/>
      <c r="AEF319" s="4"/>
      <c r="AEG319" s="4"/>
      <c r="AEH319" s="4"/>
      <c r="AEI319" s="4"/>
      <c r="AEJ319" s="4"/>
      <c r="AEK319" s="4"/>
      <c r="AEL319" s="4"/>
      <c r="AEM319" s="4"/>
      <c r="AEN319" s="4"/>
      <c r="AEO319" s="4"/>
      <c r="AEP319" s="4"/>
      <c r="AEQ319" s="4"/>
      <c r="AER319" s="4"/>
      <c r="AES319" s="4"/>
      <c r="AET319" s="4"/>
      <c r="AEU319" s="4"/>
      <c r="AEV319" s="4"/>
      <c r="AEW319" s="4"/>
      <c r="AEX319" s="4"/>
      <c r="AEY319" s="4"/>
      <c r="AEZ319" s="4"/>
      <c r="AFA319" s="4"/>
      <c r="AFB319" s="4"/>
      <c r="AFC319" s="4"/>
      <c r="AFD319" s="4"/>
      <c r="AFE319" s="4"/>
      <c r="AFF319" s="4"/>
      <c r="AFG319" s="4"/>
      <c r="AFH319" s="4"/>
      <c r="AFI319" s="4"/>
      <c r="AFJ319" s="4"/>
      <c r="AFK319" s="4"/>
      <c r="AFL319" s="4"/>
      <c r="AFM319" s="4"/>
      <c r="AFN319" s="4"/>
      <c r="AFO319" s="4"/>
      <c r="AFP319" s="4"/>
      <c r="AFQ319" s="4"/>
      <c r="AFR319" s="4"/>
      <c r="AFS319" s="4"/>
      <c r="AFT319" s="4"/>
      <c r="AFU319" s="4"/>
      <c r="AFV319" s="4"/>
      <c r="AFW319" s="4"/>
      <c r="AFX319" s="4"/>
      <c r="AFY319" s="4"/>
      <c r="AFZ319" s="4"/>
      <c r="AGA319" s="4"/>
      <c r="AGB319" s="4"/>
      <c r="AGC319" s="4"/>
      <c r="AGD319" s="4"/>
      <c r="AGE319" s="4"/>
      <c r="AGF319" s="4"/>
      <c r="AGG319" s="4"/>
      <c r="AGH319" s="4"/>
      <c r="AGI319" s="4"/>
      <c r="AGJ319" s="4"/>
      <c r="AGK319" s="4"/>
      <c r="AGL319" s="4"/>
      <c r="AGM319" s="4"/>
      <c r="AGN319" s="4"/>
      <c r="AGO319" s="4"/>
      <c r="AGP319" s="4"/>
      <c r="AGQ319" s="4"/>
      <c r="AGR319" s="4"/>
      <c r="AGS319" s="4"/>
      <c r="AGT319" s="4"/>
      <c r="AGU319" s="4"/>
      <c r="AGV319" s="4"/>
      <c r="AGW319" s="4"/>
      <c r="AGX319" s="4"/>
      <c r="AGY319" s="4"/>
      <c r="AGZ319" s="4"/>
      <c r="AHA319" s="4"/>
      <c r="AHB319" s="4"/>
      <c r="AHC319" s="4"/>
      <c r="AHD319" s="4"/>
      <c r="AHE319" s="4"/>
      <c r="AHF319" s="4"/>
      <c r="AHG319" s="4"/>
      <c r="AHH319" s="4"/>
      <c r="AHI319" s="4"/>
      <c r="AHJ319" s="4"/>
      <c r="AHK319" s="4"/>
      <c r="AHL319" s="4"/>
      <c r="AHM319" s="4"/>
      <c r="AHN319" s="4"/>
      <c r="AHO319" s="4"/>
      <c r="AHP319" s="4"/>
      <c r="AHQ319" s="4"/>
      <c r="AHR319" s="4"/>
      <c r="AHS319" s="4"/>
      <c r="AHT319" s="4"/>
      <c r="AHU319" s="4"/>
      <c r="AHV319" s="4"/>
      <c r="AHW319" s="4"/>
      <c r="AHX319" s="4"/>
      <c r="AHY319" s="4"/>
      <c r="AHZ319" s="4"/>
      <c r="AIA319" s="4"/>
      <c r="AIB319" s="4"/>
      <c r="AIC319" s="4"/>
      <c r="AID319" s="4"/>
      <c r="AIE319" s="4"/>
      <c r="AIF319" s="4"/>
      <c r="AIG319" s="4"/>
      <c r="AIH319" s="4"/>
      <c r="AII319" s="4"/>
      <c r="AIJ319" s="4"/>
      <c r="AIK319" s="4"/>
      <c r="AIL319" s="4"/>
      <c r="AIM319" s="4"/>
      <c r="AIN319" s="4"/>
      <c r="AIO319" s="4"/>
      <c r="AIP319" s="4"/>
      <c r="AIQ319" s="4"/>
      <c r="AIR319" s="4"/>
      <c r="AIS319" s="4"/>
      <c r="AIT319" s="4"/>
      <c r="AIU319" s="4"/>
      <c r="AIV319" s="4"/>
      <c r="AIW319" s="4"/>
      <c r="AIX319" s="4"/>
      <c r="AIY319" s="4"/>
      <c r="AIZ319" s="4"/>
      <c r="AJA319" s="4"/>
      <c r="AJB319" s="4"/>
      <c r="AJC319" s="4"/>
      <c r="AJD319" s="4"/>
      <c r="AJE319" s="4"/>
      <c r="AJF319" s="4"/>
      <c r="AJG319" s="4"/>
      <c r="AJH319" s="4"/>
      <c r="AJI319" s="4"/>
      <c r="AJJ319" s="4"/>
      <c r="AJK319" s="4"/>
      <c r="AJL319" s="4"/>
      <c r="AJM319" s="4"/>
      <c r="AJN319" s="4"/>
      <c r="AJO319" s="4"/>
      <c r="AJP319" s="4"/>
      <c r="AJQ319" s="4"/>
      <c r="AJR319" s="4"/>
      <c r="AJS319" s="4"/>
      <c r="AJT319" s="4"/>
      <c r="AJU319" s="4"/>
      <c r="AJV319" s="4"/>
      <c r="AJW319" s="4"/>
      <c r="AJX319" s="4"/>
      <c r="AJY319" s="4"/>
      <c r="AJZ319" s="4"/>
      <c r="AKA319" s="4"/>
      <c r="AKB319" s="4"/>
      <c r="AKC319" s="4"/>
      <c r="AKD319" s="4"/>
      <c r="AKE319" s="4"/>
      <c r="AKF319" s="4"/>
      <c r="AKG319" s="4"/>
      <c r="AKH319" s="4"/>
      <c r="AKI319" s="4"/>
      <c r="AKJ319" s="4"/>
      <c r="AKK319" s="4"/>
      <c r="AKL319" s="4"/>
      <c r="AKM319" s="4"/>
      <c r="AKN319" s="4"/>
      <c r="AKO319" s="4"/>
      <c r="AKP319" s="4"/>
      <c r="AKQ319" s="4"/>
      <c r="AKR319" s="4"/>
      <c r="AKS319" s="4"/>
      <c r="AKT319" s="4"/>
      <c r="AKU319" s="4"/>
      <c r="AKV319" s="4"/>
      <c r="AKW319" s="4"/>
      <c r="AKX319" s="4"/>
      <c r="AKY319" s="4"/>
      <c r="AKZ319" s="4"/>
      <c r="ALA319" s="4"/>
      <c r="ALB319" s="4"/>
      <c r="ALC319" s="4"/>
      <c r="ALD319" s="4"/>
      <c r="ALE319" s="4"/>
      <c r="ALF319" s="4"/>
      <c r="ALG319" s="4"/>
      <c r="ALH319" s="4"/>
      <c r="ALI319" s="4"/>
      <c r="ALJ319" s="4"/>
      <c r="ALK319" s="4"/>
      <c r="ALL319" s="4"/>
      <c r="ALM319" s="4"/>
      <c r="ALN319" s="4"/>
      <c r="ALO319" s="4"/>
      <c r="ALP319" s="4"/>
      <c r="ALQ319" s="4"/>
      <c r="ALR319" s="4"/>
      <c r="ALS319" s="4"/>
      <c r="ALT319" s="4"/>
      <c r="ALU319" s="4"/>
      <c r="ALV319" s="4"/>
      <c r="ALW319" s="4"/>
      <c r="ALX319" s="4"/>
      <c r="ALY319" s="4"/>
      <c r="ALZ319" s="4"/>
      <c r="AMA319" s="4"/>
      <c r="AMB319" s="4"/>
      <c r="AMC319" s="4"/>
      <c r="AMD319" s="4"/>
      <c r="AME319" s="4"/>
      <c r="AMF319" s="4"/>
      <c r="AMG319" s="4"/>
      <c r="AMH319" s="4"/>
      <c r="AMI319" s="4"/>
      <c r="AMJ319" s="4"/>
      <c r="AMK319" s="4"/>
      <c r="AML319" s="49"/>
      <c r="AMM319" s="49"/>
      <c r="AMN319" s="49"/>
      <c r="AMO319" s="49"/>
      <c r="AMP319" s="49"/>
      <c r="AMQ319" s="49"/>
      <c r="AMR319" s="49"/>
      <c r="AMS319" s="49"/>
      <c r="AMT319" s="49"/>
      <c r="AMU319" s="49"/>
      <c r="AMV319" s="49"/>
      <c r="AMW319" s="49"/>
      <c r="AMX319" s="49"/>
      <c r="AMY319" s="49"/>
      <c r="AMZ319" s="49"/>
      <c r="ANA319" s="49"/>
      <c r="ANB319" s="49"/>
      <c r="ANC319" s="49"/>
      <c r="AND319" s="49"/>
      <c r="ANE319" s="49"/>
      <c r="ANF319" s="49"/>
      <c r="ANG319" s="49"/>
      <c r="ANH319" s="49"/>
      <c r="ANI319" s="49"/>
      <c r="ANJ319" s="49"/>
      <c r="ANK319" s="49"/>
      <c r="ANL319" s="49"/>
      <c r="ANM319" s="49"/>
      <c r="ANN319" s="49"/>
      <c r="ANO319" s="49"/>
      <c r="ANP319" s="49"/>
      <c r="ANQ319" s="49"/>
      <c r="ANR319" s="49"/>
      <c r="ANS319" s="49"/>
      <c r="ANT319" s="49"/>
      <c r="ANU319" s="49"/>
      <c r="ANV319" s="49"/>
      <c r="ANW319" s="49"/>
      <c r="ANX319" s="49"/>
      <c r="ANY319" s="49"/>
      <c r="ANZ319" s="49"/>
      <c r="AOA319" s="49"/>
      <c r="AOB319" s="49"/>
      <c r="AOC319" s="49"/>
      <c r="AOD319" s="49"/>
      <c r="AOE319" s="49"/>
      <c r="AOF319" s="49"/>
      <c r="AOG319" s="49"/>
      <c r="AOH319" s="49"/>
      <c r="AOI319" s="49"/>
      <c r="AOJ319" s="49"/>
      <c r="AOK319" s="49"/>
      <c r="AOL319" s="49"/>
      <c r="AOM319" s="49"/>
      <c r="AON319" s="49"/>
      <c r="AOO319" s="49"/>
      <c r="AOP319" s="49"/>
      <c r="AOQ319" s="49"/>
      <c r="AOR319" s="49"/>
      <c r="AOS319" s="49"/>
      <c r="AOT319" s="49"/>
      <c r="AOU319" s="49"/>
      <c r="AOV319" s="49"/>
      <c r="AOW319" s="49"/>
      <c r="AOX319" s="49"/>
      <c r="AOY319" s="49"/>
      <c r="AOZ319" s="49"/>
      <c r="APA319" s="49"/>
      <c r="APB319" s="49"/>
      <c r="APC319" s="49"/>
      <c r="APD319" s="49"/>
      <c r="APE319" s="49"/>
      <c r="APF319" s="49"/>
      <c r="APG319" s="49"/>
      <c r="APH319" s="49"/>
      <c r="API319" s="49"/>
      <c r="APJ319" s="49"/>
      <c r="APK319" s="49"/>
      <c r="APL319" s="49"/>
      <c r="APM319" s="49"/>
      <c r="APN319" s="49"/>
      <c r="APO319" s="49"/>
      <c r="APP319" s="49"/>
      <c r="APQ319" s="49"/>
      <c r="APR319" s="49"/>
      <c r="APS319" s="49"/>
      <c r="APT319" s="49"/>
      <c r="APU319" s="49"/>
      <c r="APV319" s="49"/>
      <c r="APW319" s="49"/>
      <c r="APX319" s="49"/>
      <c r="APY319" s="49"/>
      <c r="APZ319" s="49"/>
      <c r="AQA319" s="49"/>
      <c r="AQB319" s="49"/>
      <c r="AQC319" s="49"/>
      <c r="AQD319" s="49"/>
      <c r="AQE319" s="49"/>
      <c r="AQF319" s="49"/>
      <c r="AQG319" s="49"/>
      <c r="AQH319" s="49"/>
      <c r="AQI319" s="49"/>
      <c r="AQJ319" s="49"/>
      <c r="AQK319" s="49"/>
      <c r="AQL319" s="49"/>
      <c r="AQM319" s="49"/>
      <c r="AQN319" s="49"/>
      <c r="AQO319" s="49"/>
      <c r="AQP319" s="49"/>
      <c r="AQQ319" s="49"/>
      <c r="AQR319" s="49"/>
      <c r="AQS319" s="49"/>
      <c r="AQT319" s="49"/>
      <c r="AQU319" s="49"/>
      <c r="AQV319" s="49"/>
      <c r="AQW319" s="49"/>
      <c r="AQX319" s="49"/>
      <c r="AQY319" s="49"/>
      <c r="AQZ319" s="49"/>
      <c r="ARA319" s="49"/>
      <c r="ARB319" s="49"/>
      <c r="ARC319" s="49"/>
      <c r="ARD319" s="49"/>
      <c r="ARE319" s="49"/>
      <c r="ARF319" s="49"/>
      <c r="ARG319" s="49"/>
      <c r="ARH319" s="49"/>
      <c r="ARI319" s="49"/>
    </row>
    <row r="320" spans="1:1153" s="50" customFormat="1" ht="36" x14ac:dyDescent="0.2">
      <c r="A320" s="188"/>
      <c r="B320" s="183" t="s">
        <v>331</v>
      </c>
      <c r="C320" s="191"/>
      <c r="D320" s="207"/>
      <c r="E320" s="207"/>
      <c r="F320" s="198"/>
      <c r="G320" s="36"/>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c r="IM320" s="4"/>
      <c r="IN320" s="4"/>
      <c r="IO320" s="4"/>
      <c r="IP320" s="4"/>
      <c r="IQ320" s="4"/>
      <c r="IR320" s="4"/>
      <c r="IS320" s="4"/>
      <c r="IT320" s="4"/>
      <c r="IU320" s="4"/>
      <c r="IV320" s="4"/>
      <c r="IW320" s="4"/>
      <c r="IX320" s="4"/>
      <c r="IY320" s="4"/>
      <c r="IZ320" s="4"/>
      <c r="JA320" s="4"/>
      <c r="JB320" s="4"/>
      <c r="JC320" s="4"/>
      <c r="JD320" s="4"/>
      <c r="JE320" s="4"/>
      <c r="JF320" s="4"/>
      <c r="JG320" s="4"/>
      <c r="JH320" s="4"/>
      <c r="JI320" s="4"/>
      <c r="JJ320" s="4"/>
      <c r="JK320" s="4"/>
      <c r="JL320" s="4"/>
      <c r="JM320" s="4"/>
      <c r="JN320" s="4"/>
      <c r="JO320" s="4"/>
      <c r="JP320" s="4"/>
      <c r="JQ320" s="4"/>
      <c r="JR320" s="4"/>
      <c r="JS320" s="4"/>
      <c r="JT320" s="4"/>
      <c r="JU320" s="4"/>
      <c r="JV320" s="4"/>
      <c r="JW320" s="4"/>
      <c r="JX320" s="4"/>
      <c r="JY320" s="4"/>
      <c r="JZ320" s="4"/>
      <c r="KA320" s="4"/>
      <c r="KB320" s="4"/>
      <c r="KC320" s="4"/>
      <c r="KD320" s="4"/>
      <c r="KE320" s="4"/>
      <c r="KF320" s="4"/>
      <c r="KG320" s="4"/>
      <c r="KH320" s="4"/>
      <c r="KI320" s="4"/>
      <c r="KJ320" s="4"/>
      <c r="KK320" s="4"/>
      <c r="KL320" s="4"/>
      <c r="KM320" s="4"/>
      <c r="KN320" s="4"/>
      <c r="KO320" s="4"/>
      <c r="KP320" s="4"/>
      <c r="KQ320" s="4"/>
      <c r="KR320" s="4"/>
      <c r="KS320" s="4"/>
      <c r="KT320" s="4"/>
      <c r="KU320" s="4"/>
      <c r="KV320" s="4"/>
      <c r="KW320" s="4"/>
      <c r="KX320" s="4"/>
      <c r="KY320" s="4"/>
      <c r="KZ320" s="4"/>
      <c r="LA320" s="4"/>
      <c r="LB320" s="4"/>
      <c r="LC320" s="4"/>
      <c r="LD320" s="4"/>
      <c r="LE320" s="4"/>
      <c r="LF320" s="4"/>
      <c r="LG320" s="4"/>
      <c r="LH320" s="4"/>
      <c r="LI320" s="4"/>
      <c r="LJ320" s="4"/>
      <c r="LK320" s="4"/>
      <c r="LL320" s="4"/>
      <c r="LM320" s="4"/>
      <c r="LN320" s="4"/>
      <c r="LO320" s="4"/>
      <c r="LP320" s="4"/>
      <c r="LQ320" s="4"/>
      <c r="LR320" s="4"/>
      <c r="LS320" s="4"/>
      <c r="LT320" s="4"/>
      <c r="LU320" s="4"/>
      <c r="LV320" s="4"/>
      <c r="LW320" s="4"/>
      <c r="LX320" s="4"/>
      <c r="LY320" s="4"/>
      <c r="LZ320" s="4"/>
      <c r="MA320" s="4"/>
      <c r="MB320" s="4"/>
      <c r="MC320" s="4"/>
      <c r="MD320" s="4"/>
      <c r="ME320" s="4"/>
      <c r="MF320" s="4"/>
      <c r="MG320" s="4"/>
      <c r="MH320" s="4"/>
      <c r="MI320" s="4"/>
      <c r="MJ320" s="4"/>
      <c r="MK320" s="4"/>
      <c r="ML320" s="4"/>
      <c r="MM320" s="4"/>
      <c r="MN320" s="4"/>
      <c r="MO320" s="4"/>
      <c r="MP320" s="4"/>
      <c r="MQ320" s="4"/>
      <c r="MR320" s="4"/>
      <c r="MS320" s="4"/>
      <c r="MT320" s="4"/>
      <c r="MU320" s="4"/>
      <c r="MV320" s="4"/>
      <c r="MW320" s="4"/>
      <c r="MX320" s="4"/>
      <c r="MY320" s="4"/>
      <c r="MZ320" s="4"/>
      <c r="NA320" s="4"/>
      <c r="NB320" s="4"/>
      <c r="NC320" s="4"/>
      <c r="ND320" s="4"/>
      <c r="NE320" s="4"/>
      <c r="NF320" s="4"/>
      <c r="NG320" s="4"/>
      <c r="NH320" s="4"/>
      <c r="NI320" s="4"/>
      <c r="NJ320" s="4"/>
      <c r="NK320" s="4"/>
      <c r="NL320" s="4"/>
      <c r="NM320" s="4"/>
      <c r="NN320" s="4"/>
      <c r="NO320" s="4"/>
      <c r="NP320" s="4"/>
      <c r="NQ320" s="4"/>
      <c r="NR320" s="4"/>
      <c r="NS320" s="4"/>
      <c r="NT320" s="4"/>
      <c r="NU320" s="4"/>
      <c r="NV320" s="4"/>
      <c r="NW320" s="4"/>
      <c r="NX320" s="4"/>
      <c r="NY320" s="4"/>
      <c r="NZ320" s="4"/>
      <c r="OA320" s="4"/>
      <c r="OB320" s="4"/>
      <c r="OC320" s="4"/>
      <c r="OD320" s="4"/>
      <c r="OE320" s="4"/>
      <c r="OF320" s="4"/>
      <c r="OG320" s="4"/>
      <c r="OH320" s="4"/>
      <c r="OI320" s="4"/>
      <c r="OJ320" s="4"/>
      <c r="OK320" s="4"/>
      <c r="OL320" s="4"/>
      <c r="OM320" s="4"/>
      <c r="ON320" s="4"/>
      <c r="OO320" s="4"/>
      <c r="OP320" s="4"/>
      <c r="OQ320" s="4"/>
      <c r="OR320" s="4"/>
      <c r="OS320" s="4"/>
      <c r="OT320" s="4"/>
      <c r="OU320" s="4"/>
      <c r="OV320" s="4"/>
      <c r="OW320" s="4"/>
      <c r="OX320" s="4"/>
      <c r="OY320" s="4"/>
      <c r="OZ320" s="4"/>
      <c r="PA320" s="4"/>
      <c r="PB320" s="4"/>
      <c r="PC320" s="4"/>
      <c r="PD320" s="4"/>
      <c r="PE320" s="4"/>
      <c r="PF320" s="4"/>
      <c r="PG320" s="4"/>
      <c r="PH320" s="4"/>
      <c r="PI320" s="4"/>
      <c r="PJ320" s="4"/>
      <c r="PK320" s="4"/>
      <c r="PL320" s="4"/>
      <c r="PM320" s="4"/>
      <c r="PN320" s="4"/>
      <c r="PO320" s="4"/>
      <c r="PP320" s="4"/>
      <c r="PQ320" s="4"/>
      <c r="PR320" s="4"/>
      <c r="PS320" s="4"/>
      <c r="PT320" s="4"/>
      <c r="PU320" s="4"/>
      <c r="PV320" s="4"/>
      <c r="PW320" s="4"/>
      <c r="PX320" s="4"/>
      <c r="PY320" s="4"/>
      <c r="PZ320" s="4"/>
      <c r="QA320" s="4"/>
      <c r="QB320" s="4"/>
      <c r="QC320" s="4"/>
      <c r="QD320" s="4"/>
      <c r="QE320" s="4"/>
      <c r="QF320" s="4"/>
      <c r="QG320" s="4"/>
      <c r="QH320" s="4"/>
      <c r="QI320" s="4"/>
      <c r="QJ320" s="4"/>
      <c r="QK320" s="4"/>
      <c r="QL320" s="4"/>
      <c r="QM320" s="4"/>
      <c r="QN320" s="4"/>
      <c r="QO320" s="4"/>
      <c r="QP320" s="4"/>
      <c r="QQ320" s="4"/>
      <c r="QR320" s="4"/>
      <c r="QS320" s="4"/>
      <c r="QT320" s="4"/>
      <c r="QU320" s="4"/>
      <c r="QV320" s="4"/>
      <c r="QW320" s="4"/>
      <c r="QX320" s="4"/>
      <c r="QY320" s="4"/>
      <c r="QZ320" s="4"/>
      <c r="RA320" s="4"/>
      <c r="RB320" s="4"/>
      <c r="RC320" s="4"/>
      <c r="RD320" s="4"/>
      <c r="RE320" s="4"/>
      <c r="RF320" s="4"/>
      <c r="RG320" s="4"/>
      <c r="RH320" s="4"/>
      <c r="RI320" s="4"/>
      <c r="RJ320" s="4"/>
      <c r="RK320" s="4"/>
      <c r="RL320" s="4"/>
      <c r="RM320" s="4"/>
      <c r="RN320" s="4"/>
      <c r="RO320" s="4"/>
      <c r="RP320" s="4"/>
      <c r="RQ320" s="4"/>
      <c r="RR320" s="4"/>
      <c r="RS320" s="4"/>
      <c r="RT320" s="4"/>
      <c r="RU320" s="4"/>
      <c r="RV320" s="4"/>
      <c r="RW320" s="4"/>
      <c r="RX320" s="4"/>
      <c r="RY320" s="4"/>
      <c r="RZ320" s="4"/>
      <c r="SA320" s="4"/>
      <c r="SB320" s="4"/>
      <c r="SC320" s="4"/>
      <c r="SD320" s="4"/>
      <c r="SE320" s="4"/>
      <c r="SF320" s="4"/>
      <c r="SG320" s="4"/>
      <c r="SH320" s="4"/>
      <c r="SI320" s="4"/>
      <c r="SJ320" s="4"/>
      <c r="SK320" s="4"/>
      <c r="SL320" s="4"/>
      <c r="SM320" s="4"/>
      <c r="SN320" s="4"/>
      <c r="SO320" s="4"/>
      <c r="SP320" s="4"/>
      <c r="SQ320" s="4"/>
      <c r="SR320" s="4"/>
      <c r="SS320" s="4"/>
      <c r="ST320" s="4"/>
      <c r="SU320" s="4"/>
      <c r="SV320" s="4"/>
      <c r="SW320" s="4"/>
      <c r="SX320" s="4"/>
      <c r="SY320" s="4"/>
      <c r="SZ320" s="4"/>
      <c r="TA320" s="4"/>
      <c r="TB320" s="4"/>
      <c r="TC320" s="4"/>
      <c r="TD320" s="4"/>
      <c r="TE320" s="4"/>
      <c r="TF320" s="4"/>
      <c r="TG320" s="4"/>
      <c r="TH320" s="4"/>
      <c r="TI320" s="4"/>
      <c r="TJ320" s="4"/>
      <c r="TK320" s="4"/>
      <c r="TL320" s="4"/>
      <c r="TM320" s="4"/>
      <c r="TN320" s="4"/>
      <c r="TO320" s="4"/>
      <c r="TP320" s="4"/>
      <c r="TQ320" s="4"/>
      <c r="TR320" s="4"/>
      <c r="TS320" s="4"/>
      <c r="TT320" s="4"/>
      <c r="TU320" s="4"/>
      <c r="TV320" s="4"/>
      <c r="TW320" s="4"/>
      <c r="TX320" s="4"/>
      <c r="TY320" s="4"/>
      <c r="TZ320" s="4"/>
      <c r="UA320" s="4"/>
      <c r="UB320" s="4"/>
      <c r="UC320" s="4"/>
      <c r="UD320" s="4"/>
      <c r="UE320" s="4"/>
      <c r="UF320" s="4"/>
      <c r="UG320" s="4"/>
      <c r="UH320" s="4"/>
      <c r="UI320" s="4"/>
      <c r="UJ320" s="4"/>
      <c r="UK320" s="4"/>
      <c r="UL320" s="4"/>
      <c r="UM320" s="4"/>
      <c r="UN320" s="4"/>
      <c r="UO320" s="4"/>
      <c r="UP320" s="4"/>
      <c r="UQ320" s="4"/>
      <c r="UR320" s="4"/>
      <c r="US320" s="4"/>
      <c r="UT320" s="4"/>
      <c r="UU320" s="4"/>
      <c r="UV320" s="4"/>
      <c r="UW320" s="4"/>
      <c r="UX320" s="4"/>
      <c r="UY320" s="4"/>
      <c r="UZ320" s="4"/>
      <c r="VA320" s="4"/>
      <c r="VB320" s="4"/>
      <c r="VC320" s="4"/>
      <c r="VD320" s="4"/>
      <c r="VE320" s="4"/>
      <c r="VF320" s="4"/>
      <c r="VG320" s="4"/>
      <c r="VH320" s="4"/>
      <c r="VI320" s="4"/>
      <c r="VJ320" s="4"/>
      <c r="VK320" s="4"/>
      <c r="VL320" s="4"/>
      <c r="VM320" s="4"/>
      <c r="VN320" s="4"/>
      <c r="VO320" s="4"/>
      <c r="VP320" s="4"/>
      <c r="VQ320" s="4"/>
      <c r="VR320" s="4"/>
      <c r="VS320" s="4"/>
      <c r="VT320" s="4"/>
      <c r="VU320" s="4"/>
      <c r="VV320" s="4"/>
      <c r="VW320" s="4"/>
      <c r="VX320" s="4"/>
      <c r="VY320" s="4"/>
      <c r="VZ320" s="4"/>
      <c r="WA320" s="4"/>
      <c r="WB320" s="4"/>
      <c r="WC320" s="4"/>
      <c r="WD320" s="4"/>
      <c r="WE320" s="4"/>
      <c r="WF320" s="4"/>
      <c r="WG320" s="4"/>
      <c r="WH320" s="4"/>
      <c r="WI320" s="4"/>
      <c r="WJ320" s="4"/>
      <c r="WK320" s="4"/>
      <c r="WL320" s="4"/>
      <c r="WM320" s="4"/>
      <c r="WN320" s="4"/>
      <c r="WO320" s="4"/>
      <c r="WP320" s="4"/>
      <c r="WQ320" s="4"/>
      <c r="WR320" s="4"/>
      <c r="WS320" s="4"/>
      <c r="WT320" s="4"/>
      <c r="WU320" s="4"/>
      <c r="WV320" s="4"/>
      <c r="WW320" s="4"/>
      <c r="WX320" s="4"/>
      <c r="WY320" s="4"/>
      <c r="WZ320" s="4"/>
      <c r="XA320" s="4"/>
      <c r="XB320" s="4"/>
      <c r="XC320" s="4"/>
      <c r="XD320" s="4"/>
      <c r="XE320" s="4"/>
      <c r="XF320" s="4"/>
      <c r="XG320" s="4"/>
      <c r="XH320" s="4"/>
      <c r="XI320" s="4"/>
      <c r="XJ320" s="4"/>
      <c r="XK320" s="4"/>
      <c r="XL320" s="4"/>
      <c r="XM320" s="4"/>
      <c r="XN320" s="4"/>
      <c r="XO320" s="4"/>
      <c r="XP320" s="4"/>
      <c r="XQ320" s="4"/>
      <c r="XR320" s="4"/>
      <c r="XS320" s="4"/>
      <c r="XT320" s="4"/>
      <c r="XU320" s="4"/>
      <c r="XV320" s="4"/>
      <c r="XW320" s="4"/>
      <c r="XX320" s="4"/>
      <c r="XY320" s="4"/>
      <c r="XZ320" s="4"/>
      <c r="YA320" s="4"/>
      <c r="YB320" s="4"/>
      <c r="YC320" s="4"/>
      <c r="YD320" s="4"/>
      <c r="YE320" s="4"/>
      <c r="YF320" s="4"/>
      <c r="YG320" s="4"/>
      <c r="YH320" s="4"/>
      <c r="YI320" s="4"/>
      <c r="YJ320" s="4"/>
      <c r="YK320" s="4"/>
      <c r="YL320" s="4"/>
      <c r="YM320" s="4"/>
      <c r="YN320" s="4"/>
      <c r="YO320" s="4"/>
      <c r="YP320" s="4"/>
      <c r="YQ320" s="4"/>
      <c r="YR320" s="4"/>
      <c r="YS320" s="4"/>
      <c r="YT320" s="4"/>
      <c r="YU320" s="4"/>
      <c r="YV320" s="4"/>
      <c r="YW320" s="4"/>
      <c r="YX320" s="4"/>
      <c r="YY320" s="4"/>
      <c r="YZ320" s="4"/>
      <c r="ZA320" s="4"/>
      <c r="ZB320" s="4"/>
      <c r="ZC320" s="4"/>
      <c r="ZD320" s="4"/>
      <c r="ZE320" s="4"/>
      <c r="ZF320" s="4"/>
      <c r="ZG320" s="4"/>
      <c r="ZH320" s="4"/>
      <c r="ZI320" s="4"/>
      <c r="ZJ320" s="4"/>
      <c r="ZK320" s="4"/>
      <c r="ZL320" s="4"/>
      <c r="ZM320" s="4"/>
      <c r="ZN320" s="4"/>
      <c r="ZO320" s="4"/>
      <c r="ZP320" s="4"/>
      <c r="ZQ320" s="4"/>
      <c r="ZR320" s="4"/>
      <c r="ZS320" s="4"/>
      <c r="ZT320" s="4"/>
      <c r="ZU320" s="4"/>
      <c r="ZV320" s="4"/>
      <c r="ZW320" s="4"/>
      <c r="ZX320" s="4"/>
      <c r="ZY320" s="4"/>
      <c r="ZZ320" s="4"/>
      <c r="AAA320" s="4"/>
      <c r="AAB320" s="4"/>
      <c r="AAC320" s="4"/>
      <c r="AAD320" s="4"/>
      <c r="AAE320" s="4"/>
      <c r="AAF320" s="4"/>
      <c r="AAG320" s="4"/>
      <c r="AAH320" s="4"/>
      <c r="AAI320" s="4"/>
      <c r="AAJ320" s="4"/>
      <c r="AAK320" s="4"/>
      <c r="AAL320" s="4"/>
      <c r="AAM320" s="4"/>
      <c r="AAN320" s="4"/>
      <c r="AAO320" s="4"/>
      <c r="AAP320" s="4"/>
      <c r="AAQ320" s="4"/>
      <c r="AAR320" s="4"/>
      <c r="AAS320" s="4"/>
      <c r="AAT320" s="4"/>
      <c r="AAU320" s="4"/>
      <c r="AAV320" s="4"/>
      <c r="AAW320" s="4"/>
      <c r="AAX320" s="4"/>
      <c r="AAY320" s="4"/>
      <c r="AAZ320" s="4"/>
      <c r="ABA320" s="4"/>
      <c r="ABB320" s="4"/>
      <c r="ABC320" s="4"/>
      <c r="ABD320" s="4"/>
      <c r="ABE320" s="4"/>
      <c r="ABF320" s="4"/>
      <c r="ABG320" s="4"/>
      <c r="ABH320" s="4"/>
      <c r="ABI320" s="4"/>
      <c r="ABJ320" s="4"/>
      <c r="ABK320" s="4"/>
      <c r="ABL320" s="4"/>
      <c r="ABM320" s="4"/>
      <c r="ABN320" s="4"/>
      <c r="ABO320" s="4"/>
      <c r="ABP320" s="4"/>
      <c r="ABQ320" s="4"/>
      <c r="ABR320" s="4"/>
      <c r="ABS320" s="4"/>
      <c r="ABT320" s="4"/>
      <c r="ABU320" s="4"/>
      <c r="ABV320" s="4"/>
      <c r="ABW320" s="4"/>
      <c r="ABX320" s="4"/>
      <c r="ABY320" s="4"/>
      <c r="ABZ320" s="4"/>
      <c r="ACA320" s="4"/>
      <c r="ACB320" s="4"/>
      <c r="ACC320" s="4"/>
      <c r="ACD320" s="4"/>
      <c r="ACE320" s="4"/>
      <c r="ACF320" s="4"/>
      <c r="ACG320" s="4"/>
      <c r="ACH320" s="4"/>
      <c r="ACI320" s="4"/>
      <c r="ACJ320" s="4"/>
      <c r="ACK320" s="4"/>
      <c r="ACL320" s="4"/>
      <c r="ACM320" s="4"/>
      <c r="ACN320" s="4"/>
      <c r="ACO320" s="4"/>
      <c r="ACP320" s="4"/>
      <c r="ACQ320" s="4"/>
      <c r="ACR320" s="4"/>
      <c r="ACS320" s="4"/>
      <c r="ACT320" s="4"/>
      <c r="ACU320" s="4"/>
      <c r="ACV320" s="4"/>
      <c r="ACW320" s="4"/>
      <c r="ACX320" s="4"/>
      <c r="ACY320" s="4"/>
      <c r="ACZ320" s="4"/>
      <c r="ADA320" s="4"/>
      <c r="ADB320" s="4"/>
      <c r="ADC320" s="4"/>
      <c r="ADD320" s="4"/>
      <c r="ADE320" s="4"/>
      <c r="ADF320" s="4"/>
      <c r="ADG320" s="4"/>
      <c r="ADH320" s="4"/>
      <c r="ADI320" s="4"/>
      <c r="ADJ320" s="4"/>
      <c r="ADK320" s="4"/>
      <c r="ADL320" s="4"/>
      <c r="ADM320" s="4"/>
      <c r="ADN320" s="4"/>
      <c r="ADO320" s="4"/>
      <c r="ADP320" s="4"/>
      <c r="ADQ320" s="4"/>
      <c r="ADR320" s="4"/>
      <c r="ADS320" s="4"/>
      <c r="ADT320" s="4"/>
      <c r="ADU320" s="4"/>
      <c r="ADV320" s="4"/>
      <c r="ADW320" s="4"/>
      <c r="ADX320" s="4"/>
      <c r="ADY320" s="4"/>
      <c r="ADZ320" s="4"/>
      <c r="AEA320" s="4"/>
      <c r="AEB320" s="4"/>
      <c r="AEC320" s="4"/>
      <c r="AED320" s="4"/>
      <c r="AEE320" s="4"/>
      <c r="AEF320" s="4"/>
      <c r="AEG320" s="4"/>
      <c r="AEH320" s="4"/>
      <c r="AEI320" s="4"/>
      <c r="AEJ320" s="4"/>
      <c r="AEK320" s="4"/>
      <c r="AEL320" s="4"/>
      <c r="AEM320" s="4"/>
      <c r="AEN320" s="4"/>
      <c r="AEO320" s="4"/>
      <c r="AEP320" s="4"/>
      <c r="AEQ320" s="4"/>
      <c r="AER320" s="4"/>
      <c r="AES320" s="4"/>
      <c r="AET320" s="4"/>
      <c r="AEU320" s="4"/>
      <c r="AEV320" s="4"/>
      <c r="AEW320" s="4"/>
      <c r="AEX320" s="4"/>
      <c r="AEY320" s="4"/>
      <c r="AEZ320" s="4"/>
      <c r="AFA320" s="4"/>
      <c r="AFB320" s="4"/>
      <c r="AFC320" s="4"/>
      <c r="AFD320" s="4"/>
      <c r="AFE320" s="4"/>
      <c r="AFF320" s="4"/>
      <c r="AFG320" s="4"/>
      <c r="AFH320" s="4"/>
      <c r="AFI320" s="4"/>
      <c r="AFJ320" s="4"/>
      <c r="AFK320" s="4"/>
      <c r="AFL320" s="4"/>
      <c r="AFM320" s="4"/>
      <c r="AFN320" s="4"/>
      <c r="AFO320" s="4"/>
      <c r="AFP320" s="4"/>
      <c r="AFQ320" s="4"/>
      <c r="AFR320" s="4"/>
      <c r="AFS320" s="4"/>
      <c r="AFT320" s="4"/>
      <c r="AFU320" s="4"/>
      <c r="AFV320" s="4"/>
      <c r="AFW320" s="4"/>
      <c r="AFX320" s="4"/>
      <c r="AFY320" s="4"/>
      <c r="AFZ320" s="4"/>
      <c r="AGA320" s="4"/>
      <c r="AGB320" s="4"/>
      <c r="AGC320" s="4"/>
      <c r="AGD320" s="4"/>
      <c r="AGE320" s="4"/>
      <c r="AGF320" s="4"/>
      <c r="AGG320" s="4"/>
      <c r="AGH320" s="4"/>
      <c r="AGI320" s="4"/>
      <c r="AGJ320" s="4"/>
      <c r="AGK320" s="4"/>
      <c r="AGL320" s="4"/>
      <c r="AGM320" s="4"/>
      <c r="AGN320" s="4"/>
      <c r="AGO320" s="4"/>
      <c r="AGP320" s="4"/>
      <c r="AGQ320" s="4"/>
      <c r="AGR320" s="4"/>
      <c r="AGS320" s="4"/>
      <c r="AGT320" s="4"/>
      <c r="AGU320" s="4"/>
      <c r="AGV320" s="4"/>
      <c r="AGW320" s="4"/>
      <c r="AGX320" s="4"/>
      <c r="AGY320" s="4"/>
      <c r="AGZ320" s="4"/>
      <c r="AHA320" s="4"/>
      <c r="AHB320" s="4"/>
      <c r="AHC320" s="4"/>
      <c r="AHD320" s="4"/>
      <c r="AHE320" s="4"/>
      <c r="AHF320" s="4"/>
      <c r="AHG320" s="4"/>
      <c r="AHH320" s="4"/>
      <c r="AHI320" s="4"/>
      <c r="AHJ320" s="4"/>
      <c r="AHK320" s="4"/>
      <c r="AHL320" s="4"/>
      <c r="AHM320" s="4"/>
      <c r="AHN320" s="4"/>
      <c r="AHO320" s="4"/>
      <c r="AHP320" s="4"/>
      <c r="AHQ320" s="4"/>
      <c r="AHR320" s="4"/>
      <c r="AHS320" s="4"/>
      <c r="AHT320" s="4"/>
      <c r="AHU320" s="4"/>
      <c r="AHV320" s="4"/>
      <c r="AHW320" s="4"/>
      <c r="AHX320" s="4"/>
      <c r="AHY320" s="4"/>
      <c r="AHZ320" s="4"/>
      <c r="AIA320" s="4"/>
      <c r="AIB320" s="4"/>
      <c r="AIC320" s="4"/>
      <c r="AID320" s="4"/>
      <c r="AIE320" s="4"/>
      <c r="AIF320" s="4"/>
      <c r="AIG320" s="4"/>
      <c r="AIH320" s="4"/>
      <c r="AII320" s="4"/>
      <c r="AIJ320" s="4"/>
      <c r="AIK320" s="4"/>
      <c r="AIL320" s="4"/>
      <c r="AIM320" s="4"/>
      <c r="AIN320" s="4"/>
      <c r="AIO320" s="4"/>
      <c r="AIP320" s="4"/>
      <c r="AIQ320" s="4"/>
      <c r="AIR320" s="4"/>
      <c r="AIS320" s="4"/>
      <c r="AIT320" s="4"/>
      <c r="AIU320" s="4"/>
      <c r="AIV320" s="4"/>
      <c r="AIW320" s="4"/>
      <c r="AIX320" s="4"/>
      <c r="AIY320" s="4"/>
      <c r="AIZ320" s="4"/>
      <c r="AJA320" s="4"/>
      <c r="AJB320" s="4"/>
      <c r="AJC320" s="4"/>
      <c r="AJD320" s="4"/>
      <c r="AJE320" s="4"/>
      <c r="AJF320" s="4"/>
      <c r="AJG320" s="4"/>
      <c r="AJH320" s="4"/>
      <c r="AJI320" s="4"/>
      <c r="AJJ320" s="4"/>
      <c r="AJK320" s="4"/>
      <c r="AJL320" s="4"/>
      <c r="AJM320" s="4"/>
      <c r="AJN320" s="4"/>
      <c r="AJO320" s="4"/>
      <c r="AJP320" s="4"/>
      <c r="AJQ320" s="4"/>
      <c r="AJR320" s="4"/>
      <c r="AJS320" s="4"/>
      <c r="AJT320" s="4"/>
      <c r="AJU320" s="4"/>
      <c r="AJV320" s="4"/>
      <c r="AJW320" s="4"/>
      <c r="AJX320" s="4"/>
      <c r="AJY320" s="4"/>
      <c r="AJZ320" s="4"/>
      <c r="AKA320" s="4"/>
      <c r="AKB320" s="4"/>
      <c r="AKC320" s="4"/>
      <c r="AKD320" s="4"/>
      <c r="AKE320" s="4"/>
      <c r="AKF320" s="4"/>
      <c r="AKG320" s="4"/>
      <c r="AKH320" s="4"/>
      <c r="AKI320" s="4"/>
      <c r="AKJ320" s="4"/>
      <c r="AKK320" s="4"/>
      <c r="AKL320" s="4"/>
      <c r="AKM320" s="4"/>
      <c r="AKN320" s="4"/>
      <c r="AKO320" s="4"/>
      <c r="AKP320" s="4"/>
      <c r="AKQ320" s="4"/>
      <c r="AKR320" s="4"/>
      <c r="AKS320" s="4"/>
      <c r="AKT320" s="4"/>
      <c r="AKU320" s="4"/>
      <c r="AKV320" s="4"/>
      <c r="AKW320" s="4"/>
      <c r="AKX320" s="4"/>
      <c r="AKY320" s="4"/>
      <c r="AKZ320" s="4"/>
      <c r="ALA320" s="4"/>
      <c r="ALB320" s="4"/>
      <c r="ALC320" s="4"/>
      <c r="ALD320" s="4"/>
      <c r="ALE320" s="4"/>
      <c r="ALF320" s="4"/>
      <c r="ALG320" s="4"/>
      <c r="ALH320" s="4"/>
      <c r="ALI320" s="4"/>
      <c r="ALJ320" s="4"/>
      <c r="ALK320" s="4"/>
      <c r="ALL320" s="4"/>
      <c r="ALM320" s="4"/>
      <c r="ALN320" s="4"/>
      <c r="ALO320" s="4"/>
      <c r="ALP320" s="4"/>
      <c r="ALQ320" s="4"/>
      <c r="ALR320" s="4"/>
      <c r="ALS320" s="4"/>
      <c r="ALT320" s="4"/>
      <c r="ALU320" s="4"/>
      <c r="ALV320" s="4"/>
      <c r="ALW320" s="4"/>
      <c r="ALX320" s="4"/>
      <c r="ALY320" s="4"/>
      <c r="ALZ320" s="4"/>
      <c r="AMA320" s="4"/>
      <c r="AMB320" s="4"/>
      <c r="AMC320" s="4"/>
      <c r="AMD320" s="4"/>
      <c r="AME320" s="4"/>
      <c r="AMF320" s="4"/>
      <c r="AMG320" s="4"/>
      <c r="AMH320" s="4"/>
      <c r="AMI320" s="4"/>
      <c r="AMJ320" s="4"/>
      <c r="AMK320" s="4"/>
      <c r="AML320" s="49"/>
      <c r="AMM320" s="49"/>
      <c r="AMN320" s="49"/>
      <c r="AMO320" s="49"/>
      <c r="AMP320" s="49"/>
      <c r="AMQ320" s="49"/>
      <c r="AMR320" s="49"/>
      <c r="AMS320" s="49"/>
      <c r="AMT320" s="49"/>
      <c r="AMU320" s="49"/>
      <c r="AMV320" s="49"/>
      <c r="AMW320" s="49"/>
      <c r="AMX320" s="49"/>
      <c r="AMY320" s="49"/>
      <c r="AMZ320" s="49"/>
      <c r="ANA320" s="49"/>
      <c r="ANB320" s="49"/>
      <c r="ANC320" s="49"/>
      <c r="AND320" s="49"/>
      <c r="ANE320" s="49"/>
      <c r="ANF320" s="49"/>
      <c r="ANG320" s="49"/>
      <c r="ANH320" s="49"/>
      <c r="ANI320" s="49"/>
      <c r="ANJ320" s="49"/>
      <c r="ANK320" s="49"/>
      <c r="ANL320" s="49"/>
      <c r="ANM320" s="49"/>
      <c r="ANN320" s="49"/>
      <c r="ANO320" s="49"/>
      <c r="ANP320" s="49"/>
      <c r="ANQ320" s="49"/>
      <c r="ANR320" s="49"/>
      <c r="ANS320" s="49"/>
      <c r="ANT320" s="49"/>
      <c r="ANU320" s="49"/>
      <c r="ANV320" s="49"/>
      <c r="ANW320" s="49"/>
      <c r="ANX320" s="49"/>
      <c r="ANY320" s="49"/>
      <c r="ANZ320" s="49"/>
      <c r="AOA320" s="49"/>
      <c r="AOB320" s="49"/>
      <c r="AOC320" s="49"/>
      <c r="AOD320" s="49"/>
      <c r="AOE320" s="49"/>
      <c r="AOF320" s="49"/>
      <c r="AOG320" s="49"/>
      <c r="AOH320" s="49"/>
      <c r="AOI320" s="49"/>
      <c r="AOJ320" s="49"/>
      <c r="AOK320" s="49"/>
      <c r="AOL320" s="49"/>
      <c r="AOM320" s="49"/>
      <c r="AON320" s="49"/>
      <c r="AOO320" s="49"/>
      <c r="AOP320" s="49"/>
      <c r="AOQ320" s="49"/>
      <c r="AOR320" s="49"/>
      <c r="AOS320" s="49"/>
      <c r="AOT320" s="49"/>
      <c r="AOU320" s="49"/>
      <c r="AOV320" s="49"/>
      <c r="AOW320" s="49"/>
      <c r="AOX320" s="49"/>
      <c r="AOY320" s="49"/>
      <c r="AOZ320" s="49"/>
      <c r="APA320" s="49"/>
      <c r="APB320" s="49"/>
      <c r="APC320" s="49"/>
      <c r="APD320" s="49"/>
      <c r="APE320" s="49"/>
      <c r="APF320" s="49"/>
      <c r="APG320" s="49"/>
      <c r="APH320" s="49"/>
      <c r="API320" s="49"/>
      <c r="APJ320" s="49"/>
      <c r="APK320" s="49"/>
      <c r="APL320" s="49"/>
      <c r="APM320" s="49"/>
      <c r="APN320" s="49"/>
      <c r="APO320" s="49"/>
      <c r="APP320" s="49"/>
      <c r="APQ320" s="49"/>
      <c r="APR320" s="49"/>
      <c r="APS320" s="49"/>
      <c r="APT320" s="49"/>
      <c r="APU320" s="49"/>
      <c r="APV320" s="49"/>
      <c r="APW320" s="49"/>
      <c r="APX320" s="49"/>
      <c r="APY320" s="49"/>
      <c r="APZ320" s="49"/>
      <c r="AQA320" s="49"/>
      <c r="AQB320" s="49"/>
      <c r="AQC320" s="49"/>
      <c r="AQD320" s="49"/>
      <c r="AQE320" s="49"/>
      <c r="AQF320" s="49"/>
      <c r="AQG320" s="49"/>
      <c r="AQH320" s="49"/>
      <c r="AQI320" s="49"/>
      <c r="AQJ320" s="49"/>
      <c r="AQK320" s="49"/>
      <c r="AQL320" s="49"/>
      <c r="AQM320" s="49"/>
      <c r="AQN320" s="49"/>
      <c r="AQO320" s="49"/>
      <c r="AQP320" s="49"/>
      <c r="AQQ320" s="49"/>
      <c r="AQR320" s="49"/>
      <c r="AQS320" s="49"/>
      <c r="AQT320" s="49"/>
      <c r="AQU320" s="49"/>
      <c r="AQV320" s="49"/>
      <c r="AQW320" s="49"/>
      <c r="AQX320" s="49"/>
      <c r="AQY320" s="49"/>
      <c r="AQZ320" s="49"/>
      <c r="ARA320" s="49"/>
      <c r="ARB320" s="49"/>
      <c r="ARC320" s="49"/>
      <c r="ARD320" s="49"/>
      <c r="ARE320" s="49"/>
      <c r="ARF320" s="49"/>
      <c r="ARG320" s="49"/>
      <c r="ARH320" s="49"/>
      <c r="ARI320" s="49"/>
    </row>
    <row r="321" spans="1:1153" s="50" customFormat="1" x14ac:dyDescent="0.2">
      <c r="A321" s="188"/>
      <c r="B321" s="183" t="s">
        <v>203</v>
      </c>
      <c r="C321" s="191"/>
      <c r="D321" s="207"/>
      <c r="E321" s="207"/>
      <c r="F321" s="198"/>
      <c r="G321" s="36"/>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c r="IM321" s="4"/>
      <c r="IN321" s="4"/>
      <c r="IO321" s="4"/>
      <c r="IP321" s="4"/>
      <c r="IQ321" s="4"/>
      <c r="IR321" s="4"/>
      <c r="IS321" s="4"/>
      <c r="IT321" s="4"/>
      <c r="IU321" s="4"/>
      <c r="IV321" s="4"/>
      <c r="IW321" s="4"/>
      <c r="IX321" s="4"/>
      <c r="IY321" s="4"/>
      <c r="IZ321" s="4"/>
      <c r="JA321" s="4"/>
      <c r="JB321" s="4"/>
      <c r="JC321" s="4"/>
      <c r="JD321" s="4"/>
      <c r="JE321" s="4"/>
      <c r="JF321" s="4"/>
      <c r="JG321" s="4"/>
      <c r="JH321" s="4"/>
      <c r="JI321" s="4"/>
      <c r="JJ321" s="4"/>
      <c r="JK321" s="4"/>
      <c r="JL321" s="4"/>
      <c r="JM321" s="4"/>
      <c r="JN321" s="4"/>
      <c r="JO321" s="4"/>
      <c r="JP321" s="4"/>
      <c r="JQ321" s="4"/>
      <c r="JR321" s="4"/>
      <c r="JS321" s="4"/>
      <c r="JT321" s="4"/>
      <c r="JU321" s="4"/>
      <c r="JV321" s="4"/>
      <c r="JW321" s="4"/>
      <c r="JX321" s="4"/>
      <c r="JY321" s="4"/>
      <c r="JZ321" s="4"/>
      <c r="KA321" s="4"/>
      <c r="KB321" s="4"/>
      <c r="KC321" s="4"/>
      <c r="KD321" s="4"/>
      <c r="KE321" s="4"/>
      <c r="KF321" s="4"/>
      <c r="KG321" s="4"/>
      <c r="KH321" s="4"/>
      <c r="KI321" s="4"/>
      <c r="KJ321" s="4"/>
      <c r="KK321" s="4"/>
      <c r="KL321" s="4"/>
      <c r="KM321" s="4"/>
      <c r="KN321" s="4"/>
      <c r="KO321" s="4"/>
      <c r="KP321" s="4"/>
      <c r="KQ321" s="4"/>
      <c r="KR321" s="4"/>
      <c r="KS321" s="4"/>
      <c r="KT321" s="4"/>
      <c r="KU321" s="4"/>
      <c r="KV321" s="4"/>
      <c r="KW321" s="4"/>
      <c r="KX321" s="4"/>
      <c r="KY321" s="4"/>
      <c r="KZ321" s="4"/>
      <c r="LA321" s="4"/>
      <c r="LB321" s="4"/>
      <c r="LC321" s="4"/>
      <c r="LD321" s="4"/>
      <c r="LE321" s="4"/>
      <c r="LF321" s="4"/>
      <c r="LG321" s="4"/>
      <c r="LH321" s="4"/>
      <c r="LI321" s="4"/>
      <c r="LJ321" s="4"/>
      <c r="LK321" s="4"/>
      <c r="LL321" s="4"/>
      <c r="LM321" s="4"/>
      <c r="LN321" s="4"/>
      <c r="LO321" s="4"/>
      <c r="LP321" s="4"/>
      <c r="LQ321" s="4"/>
      <c r="LR321" s="4"/>
      <c r="LS321" s="4"/>
      <c r="LT321" s="4"/>
      <c r="LU321" s="4"/>
      <c r="LV321" s="4"/>
      <c r="LW321" s="4"/>
      <c r="LX321" s="4"/>
      <c r="LY321" s="4"/>
      <c r="LZ321" s="4"/>
      <c r="MA321" s="4"/>
      <c r="MB321" s="4"/>
      <c r="MC321" s="4"/>
      <c r="MD321" s="4"/>
      <c r="ME321" s="4"/>
      <c r="MF321" s="4"/>
      <c r="MG321" s="4"/>
      <c r="MH321" s="4"/>
      <c r="MI321" s="4"/>
      <c r="MJ321" s="4"/>
      <c r="MK321" s="4"/>
      <c r="ML321" s="4"/>
      <c r="MM321" s="4"/>
      <c r="MN321" s="4"/>
      <c r="MO321" s="4"/>
      <c r="MP321" s="4"/>
      <c r="MQ321" s="4"/>
      <c r="MR321" s="4"/>
      <c r="MS321" s="4"/>
      <c r="MT321" s="4"/>
      <c r="MU321" s="4"/>
      <c r="MV321" s="4"/>
      <c r="MW321" s="4"/>
      <c r="MX321" s="4"/>
      <c r="MY321" s="4"/>
      <c r="MZ321" s="4"/>
      <c r="NA321" s="4"/>
      <c r="NB321" s="4"/>
      <c r="NC321" s="4"/>
      <c r="ND321" s="4"/>
      <c r="NE321" s="4"/>
      <c r="NF321" s="4"/>
      <c r="NG321" s="4"/>
      <c r="NH321" s="4"/>
      <c r="NI321" s="4"/>
      <c r="NJ321" s="4"/>
      <c r="NK321" s="4"/>
      <c r="NL321" s="4"/>
      <c r="NM321" s="4"/>
      <c r="NN321" s="4"/>
      <c r="NO321" s="4"/>
      <c r="NP321" s="4"/>
      <c r="NQ321" s="4"/>
      <c r="NR321" s="4"/>
      <c r="NS321" s="4"/>
      <c r="NT321" s="4"/>
      <c r="NU321" s="4"/>
      <c r="NV321" s="4"/>
      <c r="NW321" s="4"/>
      <c r="NX321" s="4"/>
      <c r="NY321" s="4"/>
      <c r="NZ321" s="4"/>
      <c r="OA321" s="4"/>
      <c r="OB321" s="4"/>
      <c r="OC321" s="4"/>
      <c r="OD321" s="4"/>
      <c r="OE321" s="4"/>
      <c r="OF321" s="4"/>
      <c r="OG321" s="4"/>
      <c r="OH321" s="4"/>
      <c r="OI321" s="4"/>
      <c r="OJ321" s="4"/>
      <c r="OK321" s="4"/>
      <c r="OL321" s="4"/>
      <c r="OM321" s="4"/>
      <c r="ON321" s="4"/>
      <c r="OO321" s="4"/>
      <c r="OP321" s="4"/>
      <c r="OQ321" s="4"/>
      <c r="OR321" s="4"/>
      <c r="OS321" s="4"/>
      <c r="OT321" s="4"/>
      <c r="OU321" s="4"/>
      <c r="OV321" s="4"/>
      <c r="OW321" s="4"/>
      <c r="OX321" s="4"/>
      <c r="OY321" s="4"/>
      <c r="OZ321" s="4"/>
      <c r="PA321" s="4"/>
      <c r="PB321" s="4"/>
      <c r="PC321" s="4"/>
      <c r="PD321" s="4"/>
      <c r="PE321" s="4"/>
      <c r="PF321" s="4"/>
      <c r="PG321" s="4"/>
      <c r="PH321" s="4"/>
      <c r="PI321" s="4"/>
      <c r="PJ321" s="4"/>
      <c r="PK321" s="4"/>
      <c r="PL321" s="4"/>
      <c r="PM321" s="4"/>
      <c r="PN321" s="4"/>
      <c r="PO321" s="4"/>
      <c r="PP321" s="4"/>
      <c r="PQ321" s="4"/>
      <c r="PR321" s="4"/>
      <c r="PS321" s="4"/>
      <c r="PT321" s="4"/>
      <c r="PU321" s="4"/>
      <c r="PV321" s="4"/>
      <c r="PW321" s="4"/>
      <c r="PX321" s="4"/>
      <c r="PY321" s="4"/>
      <c r="PZ321" s="4"/>
      <c r="QA321" s="4"/>
      <c r="QB321" s="4"/>
      <c r="QC321" s="4"/>
      <c r="QD321" s="4"/>
      <c r="QE321" s="4"/>
      <c r="QF321" s="4"/>
      <c r="QG321" s="4"/>
      <c r="QH321" s="4"/>
      <c r="QI321" s="4"/>
      <c r="QJ321" s="4"/>
      <c r="QK321" s="4"/>
      <c r="QL321" s="4"/>
      <c r="QM321" s="4"/>
      <c r="QN321" s="4"/>
      <c r="QO321" s="4"/>
      <c r="QP321" s="4"/>
      <c r="QQ321" s="4"/>
      <c r="QR321" s="4"/>
      <c r="QS321" s="4"/>
      <c r="QT321" s="4"/>
      <c r="QU321" s="4"/>
      <c r="QV321" s="4"/>
      <c r="QW321" s="4"/>
      <c r="QX321" s="4"/>
      <c r="QY321" s="4"/>
      <c r="QZ321" s="4"/>
      <c r="RA321" s="4"/>
      <c r="RB321" s="4"/>
      <c r="RC321" s="4"/>
      <c r="RD321" s="4"/>
      <c r="RE321" s="4"/>
      <c r="RF321" s="4"/>
      <c r="RG321" s="4"/>
      <c r="RH321" s="4"/>
      <c r="RI321" s="4"/>
      <c r="RJ321" s="4"/>
      <c r="RK321" s="4"/>
      <c r="RL321" s="4"/>
      <c r="RM321" s="4"/>
      <c r="RN321" s="4"/>
      <c r="RO321" s="4"/>
      <c r="RP321" s="4"/>
      <c r="RQ321" s="4"/>
      <c r="RR321" s="4"/>
      <c r="RS321" s="4"/>
      <c r="RT321" s="4"/>
      <c r="RU321" s="4"/>
      <c r="RV321" s="4"/>
      <c r="RW321" s="4"/>
      <c r="RX321" s="4"/>
      <c r="RY321" s="4"/>
      <c r="RZ321" s="4"/>
      <c r="SA321" s="4"/>
      <c r="SB321" s="4"/>
      <c r="SC321" s="4"/>
      <c r="SD321" s="4"/>
      <c r="SE321" s="4"/>
      <c r="SF321" s="4"/>
      <c r="SG321" s="4"/>
      <c r="SH321" s="4"/>
      <c r="SI321" s="4"/>
      <c r="SJ321" s="4"/>
      <c r="SK321" s="4"/>
      <c r="SL321" s="4"/>
      <c r="SM321" s="4"/>
      <c r="SN321" s="4"/>
      <c r="SO321" s="4"/>
      <c r="SP321" s="4"/>
      <c r="SQ321" s="4"/>
      <c r="SR321" s="4"/>
      <c r="SS321" s="4"/>
      <c r="ST321" s="4"/>
      <c r="SU321" s="4"/>
      <c r="SV321" s="4"/>
      <c r="SW321" s="4"/>
      <c r="SX321" s="4"/>
      <c r="SY321" s="4"/>
      <c r="SZ321" s="4"/>
      <c r="TA321" s="4"/>
      <c r="TB321" s="4"/>
      <c r="TC321" s="4"/>
      <c r="TD321" s="4"/>
      <c r="TE321" s="4"/>
      <c r="TF321" s="4"/>
      <c r="TG321" s="4"/>
      <c r="TH321" s="4"/>
      <c r="TI321" s="4"/>
      <c r="TJ321" s="4"/>
      <c r="TK321" s="4"/>
      <c r="TL321" s="4"/>
      <c r="TM321" s="4"/>
      <c r="TN321" s="4"/>
      <c r="TO321" s="4"/>
      <c r="TP321" s="4"/>
      <c r="TQ321" s="4"/>
      <c r="TR321" s="4"/>
      <c r="TS321" s="4"/>
      <c r="TT321" s="4"/>
      <c r="TU321" s="4"/>
      <c r="TV321" s="4"/>
      <c r="TW321" s="4"/>
      <c r="TX321" s="4"/>
      <c r="TY321" s="4"/>
      <c r="TZ321" s="4"/>
      <c r="UA321" s="4"/>
      <c r="UB321" s="4"/>
      <c r="UC321" s="4"/>
      <c r="UD321" s="4"/>
      <c r="UE321" s="4"/>
      <c r="UF321" s="4"/>
      <c r="UG321" s="4"/>
      <c r="UH321" s="4"/>
      <c r="UI321" s="4"/>
      <c r="UJ321" s="4"/>
      <c r="UK321" s="4"/>
      <c r="UL321" s="4"/>
      <c r="UM321" s="4"/>
      <c r="UN321" s="4"/>
      <c r="UO321" s="4"/>
      <c r="UP321" s="4"/>
      <c r="UQ321" s="4"/>
      <c r="UR321" s="4"/>
      <c r="US321" s="4"/>
      <c r="UT321" s="4"/>
      <c r="UU321" s="4"/>
      <c r="UV321" s="4"/>
      <c r="UW321" s="4"/>
      <c r="UX321" s="4"/>
      <c r="UY321" s="4"/>
      <c r="UZ321" s="4"/>
      <c r="VA321" s="4"/>
      <c r="VB321" s="4"/>
      <c r="VC321" s="4"/>
      <c r="VD321" s="4"/>
      <c r="VE321" s="4"/>
      <c r="VF321" s="4"/>
      <c r="VG321" s="4"/>
      <c r="VH321" s="4"/>
      <c r="VI321" s="4"/>
      <c r="VJ321" s="4"/>
      <c r="VK321" s="4"/>
      <c r="VL321" s="4"/>
      <c r="VM321" s="4"/>
      <c r="VN321" s="4"/>
      <c r="VO321" s="4"/>
      <c r="VP321" s="4"/>
      <c r="VQ321" s="4"/>
      <c r="VR321" s="4"/>
      <c r="VS321" s="4"/>
      <c r="VT321" s="4"/>
      <c r="VU321" s="4"/>
      <c r="VV321" s="4"/>
      <c r="VW321" s="4"/>
      <c r="VX321" s="4"/>
      <c r="VY321" s="4"/>
      <c r="VZ321" s="4"/>
      <c r="WA321" s="4"/>
      <c r="WB321" s="4"/>
      <c r="WC321" s="4"/>
      <c r="WD321" s="4"/>
      <c r="WE321" s="4"/>
      <c r="WF321" s="4"/>
      <c r="WG321" s="4"/>
      <c r="WH321" s="4"/>
      <c r="WI321" s="4"/>
      <c r="WJ321" s="4"/>
      <c r="WK321" s="4"/>
      <c r="WL321" s="4"/>
      <c r="WM321" s="4"/>
      <c r="WN321" s="4"/>
      <c r="WO321" s="4"/>
      <c r="WP321" s="4"/>
      <c r="WQ321" s="4"/>
      <c r="WR321" s="4"/>
      <c r="WS321" s="4"/>
      <c r="WT321" s="4"/>
      <c r="WU321" s="4"/>
      <c r="WV321" s="4"/>
      <c r="WW321" s="4"/>
      <c r="WX321" s="4"/>
      <c r="WY321" s="4"/>
      <c r="WZ321" s="4"/>
      <c r="XA321" s="4"/>
      <c r="XB321" s="4"/>
      <c r="XC321" s="4"/>
      <c r="XD321" s="4"/>
      <c r="XE321" s="4"/>
      <c r="XF321" s="4"/>
      <c r="XG321" s="4"/>
      <c r="XH321" s="4"/>
      <c r="XI321" s="4"/>
      <c r="XJ321" s="4"/>
      <c r="XK321" s="4"/>
      <c r="XL321" s="4"/>
      <c r="XM321" s="4"/>
      <c r="XN321" s="4"/>
      <c r="XO321" s="4"/>
      <c r="XP321" s="4"/>
      <c r="XQ321" s="4"/>
      <c r="XR321" s="4"/>
      <c r="XS321" s="4"/>
      <c r="XT321" s="4"/>
      <c r="XU321" s="4"/>
      <c r="XV321" s="4"/>
      <c r="XW321" s="4"/>
      <c r="XX321" s="4"/>
      <c r="XY321" s="4"/>
      <c r="XZ321" s="4"/>
      <c r="YA321" s="4"/>
      <c r="YB321" s="4"/>
      <c r="YC321" s="4"/>
      <c r="YD321" s="4"/>
      <c r="YE321" s="4"/>
      <c r="YF321" s="4"/>
      <c r="YG321" s="4"/>
      <c r="YH321" s="4"/>
      <c r="YI321" s="4"/>
      <c r="YJ321" s="4"/>
      <c r="YK321" s="4"/>
      <c r="YL321" s="4"/>
      <c r="YM321" s="4"/>
      <c r="YN321" s="4"/>
      <c r="YO321" s="4"/>
      <c r="YP321" s="4"/>
      <c r="YQ321" s="4"/>
      <c r="YR321" s="4"/>
      <c r="YS321" s="4"/>
      <c r="YT321" s="4"/>
      <c r="YU321" s="4"/>
      <c r="YV321" s="4"/>
      <c r="YW321" s="4"/>
      <c r="YX321" s="4"/>
      <c r="YY321" s="4"/>
      <c r="YZ321" s="4"/>
      <c r="ZA321" s="4"/>
      <c r="ZB321" s="4"/>
      <c r="ZC321" s="4"/>
      <c r="ZD321" s="4"/>
      <c r="ZE321" s="4"/>
      <c r="ZF321" s="4"/>
      <c r="ZG321" s="4"/>
      <c r="ZH321" s="4"/>
      <c r="ZI321" s="4"/>
      <c r="ZJ321" s="4"/>
      <c r="ZK321" s="4"/>
      <c r="ZL321" s="4"/>
      <c r="ZM321" s="4"/>
      <c r="ZN321" s="4"/>
      <c r="ZO321" s="4"/>
      <c r="ZP321" s="4"/>
      <c r="ZQ321" s="4"/>
      <c r="ZR321" s="4"/>
      <c r="ZS321" s="4"/>
      <c r="ZT321" s="4"/>
      <c r="ZU321" s="4"/>
      <c r="ZV321" s="4"/>
      <c r="ZW321" s="4"/>
      <c r="ZX321" s="4"/>
      <c r="ZY321" s="4"/>
      <c r="ZZ321" s="4"/>
      <c r="AAA321" s="4"/>
      <c r="AAB321" s="4"/>
      <c r="AAC321" s="4"/>
      <c r="AAD321" s="4"/>
      <c r="AAE321" s="4"/>
      <c r="AAF321" s="4"/>
      <c r="AAG321" s="4"/>
      <c r="AAH321" s="4"/>
      <c r="AAI321" s="4"/>
      <c r="AAJ321" s="4"/>
      <c r="AAK321" s="4"/>
      <c r="AAL321" s="4"/>
      <c r="AAM321" s="4"/>
      <c r="AAN321" s="4"/>
      <c r="AAO321" s="4"/>
      <c r="AAP321" s="4"/>
      <c r="AAQ321" s="4"/>
      <c r="AAR321" s="4"/>
      <c r="AAS321" s="4"/>
      <c r="AAT321" s="4"/>
      <c r="AAU321" s="4"/>
      <c r="AAV321" s="4"/>
      <c r="AAW321" s="4"/>
      <c r="AAX321" s="4"/>
      <c r="AAY321" s="4"/>
      <c r="AAZ321" s="4"/>
      <c r="ABA321" s="4"/>
      <c r="ABB321" s="4"/>
      <c r="ABC321" s="4"/>
      <c r="ABD321" s="4"/>
      <c r="ABE321" s="4"/>
      <c r="ABF321" s="4"/>
      <c r="ABG321" s="4"/>
      <c r="ABH321" s="4"/>
      <c r="ABI321" s="4"/>
      <c r="ABJ321" s="4"/>
      <c r="ABK321" s="4"/>
      <c r="ABL321" s="4"/>
      <c r="ABM321" s="4"/>
      <c r="ABN321" s="4"/>
      <c r="ABO321" s="4"/>
      <c r="ABP321" s="4"/>
      <c r="ABQ321" s="4"/>
      <c r="ABR321" s="4"/>
      <c r="ABS321" s="4"/>
      <c r="ABT321" s="4"/>
      <c r="ABU321" s="4"/>
      <c r="ABV321" s="4"/>
      <c r="ABW321" s="4"/>
      <c r="ABX321" s="4"/>
      <c r="ABY321" s="4"/>
      <c r="ABZ321" s="4"/>
      <c r="ACA321" s="4"/>
      <c r="ACB321" s="4"/>
      <c r="ACC321" s="4"/>
      <c r="ACD321" s="4"/>
      <c r="ACE321" s="4"/>
      <c r="ACF321" s="4"/>
      <c r="ACG321" s="4"/>
      <c r="ACH321" s="4"/>
      <c r="ACI321" s="4"/>
      <c r="ACJ321" s="4"/>
      <c r="ACK321" s="4"/>
      <c r="ACL321" s="4"/>
      <c r="ACM321" s="4"/>
      <c r="ACN321" s="4"/>
      <c r="ACO321" s="4"/>
      <c r="ACP321" s="4"/>
      <c r="ACQ321" s="4"/>
      <c r="ACR321" s="4"/>
      <c r="ACS321" s="4"/>
      <c r="ACT321" s="4"/>
      <c r="ACU321" s="4"/>
      <c r="ACV321" s="4"/>
      <c r="ACW321" s="4"/>
      <c r="ACX321" s="4"/>
      <c r="ACY321" s="4"/>
      <c r="ACZ321" s="4"/>
      <c r="ADA321" s="4"/>
      <c r="ADB321" s="4"/>
      <c r="ADC321" s="4"/>
      <c r="ADD321" s="4"/>
      <c r="ADE321" s="4"/>
      <c r="ADF321" s="4"/>
      <c r="ADG321" s="4"/>
      <c r="ADH321" s="4"/>
      <c r="ADI321" s="4"/>
      <c r="ADJ321" s="4"/>
      <c r="ADK321" s="4"/>
      <c r="ADL321" s="4"/>
      <c r="ADM321" s="4"/>
      <c r="ADN321" s="4"/>
      <c r="ADO321" s="4"/>
      <c r="ADP321" s="4"/>
      <c r="ADQ321" s="4"/>
      <c r="ADR321" s="4"/>
      <c r="ADS321" s="4"/>
      <c r="ADT321" s="4"/>
      <c r="ADU321" s="4"/>
      <c r="ADV321" s="4"/>
      <c r="ADW321" s="4"/>
      <c r="ADX321" s="4"/>
      <c r="ADY321" s="4"/>
      <c r="ADZ321" s="4"/>
      <c r="AEA321" s="4"/>
      <c r="AEB321" s="4"/>
      <c r="AEC321" s="4"/>
      <c r="AED321" s="4"/>
      <c r="AEE321" s="4"/>
      <c r="AEF321" s="4"/>
      <c r="AEG321" s="4"/>
      <c r="AEH321" s="4"/>
      <c r="AEI321" s="4"/>
      <c r="AEJ321" s="4"/>
      <c r="AEK321" s="4"/>
      <c r="AEL321" s="4"/>
      <c r="AEM321" s="4"/>
      <c r="AEN321" s="4"/>
      <c r="AEO321" s="4"/>
      <c r="AEP321" s="4"/>
      <c r="AEQ321" s="4"/>
      <c r="AER321" s="4"/>
      <c r="AES321" s="4"/>
      <c r="AET321" s="4"/>
      <c r="AEU321" s="4"/>
      <c r="AEV321" s="4"/>
      <c r="AEW321" s="4"/>
      <c r="AEX321" s="4"/>
      <c r="AEY321" s="4"/>
      <c r="AEZ321" s="4"/>
      <c r="AFA321" s="4"/>
      <c r="AFB321" s="4"/>
      <c r="AFC321" s="4"/>
      <c r="AFD321" s="4"/>
      <c r="AFE321" s="4"/>
      <c r="AFF321" s="4"/>
      <c r="AFG321" s="4"/>
      <c r="AFH321" s="4"/>
      <c r="AFI321" s="4"/>
      <c r="AFJ321" s="4"/>
      <c r="AFK321" s="4"/>
      <c r="AFL321" s="4"/>
      <c r="AFM321" s="4"/>
      <c r="AFN321" s="4"/>
      <c r="AFO321" s="4"/>
      <c r="AFP321" s="4"/>
      <c r="AFQ321" s="4"/>
      <c r="AFR321" s="4"/>
      <c r="AFS321" s="4"/>
      <c r="AFT321" s="4"/>
      <c r="AFU321" s="4"/>
      <c r="AFV321" s="4"/>
      <c r="AFW321" s="4"/>
      <c r="AFX321" s="4"/>
      <c r="AFY321" s="4"/>
      <c r="AFZ321" s="4"/>
      <c r="AGA321" s="4"/>
      <c r="AGB321" s="4"/>
      <c r="AGC321" s="4"/>
      <c r="AGD321" s="4"/>
      <c r="AGE321" s="4"/>
      <c r="AGF321" s="4"/>
      <c r="AGG321" s="4"/>
      <c r="AGH321" s="4"/>
      <c r="AGI321" s="4"/>
      <c r="AGJ321" s="4"/>
      <c r="AGK321" s="4"/>
      <c r="AGL321" s="4"/>
      <c r="AGM321" s="4"/>
      <c r="AGN321" s="4"/>
      <c r="AGO321" s="4"/>
      <c r="AGP321" s="4"/>
      <c r="AGQ321" s="4"/>
      <c r="AGR321" s="4"/>
      <c r="AGS321" s="4"/>
      <c r="AGT321" s="4"/>
      <c r="AGU321" s="4"/>
      <c r="AGV321" s="4"/>
      <c r="AGW321" s="4"/>
      <c r="AGX321" s="4"/>
      <c r="AGY321" s="4"/>
      <c r="AGZ321" s="4"/>
      <c r="AHA321" s="4"/>
      <c r="AHB321" s="4"/>
      <c r="AHC321" s="4"/>
      <c r="AHD321" s="4"/>
      <c r="AHE321" s="4"/>
      <c r="AHF321" s="4"/>
      <c r="AHG321" s="4"/>
      <c r="AHH321" s="4"/>
      <c r="AHI321" s="4"/>
      <c r="AHJ321" s="4"/>
      <c r="AHK321" s="4"/>
      <c r="AHL321" s="4"/>
      <c r="AHM321" s="4"/>
      <c r="AHN321" s="4"/>
      <c r="AHO321" s="4"/>
      <c r="AHP321" s="4"/>
      <c r="AHQ321" s="4"/>
      <c r="AHR321" s="4"/>
      <c r="AHS321" s="4"/>
      <c r="AHT321" s="4"/>
      <c r="AHU321" s="4"/>
      <c r="AHV321" s="4"/>
      <c r="AHW321" s="4"/>
      <c r="AHX321" s="4"/>
      <c r="AHY321" s="4"/>
      <c r="AHZ321" s="4"/>
      <c r="AIA321" s="4"/>
      <c r="AIB321" s="4"/>
      <c r="AIC321" s="4"/>
      <c r="AID321" s="4"/>
      <c r="AIE321" s="4"/>
      <c r="AIF321" s="4"/>
      <c r="AIG321" s="4"/>
      <c r="AIH321" s="4"/>
      <c r="AII321" s="4"/>
      <c r="AIJ321" s="4"/>
      <c r="AIK321" s="4"/>
      <c r="AIL321" s="4"/>
      <c r="AIM321" s="4"/>
      <c r="AIN321" s="4"/>
      <c r="AIO321" s="4"/>
      <c r="AIP321" s="4"/>
      <c r="AIQ321" s="4"/>
      <c r="AIR321" s="4"/>
      <c r="AIS321" s="4"/>
      <c r="AIT321" s="4"/>
      <c r="AIU321" s="4"/>
      <c r="AIV321" s="4"/>
      <c r="AIW321" s="4"/>
      <c r="AIX321" s="4"/>
      <c r="AIY321" s="4"/>
      <c r="AIZ321" s="4"/>
      <c r="AJA321" s="4"/>
      <c r="AJB321" s="4"/>
      <c r="AJC321" s="4"/>
      <c r="AJD321" s="4"/>
      <c r="AJE321" s="4"/>
      <c r="AJF321" s="4"/>
      <c r="AJG321" s="4"/>
      <c r="AJH321" s="4"/>
      <c r="AJI321" s="4"/>
      <c r="AJJ321" s="4"/>
      <c r="AJK321" s="4"/>
      <c r="AJL321" s="4"/>
      <c r="AJM321" s="4"/>
      <c r="AJN321" s="4"/>
      <c r="AJO321" s="4"/>
      <c r="AJP321" s="4"/>
      <c r="AJQ321" s="4"/>
      <c r="AJR321" s="4"/>
      <c r="AJS321" s="4"/>
      <c r="AJT321" s="4"/>
      <c r="AJU321" s="4"/>
      <c r="AJV321" s="4"/>
      <c r="AJW321" s="4"/>
      <c r="AJX321" s="4"/>
      <c r="AJY321" s="4"/>
      <c r="AJZ321" s="4"/>
      <c r="AKA321" s="4"/>
      <c r="AKB321" s="4"/>
      <c r="AKC321" s="4"/>
      <c r="AKD321" s="4"/>
      <c r="AKE321" s="4"/>
      <c r="AKF321" s="4"/>
      <c r="AKG321" s="4"/>
      <c r="AKH321" s="4"/>
      <c r="AKI321" s="4"/>
      <c r="AKJ321" s="4"/>
      <c r="AKK321" s="4"/>
      <c r="AKL321" s="4"/>
      <c r="AKM321" s="4"/>
      <c r="AKN321" s="4"/>
      <c r="AKO321" s="4"/>
      <c r="AKP321" s="4"/>
      <c r="AKQ321" s="4"/>
      <c r="AKR321" s="4"/>
      <c r="AKS321" s="4"/>
      <c r="AKT321" s="4"/>
      <c r="AKU321" s="4"/>
      <c r="AKV321" s="4"/>
      <c r="AKW321" s="4"/>
      <c r="AKX321" s="4"/>
      <c r="AKY321" s="4"/>
      <c r="AKZ321" s="4"/>
      <c r="ALA321" s="4"/>
      <c r="ALB321" s="4"/>
      <c r="ALC321" s="4"/>
      <c r="ALD321" s="4"/>
      <c r="ALE321" s="4"/>
      <c r="ALF321" s="4"/>
      <c r="ALG321" s="4"/>
      <c r="ALH321" s="4"/>
      <c r="ALI321" s="4"/>
      <c r="ALJ321" s="4"/>
      <c r="ALK321" s="4"/>
      <c r="ALL321" s="4"/>
      <c r="ALM321" s="4"/>
      <c r="ALN321" s="4"/>
      <c r="ALO321" s="4"/>
      <c r="ALP321" s="4"/>
      <c r="ALQ321" s="4"/>
      <c r="ALR321" s="4"/>
      <c r="ALS321" s="4"/>
      <c r="ALT321" s="4"/>
      <c r="ALU321" s="4"/>
      <c r="ALV321" s="4"/>
      <c r="ALW321" s="4"/>
      <c r="ALX321" s="4"/>
      <c r="ALY321" s="4"/>
      <c r="ALZ321" s="4"/>
      <c r="AMA321" s="4"/>
      <c r="AMB321" s="4"/>
      <c r="AMC321" s="4"/>
      <c r="AMD321" s="4"/>
      <c r="AME321" s="4"/>
      <c r="AMF321" s="4"/>
      <c r="AMG321" s="4"/>
      <c r="AMH321" s="4"/>
      <c r="AMI321" s="4"/>
      <c r="AMJ321" s="4"/>
      <c r="AMK321" s="4"/>
      <c r="AML321" s="49"/>
      <c r="AMM321" s="49"/>
      <c r="AMN321" s="49"/>
      <c r="AMO321" s="49"/>
      <c r="AMP321" s="49"/>
      <c r="AMQ321" s="49"/>
      <c r="AMR321" s="49"/>
      <c r="AMS321" s="49"/>
      <c r="AMT321" s="49"/>
      <c r="AMU321" s="49"/>
      <c r="AMV321" s="49"/>
      <c r="AMW321" s="49"/>
      <c r="AMX321" s="49"/>
      <c r="AMY321" s="49"/>
      <c r="AMZ321" s="49"/>
      <c r="ANA321" s="49"/>
      <c r="ANB321" s="49"/>
      <c r="ANC321" s="49"/>
      <c r="AND321" s="49"/>
      <c r="ANE321" s="49"/>
      <c r="ANF321" s="49"/>
      <c r="ANG321" s="49"/>
      <c r="ANH321" s="49"/>
      <c r="ANI321" s="49"/>
      <c r="ANJ321" s="49"/>
      <c r="ANK321" s="49"/>
      <c r="ANL321" s="49"/>
      <c r="ANM321" s="49"/>
      <c r="ANN321" s="49"/>
      <c r="ANO321" s="49"/>
      <c r="ANP321" s="49"/>
      <c r="ANQ321" s="49"/>
      <c r="ANR321" s="49"/>
      <c r="ANS321" s="49"/>
      <c r="ANT321" s="49"/>
      <c r="ANU321" s="49"/>
      <c r="ANV321" s="49"/>
      <c r="ANW321" s="49"/>
      <c r="ANX321" s="49"/>
      <c r="ANY321" s="49"/>
      <c r="ANZ321" s="49"/>
      <c r="AOA321" s="49"/>
      <c r="AOB321" s="49"/>
      <c r="AOC321" s="49"/>
      <c r="AOD321" s="49"/>
      <c r="AOE321" s="49"/>
      <c r="AOF321" s="49"/>
      <c r="AOG321" s="49"/>
      <c r="AOH321" s="49"/>
      <c r="AOI321" s="49"/>
      <c r="AOJ321" s="49"/>
      <c r="AOK321" s="49"/>
      <c r="AOL321" s="49"/>
      <c r="AOM321" s="49"/>
      <c r="AON321" s="49"/>
      <c r="AOO321" s="49"/>
      <c r="AOP321" s="49"/>
      <c r="AOQ321" s="49"/>
      <c r="AOR321" s="49"/>
      <c r="AOS321" s="49"/>
      <c r="AOT321" s="49"/>
      <c r="AOU321" s="49"/>
      <c r="AOV321" s="49"/>
      <c r="AOW321" s="49"/>
      <c r="AOX321" s="49"/>
      <c r="AOY321" s="49"/>
      <c r="AOZ321" s="49"/>
      <c r="APA321" s="49"/>
      <c r="APB321" s="49"/>
      <c r="APC321" s="49"/>
      <c r="APD321" s="49"/>
      <c r="APE321" s="49"/>
      <c r="APF321" s="49"/>
      <c r="APG321" s="49"/>
      <c r="APH321" s="49"/>
      <c r="API321" s="49"/>
      <c r="APJ321" s="49"/>
      <c r="APK321" s="49"/>
      <c r="APL321" s="49"/>
      <c r="APM321" s="49"/>
      <c r="APN321" s="49"/>
      <c r="APO321" s="49"/>
      <c r="APP321" s="49"/>
      <c r="APQ321" s="49"/>
      <c r="APR321" s="49"/>
      <c r="APS321" s="49"/>
      <c r="APT321" s="49"/>
      <c r="APU321" s="49"/>
      <c r="APV321" s="49"/>
      <c r="APW321" s="49"/>
      <c r="APX321" s="49"/>
      <c r="APY321" s="49"/>
      <c r="APZ321" s="49"/>
      <c r="AQA321" s="49"/>
      <c r="AQB321" s="49"/>
      <c r="AQC321" s="49"/>
      <c r="AQD321" s="49"/>
      <c r="AQE321" s="49"/>
      <c r="AQF321" s="49"/>
      <c r="AQG321" s="49"/>
      <c r="AQH321" s="49"/>
      <c r="AQI321" s="49"/>
      <c r="AQJ321" s="49"/>
      <c r="AQK321" s="49"/>
      <c r="AQL321" s="49"/>
      <c r="AQM321" s="49"/>
      <c r="AQN321" s="49"/>
      <c r="AQO321" s="49"/>
      <c r="AQP321" s="49"/>
      <c r="AQQ321" s="49"/>
      <c r="AQR321" s="49"/>
      <c r="AQS321" s="49"/>
      <c r="AQT321" s="49"/>
      <c r="AQU321" s="49"/>
      <c r="AQV321" s="49"/>
      <c r="AQW321" s="49"/>
      <c r="AQX321" s="49"/>
      <c r="AQY321" s="49"/>
      <c r="AQZ321" s="49"/>
      <c r="ARA321" s="49"/>
      <c r="ARB321" s="49"/>
      <c r="ARC321" s="49"/>
      <c r="ARD321" s="49"/>
      <c r="ARE321" s="49"/>
      <c r="ARF321" s="49"/>
      <c r="ARG321" s="49"/>
      <c r="ARH321" s="49"/>
      <c r="ARI321" s="49"/>
    </row>
    <row r="322" spans="1:1153" s="50" customFormat="1" x14ac:dyDescent="0.2">
      <c r="A322" s="188"/>
      <c r="B322" s="184" t="s">
        <v>775</v>
      </c>
      <c r="C322" s="19" t="s">
        <v>178</v>
      </c>
      <c r="D322" s="207">
        <f>120</f>
        <v>120</v>
      </c>
      <c r="E322" s="207"/>
      <c r="F322" s="198">
        <f t="shared" si="3"/>
        <v>0</v>
      </c>
      <c r="G322" s="36"/>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c r="IM322" s="4"/>
      <c r="IN322" s="4"/>
      <c r="IO322" s="4"/>
      <c r="IP322" s="4"/>
      <c r="IQ322" s="4"/>
      <c r="IR322" s="4"/>
      <c r="IS322" s="4"/>
      <c r="IT322" s="4"/>
      <c r="IU322" s="4"/>
      <c r="IV322" s="4"/>
      <c r="IW322" s="4"/>
      <c r="IX322" s="4"/>
      <c r="IY322" s="4"/>
      <c r="IZ322" s="4"/>
      <c r="JA322" s="4"/>
      <c r="JB322" s="4"/>
      <c r="JC322" s="4"/>
      <c r="JD322" s="4"/>
      <c r="JE322" s="4"/>
      <c r="JF322" s="4"/>
      <c r="JG322" s="4"/>
      <c r="JH322" s="4"/>
      <c r="JI322" s="4"/>
      <c r="JJ322" s="4"/>
      <c r="JK322" s="4"/>
      <c r="JL322" s="4"/>
      <c r="JM322" s="4"/>
      <c r="JN322" s="4"/>
      <c r="JO322" s="4"/>
      <c r="JP322" s="4"/>
      <c r="JQ322" s="4"/>
      <c r="JR322" s="4"/>
      <c r="JS322" s="4"/>
      <c r="JT322" s="4"/>
      <c r="JU322" s="4"/>
      <c r="JV322" s="4"/>
      <c r="JW322" s="4"/>
      <c r="JX322" s="4"/>
      <c r="JY322" s="4"/>
      <c r="JZ322" s="4"/>
      <c r="KA322" s="4"/>
      <c r="KB322" s="4"/>
      <c r="KC322" s="4"/>
      <c r="KD322" s="4"/>
      <c r="KE322" s="4"/>
      <c r="KF322" s="4"/>
      <c r="KG322" s="4"/>
      <c r="KH322" s="4"/>
      <c r="KI322" s="4"/>
      <c r="KJ322" s="4"/>
      <c r="KK322" s="4"/>
      <c r="KL322" s="4"/>
      <c r="KM322" s="4"/>
      <c r="KN322" s="4"/>
      <c r="KO322" s="4"/>
      <c r="KP322" s="4"/>
      <c r="KQ322" s="4"/>
      <c r="KR322" s="4"/>
      <c r="KS322" s="4"/>
      <c r="KT322" s="4"/>
      <c r="KU322" s="4"/>
      <c r="KV322" s="4"/>
      <c r="KW322" s="4"/>
      <c r="KX322" s="4"/>
      <c r="KY322" s="4"/>
      <c r="KZ322" s="4"/>
      <c r="LA322" s="4"/>
      <c r="LB322" s="4"/>
      <c r="LC322" s="4"/>
      <c r="LD322" s="4"/>
      <c r="LE322" s="4"/>
      <c r="LF322" s="4"/>
      <c r="LG322" s="4"/>
      <c r="LH322" s="4"/>
      <c r="LI322" s="4"/>
      <c r="LJ322" s="4"/>
      <c r="LK322" s="4"/>
      <c r="LL322" s="4"/>
      <c r="LM322" s="4"/>
      <c r="LN322" s="4"/>
      <c r="LO322" s="4"/>
      <c r="LP322" s="4"/>
      <c r="LQ322" s="4"/>
      <c r="LR322" s="4"/>
      <c r="LS322" s="4"/>
      <c r="LT322" s="4"/>
      <c r="LU322" s="4"/>
      <c r="LV322" s="4"/>
      <c r="LW322" s="4"/>
      <c r="LX322" s="4"/>
      <c r="LY322" s="4"/>
      <c r="LZ322" s="4"/>
      <c r="MA322" s="4"/>
      <c r="MB322" s="4"/>
      <c r="MC322" s="4"/>
      <c r="MD322" s="4"/>
      <c r="ME322" s="4"/>
      <c r="MF322" s="4"/>
      <c r="MG322" s="4"/>
      <c r="MH322" s="4"/>
      <c r="MI322" s="4"/>
      <c r="MJ322" s="4"/>
      <c r="MK322" s="4"/>
      <c r="ML322" s="4"/>
      <c r="MM322" s="4"/>
      <c r="MN322" s="4"/>
      <c r="MO322" s="4"/>
      <c r="MP322" s="4"/>
      <c r="MQ322" s="4"/>
      <c r="MR322" s="4"/>
      <c r="MS322" s="4"/>
      <c r="MT322" s="4"/>
      <c r="MU322" s="4"/>
      <c r="MV322" s="4"/>
      <c r="MW322" s="4"/>
      <c r="MX322" s="4"/>
      <c r="MY322" s="4"/>
      <c r="MZ322" s="4"/>
      <c r="NA322" s="4"/>
      <c r="NB322" s="4"/>
      <c r="NC322" s="4"/>
      <c r="ND322" s="4"/>
      <c r="NE322" s="4"/>
      <c r="NF322" s="4"/>
      <c r="NG322" s="4"/>
      <c r="NH322" s="4"/>
      <c r="NI322" s="4"/>
      <c r="NJ322" s="4"/>
      <c r="NK322" s="4"/>
      <c r="NL322" s="4"/>
      <c r="NM322" s="4"/>
      <c r="NN322" s="4"/>
      <c r="NO322" s="4"/>
      <c r="NP322" s="4"/>
      <c r="NQ322" s="4"/>
      <c r="NR322" s="4"/>
      <c r="NS322" s="4"/>
      <c r="NT322" s="4"/>
      <c r="NU322" s="4"/>
      <c r="NV322" s="4"/>
      <c r="NW322" s="4"/>
      <c r="NX322" s="4"/>
      <c r="NY322" s="4"/>
      <c r="NZ322" s="4"/>
      <c r="OA322" s="4"/>
      <c r="OB322" s="4"/>
      <c r="OC322" s="4"/>
      <c r="OD322" s="4"/>
      <c r="OE322" s="4"/>
      <c r="OF322" s="4"/>
      <c r="OG322" s="4"/>
      <c r="OH322" s="4"/>
      <c r="OI322" s="4"/>
      <c r="OJ322" s="4"/>
      <c r="OK322" s="4"/>
      <c r="OL322" s="4"/>
      <c r="OM322" s="4"/>
      <c r="ON322" s="4"/>
      <c r="OO322" s="4"/>
      <c r="OP322" s="4"/>
      <c r="OQ322" s="4"/>
      <c r="OR322" s="4"/>
      <c r="OS322" s="4"/>
      <c r="OT322" s="4"/>
      <c r="OU322" s="4"/>
      <c r="OV322" s="4"/>
      <c r="OW322" s="4"/>
      <c r="OX322" s="4"/>
      <c r="OY322" s="4"/>
      <c r="OZ322" s="4"/>
      <c r="PA322" s="4"/>
      <c r="PB322" s="4"/>
      <c r="PC322" s="4"/>
      <c r="PD322" s="4"/>
      <c r="PE322" s="4"/>
      <c r="PF322" s="4"/>
      <c r="PG322" s="4"/>
      <c r="PH322" s="4"/>
      <c r="PI322" s="4"/>
      <c r="PJ322" s="4"/>
      <c r="PK322" s="4"/>
      <c r="PL322" s="4"/>
      <c r="PM322" s="4"/>
      <c r="PN322" s="4"/>
      <c r="PO322" s="4"/>
      <c r="PP322" s="4"/>
      <c r="PQ322" s="4"/>
      <c r="PR322" s="4"/>
      <c r="PS322" s="4"/>
      <c r="PT322" s="4"/>
      <c r="PU322" s="4"/>
      <c r="PV322" s="4"/>
      <c r="PW322" s="4"/>
      <c r="PX322" s="4"/>
      <c r="PY322" s="4"/>
      <c r="PZ322" s="4"/>
      <c r="QA322" s="4"/>
      <c r="QB322" s="4"/>
      <c r="QC322" s="4"/>
      <c r="QD322" s="4"/>
      <c r="QE322" s="4"/>
      <c r="QF322" s="4"/>
      <c r="QG322" s="4"/>
      <c r="QH322" s="4"/>
      <c r="QI322" s="4"/>
      <c r="QJ322" s="4"/>
      <c r="QK322" s="4"/>
      <c r="QL322" s="4"/>
      <c r="QM322" s="4"/>
      <c r="QN322" s="4"/>
      <c r="QO322" s="4"/>
      <c r="QP322" s="4"/>
      <c r="QQ322" s="4"/>
      <c r="QR322" s="4"/>
      <c r="QS322" s="4"/>
      <c r="QT322" s="4"/>
      <c r="QU322" s="4"/>
      <c r="QV322" s="4"/>
      <c r="QW322" s="4"/>
      <c r="QX322" s="4"/>
      <c r="QY322" s="4"/>
      <c r="QZ322" s="4"/>
      <c r="RA322" s="4"/>
      <c r="RB322" s="4"/>
      <c r="RC322" s="4"/>
      <c r="RD322" s="4"/>
      <c r="RE322" s="4"/>
      <c r="RF322" s="4"/>
      <c r="RG322" s="4"/>
      <c r="RH322" s="4"/>
      <c r="RI322" s="4"/>
      <c r="RJ322" s="4"/>
      <c r="RK322" s="4"/>
      <c r="RL322" s="4"/>
      <c r="RM322" s="4"/>
      <c r="RN322" s="4"/>
      <c r="RO322" s="4"/>
      <c r="RP322" s="4"/>
      <c r="RQ322" s="4"/>
      <c r="RR322" s="4"/>
      <c r="RS322" s="4"/>
      <c r="RT322" s="4"/>
      <c r="RU322" s="4"/>
      <c r="RV322" s="4"/>
      <c r="RW322" s="4"/>
      <c r="RX322" s="4"/>
      <c r="RY322" s="4"/>
      <c r="RZ322" s="4"/>
      <c r="SA322" s="4"/>
      <c r="SB322" s="4"/>
      <c r="SC322" s="4"/>
      <c r="SD322" s="4"/>
      <c r="SE322" s="4"/>
      <c r="SF322" s="4"/>
      <c r="SG322" s="4"/>
      <c r="SH322" s="4"/>
      <c r="SI322" s="4"/>
      <c r="SJ322" s="4"/>
      <c r="SK322" s="4"/>
      <c r="SL322" s="4"/>
      <c r="SM322" s="4"/>
      <c r="SN322" s="4"/>
      <c r="SO322" s="4"/>
      <c r="SP322" s="4"/>
      <c r="SQ322" s="4"/>
      <c r="SR322" s="4"/>
      <c r="SS322" s="4"/>
      <c r="ST322" s="4"/>
      <c r="SU322" s="4"/>
      <c r="SV322" s="4"/>
      <c r="SW322" s="4"/>
      <c r="SX322" s="4"/>
      <c r="SY322" s="4"/>
      <c r="SZ322" s="4"/>
      <c r="TA322" s="4"/>
      <c r="TB322" s="4"/>
      <c r="TC322" s="4"/>
      <c r="TD322" s="4"/>
      <c r="TE322" s="4"/>
      <c r="TF322" s="4"/>
      <c r="TG322" s="4"/>
      <c r="TH322" s="4"/>
      <c r="TI322" s="4"/>
      <c r="TJ322" s="4"/>
      <c r="TK322" s="4"/>
      <c r="TL322" s="4"/>
      <c r="TM322" s="4"/>
      <c r="TN322" s="4"/>
      <c r="TO322" s="4"/>
      <c r="TP322" s="4"/>
      <c r="TQ322" s="4"/>
      <c r="TR322" s="4"/>
      <c r="TS322" s="4"/>
      <c r="TT322" s="4"/>
      <c r="TU322" s="4"/>
      <c r="TV322" s="4"/>
      <c r="TW322" s="4"/>
      <c r="TX322" s="4"/>
      <c r="TY322" s="4"/>
      <c r="TZ322" s="4"/>
      <c r="UA322" s="4"/>
      <c r="UB322" s="4"/>
      <c r="UC322" s="4"/>
      <c r="UD322" s="4"/>
      <c r="UE322" s="4"/>
      <c r="UF322" s="4"/>
      <c r="UG322" s="4"/>
      <c r="UH322" s="4"/>
      <c r="UI322" s="4"/>
      <c r="UJ322" s="4"/>
      <c r="UK322" s="4"/>
      <c r="UL322" s="4"/>
      <c r="UM322" s="4"/>
      <c r="UN322" s="4"/>
      <c r="UO322" s="4"/>
      <c r="UP322" s="4"/>
      <c r="UQ322" s="4"/>
      <c r="UR322" s="4"/>
      <c r="US322" s="4"/>
      <c r="UT322" s="4"/>
      <c r="UU322" s="4"/>
      <c r="UV322" s="4"/>
      <c r="UW322" s="4"/>
      <c r="UX322" s="4"/>
      <c r="UY322" s="4"/>
      <c r="UZ322" s="4"/>
      <c r="VA322" s="4"/>
      <c r="VB322" s="4"/>
      <c r="VC322" s="4"/>
      <c r="VD322" s="4"/>
      <c r="VE322" s="4"/>
      <c r="VF322" s="4"/>
      <c r="VG322" s="4"/>
      <c r="VH322" s="4"/>
      <c r="VI322" s="4"/>
      <c r="VJ322" s="4"/>
      <c r="VK322" s="4"/>
      <c r="VL322" s="4"/>
      <c r="VM322" s="4"/>
      <c r="VN322" s="4"/>
      <c r="VO322" s="4"/>
      <c r="VP322" s="4"/>
      <c r="VQ322" s="4"/>
      <c r="VR322" s="4"/>
      <c r="VS322" s="4"/>
      <c r="VT322" s="4"/>
      <c r="VU322" s="4"/>
      <c r="VV322" s="4"/>
      <c r="VW322" s="4"/>
      <c r="VX322" s="4"/>
      <c r="VY322" s="4"/>
      <c r="VZ322" s="4"/>
      <c r="WA322" s="4"/>
      <c r="WB322" s="4"/>
      <c r="WC322" s="4"/>
      <c r="WD322" s="4"/>
      <c r="WE322" s="4"/>
      <c r="WF322" s="4"/>
      <c r="WG322" s="4"/>
      <c r="WH322" s="4"/>
      <c r="WI322" s="4"/>
      <c r="WJ322" s="4"/>
      <c r="WK322" s="4"/>
      <c r="WL322" s="4"/>
      <c r="WM322" s="4"/>
      <c r="WN322" s="4"/>
      <c r="WO322" s="4"/>
      <c r="WP322" s="4"/>
      <c r="WQ322" s="4"/>
      <c r="WR322" s="4"/>
      <c r="WS322" s="4"/>
      <c r="WT322" s="4"/>
      <c r="WU322" s="4"/>
      <c r="WV322" s="4"/>
      <c r="WW322" s="4"/>
      <c r="WX322" s="4"/>
      <c r="WY322" s="4"/>
      <c r="WZ322" s="4"/>
      <c r="XA322" s="4"/>
      <c r="XB322" s="4"/>
      <c r="XC322" s="4"/>
      <c r="XD322" s="4"/>
      <c r="XE322" s="4"/>
      <c r="XF322" s="4"/>
      <c r="XG322" s="4"/>
      <c r="XH322" s="4"/>
      <c r="XI322" s="4"/>
      <c r="XJ322" s="4"/>
      <c r="XK322" s="4"/>
      <c r="XL322" s="4"/>
      <c r="XM322" s="4"/>
      <c r="XN322" s="4"/>
      <c r="XO322" s="4"/>
      <c r="XP322" s="4"/>
      <c r="XQ322" s="4"/>
      <c r="XR322" s="4"/>
      <c r="XS322" s="4"/>
      <c r="XT322" s="4"/>
      <c r="XU322" s="4"/>
      <c r="XV322" s="4"/>
      <c r="XW322" s="4"/>
      <c r="XX322" s="4"/>
      <c r="XY322" s="4"/>
      <c r="XZ322" s="4"/>
      <c r="YA322" s="4"/>
      <c r="YB322" s="4"/>
      <c r="YC322" s="4"/>
      <c r="YD322" s="4"/>
      <c r="YE322" s="4"/>
      <c r="YF322" s="4"/>
      <c r="YG322" s="4"/>
      <c r="YH322" s="4"/>
      <c r="YI322" s="4"/>
      <c r="YJ322" s="4"/>
      <c r="YK322" s="4"/>
      <c r="YL322" s="4"/>
      <c r="YM322" s="4"/>
      <c r="YN322" s="4"/>
      <c r="YO322" s="4"/>
      <c r="YP322" s="4"/>
      <c r="YQ322" s="4"/>
      <c r="YR322" s="4"/>
      <c r="YS322" s="4"/>
      <c r="YT322" s="4"/>
      <c r="YU322" s="4"/>
      <c r="YV322" s="4"/>
      <c r="YW322" s="4"/>
      <c r="YX322" s="4"/>
      <c r="YY322" s="4"/>
      <c r="YZ322" s="4"/>
      <c r="ZA322" s="4"/>
      <c r="ZB322" s="4"/>
      <c r="ZC322" s="4"/>
      <c r="ZD322" s="4"/>
      <c r="ZE322" s="4"/>
      <c r="ZF322" s="4"/>
      <c r="ZG322" s="4"/>
      <c r="ZH322" s="4"/>
      <c r="ZI322" s="4"/>
      <c r="ZJ322" s="4"/>
      <c r="ZK322" s="4"/>
      <c r="ZL322" s="4"/>
      <c r="ZM322" s="4"/>
      <c r="ZN322" s="4"/>
      <c r="ZO322" s="4"/>
      <c r="ZP322" s="4"/>
      <c r="ZQ322" s="4"/>
      <c r="ZR322" s="4"/>
      <c r="ZS322" s="4"/>
      <c r="ZT322" s="4"/>
      <c r="ZU322" s="4"/>
      <c r="ZV322" s="4"/>
      <c r="ZW322" s="4"/>
      <c r="ZX322" s="4"/>
      <c r="ZY322" s="4"/>
      <c r="ZZ322" s="4"/>
      <c r="AAA322" s="4"/>
      <c r="AAB322" s="4"/>
      <c r="AAC322" s="4"/>
      <c r="AAD322" s="4"/>
      <c r="AAE322" s="4"/>
      <c r="AAF322" s="4"/>
      <c r="AAG322" s="4"/>
      <c r="AAH322" s="4"/>
      <c r="AAI322" s="4"/>
      <c r="AAJ322" s="4"/>
      <c r="AAK322" s="4"/>
      <c r="AAL322" s="4"/>
      <c r="AAM322" s="4"/>
      <c r="AAN322" s="4"/>
      <c r="AAO322" s="4"/>
      <c r="AAP322" s="4"/>
      <c r="AAQ322" s="4"/>
      <c r="AAR322" s="4"/>
      <c r="AAS322" s="4"/>
      <c r="AAT322" s="4"/>
      <c r="AAU322" s="4"/>
      <c r="AAV322" s="4"/>
      <c r="AAW322" s="4"/>
      <c r="AAX322" s="4"/>
      <c r="AAY322" s="4"/>
      <c r="AAZ322" s="4"/>
      <c r="ABA322" s="4"/>
      <c r="ABB322" s="4"/>
      <c r="ABC322" s="4"/>
      <c r="ABD322" s="4"/>
      <c r="ABE322" s="4"/>
      <c r="ABF322" s="4"/>
      <c r="ABG322" s="4"/>
      <c r="ABH322" s="4"/>
      <c r="ABI322" s="4"/>
      <c r="ABJ322" s="4"/>
      <c r="ABK322" s="4"/>
      <c r="ABL322" s="4"/>
      <c r="ABM322" s="4"/>
      <c r="ABN322" s="4"/>
      <c r="ABO322" s="4"/>
      <c r="ABP322" s="4"/>
      <c r="ABQ322" s="4"/>
      <c r="ABR322" s="4"/>
      <c r="ABS322" s="4"/>
      <c r="ABT322" s="4"/>
      <c r="ABU322" s="4"/>
      <c r="ABV322" s="4"/>
      <c r="ABW322" s="4"/>
      <c r="ABX322" s="4"/>
      <c r="ABY322" s="4"/>
      <c r="ABZ322" s="4"/>
      <c r="ACA322" s="4"/>
      <c r="ACB322" s="4"/>
      <c r="ACC322" s="4"/>
      <c r="ACD322" s="4"/>
      <c r="ACE322" s="4"/>
      <c r="ACF322" s="4"/>
      <c r="ACG322" s="4"/>
      <c r="ACH322" s="4"/>
      <c r="ACI322" s="4"/>
      <c r="ACJ322" s="4"/>
      <c r="ACK322" s="4"/>
      <c r="ACL322" s="4"/>
      <c r="ACM322" s="4"/>
      <c r="ACN322" s="4"/>
      <c r="ACO322" s="4"/>
      <c r="ACP322" s="4"/>
      <c r="ACQ322" s="4"/>
      <c r="ACR322" s="4"/>
      <c r="ACS322" s="4"/>
      <c r="ACT322" s="4"/>
      <c r="ACU322" s="4"/>
      <c r="ACV322" s="4"/>
      <c r="ACW322" s="4"/>
      <c r="ACX322" s="4"/>
      <c r="ACY322" s="4"/>
      <c r="ACZ322" s="4"/>
      <c r="ADA322" s="4"/>
      <c r="ADB322" s="4"/>
      <c r="ADC322" s="4"/>
      <c r="ADD322" s="4"/>
      <c r="ADE322" s="4"/>
      <c r="ADF322" s="4"/>
      <c r="ADG322" s="4"/>
      <c r="ADH322" s="4"/>
      <c r="ADI322" s="4"/>
      <c r="ADJ322" s="4"/>
      <c r="ADK322" s="4"/>
      <c r="ADL322" s="4"/>
      <c r="ADM322" s="4"/>
      <c r="ADN322" s="4"/>
      <c r="ADO322" s="4"/>
      <c r="ADP322" s="4"/>
      <c r="ADQ322" s="4"/>
      <c r="ADR322" s="4"/>
      <c r="ADS322" s="4"/>
      <c r="ADT322" s="4"/>
      <c r="ADU322" s="4"/>
      <c r="ADV322" s="4"/>
      <c r="ADW322" s="4"/>
      <c r="ADX322" s="4"/>
      <c r="ADY322" s="4"/>
      <c r="ADZ322" s="4"/>
      <c r="AEA322" s="4"/>
      <c r="AEB322" s="4"/>
      <c r="AEC322" s="4"/>
      <c r="AED322" s="4"/>
      <c r="AEE322" s="4"/>
      <c r="AEF322" s="4"/>
      <c r="AEG322" s="4"/>
      <c r="AEH322" s="4"/>
      <c r="AEI322" s="4"/>
      <c r="AEJ322" s="4"/>
      <c r="AEK322" s="4"/>
      <c r="AEL322" s="4"/>
      <c r="AEM322" s="4"/>
      <c r="AEN322" s="4"/>
      <c r="AEO322" s="4"/>
      <c r="AEP322" s="4"/>
      <c r="AEQ322" s="4"/>
      <c r="AER322" s="4"/>
      <c r="AES322" s="4"/>
      <c r="AET322" s="4"/>
      <c r="AEU322" s="4"/>
      <c r="AEV322" s="4"/>
      <c r="AEW322" s="4"/>
      <c r="AEX322" s="4"/>
      <c r="AEY322" s="4"/>
      <c r="AEZ322" s="4"/>
      <c r="AFA322" s="4"/>
      <c r="AFB322" s="4"/>
      <c r="AFC322" s="4"/>
      <c r="AFD322" s="4"/>
      <c r="AFE322" s="4"/>
      <c r="AFF322" s="4"/>
      <c r="AFG322" s="4"/>
      <c r="AFH322" s="4"/>
      <c r="AFI322" s="4"/>
      <c r="AFJ322" s="4"/>
      <c r="AFK322" s="4"/>
      <c r="AFL322" s="4"/>
      <c r="AFM322" s="4"/>
      <c r="AFN322" s="4"/>
      <c r="AFO322" s="4"/>
      <c r="AFP322" s="4"/>
      <c r="AFQ322" s="4"/>
      <c r="AFR322" s="4"/>
      <c r="AFS322" s="4"/>
      <c r="AFT322" s="4"/>
      <c r="AFU322" s="4"/>
      <c r="AFV322" s="4"/>
      <c r="AFW322" s="4"/>
      <c r="AFX322" s="4"/>
      <c r="AFY322" s="4"/>
      <c r="AFZ322" s="4"/>
      <c r="AGA322" s="4"/>
      <c r="AGB322" s="4"/>
      <c r="AGC322" s="4"/>
      <c r="AGD322" s="4"/>
      <c r="AGE322" s="4"/>
      <c r="AGF322" s="4"/>
      <c r="AGG322" s="4"/>
      <c r="AGH322" s="4"/>
      <c r="AGI322" s="4"/>
      <c r="AGJ322" s="4"/>
      <c r="AGK322" s="4"/>
      <c r="AGL322" s="4"/>
      <c r="AGM322" s="4"/>
      <c r="AGN322" s="4"/>
      <c r="AGO322" s="4"/>
      <c r="AGP322" s="4"/>
      <c r="AGQ322" s="4"/>
      <c r="AGR322" s="4"/>
      <c r="AGS322" s="4"/>
      <c r="AGT322" s="4"/>
      <c r="AGU322" s="4"/>
      <c r="AGV322" s="4"/>
      <c r="AGW322" s="4"/>
      <c r="AGX322" s="4"/>
      <c r="AGY322" s="4"/>
      <c r="AGZ322" s="4"/>
      <c r="AHA322" s="4"/>
      <c r="AHB322" s="4"/>
      <c r="AHC322" s="4"/>
      <c r="AHD322" s="4"/>
      <c r="AHE322" s="4"/>
      <c r="AHF322" s="4"/>
      <c r="AHG322" s="4"/>
      <c r="AHH322" s="4"/>
      <c r="AHI322" s="4"/>
      <c r="AHJ322" s="4"/>
      <c r="AHK322" s="4"/>
      <c r="AHL322" s="4"/>
      <c r="AHM322" s="4"/>
      <c r="AHN322" s="4"/>
      <c r="AHO322" s="4"/>
      <c r="AHP322" s="4"/>
      <c r="AHQ322" s="4"/>
      <c r="AHR322" s="4"/>
      <c r="AHS322" s="4"/>
      <c r="AHT322" s="4"/>
      <c r="AHU322" s="4"/>
      <c r="AHV322" s="4"/>
      <c r="AHW322" s="4"/>
      <c r="AHX322" s="4"/>
      <c r="AHY322" s="4"/>
      <c r="AHZ322" s="4"/>
      <c r="AIA322" s="4"/>
      <c r="AIB322" s="4"/>
      <c r="AIC322" s="4"/>
      <c r="AID322" s="4"/>
      <c r="AIE322" s="4"/>
      <c r="AIF322" s="4"/>
      <c r="AIG322" s="4"/>
      <c r="AIH322" s="4"/>
      <c r="AII322" s="4"/>
      <c r="AIJ322" s="4"/>
      <c r="AIK322" s="4"/>
      <c r="AIL322" s="4"/>
      <c r="AIM322" s="4"/>
      <c r="AIN322" s="4"/>
      <c r="AIO322" s="4"/>
      <c r="AIP322" s="4"/>
      <c r="AIQ322" s="4"/>
      <c r="AIR322" s="4"/>
      <c r="AIS322" s="4"/>
      <c r="AIT322" s="4"/>
      <c r="AIU322" s="4"/>
      <c r="AIV322" s="4"/>
      <c r="AIW322" s="4"/>
      <c r="AIX322" s="4"/>
      <c r="AIY322" s="4"/>
      <c r="AIZ322" s="4"/>
      <c r="AJA322" s="4"/>
      <c r="AJB322" s="4"/>
      <c r="AJC322" s="4"/>
      <c r="AJD322" s="4"/>
      <c r="AJE322" s="4"/>
      <c r="AJF322" s="4"/>
      <c r="AJG322" s="4"/>
      <c r="AJH322" s="4"/>
      <c r="AJI322" s="4"/>
      <c r="AJJ322" s="4"/>
      <c r="AJK322" s="4"/>
      <c r="AJL322" s="4"/>
      <c r="AJM322" s="4"/>
      <c r="AJN322" s="4"/>
      <c r="AJO322" s="4"/>
      <c r="AJP322" s="4"/>
      <c r="AJQ322" s="4"/>
      <c r="AJR322" s="4"/>
      <c r="AJS322" s="4"/>
      <c r="AJT322" s="4"/>
      <c r="AJU322" s="4"/>
      <c r="AJV322" s="4"/>
      <c r="AJW322" s="4"/>
      <c r="AJX322" s="4"/>
      <c r="AJY322" s="4"/>
      <c r="AJZ322" s="4"/>
      <c r="AKA322" s="4"/>
      <c r="AKB322" s="4"/>
      <c r="AKC322" s="4"/>
      <c r="AKD322" s="4"/>
      <c r="AKE322" s="4"/>
      <c r="AKF322" s="4"/>
      <c r="AKG322" s="4"/>
      <c r="AKH322" s="4"/>
      <c r="AKI322" s="4"/>
      <c r="AKJ322" s="4"/>
      <c r="AKK322" s="4"/>
      <c r="AKL322" s="4"/>
      <c r="AKM322" s="4"/>
      <c r="AKN322" s="4"/>
      <c r="AKO322" s="4"/>
      <c r="AKP322" s="4"/>
      <c r="AKQ322" s="4"/>
      <c r="AKR322" s="4"/>
      <c r="AKS322" s="4"/>
      <c r="AKT322" s="4"/>
      <c r="AKU322" s="4"/>
      <c r="AKV322" s="4"/>
      <c r="AKW322" s="4"/>
      <c r="AKX322" s="4"/>
      <c r="AKY322" s="4"/>
      <c r="AKZ322" s="4"/>
      <c r="ALA322" s="4"/>
      <c r="ALB322" s="4"/>
      <c r="ALC322" s="4"/>
      <c r="ALD322" s="4"/>
      <c r="ALE322" s="4"/>
      <c r="ALF322" s="4"/>
      <c r="ALG322" s="4"/>
      <c r="ALH322" s="4"/>
      <c r="ALI322" s="4"/>
      <c r="ALJ322" s="4"/>
      <c r="ALK322" s="4"/>
      <c r="ALL322" s="4"/>
      <c r="ALM322" s="4"/>
      <c r="ALN322" s="4"/>
      <c r="ALO322" s="4"/>
      <c r="ALP322" s="4"/>
      <c r="ALQ322" s="4"/>
      <c r="ALR322" s="4"/>
      <c r="ALS322" s="4"/>
      <c r="ALT322" s="4"/>
      <c r="ALU322" s="4"/>
      <c r="ALV322" s="4"/>
      <c r="ALW322" s="4"/>
      <c r="ALX322" s="4"/>
      <c r="ALY322" s="4"/>
      <c r="ALZ322" s="4"/>
      <c r="AMA322" s="4"/>
      <c r="AMB322" s="4"/>
      <c r="AMC322" s="4"/>
      <c r="AMD322" s="4"/>
      <c r="AME322" s="4"/>
      <c r="AMF322" s="4"/>
      <c r="AMG322" s="4"/>
      <c r="AMH322" s="4"/>
      <c r="AMI322" s="4"/>
      <c r="AMJ322" s="4"/>
      <c r="AMK322" s="4"/>
      <c r="AML322" s="49"/>
      <c r="AMM322" s="49"/>
      <c r="AMN322" s="49"/>
      <c r="AMO322" s="49"/>
      <c r="AMP322" s="49"/>
      <c r="AMQ322" s="49"/>
      <c r="AMR322" s="49"/>
      <c r="AMS322" s="49"/>
      <c r="AMT322" s="49"/>
      <c r="AMU322" s="49"/>
      <c r="AMV322" s="49"/>
      <c r="AMW322" s="49"/>
      <c r="AMX322" s="49"/>
      <c r="AMY322" s="49"/>
      <c r="AMZ322" s="49"/>
      <c r="ANA322" s="49"/>
      <c r="ANB322" s="49"/>
      <c r="ANC322" s="49"/>
      <c r="AND322" s="49"/>
      <c r="ANE322" s="49"/>
      <c r="ANF322" s="49"/>
      <c r="ANG322" s="49"/>
      <c r="ANH322" s="49"/>
      <c r="ANI322" s="49"/>
      <c r="ANJ322" s="49"/>
      <c r="ANK322" s="49"/>
      <c r="ANL322" s="49"/>
      <c r="ANM322" s="49"/>
      <c r="ANN322" s="49"/>
      <c r="ANO322" s="49"/>
      <c r="ANP322" s="49"/>
      <c r="ANQ322" s="49"/>
      <c r="ANR322" s="49"/>
      <c r="ANS322" s="49"/>
      <c r="ANT322" s="49"/>
      <c r="ANU322" s="49"/>
      <c r="ANV322" s="49"/>
      <c r="ANW322" s="49"/>
      <c r="ANX322" s="49"/>
      <c r="ANY322" s="49"/>
      <c r="ANZ322" s="49"/>
      <c r="AOA322" s="49"/>
      <c r="AOB322" s="49"/>
      <c r="AOC322" s="49"/>
      <c r="AOD322" s="49"/>
      <c r="AOE322" s="49"/>
      <c r="AOF322" s="49"/>
      <c r="AOG322" s="49"/>
      <c r="AOH322" s="49"/>
      <c r="AOI322" s="49"/>
      <c r="AOJ322" s="49"/>
      <c r="AOK322" s="49"/>
      <c r="AOL322" s="49"/>
      <c r="AOM322" s="49"/>
      <c r="AON322" s="49"/>
      <c r="AOO322" s="49"/>
      <c r="AOP322" s="49"/>
      <c r="AOQ322" s="49"/>
      <c r="AOR322" s="49"/>
      <c r="AOS322" s="49"/>
      <c r="AOT322" s="49"/>
      <c r="AOU322" s="49"/>
      <c r="AOV322" s="49"/>
      <c r="AOW322" s="49"/>
      <c r="AOX322" s="49"/>
      <c r="AOY322" s="49"/>
      <c r="AOZ322" s="49"/>
      <c r="APA322" s="49"/>
      <c r="APB322" s="49"/>
      <c r="APC322" s="49"/>
      <c r="APD322" s="49"/>
      <c r="APE322" s="49"/>
      <c r="APF322" s="49"/>
      <c r="APG322" s="49"/>
      <c r="APH322" s="49"/>
      <c r="API322" s="49"/>
      <c r="APJ322" s="49"/>
      <c r="APK322" s="49"/>
      <c r="APL322" s="49"/>
      <c r="APM322" s="49"/>
      <c r="APN322" s="49"/>
      <c r="APO322" s="49"/>
      <c r="APP322" s="49"/>
      <c r="APQ322" s="49"/>
      <c r="APR322" s="49"/>
      <c r="APS322" s="49"/>
      <c r="APT322" s="49"/>
      <c r="APU322" s="49"/>
      <c r="APV322" s="49"/>
      <c r="APW322" s="49"/>
      <c r="APX322" s="49"/>
      <c r="APY322" s="49"/>
      <c r="APZ322" s="49"/>
      <c r="AQA322" s="49"/>
      <c r="AQB322" s="49"/>
      <c r="AQC322" s="49"/>
      <c r="AQD322" s="49"/>
      <c r="AQE322" s="49"/>
      <c r="AQF322" s="49"/>
      <c r="AQG322" s="49"/>
      <c r="AQH322" s="49"/>
      <c r="AQI322" s="49"/>
      <c r="AQJ322" s="49"/>
      <c r="AQK322" s="49"/>
      <c r="AQL322" s="49"/>
      <c r="AQM322" s="49"/>
      <c r="AQN322" s="49"/>
      <c r="AQO322" s="49"/>
      <c r="AQP322" s="49"/>
      <c r="AQQ322" s="49"/>
      <c r="AQR322" s="49"/>
      <c r="AQS322" s="49"/>
      <c r="AQT322" s="49"/>
      <c r="AQU322" s="49"/>
      <c r="AQV322" s="49"/>
      <c r="AQW322" s="49"/>
      <c r="AQX322" s="49"/>
      <c r="AQY322" s="49"/>
      <c r="AQZ322" s="49"/>
      <c r="ARA322" s="49"/>
      <c r="ARB322" s="49"/>
      <c r="ARC322" s="49"/>
      <c r="ARD322" s="49"/>
      <c r="ARE322" s="49"/>
      <c r="ARF322" s="49"/>
      <c r="ARG322" s="49"/>
      <c r="ARH322" s="49"/>
      <c r="ARI322" s="49"/>
    </row>
    <row r="323" spans="1:1153" s="50" customFormat="1" x14ac:dyDescent="0.2">
      <c r="A323" s="188"/>
      <c r="B323" s="183"/>
      <c r="C323" s="191"/>
      <c r="D323" s="207"/>
      <c r="E323" s="207"/>
      <c r="F323" s="198"/>
      <c r="G323" s="36"/>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c r="IM323" s="4"/>
      <c r="IN323" s="4"/>
      <c r="IO323" s="4"/>
      <c r="IP323" s="4"/>
      <c r="IQ323" s="4"/>
      <c r="IR323" s="4"/>
      <c r="IS323" s="4"/>
      <c r="IT323" s="4"/>
      <c r="IU323" s="4"/>
      <c r="IV323" s="4"/>
      <c r="IW323" s="4"/>
      <c r="IX323" s="4"/>
      <c r="IY323" s="4"/>
      <c r="IZ323" s="4"/>
      <c r="JA323" s="4"/>
      <c r="JB323" s="4"/>
      <c r="JC323" s="4"/>
      <c r="JD323" s="4"/>
      <c r="JE323" s="4"/>
      <c r="JF323" s="4"/>
      <c r="JG323" s="4"/>
      <c r="JH323" s="4"/>
      <c r="JI323" s="4"/>
      <c r="JJ323" s="4"/>
      <c r="JK323" s="4"/>
      <c r="JL323" s="4"/>
      <c r="JM323" s="4"/>
      <c r="JN323" s="4"/>
      <c r="JO323" s="4"/>
      <c r="JP323" s="4"/>
      <c r="JQ323" s="4"/>
      <c r="JR323" s="4"/>
      <c r="JS323" s="4"/>
      <c r="JT323" s="4"/>
      <c r="JU323" s="4"/>
      <c r="JV323" s="4"/>
      <c r="JW323" s="4"/>
      <c r="JX323" s="4"/>
      <c r="JY323" s="4"/>
      <c r="JZ323" s="4"/>
      <c r="KA323" s="4"/>
      <c r="KB323" s="4"/>
      <c r="KC323" s="4"/>
      <c r="KD323" s="4"/>
      <c r="KE323" s="4"/>
      <c r="KF323" s="4"/>
      <c r="KG323" s="4"/>
      <c r="KH323" s="4"/>
      <c r="KI323" s="4"/>
      <c r="KJ323" s="4"/>
      <c r="KK323" s="4"/>
      <c r="KL323" s="4"/>
      <c r="KM323" s="4"/>
      <c r="KN323" s="4"/>
      <c r="KO323" s="4"/>
      <c r="KP323" s="4"/>
      <c r="KQ323" s="4"/>
      <c r="KR323" s="4"/>
      <c r="KS323" s="4"/>
      <c r="KT323" s="4"/>
      <c r="KU323" s="4"/>
      <c r="KV323" s="4"/>
      <c r="KW323" s="4"/>
      <c r="KX323" s="4"/>
      <c r="KY323" s="4"/>
      <c r="KZ323" s="4"/>
      <c r="LA323" s="4"/>
      <c r="LB323" s="4"/>
      <c r="LC323" s="4"/>
      <c r="LD323" s="4"/>
      <c r="LE323" s="4"/>
      <c r="LF323" s="4"/>
      <c r="LG323" s="4"/>
      <c r="LH323" s="4"/>
      <c r="LI323" s="4"/>
      <c r="LJ323" s="4"/>
      <c r="LK323" s="4"/>
      <c r="LL323" s="4"/>
      <c r="LM323" s="4"/>
      <c r="LN323" s="4"/>
      <c r="LO323" s="4"/>
      <c r="LP323" s="4"/>
      <c r="LQ323" s="4"/>
      <c r="LR323" s="4"/>
      <c r="LS323" s="4"/>
      <c r="LT323" s="4"/>
      <c r="LU323" s="4"/>
      <c r="LV323" s="4"/>
      <c r="LW323" s="4"/>
      <c r="LX323" s="4"/>
      <c r="LY323" s="4"/>
      <c r="LZ323" s="4"/>
      <c r="MA323" s="4"/>
      <c r="MB323" s="4"/>
      <c r="MC323" s="4"/>
      <c r="MD323" s="4"/>
      <c r="ME323" s="4"/>
      <c r="MF323" s="4"/>
      <c r="MG323" s="4"/>
      <c r="MH323" s="4"/>
      <c r="MI323" s="4"/>
      <c r="MJ323" s="4"/>
      <c r="MK323" s="4"/>
      <c r="ML323" s="4"/>
      <c r="MM323" s="4"/>
      <c r="MN323" s="4"/>
      <c r="MO323" s="4"/>
      <c r="MP323" s="4"/>
      <c r="MQ323" s="4"/>
      <c r="MR323" s="4"/>
      <c r="MS323" s="4"/>
      <c r="MT323" s="4"/>
      <c r="MU323" s="4"/>
      <c r="MV323" s="4"/>
      <c r="MW323" s="4"/>
      <c r="MX323" s="4"/>
      <c r="MY323" s="4"/>
      <c r="MZ323" s="4"/>
      <c r="NA323" s="4"/>
      <c r="NB323" s="4"/>
      <c r="NC323" s="4"/>
      <c r="ND323" s="4"/>
      <c r="NE323" s="4"/>
      <c r="NF323" s="4"/>
      <c r="NG323" s="4"/>
      <c r="NH323" s="4"/>
      <c r="NI323" s="4"/>
      <c r="NJ323" s="4"/>
      <c r="NK323" s="4"/>
      <c r="NL323" s="4"/>
      <c r="NM323" s="4"/>
      <c r="NN323" s="4"/>
      <c r="NO323" s="4"/>
      <c r="NP323" s="4"/>
      <c r="NQ323" s="4"/>
      <c r="NR323" s="4"/>
      <c r="NS323" s="4"/>
      <c r="NT323" s="4"/>
      <c r="NU323" s="4"/>
      <c r="NV323" s="4"/>
      <c r="NW323" s="4"/>
      <c r="NX323" s="4"/>
      <c r="NY323" s="4"/>
      <c r="NZ323" s="4"/>
      <c r="OA323" s="4"/>
      <c r="OB323" s="4"/>
      <c r="OC323" s="4"/>
      <c r="OD323" s="4"/>
      <c r="OE323" s="4"/>
      <c r="OF323" s="4"/>
      <c r="OG323" s="4"/>
      <c r="OH323" s="4"/>
      <c r="OI323" s="4"/>
      <c r="OJ323" s="4"/>
      <c r="OK323" s="4"/>
      <c r="OL323" s="4"/>
      <c r="OM323" s="4"/>
      <c r="ON323" s="4"/>
      <c r="OO323" s="4"/>
      <c r="OP323" s="4"/>
      <c r="OQ323" s="4"/>
      <c r="OR323" s="4"/>
      <c r="OS323" s="4"/>
      <c r="OT323" s="4"/>
      <c r="OU323" s="4"/>
      <c r="OV323" s="4"/>
      <c r="OW323" s="4"/>
      <c r="OX323" s="4"/>
      <c r="OY323" s="4"/>
      <c r="OZ323" s="4"/>
      <c r="PA323" s="4"/>
      <c r="PB323" s="4"/>
      <c r="PC323" s="4"/>
      <c r="PD323" s="4"/>
      <c r="PE323" s="4"/>
      <c r="PF323" s="4"/>
      <c r="PG323" s="4"/>
      <c r="PH323" s="4"/>
      <c r="PI323" s="4"/>
      <c r="PJ323" s="4"/>
      <c r="PK323" s="4"/>
      <c r="PL323" s="4"/>
      <c r="PM323" s="4"/>
      <c r="PN323" s="4"/>
      <c r="PO323" s="4"/>
      <c r="PP323" s="4"/>
      <c r="PQ323" s="4"/>
      <c r="PR323" s="4"/>
      <c r="PS323" s="4"/>
      <c r="PT323" s="4"/>
      <c r="PU323" s="4"/>
      <c r="PV323" s="4"/>
      <c r="PW323" s="4"/>
      <c r="PX323" s="4"/>
      <c r="PY323" s="4"/>
      <c r="PZ323" s="4"/>
      <c r="QA323" s="4"/>
      <c r="QB323" s="4"/>
      <c r="QC323" s="4"/>
      <c r="QD323" s="4"/>
      <c r="QE323" s="4"/>
      <c r="QF323" s="4"/>
      <c r="QG323" s="4"/>
      <c r="QH323" s="4"/>
      <c r="QI323" s="4"/>
      <c r="QJ323" s="4"/>
      <c r="QK323" s="4"/>
      <c r="QL323" s="4"/>
      <c r="QM323" s="4"/>
      <c r="QN323" s="4"/>
      <c r="QO323" s="4"/>
      <c r="QP323" s="4"/>
      <c r="QQ323" s="4"/>
      <c r="QR323" s="4"/>
      <c r="QS323" s="4"/>
      <c r="QT323" s="4"/>
      <c r="QU323" s="4"/>
      <c r="QV323" s="4"/>
      <c r="QW323" s="4"/>
      <c r="QX323" s="4"/>
      <c r="QY323" s="4"/>
      <c r="QZ323" s="4"/>
      <c r="RA323" s="4"/>
      <c r="RB323" s="4"/>
      <c r="RC323" s="4"/>
      <c r="RD323" s="4"/>
      <c r="RE323" s="4"/>
      <c r="RF323" s="4"/>
      <c r="RG323" s="4"/>
      <c r="RH323" s="4"/>
      <c r="RI323" s="4"/>
      <c r="RJ323" s="4"/>
      <c r="RK323" s="4"/>
      <c r="RL323" s="4"/>
      <c r="RM323" s="4"/>
      <c r="RN323" s="4"/>
      <c r="RO323" s="4"/>
      <c r="RP323" s="4"/>
      <c r="RQ323" s="4"/>
      <c r="RR323" s="4"/>
      <c r="RS323" s="4"/>
      <c r="RT323" s="4"/>
      <c r="RU323" s="4"/>
      <c r="RV323" s="4"/>
      <c r="RW323" s="4"/>
      <c r="RX323" s="4"/>
      <c r="RY323" s="4"/>
      <c r="RZ323" s="4"/>
      <c r="SA323" s="4"/>
      <c r="SB323" s="4"/>
      <c r="SC323" s="4"/>
      <c r="SD323" s="4"/>
      <c r="SE323" s="4"/>
      <c r="SF323" s="4"/>
      <c r="SG323" s="4"/>
      <c r="SH323" s="4"/>
      <c r="SI323" s="4"/>
      <c r="SJ323" s="4"/>
      <c r="SK323" s="4"/>
      <c r="SL323" s="4"/>
      <c r="SM323" s="4"/>
      <c r="SN323" s="4"/>
      <c r="SO323" s="4"/>
      <c r="SP323" s="4"/>
      <c r="SQ323" s="4"/>
      <c r="SR323" s="4"/>
      <c r="SS323" s="4"/>
      <c r="ST323" s="4"/>
      <c r="SU323" s="4"/>
      <c r="SV323" s="4"/>
      <c r="SW323" s="4"/>
      <c r="SX323" s="4"/>
      <c r="SY323" s="4"/>
      <c r="SZ323" s="4"/>
      <c r="TA323" s="4"/>
      <c r="TB323" s="4"/>
      <c r="TC323" s="4"/>
      <c r="TD323" s="4"/>
      <c r="TE323" s="4"/>
      <c r="TF323" s="4"/>
      <c r="TG323" s="4"/>
      <c r="TH323" s="4"/>
      <c r="TI323" s="4"/>
      <c r="TJ323" s="4"/>
      <c r="TK323" s="4"/>
      <c r="TL323" s="4"/>
      <c r="TM323" s="4"/>
      <c r="TN323" s="4"/>
      <c r="TO323" s="4"/>
      <c r="TP323" s="4"/>
      <c r="TQ323" s="4"/>
      <c r="TR323" s="4"/>
      <c r="TS323" s="4"/>
      <c r="TT323" s="4"/>
      <c r="TU323" s="4"/>
      <c r="TV323" s="4"/>
      <c r="TW323" s="4"/>
      <c r="TX323" s="4"/>
      <c r="TY323" s="4"/>
      <c r="TZ323" s="4"/>
      <c r="UA323" s="4"/>
      <c r="UB323" s="4"/>
      <c r="UC323" s="4"/>
      <c r="UD323" s="4"/>
      <c r="UE323" s="4"/>
      <c r="UF323" s="4"/>
      <c r="UG323" s="4"/>
      <c r="UH323" s="4"/>
      <c r="UI323" s="4"/>
      <c r="UJ323" s="4"/>
      <c r="UK323" s="4"/>
      <c r="UL323" s="4"/>
      <c r="UM323" s="4"/>
      <c r="UN323" s="4"/>
      <c r="UO323" s="4"/>
      <c r="UP323" s="4"/>
      <c r="UQ323" s="4"/>
      <c r="UR323" s="4"/>
      <c r="US323" s="4"/>
      <c r="UT323" s="4"/>
      <c r="UU323" s="4"/>
      <c r="UV323" s="4"/>
      <c r="UW323" s="4"/>
      <c r="UX323" s="4"/>
      <c r="UY323" s="4"/>
      <c r="UZ323" s="4"/>
      <c r="VA323" s="4"/>
      <c r="VB323" s="4"/>
      <c r="VC323" s="4"/>
      <c r="VD323" s="4"/>
      <c r="VE323" s="4"/>
      <c r="VF323" s="4"/>
      <c r="VG323" s="4"/>
      <c r="VH323" s="4"/>
      <c r="VI323" s="4"/>
      <c r="VJ323" s="4"/>
      <c r="VK323" s="4"/>
      <c r="VL323" s="4"/>
      <c r="VM323" s="4"/>
      <c r="VN323" s="4"/>
      <c r="VO323" s="4"/>
      <c r="VP323" s="4"/>
      <c r="VQ323" s="4"/>
      <c r="VR323" s="4"/>
      <c r="VS323" s="4"/>
      <c r="VT323" s="4"/>
      <c r="VU323" s="4"/>
      <c r="VV323" s="4"/>
      <c r="VW323" s="4"/>
      <c r="VX323" s="4"/>
      <c r="VY323" s="4"/>
      <c r="VZ323" s="4"/>
      <c r="WA323" s="4"/>
      <c r="WB323" s="4"/>
      <c r="WC323" s="4"/>
      <c r="WD323" s="4"/>
      <c r="WE323" s="4"/>
      <c r="WF323" s="4"/>
      <c r="WG323" s="4"/>
      <c r="WH323" s="4"/>
      <c r="WI323" s="4"/>
      <c r="WJ323" s="4"/>
      <c r="WK323" s="4"/>
      <c r="WL323" s="4"/>
      <c r="WM323" s="4"/>
      <c r="WN323" s="4"/>
      <c r="WO323" s="4"/>
      <c r="WP323" s="4"/>
      <c r="WQ323" s="4"/>
      <c r="WR323" s="4"/>
      <c r="WS323" s="4"/>
      <c r="WT323" s="4"/>
      <c r="WU323" s="4"/>
      <c r="WV323" s="4"/>
      <c r="WW323" s="4"/>
      <c r="WX323" s="4"/>
      <c r="WY323" s="4"/>
      <c r="WZ323" s="4"/>
      <c r="XA323" s="4"/>
      <c r="XB323" s="4"/>
      <c r="XC323" s="4"/>
      <c r="XD323" s="4"/>
      <c r="XE323" s="4"/>
      <c r="XF323" s="4"/>
      <c r="XG323" s="4"/>
      <c r="XH323" s="4"/>
      <c r="XI323" s="4"/>
      <c r="XJ323" s="4"/>
      <c r="XK323" s="4"/>
      <c r="XL323" s="4"/>
      <c r="XM323" s="4"/>
      <c r="XN323" s="4"/>
      <c r="XO323" s="4"/>
      <c r="XP323" s="4"/>
      <c r="XQ323" s="4"/>
      <c r="XR323" s="4"/>
      <c r="XS323" s="4"/>
      <c r="XT323" s="4"/>
      <c r="XU323" s="4"/>
      <c r="XV323" s="4"/>
      <c r="XW323" s="4"/>
      <c r="XX323" s="4"/>
      <c r="XY323" s="4"/>
      <c r="XZ323" s="4"/>
      <c r="YA323" s="4"/>
      <c r="YB323" s="4"/>
      <c r="YC323" s="4"/>
      <c r="YD323" s="4"/>
      <c r="YE323" s="4"/>
      <c r="YF323" s="4"/>
      <c r="YG323" s="4"/>
      <c r="YH323" s="4"/>
      <c r="YI323" s="4"/>
      <c r="YJ323" s="4"/>
      <c r="YK323" s="4"/>
      <c r="YL323" s="4"/>
      <c r="YM323" s="4"/>
      <c r="YN323" s="4"/>
      <c r="YO323" s="4"/>
      <c r="YP323" s="4"/>
      <c r="YQ323" s="4"/>
      <c r="YR323" s="4"/>
      <c r="YS323" s="4"/>
      <c r="YT323" s="4"/>
      <c r="YU323" s="4"/>
      <c r="YV323" s="4"/>
      <c r="YW323" s="4"/>
      <c r="YX323" s="4"/>
      <c r="YY323" s="4"/>
      <c r="YZ323" s="4"/>
      <c r="ZA323" s="4"/>
      <c r="ZB323" s="4"/>
      <c r="ZC323" s="4"/>
      <c r="ZD323" s="4"/>
      <c r="ZE323" s="4"/>
      <c r="ZF323" s="4"/>
      <c r="ZG323" s="4"/>
      <c r="ZH323" s="4"/>
      <c r="ZI323" s="4"/>
      <c r="ZJ323" s="4"/>
      <c r="ZK323" s="4"/>
      <c r="ZL323" s="4"/>
      <c r="ZM323" s="4"/>
      <c r="ZN323" s="4"/>
      <c r="ZO323" s="4"/>
      <c r="ZP323" s="4"/>
      <c r="ZQ323" s="4"/>
      <c r="ZR323" s="4"/>
      <c r="ZS323" s="4"/>
      <c r="ZT323" s="4"/>
      <c r="ZU323" s="4"/>
      <c r="ZV323" s="4"/>
      <c r="ZW323" s="4"/>
      <c r="ZX323" s="4"/>
      <c r="ZY323" s="4"/>
      <c r="ZZ323" s="4"/>
      <c r="AAA323" s="4"/>
      <c r="AAB323" s="4"/>
      <c r="AAC323" s="4"/>
      <c r="AAD323" s="4"/>
      <c r="AAE323" s="4"/>
      <c r="AAF323" s="4"/>
      <c r="AAG323" s="4"/>
      <c r="AAH323" s="4"/>
      <c r="AAI323" s="4"/>
      <c r="AAJ323" s="4"/>
      <c r="AAK323" s="4"/>
      <c r="AAL323" s="4"/>
      <c r="AAM323" s="4"/>
      <c r="AAN323" s="4"/>
      <c r="AAO323" s="4"/>
      <c r="AAP323" s="4"/>
      <c r="AAQ323" s="4"/>
      <c r="AAR323" s="4"/>
      <c r="AAS323" s="4"/>
      <c r="AAT323" s="4"/>
      <c r="AAU323" s="4"/>
      <c r="AAV323" s="4"/>
      <c r="AAW323" s="4"/>
      <c r="AAX323" s="4"/>
      <c r="AAY323" s="4"/>
      <c r="AAZ323" s="4"/>
      <c r="ABA323" s="4"/>
      <c r="ABB323" s="4"/>
      <c r="ABC323" s="4"/>
      <c r="ABD323" s="4"/>
      <c r="ABE323" s="4"/>
      <c r="ABF323" s="4"/>
      <c r="ABG323" s="4"/>
      <c r="ABH323" s="4"/>
      <c r="ABI323" s="4"/>
      <c r="ABJ323" s="4"/>
      <c r="ABK323" s="4"/>
      <c r="ABL323" s="4"/>
      <c r="ABM323" s="4"/>
      <c r="ABN323" s="4"/>
      <c r="ABO323" s="4"/>
      <c r="ABP323" s="4"/>
      <c r="ABQ323" s="4"/>
      <c r="ABR323" s="4"/>
      <c r="ABS323" s="4"/>
      <c r="ABT323" s="4"/>
      <c r="ABU323" s="4"/>
      <c r="ABV323" s="4"/>
      <c r="ABW323" s="4"/>
      <c r="ABX323" s="4"/>
      <c r="ABY323" s="4"/>
      <c r="ABZ323" s="4"/>
      <c r="ACA323" s="4"/>
      <c r="ACB323" s="4"/>
      <c r="ACC323" s="4"/>
      <c r="ACD323" s="4"/>
      <c r="ACE323" s="4"/>
      <c r="ACF323" s="4"/>
      <c r="ACG323" s="4"/>
      <c r="ACH323" s="4"/>
      <c r="ACI323" s="4"/>
      <c r="ACJ323" s="4"/>
      <c r="ACK323" s="4"/>
      <c r="ACL323" s="4"/>
      <c r="ACM323" s="4"/>
      <c r="ACN323" s="4"/>
      <c r="ACO323" s="4"/>
      <c r="ACP323" s="4"/>
      <c r="ACQ323" s="4"/>
      <c r="ACR323" s="4"/>
      <c r="ACS323" s="4"/>
      <c r="ACT323" s="4"/>
      <c r="ACU323" s="4"/>
      <c r="ACV323" s="4"/>
      <c r="ACW323" s="4"/>
      <c r="ACX323" s="4"/>
      <c r="ACY323" s="4"/>
      <c r="ACZ323" s="4"/>
      <c r="ADA323" s="4"/>
      <c r="ADB323" s="4"/>
      <c r="ADC323" s="4"/>
      <c r="ADD323" s="4"/>
      <c r="ADE323" s="4"/>
      <c r="ADF323" s="4"/>
      <c r="ADG323" s="4"/>
      <c r="ADH323" s="4"/>
      <c r="ADI323" s="4"/>
      <c r="ADJ323" s="4"/>
      <c r="ADK323" s="4"/>
      <c r="ADL323" s="4"/>
      <c r="ADM323" s="4"/>
      <c r="ADN323" s="4"/>
      <c r="ADO323" s="4"/>
      <c r="ADP323" s="4"/>
      <c r="ADQ323" s="4"/>
      <c r="ADR323" s="4"/>
      <c r="ADS323" s="4"/>
      <c r="ADT323" s="4"/>
      <c r="ADU323" s="4"/>
      <c r="ADV323" s="4"/>
      <c r="ADW323" s="4"/>
      <c r="ADX323" s="4"/>
      <c r="ADY323" s="4"/>
      <c r="ADZ323" s="4"/>
      <c r="AEA323" s="4"/>
      <c r="AEB323" s="4"/>
      <c r="AEC323" s="4"/>
      <c r="AED323" s="4"/>
      <c r="AEE323" s="4"/>
      <c r="AEF323" s="4"/>
      <c r="AEG323" s="4"/>
      <c r="AEH323" s="4"/>
      <c r="AEI323" s="4"/>
      <c r="AEJ323" s="4"/>
      <c r="AEK323" s="4"/>
      <c r="AEL323" s="4"/>
      <c r="AEM323" s="4"/>
      <c r="AEN323" s="4"/>
      <c r="AEO323" s="4"/>
      <c r="AEP323" s="4"/>
      <c r="AEQ323" s="4"/>
      <c r="AER323" s="4"/>
      <c r="AES323" s="4"/>
      <c r="AET323" s="4"/>
      <c r="AEU323" s="4"/>
      <c r="AEV323" s="4"/>
      <c r="AEW323" s="4"/>
      <c r="AEX323" s="4"/>
      <c r="AEY323" s="4"/>
      <c r="AEZ323" s="4"/>
      <c r="AFA323" s="4"/>
      <c r="AFB323" s="4"/>
      <c r="AFC323" s="4"/>
      <c r="AFD323" s="4"/>
      <c r="AFE323" s="4"/>
      <c r="AFF323" s="4"/>
      <c r="AFG323" s="4"/>
      <c r="AFH323" s="4"/>
      <c r="AFI323" s="4"/>
      <c r="AFJ323" s="4"/>
      <c r="AFK323" s="4"/>
      <c r="AFL323" s="4"/>
      <c r="AFM323" s="4"/>
      <c r="AFN323" s="4"/>
      <c r="AFO323" s="4"/>
      <c r="AFP323" s="4"/>
      <c r="AFQ323" s="4"/>
      <c r="AFR323" s="4"/>
      <c r="AFS323" s="4"/>
      <c r="AFT323" s="4"/>
      <c r="AFU323" s="4"/>
      <c r="AFV323" s="4"/>
      <c r="AFW323" s="4"/>
      <c r="AFX323" s="4"/>
      <c r="AFY323" s="4"/>
      <c r="AFZ323" s="4"/>
      <c r="AGA323" s="4"/>
      <c r="AGB323" s="4"/>
      <c r="AGC323" s="4"/>
      <c r="AGD323" s="4"/>
      <c r="AGE323" s="4"/>
      <c r="AGF323" s="4"/>
      <c r="AGG323" s="4"/>
      <c r="AGH323" s="4"/>
      <c r="AGI323" s="4"/>
      <c r="AGJ323" s="4"/>
      <c r="AGK323" s="4"/>
      <c r="AGL323" s="4"/>
      <c r="AGM323" s="4"/>
      <c r="AGN323" s="4"/>
      <c r="AGO323" s="4"/>
      <c r="AGP323" s="4"/>
      <c r="AGQ323" s="4"/>
      <c r="AGR323" s="4"/>
      <c r="AGS323" s="4"/>
      <c r="AGT323" s="4"/>
      <c r="AGU323" s="4"/>
      <c r="AGV323" s="4"/>
      <c r="AGW323" s="4"/>
      <c r="AGX323" s="4"/>
      <c r="AGY323" s="4"/>
      <c r="AGZ323" s="4"/>
      <c r="AHA323" s="4"/>
      <c r="AHB323" s="4"/>
      <c r="AHC323" s="4"/>
      <c r="AHD323" s="4"/>
      <c r="AHE323" s="4"/>
      <c r="AHF323" s="4"/>
      <c r="AHG323" s="4"/>
      <c r="AHH323" s="4"/>
      <c r="AHI323" s="4"/>
      <c r="AHJ323" s="4"/>
      <c r="AHK323" s="4"/>
      <c r="AHL323" s="4"/>
      <c r="AHM323" s="4"/>
      <c r="AHN323" s="4"/>
      <c r="AHO323" s="4"/>
      <c r="AHP323" s="4"/>
      <c r="AHQ323" s="4"/>
      <c r="AHR323" s="4"/>
      <c r="AHS323" s="4"/>
      <c r="AHT323" s="4"/>
      <c r="AHU323" s="4"/>
      <c r="AHV323" s="4"/>
      <c r="AHW323" s="4"/>
      <c r="AHX323" s="4"/>
      <c r="AHY323" s="4"/>
      <c r="AHZ323" s="4"/>
      <c r="AIA323" s="4"/>
      <c r="AIB323" s="4"/>
      <c r="AIC323" s="4"/>
      <c r="AID323" s="4"/>
      <c r="AIE323" s="4"/>
      <c r="AIF323" s="4"/>
      <c r="AIG323" s="4"/>
      <c r="AIH323" s="4"/>
      <c r="AII323" s="4"/>
      <c r="AIJ323" s="4"/>
      <c r="AIK323" s="4"/>
      <c r="AIL323" s="4"/>
      <c r="AIM323" s="4"/>
      <c r="AIN323" s="4"/>
      <c r="AIO323" s="4"/>
      <c r="AIP323" s="4"/>
      <c r="AIQ323" s="4"/>
      <c r="AIR323" s="4"/>
      <c r="AIS323" s="4"/>
      <c r="AIT323" s="4"/>
      <c r="AIU323" s="4"/>
      <c r="AIV323" s="4"/>
      <c r="AIW323" s="4"/>
      <c r="AIX323" s="4"/>
      <c r="AIY323" s="4"/>
      <c r="AIZ323" s="4"/>
      <c r="AJA323" s="4"/>
      <c r="AJB323" s="4"/>
      <c r="AJC323" s="4"/>
      <c r="AJD323" s="4"/>
      <c r="AJE323" s="4"/>
      <c r="AJF323" s="4"/>
      <c r="AJG323" s="4"/>
      <c r="AJH323" s="4"/>
      <c r="AJI323" s="4"/>
      <c r="AJJ323" s="4"/>
      <c r="AJK323" s="4"/>
      <c r="AJL323" s="4"/>
      <c r="AJM323" s="4"/>
      <c r="AJN323" s="4"/>
      <c r="AJO323" s="4"/>
      <c r="AJP323" s="4"/>
      <c r="AJQ323" s="4"/>
      <c r="AJR323" s="4"/>
      <c r="AJS323" s="4"/>
      <c r="AJT323" s="4"/>
      <c r="AJU323" s="4"/>
      <c r="AJV323" s="4"/>
      <c r="AJW323" s="4"/>
      <c r="AJX323" s="4"/>
      <c r="AJY323" s="4"/>
      <c r="AJZ323" s="4"/>
      <c r="AKA323" s="4"/>
      <c r="AKB323" s="4"/>
      <c r="AKC323" s="4"/>
      <c r="AKD323" s="4"/>
      <c r="AKE323" s="4"/>
      <c r="AKF323" s="4"/>
      <c r="AKG323" s="4"/>
      <c r="AKH323" s="4"/>
      <c r="AKI323" s="4"/>
      <c r="AKJ323" s="4"/>
      <c r="AKK323" s="4"/>
      <c r="AKL323" s="4"/>
      <c r="AKM323" s="4"/>
      <c r="AKN323" s="4"/>
      <c r="AKO323" s="4"/>
      <c r="AKP323" s="4"/>
      <c r="AKQ323" s="4"/>
      <c r="AKR323" s="4"/>
      <c r="AKS323" s="4"/>
      <c r="AKT323" s="4"/>
      <c r="AKU323" s="4"/>
      <c r="AKV323" s="4"/>
      <c r="AKW323" s="4"/>
      <c r="AKX323" s="4"/>
      <c r="AKY323" s="4"/>
      <c r="AKZ323" s="4"/>
      <c r="ALA323" s="4"/>
      <c r="ALB323" s="4"/>
      <c r="ALC323" s="4"/>
      <c r="ALD323" s="4"/>
      <c r="ALE323" s="4"/>
      <c r="ALF323" s="4"/>
      <c r="ALG323" s="4"/>
      <c r="ALH323" s="4"/>
      <c r="ALI323" s="4"/>
      <c r="ALJ323" s="4"/>
      <c r="ALK323" s="4"/>
      <c r="ALL323" s="4"/>
      <c r="ALM323" s="4"/>
      <c r="ALN323" s="4"/>
      <c r="ALO323" s="4"/>
      <c r="ALP323" s="4"/>
      <c r="ALQ323" s="4"/>
      <c r="ALR323" s="4"/>
      <c r="ALS323" s="4"/>
      <c r="ALT323" s="4"/>
      <c r="ALU323" s="4"/>
      <c r="ALV323" s="4"/>
      <c r="ALW323" s="4"/>
      <c r="ALX323" s="4"/>
      <c r="ALY323" s="4"/>
      <c r="ALZ323" s="4"/>
      <c r="AMA323" s="4"/>
      <c r="AMB323" s="4"/>
      <c r="AMC323" s="4"/>
      <c r="AMD323" s="4"/>
      <c r="AME323" s="4"/>
      <c r="AMF323" s="4"/>
      <c r="AMG323" s="4"/>
      <c r="AMH323" s="4"/>
      <c r="AMI323" s="4"/>
      <c r="AMJ323" s="4"/>
      <c r="AMK323" s="4"/>
      <c r="AML323" s="49"/>
      <c r="AMM323" s="49"/>
      <c r="AMN323" s="49"/>
      <c r="AMO323" s="49"/>
      <c r="AMP323" s="49"/>
      <c r="AMQ323" s="49"/>
      <c r="AMR323" s="49"/>
      <c r="AMS323" s="49"/>
      <c r="AMT323" s="49"/>
      <c r="AMU323" s="49"/>
      <c r="AMV323" s="49"/>
      <c r="AMW323" s="49"/>
      <c r="AMX323" s="49"/>
      <c r="AMY323" s="49"/>
      <c r="AMZ323" s="49"/>
      <c r="ANA323" s="49"/>
      <c r="ANB323" s="49"/>
      <c r="ANC323" s="49"/>
      <c r="AND323" s="49"/>
      <c r="ANE323" s="49"/>
      <c r="ANF323" s="49"/>
      <c r="ANG323" s="49"/>
      <c r="ANH323" s="49"/>
      <c r="ANI323" s="49"/>
      <c r="ANJ323" s="49"/>
      <c r="ANK323" s="49"/>
      <c r="ANL323" s="49"/>
      <c r="ANM323" s="49"/>
      <c r="ANN323" s="49"/>
      <c r="ANO323" s="49"/>
      <c r="ANP323" s="49"/>
      <c r="ANQ323" s="49"/>
      <c r="ANR323" s="49"/>
      <c r="ANS323" s="49"/>
      <c r="ANT323" s="49"/>
      <c r="ANU323" s="49"/>
      <c r="ANV323" s="49"/>
      <c r="ANW323" s="49"/>
      <c r="ANX323" s="49"/>
      <c r="ANY323" s="49"/>
      <c r="ANZ323" s="49"/>
      <c r="AOA323" s="49"/>
      <c r="AOB323" s="49"/>
      <c r="AOC323" s="49"/>
      <c r="AOD323" s="49"/>
      <c r="AOE323" s="49"/>
      <c r="AOF323" s="49"/>
      <c r="AOG323" s="49"/>
      <c r="AOH323" s="49"/>
      <c r="AOI323" s="49"/>
      <c r="AOJ323" s="49"/>
      <c r="AOK323" s="49"/>
      <c r="AOL323" s="49"/>
      <c r="AOM323" s="49"/>
      <c r="AON323" s="49"/>
      <c r="AOO323" s="49"/>
      <c r="AOP323" s="49"/>
      <c r="AOQ323" s="49"/>
      <c r="AOR323" s="49"/>
      <c r="AOS323" s="49"/>
      <c r="AOT323" s="49"/>
      <c r="AOU323" s="49"/>
      <c r="AOV323" s="49"/>
      <c r="AOW323" s="49"/>
      <c r="AOX323" s="49"/>
      <c r="AOY323" s="49"/>
      <c r="AOZ323" s="49"/>
      <c r="APA323" s="49"/>
      <c r="APB323" s="49"/>
      <c r="APC323" s="49"/>
      <c r="APD323" s="49"/>
      <c r="APE323" s="49"/>
      <c r="APF323" s="49"/>
      <c r="APG323" s="49"/>
      <c r="APH323" s="49"/>
      <c r="API323" s="49"/>
      <c r="APJ323" s="49"/>
      <c r="APK323" s="49"/>
      <c r="APL323" s="49"/>
      <c r="APM323" s="49"/>
      <c r="APN323" s="49"/>
      <c r="APO323" s="49"/>
      <c r="APP323" s="49"/>
      <c r="APQ323" s="49"/>
      <c r="APR323" s="49"/>
      <c r="APS323" s="49"/>
      <c r="APT323" s="49"/>
      <c r="APU323" s="49"/>
      <c r="APV323" s="49"/>
      <c r="APW323" s="49"/>
      <c r="APX323" s="49"/>
      <c r="APY323" s="49"/>
      <c r="APZ323" s="49"/>
      <c r="AQA323" s="49"/>
      <c r="AQB323" s="49"/>
      <c r="AQC323" s="49"/>
      <c r="AQD323" s="49"/>
      <c r="AQE323" s="49"/>
      <c r="AQF323" s="49"/>
      <c r="AQG323" s="49"/>
      <c r="AQH323" s="49"/>
      <c r="AQI323" s="49"/>
      <c r="AQJ323" s="49"/>
      <c r="AQK323" s="49"/>
      <c r="AQL323" s="49"/>
      <c r="AQM323" s="49"/>
      <c r="AQN323" s="49"/>
      <c r="AQO323" s="49"/>
      <c r="AQP323" s="49"/>
      <c r="AQQ323" s="49"/>
      <c r="AQR323" s="49"/>
      <c r="AQS323" s="49"/>
      <c r="AQT323" s="49"/>
      <c r="AQU323" s="49"/>
      <c r="AQV323" s="49"/>
      <c r="AQW323" s="49"/>
      <c r="AQX323" s="49"/>
      <c r="AQY323" s="49"/>
      <c r="AQZ323" s="49"/>
      <c r="ARA323" s="49"/>
      <c r="ARB323" s="49"/>
      <c r="ARC323" s="49"/>
      <c r="ARD323" s="49"/>
      <c r="ARE323" s="49"/>
      <c r="ARF323" s="49"/>
      <c r="ARG323" s="49"/>
      <c r="ARH323" s="49"/>
      <c r="ARI323" s="49"/>
    </row>
    <row r="324" spans="1:1153" s="50" customFormat="1" ht="24" x14ac:dyDescent="0.2">
      <c r="A324" s="22" t="s">
        <v>154</v>
      </c>
      <c r="B324" s="23" t="s">
        <v>157</v>
      </c>
      <c r="C324" s="24"/>
      <c r="D324" s="211"/>
      <c r="E324" s="211"/>
      <c r="F324" s="198">
        <f>SUM(F321:F323)</f>
        <v>0</v>
      </c>
      <c r="G324" s="36"/>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c r="IL324" s="4"/>
      <c r="IM324" s="4"/>
      <c r="IN324" s="4"/>
      <c r="IO324" s="4"/>
      <c r="IP324" s="4"/>
      <c r="IQ324" s="4"/>
      <c r="IR324" s="4"/>
      <c r="IS324" s="4"/>
      <c r="IT324" s="4"/>
      <c r="IU324" s="4"/>
      <c r="IV324" s="4"/>
      <c r="IW324" s="4"/>
      <c r="IX324" s="4"/>
      <c r="IY324" s="4"/>
      <c r="IZ324" s="4"/>
      <c r="JA324" s="4"/>
      <c r="JB324" s="4"/>
      <c r="JC324" s="4"/>
      <c r="JD324" s="4"/>
      <c r="JE324" s="4"/>
      <c r="JF324" s="4"/>
      <c r="JG324" s="4"/>
      <c r="JH324" s="4"/>
      <c r="JI324" s="4"/>
      <c r="JJ324" s="4"/>
      <c r="JK324" s="4"/>
      <c r="JL324" s="4"/>
      <c r="JM324" s="4"/>
      <c r="JN324" s="4"/>
      <c r="JO324" s="4"/>
      <c r="JP324" s="4"/>
      <c r="JQ324" s="4"/>
      <c r="JR324" s="4"/>
      <c r="JS324" s="4"/>
      <c r="JT324" s="4"/>
      <c r="JU324" s="4"/>
      <c r="JV324" s="4"/>
      <c r="JW324" s="4"/>
      <c r="JX324" s="4"/>
      <c r="JY324" s="4"/>
      <c r="JZ324" s="4"/>
      <c r="KA324" s="4"/>
      <c r="KB324" s="4"/>
      <c r="KC324" s="4"/>
      <c r="KD324" s="4"/>
      <c r="KE324" s="4"/>
      <c r="KF324" s="4"/>
      <c r="KG324" s="4"/>
      <c r="KH324" s="4"/>
      <c r="KI324" s="4"/>
      <c r="KJ324" s="4"/>
      <c r="KK324" s="4"/>
      <c r="KL324" s="4"/>
      <c r="KM324" s="4"/>
      <c r="KN324" s="4"/>
      <c r="KO324" s="4"/>
      <c r="KP324" s="4"/>
      <c r="KQ324" s="4"/>
      <c r="KR324" s="4"/>
      <c r="KS324" s="4"/>
      <c r="KT324" s="4"/>
      <c r="KU324" s="4"/>
      <c r="KV324" s="4"/>
      <c r="KW324" s="4"/>
      <c r="KX324" s="4"/>
      <c r="KY324" s="4"/>
      <c r="KZ324" s="4"/>
      <c r="LA324" s="4"/>
      <c r="LB324" s="4"/>
      <c r="LC324" s="4"/>
      <c r="LD324" s="4"/>
      <c r="LE324" s="4"/>
      <c r="LF324" s="4"/>
      <c r="LG324" s="4"/>
      <c r="LH324" s="4"/>
      <c r="LI324" s="4"/>
      <c r="LJ324" s="4"/>
      <c r="LK324" s="4"/>
      <c r="LL324" s="4"/>
      <c r="LM324" s="4"/>
      <c r="LN324" s="4"/>
      <c r="LO324" s="4"/>
      <c r="LP324" s="4"/>
      <c r="LQ324" s="4"/>
      <c r="LR324" s="4"/>
      <c r="LS324" s="4"/>
      <c r="LT324" s="4"/>
      <c r="LU324" s="4"/>
      <c r="LV324" s="4"/>
      <c r="LW324" s="4"/>
      <c r="LX324" s="4"/>
      <c r="LY324" s="4"/>
      <c r="LZ324" s="4"/>
      <c r="MA324" s="4"/>
      <c r="MB324" s="4"/>
      <c r="MC324" s="4"/>
      <c r="MD324" s="4"/>
      <c r="ME324" s="4"/>
      <c r="MF324" s="4"/>
      <c r="MG324" s="4"/>
      <c r="MH324" s="4"/>
      <c r="MI324" s="4"/>
      <c r="MJ324" s="4"/>
      <c r="MK324" s="4"/>
      <c r="ML324" s="4"/>
      <c r="MM324" s="4"/>
      <c r="MN324" s="4"/>
      <c r="MO324" s="4"/>
      <c r="MP324" s="4"/>
      <c r="MQ324" s="4"/>
      <c r="MR324" s="4"/>
      <c r="MS324" s="4"/>
      <c r="MT324" s="4"/>
      <c r="MU324" s="4"/>
      <c r="MV324" s="4"/>
      <c r="MW324" s="4"/>
      <c r="MX324" s="4"/>
      <c r="MY324" s="4"/>
      <c r="MZ324" s="4"/>
      <c r="NA324" s="4"/>
      <c r="NB324" s="4"/>
      <c r="NC324" s="4"/>
      <c r="ND324" s="4"/>
      <c r="NE324" s="4"/>
      <c r="NF324" s="4"/>
      <c r="NG324" s="4"/>
      <c r="NH324" s="4"/>
      <c r="NI324" s="4"/>
      <c r="NJ324" s="4"/>
      <c r="NK324" s="4"/>
      <c r="NL324" s="4"/>
      <c r="NM324" s="4"/>
      <c r="NN324" s="4"/>
      <c r="NO324" s="4"/>
      <c r="NP324" s="4"/>
      <c r="NQ324" s="4"/>
      <c r="NR324" s="4"/>
      <c r="NS324" s="4"/>
      <c r="NT324" s="4"/>
      <c r="NU324" s="4"/>
      <c r="NV324" s="4"/>
      <c r="NW324" s="4"/>
      <c r="NX324" s="4"/>
      <c r="NY324" s="4"/>
      <c r="NZ324" s="4"/>
      <c r="OA324" s="4"/>
      <c r="OB324" s="4"/>
      <c r="OC324" s="4"/>
      <c r="OD324" s="4"/>
      <c r="OE324" s="4"/>
      <c r="OF324" s="4"/>
      <c r="OG324" s="4"/>
      <c r="OH324" s="4"/>
      <c r="OI324" s="4"/>
      <c r="OJ324" s="4"/>
      <c r="OK324" s="4"/>
      <c r="OL324" s="4"/>
      <c r="OM324" s="4"/>
      <c r="ON324" s="4"/>
      <c r="OO324" s="4"/>
      <c r="OP324" s="4"/>
      <c r="OQ324" s="4"/>
      <c r="OR324" s="4"/>
      <c r="OS324" s="4"/>
      <c r="OT324" s="4"/>
      <c r="OU324" s="4"/>
      <c r="OV324" s="4"/>
      <c r="OW324" s="4"/>
      <c r="OX324" s="4"/>
      <c r="OY324" s="4"/>
      <c r="OZ324" s="4"/>
      <c r="PA324" s="4"/>
      <c r="PB324" s="4"/>
      <c r="PC324" s="4"/>
      <c r="PD324" s="4"/>
      <c r="PE324" s="4"/>
      <c r="PF324" s="4"/>
      <c r="PG324" s="4"/>
      <c r="PH324" s="4"/>
      <c r="PI324" s="4"/>
      <c r="PJ324" s="4"/>
      <c r="PK324" s="4"/>
      <c r="PL324" s="4"/>
      <c r="PM324" s="4"/>
      <c r="PN324" s="4"/>
      <c r="PO324" s="4"/>
      <c r="PP324" s="4"/>
      <c r="PQ324" s="4"/>
      <c r="PR324" s="4"/>
      <c r="PS324" s="4"/>
      <c r="PT324" s="4"/>
      <c r="PU324" s="4"/>
      <c r="PV324" s="4"/>
      <c r="PW324" s="4"/>
      <c r="PX324" s="4"/>
      <c r="PY324" s="4"/>
      <c r="PZ324" s="4"/>
      <c r="QA324" s="4"/>
      <c r="QB324" s="4"/>
      <c r="QC324" s="4"/>
      <c r="QD324" s="4"/>
      <c r="QE324" s="4"/>
      <c r="QF324" s="4"/>
      <c r="QG324" s="4"/>
      <c r="QH324" s="4"/>
      <c r="QI324" s="4"/>
      <c r="QJ324" s="4"/>
      <c r="QK324" s="4"/>
      <c r="QL324" s="4"/>
      <c r="QM324" s="4"/>
      <c r="QN324" s="4"/>
      <c r="QO324" s="4"/>
      <c r="QP324" s="4"/>
      <c r="QQ324" s="4"/>
      <c r="QR324" s="4"/>
      <c r="QS324" s="4"/>
      <c r="QT324" s="4"/>
      <c r="QU324" s="4"/>
      <c r="QV324" s="4"/>
      <c r="QW324" s="4"/>
      <c r="QX324" s="4"/>
      <c r="QY324" s="4"/>
      <c r="QZ324" s="4"/>
      <c r="RA324" s="4"/>
      <c r="RB324" s="4"/>
      <c r="RC324" s="4"/>
      <c r="RD324" s="4"/>
      <c r="RE324" s="4"/>
      <c r="RF324" s="4"/>
      <c r="RG324" s="4"/>
      <c r="RH324" s="4"/>
      <c r="RI324" s="4"/>
      <c r="RJ324" s="4"/>
      <c r="RK324" s="4"/>
      <c r="RL324" s="4"/>
      <c r="RM324" s="4"/>
      <c r="RN324" s="4"/>
      <c r="RO324" s="4"/>
      <c r="RP324" s="4"/>
      <c r="RQ324" s="4"/>
      <c r="RR324" s="4"/>
      <c r="RS324" s="4"/>
      <c r="RT324" s="4"/>
      <c r="RU324" s="4"/>
      <c r="RV324" s="4"/>
      <c r="RW324" s="4"/>
      <c r="RX324" s="4"/>
      <c r="RY324" s="4"/>
      <c r="RZ324" s="4"/>
      <c r="SA324" s="4"/>
      <c r="SB324" s="4"/>
      <c r="SC324" s="4"/>
      <c r="SD324" s="4"/>
      <c r="SE324" s="4"/>
      <c r="SF324" s="4"/>
      <c r="SG324" s="4"/>
      <c r="SH324" s="4"/>
      <c r="SI324" s="4"/>
      <c r="SJ324" s="4"/>
      <c r="SK324" s="4"/>
      <c r="SL324" s="4"/>
      <c r="SM324" s="4"/>
      <c r="SN324" s="4"/>
      <c r="SO324" s="4"/>
      <c r="SP324" s="4"/>
      <c r="SQ324" s="4"/>
      <c r="SR324" s="4"/>
      <c r="SS324" s="4"/>
      <c r="ST324" s="4"/>
      <c r="SU324" s="4"/>
      <c r="SV324" s="4"/>
      <c r="SW324" s="4"/>
      <c r="SX324" s="4"/>
      <c r="SY324" s="4"/>
      <c r="SZ324" s="4"/>
      <c r="TA324" s="4"/>
      <c r="TB324" s="4"/>
      <c r="TC324" s="4"/>
      <c r="TD324" s="4"/>
      <c r="TE324" s="4"/>
      <c r="TF324" s="4"/>
      <c r="TG324" s="4"/>
      <c r="TH324" s="4"/>
      <c r="TI324" s="4"/>
      <c r="TJ324" s="4"/>
      <c r="TK324" s="4"/>
      <c r="TL324" s="4"/>
      <c r="TM324" s="4"/>
      <c r="TN324" s="4"/>
      <c r="TO324" s="4"/>
      <c r="TP324" s="4"/>
      <c r="TQ324" s="4"/>
      <c r="TR324" s="4"/>
      <c r="TS324" s="4"/>
      <c r="TT324" s="4"/>
      <c r="TU324" s="4"/>
      <c r="TV324" s="4"/>
      <c r="TW324" s="4"/>
      <c r="TX324" s="4"/>
      <c r="TY324" s="4"/>
      <c r="TZ324" s="4"/>
      <c r="UA324" s="4"/>
      <c r="UB324" s="4"/>
      <c r="UC324" s="4"/>
      <c r="UD324" s="4"/>
      <c r="UE324" s="4"/>
      <c r="UF324" s="4"/>
      <c r="UG324" s="4"/>
      <c r="UH324" s="4"/>
      <c r="UI324" s="4"/>
      <c r="UJ324" s="4"/>
      <c r="UK324" s="4"/>
      <c r="UL324" s="4"/>
      <c r="UM324" s="4"/>
      <c r="UN324" s="4"/>
      <c r="UO324" s="4"/>
      <c r="UP324" s="4"/>
      <c r="UQ324" s="4"/>
      <c r="UR324" s="4"/>
      <c r="US324" s="4"/>
      <c r="UT324" s="4"/>
      <c r="UU324" s="4"/>
      <c r="UV324" s="4"/>
      <c r="UW324" s="4"/>
      <c r="UX324" s="4"/>
      <c r="UY324" s="4"/>
      <c r="UZ324" s="4"/>
      <c r="VA324" s="4"/>
      <c r="VB324" s="4"/>
      <c r="VC324" s="4"/>
      <c r="VD324" s="4"/>
      <c r="VE324" s="4"/>
      <c r="VF324" s="4"/>
      <c r="VG324" s="4"/>
      <c r="VH324" s="4"/>
      <c r="VI324" s="4"/>
      <c r="VJ324" s="4"/>
      <c r="VK324" s="4"/>
      <c r="VL324" s="4"/>
      <c r="VM324" s="4"/>
      <c r="VN324" s="4"/>
      <c r="VO324" s="4"/>
      <c r="VP324" s="4"/>
      <c r="VQ324" s="4"/>
      <c r="VR324" s="4"/>
      <c r="VS324" s="4"/>
      <c r="VT324" s="4"/>
      <c r="VU324" s="4"/>
      <c r="VV324" s="4"/>
      <c r="VW324" s="4"/>
      <c r="VX324" s="4"/>
      <c r="VY324" s="4"/>
      <c r="VZ324" s="4"/>
      <c r="WA324" s="4"/>
      <c r="WB324" s="4"/>
      <c r="WC324" s="4"/>
      <c r="WD324" s="4"/>
      <c r="WE324" s="4"/>
      <c r="WF324" s="4"/>
      <c r="WG324" s="4"/>
      <c r="WH324" s="4"/>
      <c r="WI324" s="4"/>
      <c r="WJ324" s="4"/>
      <c r="WK324" s="4"/>
      <c r="WL324" s="4"/>
      <c r="WM324" s="4"/>
      <c r="WN324" s="4"/>
      <c r="WO324" s="4"/>
      <c r="WP324" s="4"/>
      <c r="WQ324" s="4"/>
      <c r="WR324" s="4"/>
      <c r="WS324" s="4"/>
      <c r="WT324" s="4"/>
      <c r="WU324" s="4"/>
      <c r="WV324" s="4"/>
      <c r="WW324" s="4"/>
      <c r="WX324" s="4"/>
      <c r="WY324" s="4"/>
      <c r="WZ324" s="4"/>
      <c r="XA324" s="4"/>
      <c r="XB324" s="4"/>
      <c r="XC324" s="4"/>
      <c r="XD324" s="4"/>
      <c r="XE324" s="4"/>
      <c r="XF324" s="4"/>
      <c r="XG324" s="4"/>
      <c r="XH324" s="4"/>
      <c r="XI324" s="4"/>
      <c r="XJ324" s="4"/>
      <c r="XK324" s="4"/>
      <c r="XL324" s="4"/>
      <c r="XM324" s="4"/>
      <c r="XN324" s="4"/>
      <c r="XO324" s="4"/>
      <c r="XP324" s="4"/>
      <c r="XQ324" s="4"/>
      <c r="XR324" s="4"/>
      <c r="XS324" s="4"/>
      <c r="XT324" s="4"/>
      <c r="XU324" s="4"/>
      <c r="XV324" s="4"/>
      <c r="XW324" s="4"/>
      <c r="XX324" s="4"/>
      <c r="XY324" s="4"/>
      <c r="XZ324" s="4"/>
      <c r="YA324" s="4"/>
      <c r="YB324" s="4"/>
      <c r="YC324" s="4"/>
      <c r="YD324" s="4"/>
      <c r="YE324" s="4"/>
      <c r="YF324" s="4"/>
      <c r="YG324" s="4"/>
      <c r="YH324" s="4"/>
      <c r="YI324" s="4"/>
      <c r="YJ324" s="4"/>
      <c r="YK324" s="4"/>
      <c r="YL324" s="4"/>
      <c r="YM324" s="4"/>
      <c r="YN324" s="4"/>
      <c r="YO324" s="4"/>
      <c r="YP324" s="4"/>
      <c r="YQ324" s="4"/>
      <c r="YR324" s="4"/>
      <c r="YS324" s="4"/>
      <c r="YT324" s="4"/>
      <c r="YU324" s="4"/>
      <c r="YV324" s="4"/>
      <c r="YW324" s="4"/>
      <c r="YX324" s="4"/>
      <c r="YY324" s="4"/>
      <c r="YZ324" s="4"/>
      <c r="ZA324" s="4"/>
      <c r="ZB324" s="4"/>
      <c r="ZC324" s="4"/>
      <c r="ZD324" s="4"/>
      <c r="ZE324" s="4"/>
      <c r="ZF324" s="4"/>
      <c r="ZG324" s="4"/>
      <c r="ZH324" s="4"/>
      <c r="ZI324" s="4"/>
      <c r="ZJ324" s="4"/>
      <c r="ZK324" s="4"/>
      <c r="ZL324" s="4"/>
      <c r="ZM324" s="4"/>
      <c r="ZN324" s="4"/>
      <c r="ZO324" s="4"/>
      <c r="ZP324" s="4"/>
      <c r="ZQ324" s="4"/>
      <c r="ZR324" s="4"/>
      <c r="ZS324" s="4"/>
      <c r="ZT324" s="4"/>
      <c r="ZU324" s="4"/>
      <c r="ZV324" s="4"/>
      <c r="ZW324" s="4"/>
      <c r="ZX324" s="4"/>
      <c r="ZY324" s="4"/>
      <c r="ZZ324" s="4"/>
      <c r="AAA324" s="4"/>
      <c r="AAB324" s="4"/>
      <c r="AAC324" s="4"/>
      <c r="AAD324" s="4"/>
      <c r="AAE324" s="4"/>
      <c r="AAF324" s="4"/>
      <c r="AAG324" s="4"/>
      <c r="AAH324" s="4"/>
      <c r="AAI324" s="4"/>
      <c r="AAJ324" s="4"/>
      <c r="AAK324" s="4"/>
      <c r="AAL324" s="4"/>
      <c r="AAM324" s="4"/>
      <c r="AAN324" s="4"/>
      <c r="AAO324" s="4"/>
      <c r="AAP324" s="4"/>
      <c r="AAQ324" s="4"/>
      <c r="AAR324" s="4"/>
      <c r="AAS324" s="4"/>
      <c r="AAT324" s="4"/>
      <c r="AAU324" s="4"/>
      <c r="AAV324" s="4"/>
      <c r="AAW324" s="4"/>
      <c r="AAX324" s="4"/>
      <c r="AAY324" s="4"/>
      <c r="AAZ324" s="4"/>
      <c r="ABA324" s="4"/>
      <c r="ABB324" s="4"/>
      <c r="ABC324" s="4"/>
      <c r="ABD324" s="4"/>
      <c r="ABE324" s="4"/>
      <c r="ABF324" s="4"/>
      <c r="ABG324" s="4"/>
      <c r="ABH324" s="4"/>
      <c r="ABI324" s="4"/>
      <c r="ABJ324" s="4"/>
      <c r="ABK324" s="4"/>
      <c r="ABL324" s="4"/>
      <c r="ABM324" s="4"/>
      <c r="ABN324" s="4"/>
      <c r="ABO324" s="4"/>
      <c r="ABP324" s="4"/>
      <c r="ABQ324" s="4"/>
      <c r="ABR324" s="4"/>
      <c r="ABS324" s="4"/>
      <c r="ABT324" s="4"/>
      <c r="ABU324" s="4"/>
      <c r="ABV324" s="4"/>
      <c r="ABW324" s="4"/>
      <c r="ABX324" s="4"/>
      <c r="ABY324" s="4"/>
      <c r="ABZ324" s="4"/>
      <c r="ACA324" s="4"/>
      <c r="ACB324" s="4"/>
      <c r="ACC324" s="4"/>
      <c r="ACD324" s="4"/>
      <c r="ACE324" s="4"/>
      <c r="ACF324" s="4"/>
      <c r="ACG324" s="4"/>
      <c r="ACH324" s="4"/>
      <c r="ACI324" s="4"/>
      <c r="ACJ324" s="4"/>
      <c r="ACK324" s="4"/>
      <c r="ACL324" s="4"/>
      <c r="ACM324" s="4"/>
      <c r="ACN324" s="4"/>
      <c r="ACO324" s="4"/>
      <c r="ACP324" s="4"/>
      <c r="ACQ324" s="4"/>
      <c r="ACR324" s="4"/>
      <c r="ACS324" s="4"/>
      <c r="ACT324" s="4"/>
      <c r="ACU324" s="4"/>
      <c r="ACV324" s="4"/>
      <c r="ACW324" s="4"/>
      <c r="ACX324" s="4"/>
      <c r="ACY324" s="4"/>
      <c r="ACZ324" s="4"/>
      <c r="ADA324" s="4"/>
      <c r="ADB324" s="4"/>
      <c r="ADC324" s="4"/>
      <c r="ADD324" s="4"/>
      <c r="ADE324" s="4"/>
      <c r="ADF324" s="4"/>
      <c r="ADG324" s="4"/>
      <c r="ADH324" s="4"/>
      <c r="ADI324" s="4"/>
      <c r="ADJ324" s="4"/>
      <c r="ADK324" s="4"/>
      <c r="ADL324" s="4"/>
      <c r="ADM324" s="4"/>
      <c r="ADN324" s="4"/>
      <c r="ADO324" s="4"/>
      <c r="ADP324" s="4"/>
      <c r="ADQ324" s="4"/>
      <c r="ADR324" s="4"/>
      <c r="ADS324" s="4"/>
      <c r="ADT324" s="4"/>
      <c r="ADU324" s="4"/>
      <c r="ADV324" s="4"/>
      <c r="ADW324" s="4"/>
      <c r="ADX324" s="4"/>
      <c r="ADY324" s="4"/>
      <c r="ADZ324" s="4"/>
      <c r="AEA324" s="4"/>
      <c r="AEB324" s="4"/>
      <c r="AEC324" s="4"/>
      <c r="AED324" s="4"/>
      <c r="AEE324" s="4"/>
      <c r="AEF324" s="4"/>
      <c r="AEG324" s="4"/>
      <c r="AEH324" s="4"/>
      <c r="AEI324" s="4"/>
      <c r="AEJ324" s="4"/>
      <c r="AEK324" s="4"/>
      <c r="AEL324" s="4"/>
      <c r="AEM324" s="4"/>
      <c r="AEN324" s="4"/>
      <c r="AEO324" s="4"/>
      <c r="AEP324" s="4"/>
      <c r="AEQ324" s="4"/>
      <c r="AER324" s="4"/>
      <c r="AES324" s="4"/>
      <c r="AET324" s="4"/>
      <c r="AEU324" s="4"/>
      <c r="AEV324" s="4"/>
      <c r="AEW324" s="4"/>
      <c r="AEX324" s="4"/>
      <c r="AEY324" s="4"/>
      <c r="AEZ324" s="4"/>
      <c r="AFA324" s="4"/>
      <c r="AFB324" s="4"/>
      <c r="AFC324" s="4"/>
      <c r="AFD324" s="4"/>
      <c r="AFE324" s="4"/>
      <c r="AFF324" s="4"/>
      <c r="AFG324" s="4"/>
      <c r="AFH324" s="4"/>
      <c r="AFI324" s="4"/>
      <c r="AFJ324" s="4"/>
      <c r="AFK324" s="4"/>
      <c r="AFL324" s="4"/>
      <c r="AFM324" s="4"/>
      <c r="AFN324" s="4"/>
      <c r="AFO324" s="4"/>
      <c r="AFP324" s="4"/>
      <c r="AFQ324" s="4"/>
      <c r="AFR324" s="4"/>
      <c r="AFS324" s="4"/>
      <c r="AFT324" s="4"/>
      <c r="AFU324" s="4"/>
      <c r="AFV324" s="4"/>
      <c r="AFW324" s="4"/>
      <c r="AFX324" s="4"/>
      <c r="AFY324" s="4"/>
      <c r="AFZ324" s="4"/>
      <c r="AGA324" s="4"/>
      <c r="AGB324" s="4"/>
      <c r="AGC324" s="4"/>
      <c r="AGD324" s="4"/>
      <c r="AGE324" s="4"/>
      <c r="AGF324" s="4"/>
      <c r="AGG324" s="4"/>
      <c r="AGH324" s="4"/>
      <c r="AGI324" s="4"/>
      <c r="AGJ324" s="4"/>
      <c r="AGK324" s="4"/>
      <c r="AGL324" s="4"/>
      <c r="AGM324" s="4"/>
      <c r="AGN324" s="4"/>
      <c r="AGO324" s="4"/>
      <c r="AGP324" s="4"/>
      <c r="AGQ324" s="4"/>
      <c r="AGR324" s="4"/>
      <c r="AGS324" s="4"/>
      <c r="AGT324" s="4"/>
      <c r="AGU324" s="4"/>
      <c r="AGV324" s="4"/>
      <c r="AGW324" s="4"/>
      <c r="AGX324" s="4"/>
      <c r="AGY324" s="4"/>
      <c r="AGZ324" s="4"/>
      <c r="AHA324" s="4"/>
      <c r="AHB324" s="4"/>
      <c r="AHC324" s="4"/>
      <c r="AHD324" s="4"/>
      <c r="AHE324" s="4"/>
      <c r="AHF324" s="4"/>
      <c r="AHG324" s="4"/>
      <c r="AHH324" s="4"/>
      <c r="AHI324" s="4"/>
      <c r="AHJ324" s="4"/>
      <c r="AHK324" s="4"/>
      <c r="AHL324" s="4"/>
      <c r="AHM324" s="4"/>
      <c r="AHN324" s="4"/>
      <c r="AHO324" s="4"/>
      <c r="AHP324" s="4"/>
      <c r="AHQ324" s="4"/>
      <c r="AHR324" s="4"/>
      <c r="AHS324" s="4"/>
      <c r="AHT324" s="4"/>
      <c r="AHU324" s="4"/>
      <c r="AHV324" s="4"/>
      <c r="AHW324" s="4"/>
      <c r="AHX324" s="4"/>
      <c r="AHY324" s="4"/>
      <c r="AHZ324" s="4"/>
      <c r="AIA324" s="4"/>
      <c r="AIB324" s="4"/>
      <c r="AIC324" s="4"/>
      <c r="AID324" s="4"/>
      <c r="AIE324" s="4"/>
      <c r="AIF324" s="4"/>
      <c r="AIG324" s="4"/>
      <c r="AIH324" s="4"/>
      <c r="AII324" s="4"/>
      <c r="AIJ324" s="4"/>
      <c r="AIK324" s="4"/>
      <c r="AIL324" s="4"/>
      <c r="AIM324" s="4"/>
      <c r="AIN324" s="4"/>
      <c r="AIO324" s="4"/>
      <c r="AIP324" s="4"/>
      <c r="AIQ324" s="4"/>
      <c r="AIR324" s="4"/>
      <c r="AIS324" s="4"/>
      <c r="AIT324" s="4"/>
      <c r="AIU324" s="4"/>
      <c r="AIV324" s="4"/>
      <c r="AIW324" s="4"/>
      <c r="AIX324" s="4"/>
      <c r="AIY324" s="4"/>
      <c r="AIZ324" s="4"/>
      <c r="AJA324" s="4"/>
      <c r="AJB324" s="4"/>
      <c r="AJC324" s="4"/>
      <c r="AJD324" s="4"/>
      <c r="AJE324" s="4"/>
      <c r="AJF324" s="4"/>
      <c r="AJG324" s="4"/>
      <c r="AJH324" s="4"/>
      <c r="AJI324" s="4"/>
      <c r="AJJ324" s="4"/>
      <c r="AJK324" s="4"/>
      <c r="AJL324" s="4"/>
      <c r="AJM324" s="4"/>
      <c r="AJN324" s="4"/>
      <c r="AJO324" s="4"/>
      <c r="AJP324" s="4"/>
      <c r="AJQ324" s="4"/>
      <c r="AJR324" s="4"/>
      <c r="AJS324" s="4"/>
      <c r="AJT324" s="4"/>
      <c r="AJU324" s="4"/>
      <c r="AJV324" s="4"/>
      <c r="AJW324" s="4"/>
      <c r="AJX324" s="4"/>
      <c r="AJY324" s="4"/>
      <c r="AJZ324" s="4"/>
      <c r="AKA324" s="4"/>
      <c r="AKB324" s="4"/>
      <c r="AKC324" s="4"/>
      <c r="AKD324" s="4"/>
      <c r="AKE324" s="4"/>
      <c r="AKF324" s="4"/>
      <c r="AKG324" s="4"/>
      <c r="AKH324" s="4"/>
      <c r="AKI324" s="4"/>
      <c r="AKJ324" s="4"/>
      <c r="AKK324" s="4"/>
      <c r="AKL324" s="4"/>
      <c r="AKM324" s="4"/>
      <c r="AKN324" s="4"/>
      <c r="AKO324" s="4"/>
      <c r="AKP324" s="4"/>
      <c r="AKQ324" s="4"/>
      <c r="AKR324" s="4"/>
      <c r="AKS324" s="4"/>
      <c r="AKT324" s="4"/>
      <c r="AKU324" s="4"/>
      <c r="AKV324" s="4"/>
      <c r="AKW324" s="4"/>
      <c r="AKX324" s="4"/>
      <c r="AKY324" s="4"/>
      <c r="AKZ324" s="4"/>
      <c r="ALA324" s="4"/>
      <c r="ALB324" s="4"/>
      <c r="ALC324" s="4"/>
      <c r="ALD324" s="4"/>
      <c r="ALE324" s="4"/>
      <c r="ALF324" s="4"/>
      <c r="ALG324" s="4"/>
      <c r="ALH324" s="4"/>
      <c r="ALI324" s="4"/>
      <c r="ALJ324" s="4"/>
      <c r="ALK324" s="4"/>
      <c r="ALL324" s="4"/>
      <c r="ALM324" s="4"/>
      <c r="ALN324" s="4"/>
      <c r="ALO324" s="4"/>
      <c r="ALP324" s="4"/>
      <c r="ALQ324" s="4"/>
      <c r="ALR324" s="4"/>
      <c r="ALS324" s="4"/>
      <c r="ALT324" s="4"/>
      <c r="ALU324" s="4"/>
      <c r="ALV324" s="4"/>
      <c r="ALW324" s="4"/>
      <c r="ALX324" s="4"/>
      <c r="ALY324" s="4"/>
      <c r="ALZ324" s="4"/>
      <c r="AMA324" s="4"/>
      <c r="AMB324" s="4"/>
      <c r="AMC324" s="4"/>
      <c r="AMD324" s="4"/>
      <c r="AME324" s="4"/>
      <c r="AMF324" s="4"/>
      <c r="AMG324" s="4"/>
      <c r="AMH324" s="4"/>
      <c r="AMI324" s="4"/>
      <c r="AMJ324" s="4"/>
      <c r="AMK324" s="4"/>
      <c r="AML324" s="49"/>
      <c r="AMM324" s="49"/>
      <c r="AMN324" s="49"/>
      <c r="AMO324" s="49"/>
      <c r="AMP324" s="49"/>
      <c r="AMQ324" s="49"/>
      <c r="AMR324" s="49"/>
      <c r="AMS324" s="49"/>
      <c r="AMT324" s="49"/>
      <c r="AMU324" s="49"/>
      <c r="AMV324" s="49"/>
      <c r="AMW324" s="49"/>
      <c r="AMX324" s="49"/>
      <c r="AMY324" s="49"/>
      <c r="AMZ324" s="49"/>
      <c r="ANA324" s="49"/>
      <c r="ANB324" s="49"/>
      <c r="ANC324" s="49"/>
      <c r="AND324" s="49"/>
      <c r="ANE324" s="49"/>
      <c r="ANF324" s="49"/>
      <c r="ANG324" s="49"/>
      <c r="ANH324" s="49"/>
      <c r="ANI324" s="49"/>
      <c r="ANJ324" s="49"/>
      <c r="ANK324" s="49"/>
      <c r="ANL324" s="49"/>
      <c r="ANM324" s="49"/>
      <c r="ANN324" s="49"/>
      <c r="ANO324" s="49"/>
      <c r="ANP324" s="49"/>
      <c r="ANQ324" s="49"/>
      <c r="ANR324" s="49"/>
      <c r="ANS324" s="49"/>
      <c r="ANT324" s="49"/>
      <c r="ANU324" s="49"/>
      <c r="ANV324" s="49"/>
      <c r="ANW324" s="49"/>
      <c r="ANX324" s="49"/>
      <c r="ANY324" s="49"/>
      <c r="ANZ324" s="49"/>
      <c r="AOA324" s="49"/>
      <c r="AOB324" s="49"/>
      <c r="AOC324" s="49"/>
      <c r="AOD324" s="49"/>
      <c r="AOE324" s="49"/>
      <c r="AOF324" s="49"/>
      <c r="AOG324" s="49"/>
      <c r="AOH324" s="49"/>
      <c r="AOI324" s="49"/>
      <c r="AOJ324" s="49"/>
      <c r="AOK324" s="49"/>
      <c r="AOL324" s="49"/>
      <c r="AOM324" s="49"/>
      <c r="AON324" s="49"/>
      <c r="AOO324" s="49"/>
      <c r="AOP324" s="49"/>
      <c r="AOQ324" s="49"/>
      <c r="AOR324" s="49"/>
      <c r="AOS324" s="49"/>
      <c r="AOT324" s="49"/>
      <c r="AOU324" s="49"/>
      <c r="AOV324" s="49"/>
      <c r="AOW324" s="49"/>
      <c r="AOX324" s="49"/>
      <c r="AOY324" s="49"/>
      <c r="AOZ324" s="49"/>
      <c r="APA324" s="49"/>
      <c r="APB324" s="49"/>
      <c r="APC324" s="49"/>
      <c r="APD324" s="49"/>
      <c r="APE324" s="49"/>
      <c r="APF324" s="49"/>
      <c r="APG324" s="49"/>
      <c r="APH324" s="49"/>
      <c r="API324" s="49"/>
      <c r="APJ324" s="49"/>
      <c r="APK324" s="49"/>
      <c r="APL324" s="49"/>
      <c r="APM324" s="49"/>
      <c r="APN324" s="49"/>
      <c r="APO324" s="49"/>
      <c r="APP324" s="49"/>
      <c r="APQ324" s="49"/>
      <c r="APR324" s="49"/>
      <c r="APS324" s="49"/>
      <c r="APT324" s="49"/>
      <c r="APU324" s="49"/>
      <c r="APV324" s="49"/>
      <c r="APW324" s="49"/>
      <c r="APX324" s="49"/>
      <c r="APY324" s="49"/>
      <c r="APZ324" s="49"/>
      <c r="AQA324" s="49"/>
      <c r="AQB324" s="49"/>
      <c r="AQC324" s="49"/>
      <c r="AQD324" s="49"/>
      <c r="AQE324" s="49"/>
      <c r="AQF324" s="49"/>
      <c r="AQG324" s="49"/>
      <c r="AQH324" s="49"/>
      <c r="AQI324" s="49"/>
      <c r="AQJ324" s="49"/>
      <c r="AQK324" s="49"/>
      <c r="AQL324" s="49"/>
      <c r="AQM324" s="49"/>
      <c r="AQN324" s="49"/>
      <c r="AQO324" s="49"/>
      <c r="AQP324" s="49"/>
      <c r="AQQ324" s="49"/>
      <c r="AQR324" s="49"/>
      <c r="AQS324" s="49"/>
      <c r="AQT324" s="49"/>
      <c r="AQU324" s="49"/>
      <c r="AQV324" s="49"/>
      <c r="AQW324" s="49"/>
      <c r="AQX324" s="49"/>
      <c r="AQY324" s="49"/>
      <c r="AQZ324" s="49"/>
      <c r="ARA324" s="49"/>
      <c r="ARB324" s="49"/>
      <c r="ARC324" s="49"/>
      <c r="ARD324" s="49"/>
      <c r="ARE324" s="49"/>
      <c r="ARF324" s="49"/>
      <c r="ARG324" s="49"/>
      <c r="ARH324" s="49"/>
      <c r="ARI324" s="49"/>
    </row>
    <row r="325" spans="1:1153" s="50" customFormat="1" x14ac:dyDescent="0.2">
      <c r="A325" s="20"/>
      <c r="B325" s="21"/>
      <c r="C325" s="187"/>
      <c r="D325" s="205"/>
      <c r="E325" s="205"/>
      <c r="F325" s="198"/>
      <c r="G325" s="36"/>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c r="IM325" s="4"/>
      <c r="IN325" s="4"/>
      <c r="IO325" s="4"/>
      <c r="IP325" s="4"/>
      <c r="IQ325" s="4"/>
      <c r="IR325" s="4"/>
      <c r="IS325" s="4"/>
      <c r="IT325" s="4"/>
      <c r="IU325" s="4"/>
      <c r="IV325" s="4"/>
      <c r="IW325" s="4"/>
      <c r="IX325" s="4"/>
      <c r="IY325" s="4"/>
      <c r="IZ325" s="4"/>
      <c r="JA325" s="4"/>
      <c r="JB325" s="4"/>
      <c r="JC325" s="4"/>
      <c r="JD325" s="4"/>
      <c r="JE325" s="4"/>
      <c r="JF325" s="4"/>
      <c r="JG325" s="4"/>
      <c r="JH325" s="4"/>
      <c r="JI325" s="4"/>
      <c r="JJ325" s="4"/>
      <c r="JK325" s="4"/>
      <c r="JL325" s="4"/>
      <c r="JM325" s="4"/>
      <c r="JN325" s="4"/>
      <c r="JO325" s="4"/>
      <c r="JP325" s="4"/>
      <c r="JQ325" s="4"/>
      <c r="JR325" s="4"/>
      <c r="JS325" s="4"/>
      <c r="JT325" s="4"/>
      <c r="JU325" s="4"/>
      <c r="JV325" s="4"/>
      <c r="JW325" s="4"/>
      <c r="JX325" s="4"/>
      <c r="JY325" s="4"/>
      <c r="JZ325" s="4"/>
      <c r="KA325" s="4"/>
      <c r="KB325" s="4"/>
      <c r="KC325" s="4"/>
      <c r="KD325" s="4"/>
      <c r="KE325" s="4"/>
      <c r="KF325" s="4"/>
      <c r="KG325" s="4"/>
      <c r="KH325" s="4"/>
      <c r="KI325" s="4"/>
      <c r="KJ325" s="4"/>
      <c r="KK325" s="4"/>
      <c r="KL325" s="4"/>
      <c r="KM325" s="4"/>
      <c r="KN325" s="4"/>
      <c r="KO325" s="4"/>
      <c r="KP325" s="4"/>
      <c r="KQ325" s="4"/>
      <c r="KR325" s="4"/>
      <c r="KS325" s="4"/>
      <c r="KT325" s="4"/>
      <c r="KU325" s="4"/>
      <c r="KV325" s="4"/>
      <c r="KW325" s="4"/>
      <c r="KX325" s="4"/>
      <c r="KY325" s="4"/>
      <c r="KZ325" s="4"/>
      <c r="LA325" s="4"/>
      <c r="LB325" s="4"/>
      <c r="LC325" s="4"/>
      <c r="LD325" s="4"/>
      <c r="LE325" s="4"/>
      <c r="LF325" s="4"/>
      <c r="LG325" s="4"/>
      <c r="LH325" s="4"/>
      <c r="LI325" s="4"/>
      <c r="LJ325" s="4"/>
      <c r="LK325" s="4"/>
      <c r="LL325" s="4"/>
      <c r="LM325" s="4"/>
      <c r="LN325" s="4"/>
      <c r="LO325" s="4"/>
      <c r="LP325" s="4"/>
      <c r="LQ325" s="4"/>
      <c r="LR325" s="4"/>
      <c r="LS325" s="4"/>
      <c r="LT325" s="4"/>
      <c r="LU325" s="4"/>
      <c r="LV325" s="4"/>
      <c r="LW325" s="4"/>
      <c r="LX325" s="4"/>
      <c r="LY325" s="4"/>
      <c r="LZ325" s="4"/>
      <c r="MA325" s="4"/>
      <c r="MB325" s="4"/>
      <c r="MC325" s="4"/>
      <c r="MD325" s="4"/>
      <c r="ME325" s="4"/>
      <c r="MF325" s="4"/>
      <c r="MG325" s="4"/>
      <c r="MH325" s="4"/>
      <c r="MI325" s="4"/>
      <c r="MJ325" s="4"/>
      <c r="MK325" s="4"/>
      <c r="ML325" s="4"/>
      <c r="MM325" s="4"/>
      <c r="MN325" s="4"/>
      <c r="MO325" s="4"/>
      <c r="MP325" s="4"/>
      <c r="MQ325" s="4"/>
      <c r="MR325" s="4"/>
      <c r="MS325" s="4"/>
      <c r="MT325" s="4"/>
      <c r="MU325" s="4"/>
      <c r="MV325" s="4"/>
      <c r="MW325" s="4"/>
      <c r="MX325" s="4"/>
      <c r="MY325" s="4"/>
      <c r="MZ325" s="4"/>
      <c r="NA325" s="4"/>
      <c r="NB325" s="4"/>
      <c r="NC325" s="4"/>
      <c r="ND325" s="4"/>
      <c r="NE325" s="4"/>
      <c r="NF325" s="4"/>
      <c r="NG325" s="4"/>
      <c r="NH325" s="4"/>
      <c r="NI325" s="4"/>
      <c r="NJ325" s="4"/>
      <c r="NK325" s="4"/>
      <c r="NL325" s="4"/>
      <c r="NM325" s="4"/>
      <c r="NN325" s="4"/>
      <c r="NO325" s="4"/>
      <c r="NP325" s="4"/>
      <c r="NQ325" s="4"/>
      <c r="NR325" s="4"/>
      <c r="NS325" s="4"/>
      <c r="NT325" s="4"/>
      <c r="NU325" s="4"/>
      <c r="NV325" s="4"/>
      <c r="NW325" s="4"/>
      <c r="NX325" s="4"/>
      <c r="NY325" s="4"/>
      <c r="NZ325" s="4"/>
      <c r="OA325" s="4"/>
      <c r="OB325" s="4"/>
      <c r="OC325" s="4"/>
      <c r="OD325" s="4"/>
      <c r="OE325" s="4"/>
      <c r="OF325" s="4"/>
      <c r="OG325" s="4"/>
      <c r="OH325" s="4"/>
      <c r="OI325" s="4"/>
      <c r="OJ325" s="4"/>
      <c r="OK325" s="4"/>
      <c r="OL325" s="4"/>
      <c r="OM325" s="4"/>
      <c r="ON325" s="4"/>
      <c r="OO325" s="4"/>
      <c r="OP325" s="4"/>
      <c r="OQ325" s="4"/>
      <c r="OR325" s="4"/>
      <c r="OS325" s="4"/>
      <c r="OT325" s="4"/>
      <c r="OU325" s="4"/>
      <c r="OV325" s="4"/>
      <c r="OW325" s="4"/>
      <c r="OX325" s="4"/>
      <c r="OY325" s="4"/>
      <c r="OZ325" s="4"/>
      <c r="PA325" s="4"/>
      <c r="PB325" s="4"/>
      <c r="PC325" s="4"/>
      <c r="PD325" s="4"/>
      <c r="PE325" s="4"/>
      <c r="PF325" s="4"/>
      <c r="PG325" s="4"/>
      <c r="PH325" s="4"/>
      <c r="PI325" s="4"/>
      <c r="PJ325" s="4"/>
      <c r="PK325" s="4"/>
      <c r="PL325" s="4"/>
      <c r="PM325" s="4"/>
      <c r="PN325" s="4"/>
      <c r="PO325" s="4"/>
      <c r="PP325" s="4"/>
      <c r="PQ325" s="4"/>
      <c r="PR325" s="4"/>
      <c r="PS325" s="4"/>
      <c r="PT325" s="4"/>
      <c r="PU325" s="4"/>
      <c r="PV325" s="4"/>
      <c r="PW325" s="4"/>
      <c r="PX325" s="4"/>
      <c r="PY325" s="4"/>
      <c r="PZ325" s="4"/>
      <c r="QA325" s="4"/>
      <c r="QB325" s="4"/>
      <c r="QC325" s="4"/>
      <c r="QD325" s="4"/>
      <c r="QE325" s="4"/>
      <c r="QF325" s="4"/>
      <c r="QG325" s="4"/>
      <c r="QH325" s="4"/>
      <c r="QI325" s="4"/>
      <c r="QJ325" s="4"/>
      <c r="QK325" s="4"/>
      <c r="QL325" s="4"/>
      <c r="QM325" s="4"/>
      <c r="QN325" s="4"/>
      <c r="QO325" s="4"/>
      <c r="QP325" s="4"/>
      <c r="QQ325" s="4"/>
      <c r="QR325" s="4"/>
      <c r="QS325" s="4"/>
      <c r="QT325" s="4"/>
      <c r="QU325" s="4"/>
      <c r="QV325" s="4"/>
      <c r="QW325" s="4"/>
      <c r="QX325" s="4"/>
      <c r="QY325" s="4"/>
      <c r="QZ325" s="4"/>
      <c r="RA325" s="4"/>
      <c r="RB325" s="4"/>
      <c r="RC325" s="4"/>
      <c r="RD325" s="4"/>
      <c r="RE325" s="4"/>
      <c r="RF325" s="4"/>
      <c r="RG325" s="4"/>
      <c r="RH325" s="4"/>
      <c r="RI325" s="4"/>
      <c r="RJ325" s="4"/>
      <c r="RK325" s="4"/>
      <c r="RL325" s="4"/>
      <c r="RM325" s="4"/>
      <c r="RN325" s="4"/>
      <c r="RO325" s="4"/>
      <c r="RP325" s="4"/>
      <c r="RQ325" s="4"/>
      <c r="RR325" s="4"/>
      <c r="RS325" s="4"/>
      <c r="RT325" s="4"/>
      <c r="RU325" s="4"/>
      <c r="RV325" s="4"/>
      <c r="RW325" s="4"/>
      <c r="RX325" s="4"/>
      <c r="RY325" s="4"/>
      <c r="RZ325" s="4"/>
      <c r="SA325" s="4"/>
      <c r="SB325" s="4"/>
      <c r="SC325" s="4"/>
      <c r="SD325" s="4"/>
      <c r="SE325" s="4"/>
      <c r="SF325" s="4"/>
      <c r="SG325" s="4"/>
      <c r="SH325" s="4"/>
      <c r="SI325" s="4"/>
      <c r="SJ325" s="4"/>
      <c r="SK325" s="4"/>
      <c r="SL325" s="4"/>
      <c r="SM325" s="4"/>
      <c r="SN325" s="4"/>
      <c r="SO325" s="4"/>
      <c r="SP325" s="4"/>
      <c r="SQ325" s="4"/>
      <c r="SR325" s="4"/>
      <c r="SS325" s="4"/>
      <c r="ST325" s="4"/>
      <c r="SU325" s="4"/>
      <c r="SV325" s="4"/>
      <c r="SW325" s="4"/>
      <c r="SX325" s="4"/>
      <c r="SY325" s="4"/>
      <c r="SZ325" s="4"/>
      <c r="TA325" s="4"/>
      <c r="TB325" s="4"/>
      <c r="TC325" s="4"/>
      <c r="TD325" s="4"/>
      <c r="TE325" s="4"/>
      <c r="TF325" s="4"/>
      <c r="TG325" s="4"/>
      <c r="TH325" s="4"/>
      <c r="TI325" s="4"/>
      <c r="TJ325" s="4"/>
      <c r="TK325" s="4"/>
      <c r="TL325" s="4"/>
      <c r="TM325" s="4"/>
      <c r="TN325" s="4"/>
      <c r="TO325" s="4"/>
      <c r="TP325" s="4"/>
      <c r="TQ325" s="4"/>
      <c r="TR325" s="4"/>
      <c r="TS325" s="4"/>
      <c r="TT325" s="4"/>
      <c r="TU325" s="4"/>
      <c r="TV325" s="4"/>
      <c r="TW325" s="4"/>
      <c r="TX325" s="4"/>
      <c r="TY325" s="4"/>
      <c r="TZ325" s="4"/>
      <c r="UA325" s="4"/>
      <c r="UB325" s="4"/>
      <c r="UC325" s="4"/>
      <c r="UD325" s="4"/>
      <c r="UE325" s="4"/>
      <c r="UF325" s="4"/>
      <c r="UG325" s="4"/>
      <c r="UH325" s="4"/>
      <c r="UI325" s="4"/>
      <c r="UJ325" s="4"/>
      <c r="UK325" s="4"/>
      <c r="UL325" s="4"/>
      <c r="UM325" s="4"/>
      <c r="UN325" s="4"/>
      <c r="UO325" s="4"/>
      <c r="UP325" s="4"/>
      <c r="UQ325" s="4"/>
      <c r="UR325" s="4"/>
      <c r="US325" s="4"/>
      <c r="UT325" s="4"/>
      <c r="UU325" s="4"/>
      <c r="UV325" s="4"/>
      <c r="UW325" s="4"/>
      <c r="UX325" s="4"/>
      <c r="UY325" s="4"/>
      <c r="UZ325" s="4"/>
      <c r="VA325" s="4"/>
      <c r="VB325" s="4"/>
      <c r="VC325" s="4"/>
      <c r="VD325" s="4"/>
      <c r="VE325" s="4"/>
      <c r="VF325" s="4"/>
      <c r="VG325" s="4"/>
      <c r="VH325" s="4"/>
      <c r="VI325" s="4"/>
      <c r="VJ325" s="4"/>
      <c r="VK325" s="4"/>
      <c r="VL325" s="4"/>
      <c r="VM325" s="4"/>
      <c r="VN325" s="4"/>
      <c r="VO325" s="4"/>
      <c r="VP325" s="4"/>
      <c r="VQ325" s="4"/>
      <c r="VR325" s="4"/>
      <c r="VS325" s="4"/>
      <c r="VT325" s="4"/>
      <c r="VU325" s="4"/>
      <c r="VV325" s="4"/>
      <c r="VW325" s="4"/>
      <c r="VX325" s="4"/>
      <c r="VY325" s="4"/>
      <c r="VZ325" s="4"/>
      <c r="WA325" s="4"/>
      <c r="WB325" s="4"/>
      <c r="WC325" s="4"/>
      <c r="WD325" s="4"/>
      <c r="WE325" s="4"/>
      <c r="WF325" s="4"/>
      <c r="WG325" s="4"/>
      <c r="WH325" s="4"/>
      <c r="WI325" s="4"/>
      <c r="WJ325" s="4"/>
      <c r="WK325" s="4"/>
      <c r="WL325" s="4"/>
      <c r="WM325" s="4"/>
      <c r="WN325" s="4"/>
      <c r="WO325" s="4"/>
      <c r="WP325" s="4"/>
      <c r="WQ325" s="4"/>
      <c r="WR325" s="4"/>
      <c r="WS325" s="4"/>
      <c r="WT325" s="4"/>
      <c r="WU325" s="4"/>
      <c r="WV325" s="4"/>
      <c r="WW325" s="4"/>
      <c r="WX325" s="4"/>
      <c r="WY325" s="4"/>
      <c r="WZ325" s="4"/>
      <c r="XA325" s="4"/>
      <c r="XB325" s="4"/>
      <c r="XC325" s="4"/>
      <c r="XD325" s="4"/>
      <c r="XE325" s="4"/>
      <c r="XF325" s="4"/>
      <c r="XG325" s="4"/>
      <c r="XH325" s="4"/>
      <c r="XI325" s="4"/>
      <c r="XJ325" s="4"/>
      <c r="XK325" s="4"/>
      <c r="XL325" s="4"/>
      <c r="XM325" s="4"/>
      <c r="XN325" s="4"/>
      <c r="XO325" s="4"/>
      <c r="XP325" s="4"/>
      <c r="XQ325" s="4"/>
      <c r="XR325" s="4"/>
      <c r="XS325" s="4"/>
      <c r="XT325" s="4"/>
      <c r="XU325" s="4"/>
      <c r="XV325" s="4"/>
      <c r="XW325" s="4"/>
      <c r="XX325" s="4"/>
      <c r="XY325" s="4"/>
      <c r="XZ325" s="4"/>
      <c r="YA325" s="4"/>
      <c r="YB325" s="4"/>
      <c r="YC325" s="4"/>
      <c r="YD325" s="4"/>
      <c r="YE325" s="4"/>
      <c r="YF325" s="4"/>
      <c r="YG325" s="4"/>
      <c r="YH325" s="4"/>
      <c r="YI325" s="4"/>
      <c r="YJ325" s="4"/>
      <c r="YK325" s="4"/>
      <c r="YL325" s="4"/>
      <c r="YM325" s="4"/>
      <c r="YN325" s="4"/>
      <c r="YO325" s="4"/>
      <c r="YP325" s="4"/>
      <c r="YQ325" s="4"/>
      <c r="YR325" s="4"/>
      <c r="YS325" s="4"/>
      <c r="YT325" s="4"/>
      <c r="YU325" s="4"/>
      <c r="YV325" s="4"/>
      <c r="YW325" s="4"/>
      <c r="YX325" s="4"/>
      <c r="YY325" s="4"/>
      <c r="YZ325" s="4"/>
      <c r="ZA325" s="4"/>
      <c r="ZB325" s="4"/>
      <c r="ZC325" s="4"/>
      <c r="ZD325" s="4"/>
      <c r="ZE325" s="4"/>
      <c r="ZF325" s="4"/>
      <c r="ZG325" s="4"/>
      <c r="ZH325" s="4"/>
      <c r="ZI325" s="4"/>
      <c r="ZJ325" s="4"/>
      <c r="ZK325" s="4"/>
      <c r="ZL325" s="4"/>
      <c r="ZM325" s="4"/>
      <c r="ZN325" s="4"/>
      <c r="ZO325" s="4"/>
      <c r="ZP325" s="4"/>
      <c r="ZQ325" s="4"/>
      <c r="ZR325" s="4"/>
      <c r="ZS325" s="4"/>
      <c r="ZT325" s="4"/>
      <c r="ZU325" s="4"/>
      <c r="ZV325" s="4"/>
      <c r="ZW325" s="4"/>
      <c r="ZX325" s="4"/>
      <c r="ZY325" s="4"/>
      <c r="ZZ325" s="4"/>
      <c r="AAA325" s="4"/>
      <c r="AAB325" s="4"/>
      <c r="AAC325" s="4"/>
      <c r="AAD325" s="4"/>
      <c r="AAE325" s="4"/>
      <c r="AAF325" s="4"/>
      <c r="AAG325" s="4"/>
      <c r="AAH325" s="4"/>
      <c r="AAI325" s="4"/>
      <c r="AAJ325" s="4"/>
      <c r="AAK325" s="4"/>
      <c r="AAL325" s="4"/>
      <c r="AAM325" s="4"/>
      <c r="AAN325" s="4"/>
      <c r="AAO325" s="4"/>
      <c r="AAP325" s="4"/>
      <c r="AAQ325" s="4"/>
      <c r="AAR325" s="4"/>
      <c r="AAS325" s="4"/>
      <c r="AAT325" s="4"/>
      <c r="AAU325" s="4"/>
      <c r="AAV325" s="4"/>
      <c r="AAW325" s="4"/>
      <c r="AAX325" s="4"/>
      <c r="AAY325" s="4"/>
      <c r="AAZ325" s="4"/>
      <c r="ABA325" s="4"/>
      <c r="ABB325" s="4"/>
      <c r="ABC325" s="4"/>
      <c r="ABD325" s="4"/>
      <c r="ABE325" s="4"/>
      <c r="ABF325" s="4"/>
      <c r="ABG325" s="4"/>
      <c r="ABH325" s="4"/>
      <c r="ABI325" s="4"/>
      <c r="ABJ325" s="4"/>
      <c r="ABK325" s="4"/>
      <c r="ABL325" s="4"/>
      <c r="ABM325" s="4"/>
      <c r="ABN325" s="4"/>
      <c r="ABO325" s="4"/>
      <c r="ABP325" s="4"/>
      <c r="ABQ325" s="4"/>
      <c r="ABR325" s="4"/>
      <c r="ABS325" s="4"/>
      <c r="ABT325" s="4"/>
      <c r="ABU325" s="4"/>
      <c r="ABV325" s="4"/>
      <c r="ABW325" s="4"/>
      <c r="ABX325" s="4"/>
      <c r="ABY325" s="4"/>
      <c r="ABZ325" s="4"/>
      <c r="ACA325" s="4"/>
      <c r="ACB325" s="4"/>
      <c r="ACC325" s="4"/>
      <c r="ACD325" s="4"/>
      <c r="ACE325" s="4"/>
      <c r="ACF325" s="4"/>
      <c r="ACG325" s="4"/>
      <c r="ACH325" s="4"/>
      <c r="ACI325" s="4"/>
      <c r="ACJ325" s="4"/>
      <c r="ACK325" s="4"/>
      <c r="ACL325" s="4"/>
      <c r="ACM325" s="4"/>
      <c r="ACN325" s="4"/>
      <c r="ACO325" s="4"/>
      <c r="ACP325" s="4"/>
      <c r="ACQ325" s="4"/>
      <c r="ACR325" s="4"/>
      <c r="ACS325" s="4"/>
      <c r="ACT325" s="4"/>
      <c r="ACU325" s="4"/>
      <c r="ACV325" s="4"/>
      <c r="ACW325" s="4"/>
      <c r="ACX325" s="4"/>
      <c r="ACY325" s="4"/>
      <c r="ACZ325" s="4"/>
      <c r="ADA325" s="4"/>
      <c r="ADB325" s="4"/>
      <c r="ADC325" s="4"/>
      <c r="ADD325" s="4"/>
      <c r="ADE325" s="4"/>
      <c r="ADF325" s="4"/>
      <c r="ADG325" s="4"/>
      <c r="ADH325" s="4"/>
      <c r="ADI325" s="4"/>
      <c r="ADJ325" s="4"/>
      <c r="ADK325" s="4"/>
      <c r="ADL325" s="4"/>
      <c r="ADM325" s="4"/>
      <c r="ADN325" s="4"/>
      <c r="ADO325" s="4"/>
      <c r="ADP325" s="4"/>
      <c r="ADQ325" s="4"/>
      <c r="ADR325" s="4"/>
      <c r="ADS325" s="4"/>
      <c r="ADT325" s="4"/>
      <c r="ADU325" s="4"/>
      <c r="ADV325" s="4"/>
      <c r="ADW325" s="4"/>
      <c r="ADX325" s="4"/>
      <c r="ADY325" s="4"/>
      <c r="ADZ325" s="4"/>
      <c r="AEA325" s="4"/>
      <c r="AEB325" s="4"/>
      <c r="AEC325" s="4"/>
      <c r="AED325" s="4"/>
      <c r="AEE325" s="4"/>
      <c r="AEF325" s="4"/>
      <c r="AEG325" s="4"/>
      <c r="AEH325" s="4"/>
      <c r="AEI325" s="4"/>
      <c r="AEJ325" s="4"/>
      <c r="AEK325" s="4"/>
      <c r="AEL325" s="4"/>
      <c r="AEM325" s="4"/>
      <c r="AEN325" s="4"/>
      <c r="AEO325" s="4"/>
      <c r="AEP325" s="4"/>
      <c r="AEQ325" s="4"/>
      <c r="AER325" s="4"/>
      <c r="AES325" s="4"/>
      <c r="AET325" s="4"/>
      <c r="AEU325" s="4"/>
      <c r="AEV325" s="4"/>
      <c r="AEW325" s="4"/>
      <c r="AEX325" s="4"/>
      <c r="AEY325" s="4"/>
      <c r="AEZ325" s="4"/>
      <c r="AFA325" s="4"/>
      <c r="AFB325" s="4"/>
      <c r="AFC325" s="4"/>
      <c r="AFD325" s="4"/>
      <c r="AFE325" s="4"/>
      <c r="AFF325" s="4"/>
      <c r="AFG325" s="4"/>
      <c r="AFH325" s="4"/>
      <c r="AFI325" s="4"/>
      <c r="AFJ325" s="4"/>
      <c r="AFK325" s="4"/>
      <c r="AFL325" s="4"/>
      <c r="AFM325" s="4"/>
      <c r="AFN325" s="4"/>
      <c r="AFO325" s="4"/>
      <c r="AFP325" s="4"/>
      <c r="AFQ325" s="4"/>
      <c r="AFR325" s="4"/>
      <c r="AFS325" s="4"/>
      <c r="AFT325" s="4"/>
      <c r="AFU325" s="4"/>
      <c r="AFV325" s="4"/>
      <c r="AFW325" s="4"/>
      <c r="AFX325" s="4"/>
      <c r="AFY325" s="4"/>
      <c r="AFZ325" s="4"/>
      <c r="AGA325" s="4"/>
      <c r="AGB325" s="4"/>
      <c r="AGC325" s="4"/>
      <c r="AGD325" s="4"/>
      <c r="AGE325" s="4"/>
      <c r="AGF325" s="4"/>
      <c r="AGG325" s="4"/>
      <c r="AGH325" s="4"/>
      <c r="AGI325" s="4"/>
      <c r="AGJ325" s="4"/>
      <c r="AGK325" s="4"/>
      <c r="AGL325" s="4"/>
      <c r="AGM325" s="4"/>
      <c r="AGN325" s="4"/>
      <c r="AGO325" s="4"/>
      <c r="AGP325" s="4"/>
      <c r="AGQ325" s="4"/>
      <c r="AGR325" s="4"/>
      <c r="AGS325" s="4"/>
      <c r="AGT325" s="4"/>
      <c r="AGU325" s="4"/>
      <c r="AGV325" s="4"/>
      <c r="AGW325" s="4"/>
      <c r="AGX325" s="4"/>
      <c r="AGY325" s="4"/>
      <c r="AGZ325" s="4"/>
      <c r="AHA325" s="4"/>
      <c r="AHB325" s="4"/>
      <c r="AHC325" s="4"/>
      <c r="AHD325" s="4"/>
      <c r="AHE325" s="4"/>
      <c r="AHF325" s="4"/>
      <c r="AHG325" s="4"/>
      <c r="AHH325" s="4"/>
      <c r="AHI325" s="4"/>
      <c r="AHJ325" s="4"/>
      <c r="AHK325" s="4"/>
      <c r="AHL325" s="4"/>
      <c r="AHM325" s="4"/>
      <c r="AHN325" s="4"/>
      <c r="AHO325" s="4"/>
      <c r="AHP325" s="4"/>
      <c r="AHQ325" s="4"/>
      <c r="AHR325" s="4"/>
      <c r="AHS325" s="4"/>
      <c r="AHT325" s="4"/>
      <c r="AHU325" s="4"/>
      <c r="AHV325" s="4"/>
      <c r="AHW325" s="4"/>
      <c r="AHX325" s="4"/>
      <c r="AHY325" s="4"/>
      <c r="AHZ325" s="4"/>
      <c r="AIA325" s="4"/>
      <c r="AIB325" s="4"/>
      <c r="AIC325" s="4"/>
      <c r="AID325" s="4"/>
      <c r="AIE325" s="4"/>
      <c r="AIF325" s="4"/>
      <c r="AIG325" s="4"/>
      <c r="AIH325" s="4"/>
      <c r="AII325" s="4"/>
      <c r="AIJ325" s="4"/>
      <c r="AIK325" s="4"/>
      <c r="AIL325" s="4"/>
      <c r="AIM325" s="4"/>
      <c r="AIN325" s="4"/>
      <c r="AIO325" s="4"/>
      <c r="AIP325" s="4"/>
      <c r="AIQ325" s="4"/>
      <c r="AIR325" s="4"/>
      <c r="AIS325" s="4"/>
      <c r="AIT325" s="4"/>
      <c r="AIU325" s="4"/>
      <c r="AIV325" s="4"/>
      <c r="AIW325" s="4"/>
      <c r="AIX325" s="4"/>
      <c r="AIY325" s="4"/>
      <c r="AIZ325" s="4"/>
      <c r="AJA325" s="4"/>
      <c r="AJB325" s="4"/>
      <c r="AJC325" s="4"/>
      <c r="AJD325" s="4"/>
      <c r="AJE325" s="4"/>
      <c r="AJF325" s="4"/>
      <c r="AJG325" s="4"/>
      <c r="AJH325" s="4"/>
      <c r="AJI325" s="4"/>
      <c r="AJJ325" s="4"/>
      <c r="AJK325" s="4"/>
      <c r="AJL325" s="4"/>
      <c r="AJM325" s="4"/>
      <c r="AJN325" s="4"/>
      <c r="AJO325" s="4"/>
      <c r="AJP325" s="4"/>
      <c r="AJQ325" s="4"/>
      <c r="AJR325" s="4"/>
      <c r="AJS325" s="4"/>
      <c r="AJT325" s="4"/>
      <c r="AJU325" s="4"/>
      <c r="AJV325" s="4"/>
      <c r="AJW325" s="4"/>
      <c r="AJX325" s="4"/>
      <c r="AJY325" s="4"/>
      <c r="AJZ325" s="4"/>
      <c r="AKA325" s="4"/>
      <c r="AKB325" s="4"/>
      <c r="AKC325" s="4"/>
      <c r="AKD325" s="4"/>
      <c r="AKE325" s="4"/>
      <c r="AKF325" s="4"/>
      <c r="AKG325" s="4"/>
      <c r="AKH325" s="4"/>
      <c r="AKI325" s="4"/>
      <c r="AKJ325" s="4"/>
      <c r="AKK325" s="4"/>
      <c r="AKL325" s="4"/>
      <c r="AKM325" s="4"/>
      <c r="AKN325" s="4"/>
      <c r="AKO325" s="4"/>
      <c r="AKP325" s="4"/>
      <c r="AKQ325" s="4"/>
      <c r="AKR325" s="4"/>
      <c r="AKS325" s="4"/>
      <c r="AKT325" s="4"/>
      <c r="AKU325" s="4"/>
      <c r="AKV325" s="4"/>
      <c r="AKW325" s="4"/>
      <c r="AKX325" s="4"/>
      <c r="AKY325" s="4"/>
      <c r="AKZ325" s="4"/>
      <c r="ALA325" s="4"/>
      <c r="ALB325" s="4"/>
      <c r="ALC325" s="4"/>
      <c r="ALD325" s="4"/>
      <c r="ALE325" s="4"/>
      <c r="ALF325" s="4"/>
      <c r="ALG325" s="4"/>
      <c r="ALH325" s="4"/>
      <c r="ALI325" s="4"/>
      <c r="ALJ325" s="4"/>
      <c r="ALK325" s="4"/>
      <c r="ALL325" s="4"/>
      <c r="ALM325" s="4"/>
      <c r="ALN325" s="4"/>
      <c r="ALO325" s="4"/>
      <c r="ALP325" s="4"/>
      <c r="ALQ325" s="4"/>
      <c r="ALR325" s="4"/>
      <c r="ALS325" s="4"/>
      <c r="ALT325" s="4"/>
      <c r="ALU325" s="4"/>
      <c r="ALV325" s="4"/>
      <c r="ALW325" s="4"/>
      <c r="ALX325" s="4"/>
      <c r="ALY325" s="4"/>
      <c r="ALZ325" s="4"/>
      <c r="AMA325" s="4"/>
      <c r="AMB325" s="4"/>
      <c r="AMC325" s="4"/>
      <c r="AMD325" s="4"/>
      <c r="AME325" s="4"/>
      <c r="AMF325" s="4"/>
      <c r="AMG325" s="4"/>
      <c r="AMH325" s="4"/>
      <c r="AMI325" s="4"/>
      <c r="AMJ325" s="4"/>
      <c r="AMK325" s="4"/>
      <c r="AML325" s="49"/>
      <c r="AMM325" s="49"/>
      <c r="AMN325" s="49"/>
      <c r="AMO325" s="49"/>
      <c r="AMP325" s="49"/>
      <c r="AMQ325" s="49"/>
      <c r="AMR325" s="49"/>
      <c r="AMS325" s="49"/>
      <c r="AMT325" s="49"/>
      <c r="AMU325" s="49"/>
      <c r="AMV325" s="49"/>
      <c r="AMW325" s="49"/>
      <c r="AMX325" s="49"/>
      <c r="AMY325" s="49"/>
      <c r="AMZ325" s="49"/>
      <c r="ANA325" s="49"/>
      <c r="ANB325" s="49"/>
      <c r="ANC325" s="49"/>
      <c r="AND325" s="49"/>
      <c r="ANE325" s="49"/>
      <c r="ANF325" s="49"/>
      <c r="ANG325" s="49"/>
      <c r="ANH325" s="49"/>
      <c r="ANI325" s="49"/>
      <c r="ANJ325" s="49"/>
      <c r="ANK325" s="49"/>
      <c r="ANL325" s="49"/>
      <c r="ANM325" s="49"/>
      <c r="ANN325" s="49"/>
      <c r="ANO325" s="49"/>
      <c r="ANP325" s="49"/>
      <c r="ANQ325" s="49"/>
      <c r="ANR325" s="49"/>
      <c r="ANS325" s="49"/>
      <c r="ANT325" s="49"/>
      <c r="ANU325" s="49"/>
      <c r="ANV325" s="49"/>
      <c r="ANW325" s="49"/>
      <c r="ANX325" s="49"/>
      <c r="ANY325" s="49"/>
      <c r="ANZ325" s="49"/>
      <c r="AOA325" s="49"/>
      <c r="AOB325" s="49"/>
      <c r="AOC325" s="49"/>
      <c r="AOD325" s="49"/>
      <c r="AOE325" s="49"/>
      <c r="AOF325" s="49"/>
      <c r="AOG325" s="49"/>
      <c r="AOH325" s="49"/>
      <c r="AOI325" s="49"/>
      <c r="AOJ325" s="49"/>
      <c r="AOK325" s="49"/>
      <c r="AOL325" s="49"/>
      <c r="AOM325" s="49"/>
      <c r="AON325" s="49"/>
      <c r="AOO325" s="49"/>
      <c r="AOP325" s="49"/>
      <c r="AOQ325" s="49"/>
      <c r="AOR325" s="49"/>
      <c r="AOS325" s="49"/>
      <c r="AOT325" s="49"/>
      <c r="AOU325" s="49"/>
      <c r="AOV325" s="49"/>
      <c r="AOW325" s="49"/>
      <c r="AOX325" s="49"/>
      <c r="AOY325" s="49"/>
      <c r="AOZ325" s="49"/>
      <c r="APA325" s="49"/>
      <c r="APB325" s="49"/>
      <c r="APC325" s="49"/>
      <c r="APD325" s="49"/>
      <c r="APE325" s="49"/>
      <c r="APF325" s="49"/>
      <c r="APG325" s="49"/>
      <c r="APH325" s="49"/>
      <c r="API325" s="49"/>
      <c r="APJ325" s="49"/>
      <c r="APK325" s="49"/>
      <c r="APL325" s="49"/>
      <c r="APM325" s="49"/>
      <c r="APN325" s="49"/>
      <c r="APO325" s="49"/>
      <c r="APP325" s="49"/>
      <c r="APQ325" s="49"/>
      <c r="APR325" s="49"/>
      <c r="APS325" s="49"/>
      <c r="APT325" s="49"/>
      <c r="APU325" s="49"/>
      <c r="APV325" s="49"/>
      <c r="APW325" s="49"/>
      <c r="APX325" s="49"/>
      <c r="APY325" s="49"/>
      <c r="APZ325" s="49"/>
      <c r="AQA325" s="49"/>
      <c r="AQB325" s="49"/>
      <c r="AQC325" s="49"/>
      <c r="AQD325" s="49"/>
      <c r="AQE325" s="49"/>
      <c r="AQF325" s="49"/>
      <c r="AQG325" s="49"/>
      <c r="AQH325" s="49"/>
      <c r="AQI325" s="49"/>
      <c r="AQJ325" s="49"/>
      <c r="AQK325" s="49"/>
      <c r="AQL325" s="49"/>
      <c r="AQM325" s="49"/>
      <c r="AQN325" s="49"/>
      <c r="AQO325" s="49"/>
      <c r="AQP325" s="49"/>
      <c r="AQQ325" s="49"/>
      <c r="AQR325" s="49"/>
      <c r="AQS325" s="49"/>
      <c r="AQT325" s="49"/>
      <c r="AQU325" s="49"/>
      <c r="AQV325" s="49"/>
      <c r="AQW325" s="49"/>
      <c r="AQX325" s="49"/>
      <c r="AQY325" s="49"/>
      <c r="AQZ325" s="49"/>
      <c r="ARA325" s="49"/>
      <c r="ARB325" s="49"/>
      <c r="ARC325" s="49"/>
      <c r="ARD325" s="49"/>
      <c r="ARE325" s="49"/>
      <c r="ARF325" s="49"/>
      <c r="ARG325" s="49"/>
      <c r="ARH325" s="49"/>
      <c r="ARI325" s="49"/>
    </row>
    <row r="326" spans="1:1153" s="50" customFormat="1" x14ac:dyDescent="0.2">
      <c r="A326" s="22" t="s">
        <v>155</v>
      </c>
      <c r="B326" s="23" t="s">
        <v>204</v>
      </c>
      <c r="C326" s="42"/>
      <c r="D326" s="208"/>
      <c r="E326" s="208"/>
      <c r="F326" s="198"/>
      <c r="G326" s="36"/>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c r="IL326" s="4"/>
      <c r="IM326" s="4"/>
      <c r="IN326" s="4"/>
      <c r="IO326" s="4"/>
      <c r="IP326" s="4"/>
      <c r="IQ326" s="4"/>
      <c r="IR326" s="4"/>
      <c r="IS326" s="4"/>
      <c r="IT326" s="4"/>
      <c r="IU326" s="4"/>
      <c r="IV326" s="4"/>
      <c r="IW326" s="4"/>
      <c r="IX326" s="4"/>
      <c r="IY326" s="4"/>
      <c r="IZ326" s="4"/>
      <c r="JA326" s="4"/>
      <c r="JB326" s="4"/>
      <c r="JC326" s="4"/>
      <c r="JD326" s="4"/>
      <c r="JE326" s="4"/>
      <c r="JF326" s="4"/>
      <c r="JG326" s="4"/>
      <c r="JH326" s="4"/>
      <c r="JI326" s="4"/>
      <c r="JJ326" s="4"/>
      <c r="JK326" s="4"/>
      <c r="JL326" s="4"/>
      <c r="JM326" s="4"/>
      <c r="JN326" s="4"/>
      <c r="JO326" s="4"/>
      <c r="JP326" s="4"/>
      <c r="JQ326" s="4"/>
      <c r="JR326" s="4"/>
      <c r="JS326" s="4"/>
      <c r="JT326" s="4"/>
      <c r="JU326" s="4"/>
      <c r="JV326" s="4"/>
      <c r="JW326" s="4"/>
      <c r="JX326" s="4"/>
      <c r="JY326" s="4"/>
      <c r="JZ326" s="4"/>
      <c r="KA326" s="4"/>
      <c r="KB326" s="4"/>
      <c r="KC326" s="4"/>
      <c r="KD326" s="4"/>
      <c r="KE326" s="4"/>
      <c r="KF326" s="4"/>
      <c r="KG326" s="4"/>
      <c r="KH326" s="4"/>
      <c r="KI326" s="4"/>
      <c r="KJ326" s="4"/>
      <c r="KK326" s="4"/>
      <c r="KL326" s="4"/>
      <c r="KM326" s="4"/>
      <c r="KN326" s="4"/>
      <c r="KO326" s="4"/>
      <c r="KP326" s="4"/>
      <c r="KQ326" s="4"/>
      <c r="KR326" s="4"/>
      <c r="KS326" s="4"/>
      <c r="KT326" s="4"/>
      <c r="KU326" s="4"/>
      <c r="KV326" s="4"/>
      <c r="KW326" s="4"/>
      <c r="KX326" s="4"/>
      <c r="KY326" s="4"/>
      <c r="KZ326" s="4"/>
      <c r="LA326" s="4"/>
      <c r="LB326" s="4"/>
      <c r="LC326" s="4"/>
      <c r="LD326" s="4"/>
      <c r="LE326" s="4"/>
      <c r="LF326" s="4"/>
      <c r="LG326" s="4"/>
      <c r="LH326" s="4"/>
      <c r="LI326" s="4"/>
      <c r="LJ326" s="4"/>
      <c r="LK326" s="4"/>
      <c r="LL326" s="4"/>
      <c r="LM326" s="4"/>
      <c r="LN326" s="4"/>
      <c r="LO326" s="4"/>
      <c r="LP326" s="4"/>
      <c r="LQ326" s="4"/>
      <c r="LR326" s="4"/>
      <c r="LS326" s="4"/>
      <c r="LT326" s="4"/>
      <c r="LU326" s="4"/>
      <c r="LV326" s="4"/>
      <c r="LW326" s="4"/>
      <c r="LX326" s="4"/>
      <c r="LY326" s="4"/>
      <c r="LZ326" s="4"/>
      <c r="MA326" s="4"/>
      <c r="MB326" s="4"/>
      <c r="MC326" s="4"/>
      <c r="MD326" s="4"/>
      <c r="ME326" s="4"/>
      <c r="MF326" s="4"/>
      <c r="MG326" s="4"/>
      <c r="MH326" s="4"/>
      <c r="MI326" s="4"/>
      <c r="MJ326" s="4"/>
      <c r="MK326" s="4"/>
      <c r="ML326" s="4"/>
      <c r="MM326" s="4"/>
      <c r="MN326" s="4"/>
      <c r="MO326" s="4"/>
      <c r="MP326" s="4"/>
      <c r="MQ326" s="4"/>
      <c r="MR326" s="4"/>
      <c r="MS326" s="4"/>
      <c r="MT326" s="4"/>
      <c r="MU326" s="4"/>
      <c r="MV326" s="4"/>
      <c r="MW326" s="4"/>
      <c r="MX326" s="4"/>
      <c r="MY326" s="4"/>
      <c r="MZ326" s="4"/>
      <c r="NA326" s="4"/>
      <c r="NB326" s="4"/>
      <c r="NC326" s="4"/>
      <c r="ND326" s="4"/>
      <c r="NE326" s="4"/>
      <c r="NF326" s="4"/>
      <c r="NG326" s="4"/>
      <c r="NH326" s="4"/>
      <c r="NI326" s="4"/>
      <c r="NJ326" s="4"/>
      <c r="NK326" s="4"/>
      <c r="NL326" s="4"/>
      <c r="NM326" s="4"/>
      <c r="NN326" s="4"/>
      <c r="NO326" s="4"/>
      <c r="NP326" s="4"/>
      <c r="NQ326" s="4"/>
      <c r="NR326" s="4"/>
      <c r="NS326" s="4"/>
      <c r="NT326" s="4"/>
      <c r="NU326" s="4"/>
      <c r="NV326" s="4"/>
      <c r="NW326" s="4"/>
      <c r="NX326" s="4"/>
      <c r="NY326" s="4"/>
      <c r="NZ326" s="4"/>
      <c r="OA326" s="4"/>
      <c r="OB326" s="4"/>
      <c r="OC326" s="4"/>
      <c r="OD326" s="4"/>
      <c r="OE326" s="4"/>
      <c r="OF326" s="4"/>
      <c r="OG326" s="4"/>
      <c r="OH326" s="4"/>
      <c r="OI326" s="4"/>
      <c r="OJ326" s="4"/>
      <c r="OK326" s="4"/>
      <c r="OL326" s="4"/>
      <c r="OM326" s="4"/>
      <c r="ON326" s="4"/>
      <c r="OO326" s="4"/>
      <c r="OP326" s="4"/>
      <c r="OQ326" s="4"/>
      <c r="OR326" s="4"/>
      <c r="OS326" s="4"/>
      <c r="OT326" s="4"/>
      <c r="OU326" s="4"/>
      <c r="OV326" s="4"/>
      <c r="OW326" s="4"/>
      <c r="OX326" s="4"/>
      <c r="OY326" s="4"/>
      <c r="OZ326" s="4"/>
      <c r="PA326" s="4"/>
      <c r="PB326" s="4"/>
      <c r="PC326" s="4"/>
      <c r="PD326" s="4"/>
      <c r="PE326" s="4"/>
      <c r="PF326" s="4"/>
      <c r="PG326" s="4"/>
      <c r="PH326" s="4"/>
      <c r="PI326" s="4"/>
      <c r="PJ326" s="4"/>
      <c r="PK326" s="4"/>
      <c r="PL326" s="4"/>
      <c r="PM326" s="4"/>
      <c r="PN326" s="4"/>
      <c r="PO326" s="4"/>
      <c r="PP326" s="4"/>
      <c r="PQ326" s="4"/>
      <c r="PR326" s="4"/>
      <c r="PS326" s="4"/>
      <c r="PT326" s="4"/>
      <c r="PU326" s="4"/>
      <c r="PV326" s="4"/>
      <c r="PW326" s="4"/>
      <c r="PX326" s="4"/>
      <c r="PY326" s="4"/>
      <c r="PZ326" s="4"/>
      <c r="QA326" s="4"/>
      <c r="QB326" s="4"/>
      <c r="QC326" s="4"/>
      <c r="QD326" s="4"/>
      <c r="QE326" s="4"/>
      <c r="QF326" s="4"/>
      <c r="QG326" s="4"/>
      <c r="QH326" s="4"/>
      <c r="QI326" s="4"/>
      <c r="QJ326" s="4"/>
      <c r="QK326" s="4"/>
      <c r="QL326" s="4"/>
      <c r="QM326" s="4"/>
      <c r="QN326" s="4"/>
      <c r="QO326" s="4"/>
      <c r="QP326" s="4"/>
      <c r="QQ326" s="4"/>
      <c r="QR326" s="4"/>
      <c r="QS326" s="4"/>
      <c r="QT326" s="4"/>
      <c r="QU326" s="4"/>
      <c r="QV326" s="4"/>
      <c r="QW326" s="4"/>
      <c r="QX326" s="4"/>
      <c r="QY326" s="4"/>
      <c r="QZ326" s="4"/>
      <c r="RA326" s="4"/>
      <c r="RB326" s="4"/>
      <c r="RC326" s="4"/>
      <c r="RD326" s="4"/>
      <c r="RE326" s="4"/>
      <c r="RF326" s="4"/>
      <c r="RG326" s="4"/>
      <c r="RH326" s="4"/>
      <c r="RI326" s="4"/>
      <c r="RJ326" s="4"/>
      <c r="RK326" s="4"/>
      <c r="RL326" s="4"/>
      <c r="RM326" s="4"/>
      <c r="RN326" s="4"/>
      <c r="RO326" s="4"/>
      <c r="RP326" s="4"/>
      <c r="RQ326" s="4"/>
      <c r="RR326" s="4"/>
      <c r="RS326" s="4"/>
      <c r="RT326" s="4"/>
      <c r="RU326" s="4"/>
      <c r="RV326" s="4"/>
      <c r="RW326" s="4"/>
      <c r="RX326" s="4"/>
      <c r="RY326" s="4"/>
      <c r="RZ326" s="4"/>
      <c r="SA326" s="4"/>
      <c r="SB326" s="4"/>
      <c r="SC326" s="4"/>
      <c r="SD326" s="4"/>
      <c r="SE326" s="4"/>
      <c r="SF326" s="4"/>
      <c r="SG326" s="4"/>
      <c r="SH326" s="4"/>
      <c r="SI326" s="4"/>
      <c r="SJ326" s="4"/>
      <c r="SK326" s="4"/>
      <c r="SL326" s="4"/>
      <c r="SM326" s="4"/>
      <c r="SN326" s="4"/>
      <c r="SO326" s="4"/>
      <c r="SP326" s="4"/>
      <c r="SQ326" s="4"/>
      <c r="SR326" s="4"/>
      <c r="SS326" s="4"/>
      <c r="ST326" s="4"/>
      <c r="SU326" s="4"/>
      <c r="SV326" s="4"/>
      <c r="SW326" s="4"/>
      <c r="SX326" s="4"/>
      <c r="SY326" s="4"/>
      <c r="SZ326" s="4"/>
      <c r="TA326" s="4"/>
      <c r="TB326" s="4"/>
      <c r="TC326" s="4"/>
      <c r="TD326" s="4"/>
      <c r="TE326" s="4"/>
      <c r="TF326" s="4"/>
      <c r="TG326" s="4"/>
      <c r="TH326" s="4"/>
      <c r="TI326" s="4"/>
      <c r="TJ326" s="4"/>
      <c r="TK326" s="4"/>
      <c r="TL326" s="4"/>
      <c r="TM326" s="4"/>
      <c r="TN326" s="4"/>
      <c r="TO326" s="4"/>
      <c r="TP326" s="4"/>
      <c r="TQ326" s="4"/>
      <c r="TR326" s="4"/>
      <c r="TS326" s="4"/>
      <c r="TT326" s="4"/>
      <c r="TU326" s="4"/>
      <c r="TV326" s="4"/>
      <c r="TW326" s="4"/>
      <c r="TX326" s="4"/>
      <c r="TY326" s="4"/>
      <c r="TZ326" s="4"/>
      <c r="UA326" s="4"/>
      <c r="UB326" s="4"/>
      <c r="UC326" s="4"/>
      <c r="UD326" s="4"/>
      <c r="UE326" s="4"/>
      <c r="UF326" s="4"/>
      <c r="UG326" s="4"/>
      <c r="UH326" s="4"/>
      <c r="UI326" s="4"/>
      <c r="UJ326" s="4"/>
      <c r="UK326" s="4"/>
      <c r="UL326" s="4"/>
      <c r="UM326" s="4"/>
      <c r="UN326" s="4"/>
      <c r="UO326" s="4"/>
      <c r="UP326" s="4"/>
      <c r="UQ326" s="4"/>
      <c r="UR326" s="4"/>
      <c r="US326" s="4"/>
      <c r="UT326" s="4"/>
      <c r="UU326" s="4"/>
      <c r="UV326" s="4"/>
      <c r="UW326" s="4"/>
      <c r="UX326" s="4"/>
      <c r="UY326" s="4"/>
      <c r="UZ326" s="4"/>
      <c r="VA326" s="4"/>
      <c r="VB326" s="4"/>
      <c r="VC326" s="4"/>
      <c r="VD326" s="4"/>
      <c r="VE326" s="4"/>
      <c r="VF326" s="4"/>
      <c r="VG326" s="4"/>
      <c r="VH326" s="4"/>
      <c r="VI326" s="4"/>
      <c r="VJ326" s="4"/>
      <c r="VK326" s="4"/>
      <c r="VL326" s="4"/>
      <c r="VM326" s="4"/>
      <c r="VN326" s="4"/>
      <c r="VO326" s="4"/>
      <c r="VP326" s="4"/>
      <c r="VQ326" s="4"/>
      <c r="VR326" s="4"/>
      <c r="VS326" s="4"/>
      <c r="VT326" s="4"/>
      <c r="VU326" s="4"/>
      <c r="VV326" s="4"/>
      <c r="VW326" s="4"/>
      <c r="VX326" s="4"/>
      <c r="VY326" s="4"/>
      <c r="VZ326" s="4"/>
      <c r="WA326" s="4"/>
      <c r="WB326" s="4"/>
      <c r="WC326" s="4"/>
      <c r="WD326" s="4"/>
      <c r="WE326" s="4"/>
      <c r="WF326" s="4"/>
      <c r="WG326" s="4"/>
      <c r="WH326" s="4"/>
      <c r="WI326" s="4"/>
      <c r="WJ326" s="4"/>
      <c r="WK326" s="4"/>
      <c r="WL326" s="4"/>
      <c r="WM326" s="4"/>
      <c r="WN326" s="4"/>
      <c r="WO326" s="4"/>
      <c r="WP326" s="4"/>
      <c r="WQ326" s="4"/>
      <c r="WR326" s="4"/>
      <c r="WS326" s="4"/>
      <c r="WT326" s="4"/>
      <c r="WU326" s="4"/>
      <c r="WV326" s="4"/>
      <c r="WW326" s="4"/>
      <c r="WX326" s="4"/>
      <c r="WY326" s="4"/>
      <c r="WZ326" s="4"/>
      <c r="XA326" s="4"/>
      <c r="XB326" s="4"/>
      <c r="XC326" s="4"/>
      <c r="XD326" s="4"/>
      <c r="XE326" s="4"/>
      <c r="XF326" s="4"/>
      <c r="XG326" s="4"/>
      <c r="XH326" s="4"/>
      <c r="XI326" s="4"/>
      <c r="XJ326" s="4"/>
      <c r="XK326" s="4"/>
      <c r="XL326" s="4"/>
      <c r="XM326" s="4"/>
      <c r="XN326" s="4"/>
      <c r="XO326" s="4"/>
      <c r="XP326" s="4"/>
      <c r="XQ326" s="4"/>
      <c r="XR326" s="4"/>
      <c r="XS326" s="4"/>
      <c r="XT326" s="4"/>
      <c r="XU326" s="4"/>
      <c r="XV326" s="4"/>
      <c r="XW326" s="4"/>
      <c r="XX326" s="4"/>
      <c r="XY326" s="4"/>
      <c r="XZ326" s="4"/>
      <c r="YA326" s="4"/>
      <c r="YB326" s="4"/>
      <c r="YC326" s="4"/>
      <c r="YD326" s="4"/>
      <c r="YE326" s="4"/>
      <c r="YF326" s="4"/>
      <c r="YG326" s="4"/>
      <c r="YH326" s="4"/>
      <c r="YI326" s="4"/>
      <c r="YJ326" s="4"/>
      <c r="YK326" s="4"/>
      <c r="YL326" s="4"/>
      <c r="YM326" s="4"/>
      <c r="YN326" s="4"/>
      <c r="YO326" s="4"/>
      <c r="YP326" s="4"/>
      <c r="YQ326" s="4"/>
      <c r="YR326" s="4"/>
      <c r="YS326" s="4"/>
      <c r="YT326" s="4"/>
      <c r="YU326" s="4"/>
      <c r="YV326" s="4"/>
      <c r="YW326" s="4"/>
      <c r="YX326" s="4"/>
      <c r="YY326" s="4"/>
      <c r="YZ326" s="4"/>
      <c r="ZA326" s="4"/>
      <c r="ZB326" s="4"/>
      <c r="ZC326" s="4"/>
      <c r="ZD326" s="4"/>
      <c r="ZE326" s="4"/>
      <c r="ZF326" s="4"/>
      <c r="ZG326" s="4"/>
      <c r="ZH326" s="4"/>
      <c r="ZI326" s="4"/>
      <c r="ZJ326" s="4"/>
      <c r="ZK326" s="4"/>
      <c r="ZL326" s="4"/>
      <c r="ZM326" s="4"/>
      <c r="ZN326" s="4"/>
      <c r="ZO326" s="4"/>
      <c r="ZP326" s="4"/>
      <c r="ZQ326" s="4"/>
      <c r="ZR326" s="4"/>
      <c r="ZS326" s="4"/>
      <c r="ZT326" s="4"/>
      <c r="ZU326" s="4"/>
      <c r="ZV326" s="4"/>
      <c r="ZW326" s="4"/>
      <c r="ZX326" s="4"/>
      <c r="ZY326" s="4"/>
      <c r="ZZ326" s="4"/>
      <c r="AAA326" s="4"/>
      <c r="AAB326" s="4"/>
      <c r="AAC326" s="4"/>
      <c r="AAD326" s="4"/>
      <c r="AAE326" s="4"/>
      <c r="AAF326" s="4"/>
      <c r="AAG326" s="4"/>
      <c r="AAH326" s="4"/>
      <c r="AAI326" s="4"/>
      <c r="AAJ326" s="4"/>
      <c r="AAK326" s="4"/>
      <c r="AAL326" s="4"/>
      <c r="AAM326" s="4"/>
      <c r="AAN326" s="4"/>
      <c r="AAO326" s="4"/>
      <c r="AAP326" s="4"/>
      <c r="AAQ326" s="4"/>
      <c r="AAR326" s="4"/>
      <c r="AAS326" s="4"/>
      <c r="AAT326" s="4"/>
      <c r="AAU326" s="4"/>
      <c r="AAV326" s="4"/>
      <c r="AAW326" s="4"/>
      <c r="AAX326" s="4"/>
      <c r="AAY326" s="4"/>
      <c r="AAZ326" s="4"/>
      <c r="ABA326" s="4"/>
      <c r="ABB326" s="4"/>
      <c r="ABC326" s="4"/>
      <c r="ABD326" s="4"/>
      <c r="ABE326" s="4"/>
      <c r="ABF326" s="4"/>
      <c r="ABG326" s="4"/>
      <c r="ABH326" s="4"/>
      <c r="ABI326" s="4"/>
      <c r="ABJ326" s="4"/>
      <c r="ABK326" s="4"/>
      <c r="ABL326" s="4"/>
      <c r="ABM326" s="4"/>
      <c r="ABN326" s="4"/>
      <c r="ABO326" s="4"/>
      <c r="ABP326" s="4"/>
      <c r="ABQ326" s="4"/>
      <c r="ABR326" s="4"/>
      <c r="ABS326" s="4"/>
      <c r="ABT326" s="4"/>
      <c r="ABU326" s="4"/>
      <c r="ABV326" s="4"/>
      <c r="ABW326" s="4"/>
      <c r="ABX326" s="4"/>
      <c r="ABY326" s="4"/>
      <c r="ABZ326" s="4"/>
      <c r="ACA326" s="4"/>
      <c r="ACB326" s="4"/>
      <c r="ACC326" s="4"/>
      <c r="ACD326" s="4"/>
      <c r="ACE326" s="4"/>
      <c r="ACF326" s="4"/>
      <c r="ACG326" s="4"/>
      <c r="ACH326" s="4"/>
      <c r="ACI326" s="4"/>
      <c r="ACJ326" s="4"/>
      <c r="ACK326" s="4"/>
      <c r="ACL326" s="4"/>
      <c r="ACM326" s="4"/>
      <c r="ACN326" s="4"/>
      <c r="ACO326" s="4"/>
      <c r="ACP326" s="4"/>
      <c r="ACQ326" s="4"/>
      <c r="ACR326" s="4"/>
      <c r="ACS326" s="4"/>
      <c r="ACT326" s="4"/>
      <c r="ACU326" s="4"/>
      <c r="ACV326" s="4"/>
      <c r="ACW326" s="4"/>
      <c r="ACX326" s="4"/>
      <c r="ACY326" s="4"/>
      <c r="ACZ326" s="4"/>
      <c r="ADA326" s="4"/>
      <c r="ADB326" s="4"/>
      <c r="ADC326" s="4"/>
      <c r="ADD326" s="4"/>
      <c r="ADE326" s="4"/>
      <c r="ADF326" s="4"/>
      <c r="ADG326" s="4"/>
      <c r="ADH326" s="4"/>
      <c r="ADI326" s="4"/>
      <c r="ADJ326" s="4"/>
      <c r="ADK326" s="4"/>
      <c r="ADL326" s="4"/>
      <c r="ADM326" s="4"/>
      <c r="ADN326" s="4"/>
      <c r="ADO326" s="4"/>
      <c r="ADP326" s="4"/>
      <c r="ADQ326" s="4"/>
      <c r="ADR326" s="4"/>
      <c r="ADS326" s="4"/>
      <c r="ADT326" s="4"/>
      <c r="ADU326" s="4"/>
      <c r="ADV326" s="4"/>
      <c r="ADW326" s="4"/>
      <c r="ADX326" s="4"/>
      <c r="ADY326" s="4"/>
      <c r="ADZ326" s="4"/>
      <c r="AEA326" s="4"/>
      <c r="AEB326" s="4"/>
      <c r="AEC326" s="4"/>
      <c r="AED326" s="4"/>
      <c r="AEE326" s="4"/>
      <c r="AEF326" s="4"/>
      <c r="AEG326" s="4"/>
      <c r="AEH326" s="4"/>
      <c r="AEI326" s="4"/>
      <c r="AEJ326" s="4"/>
      <c r="AEK326" s="4"/>
      <c r="AEL326" s="4"/>
      <c r="AEM326" s="4"/>
      <c r="AEN326" s="4"/>
      <c r="AEO326" s="4"/>
      <c r="AEP326" s="4"/>
      <c r="AEQ326" s="4"/>
      <c r="AER326" s="4"/>
      <c r="AES326" s="4"/>
      <c r="AET326" s="4"/>
      <c r="AEU326" s="4"/>
      <c r="AEV326" s="4"/>
      <c r="AEW326" s="4"/>
      <c r="AEX326" s="4"/>
      <c r="AEY326" s="4"/>
      <c r="AEZ326" s="4"/>
      <c r="AFA326" s="4"/>
      <c r="AFB326" s="4"/>
      <c r="AFC326" s="4"/>
      <c r="AFD326" s="4"/>
      <c r="AFE326" s="4"/>
      <c r="AFF326" s="4"/>
      <c r="AFG326" s="4"/>
      <c r="AFH326" s="4"/>
      <c r="AFI326" s="4"/>
      <c r="AFJ326" s="4"/>
      <c r="AFK326" s="4"/>
      <c r="AFL326" s="4"/>
      <c r="AFM326" s="4"/>
      <c r="AFN326" s="4"/>
      <c r="AFO326" s="4"/>
      <c r="AFP326" s="4"/>
      <c r="AFQ326" s="4"/>
      <c r="AFR326" s="4"/>
      <c r="AFS326" s="4"/>
      <c r="AFT326" s="4"/>
      <c r="AFU326" s="4"/>
      <c r="AFV326" s="4"/>
      <c r="AFW326" s="4"/>
      <c r="AFX326" s="4"/>
      <c r="AFY326" s="4"/>
      <c r="AFZ326" s="4"/>
      <c r="AGA326" s="4"/>
      <c r="AGB326" s="4"/>
      <c r="AGC326" s="4"/>
      <c r="AGD326" s="4"/>
      <c r="AGE326" s="4"/>
      <c r="AGF326" s="4"/>
      <c r="AGG326" s="4"/>
      <c r="AGH326" s="4"/>
      <c r="AGI326" s="4"/>
      <c r="AGJ326" s="4"/>
      <c r="AGK326" s="4"/>
      <c r="AGL326" s="4"/>
      <c r="AGM326" s="4"/>
      <c r="AGN326" s="4"/>
      <c r="AGO326" s="4"/>
      <c r="AGP326" s="4"/>
      <c r="AGQ326" s="4"/>
      <c r="AGR326" s="4"/>
      <c r="AGS326" s="4"/>
      <c r="AGT326" s="4"/>
      <c r="AGU326" s="4"/>
      <c r="AGV326" s="4"/>
      <c r="AGW326" s="4"/>
      <c r="AGX326" s="4"/>
      <c r="AGY326" s="4"/>
      <c r="AGZ326" s="4"/>
      <c r="AHA326" s="4"/>
      <c r="AHB326" s="4"/>
      <c r="AHC326" s="4"/>
      <c r="AHD326" s="4"/>
      <c r="AHE326" s="4"/>
      <c r="AHF326" s="4"/>
      <c r="AHG326" s="4"/>
      <c r="AHH326" s="4"/>
      <c r="AHI326" s="4"/>
      <c r="AHJ326" s="4"/>
      <c r="AHK326" s="4"/>
      <c r="AHL326" s="4"/>
      <c r="AHM326" s="4"/>
      <c r="AHN326" s="4"/>
      <c r="AHO326" s="4"/>
      <c r="AHP326" s="4"/>
      <c r="AHQ326" s="4"/>
      <c r="AHR326" s="4"/>
      <c r="AHS326" s="4"/>
      <c r="AHT326" s="4"/>
      <c r="AHU326" s="4"/>
      <c r="AHV326" s="4"/>
      <c r="AHW326" s="4"/>
      <c r="AHX326" s="4"/>
      <c r="AHY326" s="4"/>
      <c r="AHZ326" s="4"/>
      <c r="AIA326" s="4"/>
      <c r="AIB326" s="4"/>
      <c r="AIC326" s="4"/>
      <c r="AID326" s="4"/>
      <c r="AIE326" s="4"/>
      <c r="AIF326" s="4"/>
      <c r="AIG326" s="4"/>
      <c r="AIH326" s="4"/>
      <c r="AII326" s="4"/>
      <c r="AIJ326" s="4"/>
      <c r="AIK326" s="4"/>
      <c r="AIL326" s="4"/>
      <c r="AIM326" s="4"/>
      <c r="AIN326" s="4"/>
      <c r="AIO326" s="4"/>
      <c r="AIP326" s="4"/>
      <c r="AIQ326" s="4"/>
      <c r="AIR326" s="4"/>
      <c r="AIS326" s="4"/>
      <c r="AIT326" s="4"/>
      <c r="AIU326" s="4"/>
      <c r="AIV326" s="4"/>
      <c r="AIW326" s="4"/>
      <c r="AIX326" s="4"/>
      <c r="AIY326" s="4"/>
      <c r="AIZ326" s="4"/>
      <c r="AJA326" s="4"/>
      <c r="AJB326" s="4"/>
      <c r="AJC326" s="4"/>
      <c r="AJD326" s="4"/>
      <c r="AJE326" s="4"/>
      <c r="AJF326" s="4"/>
      <c r="AJG326" s="4"/>
      <c r="AJH326" s="4"/>
      <c r="AJI326" s="4"/>
      <c r="AJJ326" s="4"/>
      <c r="AJK326" s="4"/>
      <c r="AJL326" s="4"/>
      <c r="AJM326" s="4"/>
      <c r="AJN326" s="4"/>
      <c r="AJO326" s="4"/>
      <c r="AJP326" s="4"/>
      <c r="AJQ326" s="4"/>
      <c r="AJR326" s="4"/>
      <c r="AJS326" s="4"/>
      <c r="AJT326" s="4"/>
      <c r="AJU326" s="4"/>
      <c r="AJV326" s="4"/>
      <c r="AJW326" s="4"/>
      <c r="AJX326" s="4"/>
      <c r="AJY326" s="4"/>
      <c r="AJZ326" s="4"/>
      <c r="AKA326" s="4"/>
      <c r="AKB326" s="4"/>
      <c r="AKC326" s="4"/>
      <c r="AKD326" s="4"/>
      <c r="AKE326" s="4"/>
      <c r="AKF326" s="4"/>
      <c r="AKG326" s="4"/>
      <c r="AKH326" s="4"/>
      <c r="AKI326" s="4"/>
      <c r="AKJ326" s="4"/>
      <c r="AKK326" s="4"/>
      <c r="AKL326" s="4"/>
      <c r="AKM326" s="4"/>
      <c r="AKN326" s="4"/>
      <c r="AKO326" s="4"/>
      <c r="AKP326" s="4"/>
      <c r="AKQ326" s="4"/>
      <c r="AKR326" s="4"/>
      <c r="AKS326" s="4"/>
      <c r="AKT326" s="4"/>
      <c r="AKU326" s="4"/>
      <c r="AKV326" s="4"/>
      <c r="AKW326" s="4"/>
      <c r="AKX326" s="4"/>
      <c r="AKY326" s="4"/>
      <c r="AKZ326" s="4"/>
      <c r="ALA326" s="4"/>
      <c r="ALB326" s="4"/>
      <c r="ALC326" s="4"/>
      <c r="ALD326" s="4"/>
      <c r="ALE326" s="4"/>
      <c r="ALF326" s="4"/>
      <c r="ALG326" s="4"/>
      <c r="ALH326" s="4"/>
      <c r="ALI326" s="4"/>
      <c r="ALJ326" s="4"/>
      <c r="ALK326" s="4"/>
      <c r="ALL326" s="4"/>
      <c r="ALM326" s="4"/>
      <c r="ALN326" s="4"/>
      <c r="ALO326" s="4"/>
      <c r="ALP326" s="4"/>
      <c r="ALQ326" s="4"/>
      <c r="ALR326" s="4"/>
      <c r="ALS326" s="4"/>
      <c r="ALT326" s="4"/>
      <c r="ALU326" s="4"/>
      <c r="ALV326" s="4"/>
      <c r="ALW326" s="4"/>
      <c r="ALX326" s="4"/>
      <c r="ALY326" s="4"/>
      <c r="ALZ326" s="4"/>
      <c r="AMA326" s="4"/>
      <c r="AMB326" s="4"/>
      <c r="AMC326" s="4"/>
      <c r="AMD326" s="4"/>
      <c r="AME326" s="4"/>
      <c r="AMF326" s="4"/>
      <c r="AMG326" s="4"/>
      <c r="AMH326" s="4"/>
      <c r="AMI326" s="4"/>
      <c r="AMJ326" s="4"/>
      <c r="AMK326" s="4"/>
      <c r="AML326" s="49"/>
      <c r="AMM326" s="49"/>
      <c r="AMN326" s="49"/>
      <c r="AMO326" s="49"/>
      <c r="AMP326" s="49"/>
      <c r="AMQ326" s="49"/>
      <c r="AMR326" s="49"/>
      <c r="AMS326" s="49"/>
      <c r="AMT326" s="49"/>
      <c r="AMU326" s="49"/>
      <c r="AMV326" s="49"/>
      <c r="AMW326" s="49"/>
      <c r="AMX326" s="49"/>
      <c r="AMY326" s="49"/>
      <c r="AMZ326" s="49"/>
      <c r="ANA326" s="49"/>
      <c r="ANB326" s="49"/>
      <c r="ANC326" s="49"/>
      <c r="AND326" s="49"/>
      <c r="ANE326" s="49"/>
      <c r="ANF326" s="49"/>
      <c r="ANG326" s="49"/>
      <c r="ANH326" s="49"/>
      <c r="ANI326" s="49"/>
      <c r="ANJ326" s="49"/>
      <c r="ANK326" s="49"/>
      <c r="ANL326" s="49"/>
      <c r="ANM326" s="49"/>
      <c r="ANN326" s="49"/>
      <c r="ANO326" s="49"/>
      <c r="ANP326" s="49"/>
      <c r="ANQ326" s="49"/>
      <c r="ANR326" s="49"/>
      <c r="ANS326" s="49"/>
      <c r="ANT326" s="49"/>
      <c r="ANU326" s="49"/>
      <c r="ANV326" s="49"/>
      <c r="ANW326" s="49"/>
      <c r="ANX326" s="49"/>
      <c r="ANY326" s="49"/>
      <c r="ANZ326" s="49"/>
      <c r="AOA326" s="49"/>
      <c r="AOB326" s="49"/>
      <c r="AOC326" s="49"/>
      <c r="AOD326" s="49"/>
      <c r="AOE326" s="49"/>
      <c r="AOF326" s="49"/>
      <c r="AOG326" s="49"/>
      <c r="AOH326" s="49"/>
      <c r="AOI326" s="49"/>
      <c r="AOJ326" s="49"/>
      <c r="AOK326" s="49"/>
      <c r="AOL326" s="49"/>
      <c r="AOM326" s="49"/>
      <c r="AON326" s="49"/>
      <c r="AOO326" s="49"/>
      <c r="AOP326" s="49"/>
      <c r="AOQ326" s="49"/>
      <c r="AOR326" s="49"/>
      <c r="AOS326" s="49"/>
      <c r="AOT326" s="49"/>
      <c r="AOU326" s="49"/>
      <c r="AOV326" s="49"/>
      <c r="AOW326" s="49"/>
      <c r="AOX326" s="49"/>
      <c r="AOY326" s="49"/>
      <c r="AOZ326" s="49"/>
      <c r="APA326" s="49"/>
      <c r="APB326" s="49"/>
      <c r="APC326" s="49"/>
      <c r="APD326" s="49"/>
      <c r="APE326" s="49"/>
      <c r="APF326" s="49"/>
      <c r="APG326" s="49"/>
      <c r="APH326" s="49"/>
      <c r="API326" s="49"/>
      <c r="APJ326" s="49"/>
      <c r="APK326" s="49"/>
      <c r="APL326" s="49"/>
      <c r="APM326" s="49"/>
      <c r="APN326" s="49"/>
      <c r="APO326" s="49"/>
      <c r="APP326" s="49"/>
      <c r="APQ326" s="49"/>
      <c r="APR326" s="49"/>
      <c r="APS326" s="49"/>
      <c r="APT326" s="49"/>
      <c r="APU326" s="49"/>
      <c r="APV326" s="49"/>
      <c r="APW326" s="49"/>
      <c r="APX326" s="49"/>
      <c r="APY326" s="49"/>
      <c r="APZ326" s="49"/>
      <c r="AQA326" s="49"/>
      <c r="AQB326" s="49"/>
      <c r="AQC326" s="49"/>
      <c r="AQD326" s="49"/>
      <c r="AQE326" s="49"/>
      <c r="AQF326" s="49"/>
      <c r="AQG326" s="49"/>
      <c r="AQH326" s="49"/>
      <c r="AQI326" s="49"/>
      <c r="AQJ326" s="49"/>
      <c r="AQK326" s="49"/>
      <c r="AQL326" s="49"/>
      <c r="AQM326" s="49"/>
      <c r="AQN326" s="49"/>
      <c r="AQO326" s="49"/>
      <c r="AQP326" s="49"/>
      <c r="AQQ326" s="49"/>
      <c r="AQR326" s="49"/>
      <c r="AQS326" s="49"/>
      <c r="AQT326" s="49"/>
      <c r="AQU326" s="49"/>
      <c r="AQV326" s="49"/>
      <c r="AQW326" s="49"/>
      <c r="AQX326" s="49"/>
      <c r="AQY326" s="49"/>
      <c r="AQZ326" s="49"/>
      <c r="ARA326" s="49"/>
      <c r="ARB326" s="49"/>
      <c r="ARC326" s="49"/>
      <c r="ARD326" s="49"/>
      <c r="ARE326" s="49"/>
      <c r="ARF326" s="49"/>
      <c r="ARG326" s="49"/>
      <c r="ARH326" s="49"/>
      <c r="ARI326" s="49"/>
    </row>
    <row r="327" spans="1:1153" s="50" customFormat="1" x14ac:dyDescent="0.2">
      <c r="A327" s="188"/>
      <c r="B327" s="183"/>
      <c r="C327" s="187"/>
      <c r="D327" s="205"/>
      <c r="E327" s="205"/>
      <c r="F327" s="198"/>
      <c r="G327" s="36"/>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c r="IM327" s="4"/>
      <c r="IN327" s="4"/>
      <c r="IO327" s="4"/>
      <c r="IP327" s="4"/>
      <c r="IQ327" s="4"/>
      <c r="IR327" s="4"/>
      <c r="IS327" s="4"/>
      <c r="IT327" s="4"/>
      <c r="IU327" s="4"/>
      <c r="IV327" s="4"/>
      <c r="IW327" s="4"/>
      <c r="IX327" s="4"/>
      <c r="IY327" s="4"/>
      <c r="IZ327" s="4"/>
      <c r="JA327" s="4"/>
      <c r="JB327" s="4"/>
      <c r="JC327" s="4"/>
      <c r="JD327" s="4"/>
      <c r="JE327" s="4"/>
      <c r="JF327" s="4"/>
      <c r="JG327" s="4"/>
      <c r="JH327" s="4"/>
      <c r="JI327" s="4"/>
      <c r="JJ327" s="4"/>
      <c r="JK327" s="4"/>
      <c r="JL327" s="4"/>
      <c r="JM327" s="4"/>
      <c r="JN327" s="4"/>
      <c r="JO327" s="4"/>
      <c r="JP327" s="4"/>
      <c r="JQ327" s="4"/>
      <c r="JR327" s="4"/>
      <c r="JS327" s="4"/>
      <c r="JT327" s="4"/>
      <c r="JU327" s="4"/>
      <c r="JV327" s="4"/>
      <c r="JW327" s="4"/>
      <c r="JX327" s="4"/>
      <c r="JY327" s="4"/>
      <c r="JZ327" s="4"/>
      <c r="KA327" s="4"/>
      <c r="KB327" s="4"/>
      <c r="KC327" s="4"/>
      <c r="KD327" s="4"/>
      <c r="KE327" s="4"/>
      <c r="KF327" s="4"/>
      <c r="KG327" s="4"/>
      <c r="KH327" s="4"/>
      <c r="KI327" s="4"/>
      <c r="KJ327" s="4"/>
      <c r="KK327" s="4"/>
      <c r="KL327" s="4"/>
      <c r="KM327" s="4"/>
      <c r="KN327" s="4"/>
      <c r="KO327" s="4"/>
      <c r="KP327" s="4"/>
      <c r="KQ327" s="4"/>
      <c r="KR327" s="4"/>
      <c r="KS327" s="4"/>
      <c r="KT327" s="4"/>
      <c r="KU327" s="4"/>
      <c r="KV327" s="4"/>
      <c r="KW327" s="4"/>
      <c r="KX327" s="4"/>
      <c r="KY327" s="4"/>
      <c r="KZ327" s="4"/>
      <c r="LA327" s="4"/>
      <c r="LB327" s="4"/>
      <c r="LC327" s="4"/>
      <c r="LD327" s="4"/>
      <c r="LE327" s="4"/>
      <c r="LF327" s="4"/>
      <c r="LG327" s="4"/>
      <c r="LH327" s="4"/>
      <c r="LI327" s="4"/>
      <c r="LJ327" s="4"/>
      <c r="LK327" s="4"/>
      <c r="LL327" s="4"/>
      <c r="LM327" s="4"/>
      <c r="LN327" s="4"/>
      <c r="LO327" s="4"/>
      <c r="LP327" s="4"/>
      <c r="LQ327" s="4"/>
      <c r="LR327" s="4"/>
      <c r="LS327" s="4"/>
      <c r="LT327" s="4"/>
      <c r="LU327" s="4"/>
      <c r="LV327" s="4"/>
      <c r="LW327" s="4"/>
      <c r="LX327" s="4"/>
      <c r="LY327" s="4"/>
      <c r="LZ327" s="4"/>
      <c r="MA327" s="4"/>
      <c r="MB327" s="4"/>
      <c r="MC327" s="4"/>
      <c r="MD327" s="4"/>
      <c r="ME327" s="4"/>
      <c r="MF327" s="4"/>
      <c r="MG327" s="4"/>
      <c r="MH327" s="4"/>
      <c r="MI327" s="4"/>
      <c r="MJ327" s="4"/>
      <c r="MK327" s="4"/>
      <c r="ML327" s="4"/>
      <c r="MM327" s="4"/>
      <c r="MN327" s="4"/>
      <c r="MO327" s="4"/>
      <c r="MP327" s="4"/>
      <c r="MQ327" s="4"/>
      <c r="MR327" s="4"/>
      <c r="MS327" s="4"/>
      <c r="MT327" s="4"/>
      <c r="MU327" s="4"/>
      <c r="MV327" s="4"/>
      <c r="MW327" s="4"/>
      <c r="MX327" s="4"/>
      <c r="MY327" s="4"/>
      <c r="MZ327" s="4"/>
      <c r="NA327" s="4"/>
      <c r="NB327" s="4"/>
      <c r="NC327" s="4"/>
      <c r="ND327" s="4"/>
      <c r="NE327" s="4"/>
      <c r="NF327" s="4"/>
      <c r="NG327" s="4"/>
      <c r="NH327" s="4"/>
      <c r="NI327" s="4"/>
      <c r="NJ327" s="4"/>
      <c r="NK327" s="4"/>
      <c r="NL327" s="4"/>
      <c r="NM327" s="4"/>
      <c r="NN327" s="4"/>
      <c r="NO327" s="4"/>
      <c r="NP327" s="4"/>
      <c r="NQ327" s="4"/>
      <c r="NR327" s="4"/>
      <c r="NS327" s="4"/>
      <c r="NT327" s="4"/>
      <c r="NU327" s="4"/>
      <c r="NV327" s="4"/>
      <c r="NW327" s="4"/>
      <c r="NX327" s="4"/>
      <c r="NY327" s="4"/>
      <c r="NZ327" s="4"/>
      <c r="OA327" s="4"/>
      <c r="OB327" s="4"/>
      <c r="OC327" s="4"/>
      <c r="OD327" s="4"/>
      <c r="OE327" s="4"/>
      <c r="OF327" s="4"/>
      <c r="OG327" s="4"/>
      <c r="OH327" s="4"/>
      <c r="OI327" s="4"/>
      <c r="OJ327" s="4"/>
      <c r="OK327" s="4"/>
      <c r="OL327" s="4"/>
      <c r="OM327" s="4"/>
      <c r="ON327" s="4"/>
      <c r="OO327" s="4"/>
      <c r="OP327" s="4"/>
      <c r="OQ327" s="4"/>
      <c r="OR327" s="4"/>
      <c r="OS327" s="4"/>
      <c r="OT327" s="4"/>
      <c r="OU327" s="4"/>
      <c r="OV327" s="4"/>
      <c r="OW327" s="4"/>
      <c r="OX327" s="4"/>
      <c r="OY327" s="4"/>
      <c r="OZ327" s="4"/>
      <c r="PA327" s="4"/>
      <c r="PB327" s="4"/>
      <c r="PC327" s="4"/>
      <c r="PD327" s="4"/>
      <c r="PE327" s="4"/>
      <c r="PF327" s="4"/>
      <c r="PG327" s="4"/>
      <c r="PH327" s="4"/>
      <c r="PI327" s="4"/>
      <c r="PJ327" s="4"/>
      <c r="PK327" s="4"/>
      <c r="PL327" s="4"/>
      <c r="PM327" s="4"/>
      <c r="PN327" s="4"/>
      <c r="PO327" s="4"/>
      <c r="PP327" s="4"/>
      <c r="PQ327" s="4"/>
      <c r="PR327" s="4"/>
      <c r="PS327" s="4"/>
      <c r="PT327" s="4"/>
      <c r="PU327" s="4"/>
      <c r="PV327" s="4"/>
      <c r="PW327" s="4"/>
      <c r="PX327" s="4"/>
      <c r="PY327" s="4"/>
      <c r="PZ327" s="4"/>
      <c r="QA327" s="4"/>
      <c r="QB327" s="4"/>
      <c r="QC327" s="4"/>
      <c r="QD327" s="4"/>
      <c r="QE327" s="4"/>
      <c r="QF327" s="4"/>
      <c r="QG327" s="4"/>
      <c r="QH327" s="4"/>
      <c r="QI327" s="4"/>
      <c r="QJ327" s="4"/>
      <c r="QK327" s="4"/>
      <c r="QL327" s="4"/>
      <c r="QM327" s="4"/>
      <c r="QN327" s="4"/>
      <c r="QO327" s="4"/>
      <c r="QP327" s="4"/>
      <c r="QQ327" s="4"/>
      <c r="QR327" s="4"/>
      <c r="QS327" s="4"/>
      <c r="QT327" s="4"/>
      <c r="QU327" s="4"/>
      <c r="QV327" s="4"/>
      <c r="QW327" s="4"/>
      <c r="QX327" s="4"/>
      <c r="QY327" s="4"/>
      <c r="QZ327" s="4"/>
      <c r="RA327" s="4"/>
      <c r="RB327" s="4"/>
      <c r="RC327" s="4"/>
      <c r="RD327" s="4"/>
      <c r="RE327" s="4"/>
      <c r="RF327" s="4"/>
      <c r="RG327" s="4"/>
      <c r="RH327" s="4"/>
      <c r="RI327" s="4"/>
      <c r="RJ327" s="4"/>
      <c r="RK327" s="4"/>
      <c r="RL327" s="4"/>
      <c r="RM327" s="4"/>
      <c r="RN327" s="4"/>
      <c r="RO327" s="4"/>
      <c r="RP327" s="4"/>
      <c r="RQ327" s="4"/>
      <c r="RR327" s="4"/>
      <c r="RS327" s="4"/>
      <c r="RT327" s="4"/>
      <c r="RU327" s="4"/>
      <c r="RV327" s="4"/>
      <c r="RW327" s="4"/>
      <c r="RX327" s="4"/>
      <c r="RY327" s="4"/>
      <c r="RZ327" s="4"/>
      <c r="SA327" s="4"/>
      <c r="SB327" s="4"/>
      <c r="SC327" s="4"/>
      <c r="SD327" s="4"/>
      <c r="SE327" s="4"/>
      <c r="SF327" s="4"/>
      <c r="SG327" s="4"/>
      <c r="SH327" s="4"/>
      <c r="SI327" s="4"/>
      <c r="SJ327" s="4"/>
      <c r="SK327" s="4"/>
      <c r="SL327" s="4"/>
      <c r="SM327" s="4"/>
      <c r="SN327" s="4"/>
      <c r="SO327" s="4"/>
      <c r="SP327" s="4"/>
      <c r="SQ327" s="4"/>
      <c r="SR327" s="4"/>
      <c r="SS327" s="4"/>
      <c r="ST327" s="4"/>
      <c r="SU327" s="4"/>
      <c r="SV327" s="4"/>
      <c r="SW327" s="4"/>
      <c r="SX327" s="4"/>
      <c r="SY327" s="4"/>
      <c r="SZ327" s="4"/>
      <c r="TA327" s="4"/>
      <c r="TB327" s="4"/>
      <c r="TC327" s="4"/>
      <c r="TD327" s="4"/>
      <c r="TE327" s="4"/>
      <c r="TF327" s="4"/>
      <c r="TG327" s="4"/>
      <c r="TH327" s="4"/>
      <c r="TI327" s="4"/>
      <c r="TJ327" s="4"/>
      <c r="TK327" s="4"/>
      <c r="TL327" s="4"/>
      <c r="TM327" s="4"/>
      <c r="TN327" s="4"/>
      <c r="TO327" s="4"/>
      <c r="TP327" s="4"/>
      <c r="TQ327" s="4"/>
      <c r="TR327" s="4"/>
      <c r="TS327" s="4"/>
      <c r="TT327" s="4"/>
      <c r="TU327" s="4"/>
      <c r="TV327" s="4"/>
      <c r="TW327" s="4"/>
      <c r="TX327" s="4"/>
      <c r="TY327" s="4"/>
      <c r="TZ327" s="4"/>
      <c r="UA327" s="4"/>
      <c r="UB327" s="4"/>
      <c r="UC327" s="4"/>
      <c r="UD327" s="4"/>
      <c r="UE327" s="4"/>
      <c r="UF327" s="4"/>
      <c r="UG327" s="4"/>
      <c r="UH327" s="4"/>
      <c r="UI327" s="4"/>
      <c r="UJ327" s="4"/>
      <c r="UK327" s="4"/>
      <c r="UL327" s="4"/>
      <c r="UM327" s="4"/>
      <c r="UN327" s="4"/>
      <c r="UO327" s="4"/>
      <c r="UP327" s="4"/>
      <c r="UQ327" s="4"/>
      <c r="UR327" s="4"/>
      <c r="US327" s="4"/>
      <c r="UT327" s="4"/>
      <c r="UU327" s="4"/>
      <c r="UV327" s="4"/>
      <c r="UW327" s="4"/>
      <c r="UX327" s="4"/>
      <c r="UY327" s="4"/>
      <c r="UZ327" s="4"/>
      <c r="VA327" s="4"/>
      <c r="VB327" s="4"/>
      <c r="VC327" s="4"/>
      <c r="VD327" s="4"/>
      <c r="VE327" s="4"/>
      <c r="VF327" s="4"/>
      <c r="VG327" s="4"/>
      <c r="VH327" s="4"/>
      <c r="VI327" s="4"/>
      <c r="VJ327" s="4"/>
      <c r="VK327" s="4"/>
      <c r="VL327" s="4"/>
      <c r="VM327" s="4"/>
      <c r="VN327" s="4"/>
      <c r="VO327" s="4"/>
      <c r="VP327" s="4"/>
      <c r="VQ327" s="4"/>
      <c r="VR327" s="4"/>
      <c r="VS327" s="4"/>
      <c r="VT327" s="4"/>
      <c r="VU327" s="4"/>
      <c r="VV327" s="4"/>
      <c r="VW327" s="4"/>
      <c r="VX327" s="4"/>
      <c r="VY327" s="4"/>
      <c r="VZ327" s="4"/>
      <c r="WA327" s="4"/>
      <c r="WB327" s="4"/>
      <c r="WC327" s="4"/>
      <c r="WD327" s="4"/>
      <c r="WE327" s="4"/>
      <c r="WF327" s="4"/>
      <c r="WG327" s="4"/>
      <c r="WH327" s="4"/>
      <c r="WI327" s="4"/>
      <c r="WJ327" s="4"/>
      <c r="WK327" s="4"/>
      <c r="WL327" s="4"/>
      <c r="WM327" s="4"/>
      <c r="WN327" s="4"/>
      <c r="WO327" s="4"/>
      <c r="WP327" s="4"/>
      <c r="WQ327" s="4"/>
      <c r="WR327" s="4"/>
      <c r="WS327" s="4"/>
      <c r="WT327" s="4"/>
      <c r="WU327" s="4"/>
      <c r="WV327" s="4"/>
      <c r="WW327" s="4"/>
      <c r="WX327" s="4"/>
      <c r="WY327" s="4"/>
      <c r="WZ327" s="4"/>
      <c r="XA327" s="4"/>
      <c r="XB327" s="4"/>
      <c r="XC327" s="4"/>
      <c r="XD327" s="4"/>
      <c r="XE327" s="4"/>
      <c r="XF327" s="4"/>
      <c r="XG327" s="4"/>
      <c r="XH327" s="4"/>
      <c r="XI327" s="4"/>
      <c r="XJ327" s="4"/>
      <c r="XK327" s="4"/>
      <c r="XL327" s="4"/>
      <c r="XM327" s="4"/>
      <c r="XN327" s="4"/>
      <c r="XO327" s="4"/>
      <c r="XP327" s="4"/>
      <c r="XQ327" s="4"/>
      <c r="XR327" s="4"/>
      <c r="XS327" s="4"/>
      <c r="XT327" s="4"/>
      <c r="XU327" s="4"/>
      <c r="XV327" s="4"/>
      <c r="XW327" s="4"/>
      <c r="XX327" s="4"/>
      <c r="XY327" s="4"/>
      <c r="XZ327" s="4"/>
      <c r="YA327" s="4"/>
      <c r="YB327" s="4"/>
      <c r="YC327" s="4"/>
      <c r="YD327" s="4"/>
      <c r="YE327" s="4"/>
      <c r="YF327" s="4"/>
      <c r="YG327" s="4"/>
      <c r="YH327" s="4"/>
      <c r="YI327" s="4"/>
      <c r="YJ327" s="4"/>
      <c r="YK327" s="4"/>
      <c r="YL327" s="4"/>
      <c r="YM327" s="4"/>
      <c r="YN327" s="4"/>
      <c r="YO327" s="4"/>
      <c r="YP327" s="4"/>
      <c r="YQ327" s="4"/>
      <c r="YR327" s="4"/>
      <c r="YS327" s="4"/>
      <c r="YT327" s="4"/>
      <c r="YU327" s="4"/>
      <c r="YV327" s="4"/>
      <c r="YW327" s="4"/>
      <c r="YX327" s="4"/>
      <c r="YY327" s="4"/>
      <c r="YZ327" s="4"/>
      <c r="ZA327" s="4"/>
      <c r="ZB327" s="4"/>
      <c r="ZC327" s="4"/>
      <c r="ZD327" s="4"/>
      <c r="ZE327" s="4"/>
      <c r="ZF327" s="4"/>
      <c r="ZG327" s="4"/>
      <c r="ZH327" s="4"/>
      <c r="ZI327" s="4"/>
      <c r="ZJ327" s="4"/>
      <c r="ZK327" s="4"/>
      <c r="ZL327" s="4"/>
      <c r="ZM327" s="4"/>
      <c r="ZN327" s="4"/>
      <c r="ZO327" s="4"/>
      <c r="ZP327" s="4"/>
      <c r="ZQ327" s="4"/>
      <c r="ZR327" s="4"/>
      <c r="ZS327" s="4"/>
      <c r="ZT327" s="4"/>
      <c r="ZU327" s="4"/>
      <c r="ZV327" s="4"/>
      <c r="ZW327" s="4"/>
      <c r="ZX327" s="4"/>
      <c r="ZY327" s="4"/>
      <c r="ZZ327" s="4"/>
      <c r="AAA327" s="4"/>
      <c r="AAB327" s="4"/>
      <c r="AAC327" s="4"/>
      <c r="AAD327" s="4"/>
      <c r="AAE327" s="4"/>
      <c r="AAF327" s="4"/>
      <c r="AAG327" s="4"/>
      <c r="AAH327" s="4"/>
      <c r="AAI327" s="4"/>
      <c r="AAJ327" s="4"/>
      <c r="AAK327" s="4"/>
      <c r="AAL327" s="4"/>
      <c r="AAM327" s="4"/>
      <c r="AAN327" s="4"/>
      <c r="AAO327" s="4"/>
      <c r="AAP327" s="4"/>
      <c r="AAQ327" s="4"/>
      <c r="AAR327" s="4"/>
      <c r="AAS327" s="4"/>
      <c r="AAT327" s="4"/>
      <c r="AAU327" s="4"/>
      <c r="AAV327" s="4"/>
      <c r="AAW327" s="4"/>
      <c r="AAX327" s="4"/>
      <c r="AAY327" s="4"/>
      <c r="AAZ327" s="4"/>
      <c r="ABA327" s="4"/>
      <c r="ABB327" s="4"/>
      <c r="ABC327" s="4"/>
      <c r="ABD327" s="4"/>
      <c r="ABE327" s="4"/>
      <c r="ABF327" s="4"/>
      <c r="ABG327" s="4"/>
      <c r="ABH327" s="4"/>
      <c r="ABI327" s="4"/>
      <c r="ABJ327" s="4"/>
      <c r="ABK327" s="4"/>
      <c r="ABL327" s="4"/>
      <c r="ABM327" s="4"/>
      <c r="ABN327" s="4"/>
      <c r="ABO327" s="4"/>
      <c r="ABP327" s="4"/>
      <c r="ABQ327" s="4"/>
      <c r="ABR327" s="4"/>
      <c r="ABS327" s="4"/>
      <c r="ABT327" s="4"/>
      <c r="ABU327" s="4"/>
      <c r="ABV327" s="4"/>
      <c r="ABW327" s="4"/>
      <c r="ABX327" s="4"/>
      <c r="ABY327" s="4"/>
      <c r="ABZ327" s="4"/>
      <c r="ACA327" s="4"/>
      <c r="ACB327" s="4"/>
      <c r="ACC327" s="4"/>
      <c r="ACD327" s="4"/>
      <c r="ACE327" s="4"/>
      <c r="ACF327" s="4"/>
      <c r="ACG327" s="4"/>
      <c r="ACH327" s="4"/>
      <c r="ACI327" s="4"/>
      <c r="ACJ327" s="4"/>
      <c r="ACK327" s="4"/>
      <c r="ACL327" s="4"/>
      <c r="ACM327" s="4"/>
      <c r="ACN327" s="4"/>
      <c r="ACO327" s="4"/>
      <c r="ACP327" s="4"/>
      <c r="ACQ327" s="4"/>
      <c r="ACR327" s="4"/>
      <c r="ACS327" s="4"/>
      <c r="ACT327" s="4"/>
      <c r="ACU327" s="4"/>
      <c r="ACV327" s="4"/>
      <c r="ACW327" s="4"/>
      <c r="ACX327" s="4"/>
      <c r="ACY327" s="4"/>
      <c r="ACZ327" s="4"/>
      <c r="ADA327" s="4"/>
      <c r="ADB327" s="4"/>
      <c r="ADC327" s="4"/>
      <c r="ADD327" s="4"/>
      <c r="ADE327" s="4"/>
      <c r="ADF327" s="4"/>
      <c r="ADG327" s="4"/>
      <c r="ADH327" s="4"/>
      <c r="ADI327" s="4"/>
      <c r="ADJ327" s="4"/>
      <c r="ADK327" s="4"/>
      <c r="ADL327" s="4"/>
      <c r="ADM327" s="4"/>
      <c r="ADN327" s="4"/>
      <c r="ADO327" s="4"/>
      <c r="ADP327" s="4"/>
      <c r="ADQ327" s="4"/>
      <c r="ADR327" s="4"/>
      <c r="ADS327" s="4"/>
      <c r="ADT327" s="4"/>
      <c r="ADU327" s="4"/>
      <c r="ADV327" s="4"/>
      <c r="ADW327" s="4"/>
      <c r="ADX327" s="4"/>
      <c r="ADY327" s="4"/>
      <c r="ADZ327" s="4"/>
      <c r="AEA327" s="4"/>
      <c r="AEB327" s="4"/>
      <c r="AEC327" s="4"/>
      <c r="AED327" s="4"/>
      <c r="AEE327" s="4"/>
      <c r="AEF327" s="4"/>
      <c r="AEG327" s="4"/>
      <c r="AEH327" s="4"/>
      <c r="AEI327" s="4"/>
      <c r="AEJ327" s="4"/>
      <c r="AEK327" s="4"/>
      <c r="AEL327" s="4"/>
      <c r="AEM327" s="4"/>
      <c r="AEN327" s="4"/>
      <c r="AEO327" s="4"/>
      <c r="AEP327" s="4"/>
      <c r="AEQ327" s="4"/>
      <c r="AER327" s="4"/>
      <c r="AES327" s="4"/>
      <c r="AET327" s="4"/>
      <c r="AEU327" s="4"/>
      <c r="AEV327" s="4"/>
      <c r="AEW327" s="4"/>
      <c r="AEX327" s="4"/>
      <c r="AEY327" s="4"/>
      <c r="AEZ327" s="4"/>
      <c r="AFA327" s="4"/>
      <c r="AFB327" s="4"/>
      <c r="AFC327" s="4"/>
      <c r="AFD327" s="4"/>
      <c r="AFE327" s="4"/>
      <c r="AFF327" s="4"/>
      <c r="AFG327" s="4"/>
      <c r="AFH327" s="4"/>
      <c r="AFI327" s="4"/>
      <c r="AFJ327" s="4"/>
      <c r="AFK327" s="4"/>
      <c r="AFL327" s="4"/>
      <c r="AFM327" s="4"/>
      <c r="AFN327" s="4"/>
      <c r="AFO327" s="4"/>
      <c r="AFP327" s="4"/>
      <c r="AFQ327" s="4"/>
      <c r="AFR327" s="4"/>
      <c r="AFS327" s="4"/>
      <c r="AFT327" s="4"/>
      <c r="AFU327" s="4"/>
      <c r="AFV327" s="4"/>
      <c r="AFW327" s="4"/>
      <c r="AFX327" s="4"/>
      <c r="AFY327" s="4"/>
      <c r="AFZ327" s="4"/>
      <c r="AGA327" s="4"/>
      <c r="AGB327" s="4"/>
      <c r="AGC327" s="4"/>
      <c r="AGD327" s="4"/>
      <c r="AGE327" s="4"/>
      <c r="AGF327" s="4"/>
      <c r="AGG327" s="4"/>
      <c r="AGH327" s="4"/>
      <c r="AGI327" s="4"/>
      <c r="AGJ327" s="4"/>
      <c r="AGK327" s="4"/>
      <c r="AGL327" s="4"/>
      <c r="AGM327" s="4"/>
      <c r="AGN327" s="4"/>
      <c r="AGO327" s="4"/>
      <c r="AGP327" s="4"/>
      <c r="AGQ327" s="4"/>
      <c r="AGR327" s="4"/>
      <c r="AGS327" s="4"/>
      <c r="AGT327" s="4"/>
      <c r="AGU327" s="4"/>
      <c r="AGV327" s="4"/>
      <c r="AGW327" s="4"/>
      <c r="AGX327" s="4"/>
      <c r="AGY327" s="4"/>
      <c r="AGZ327" s="4"/>
      <c r="AHA327" s="4"/>
      <c r="AHB327" s="4"/>
      <c r="AHC327" s="4"/>
      <c r="AHD327" s="4"/>
      <c r="AHE327" s="4"/>
      <c r="AHF327" s="4"/>
      <c r="AHG327" s="4"/>
      <c r="AHH327" s="4"/>
      <c r="AHI327" s="4"/>
      <c r="AHJ327" s="4"/>
      <c r="AHK327" s="4"/>
      <c r="AHL327" s="4"/>
      <c r="AHM327" s="4"/>
      <c r="AHN327" s="4"/>
      <c r="AHO327" s="4"/>
      <c r="AHP327" s="4"/>
      <c r="AHQ327" s="4"/>
      <c r="AHR327" s="4"/>
      <c r="AHS327" s="4"/>
      <c r="AHT327" s="4"/>
      <c r="AHU327" s="4"/>
      <c r="AHV327" s="4"/>
      <c r="AHW327" s="4"/>
      <c r="AHX327" s="4"/>
      <c r="AHY327" s="4"/>
      <c r="AHZ327" s="4"/>
      <c r="AIA327" s="4"/>
      <c r="AIB327" s="4"/>
      <c r="AIC327" s="4"/>
      <c r="AID327" s="4"/>
      <c r="AIE327" s="4"/>
      <c r="AIF327" s="4"/>
      <c r="AIG327" s="4"/>
      <c r="AIH327" s="4"/>
      <c r="AII327" s="4"/>
      <c r="AIJ327" s="4"/>
      <c r="AIK327" s="4"/>
      <c r="AIL327" s="4"/>
      <c r="AIM327" s="4"/>
      <c r="AIN327" s="4"/>
      <c r="AIO327" s="4"/>
      <c r="AIP327" s="4"/>
      <c r="AIQ327" s="4"/>
      <c r="AIR327" s="4"/>
      <c r="AIS327" s="4"/>
      <c r="AIT327" s="4"/>
      <c r="AIU327" s="4"/>
      <c r="AIV327" s="4"/>
      <c r="AIW327" s="4"/>
      <c r="AIX327" s="4"/>
      <c r="AIY327" s="4"/>
      <c r="AIZ327" s="4"/>
      <c r="AJA327" s="4"/>
      <c r="AJB327" s="4"/>
      <c r="AJC327" s="4"/>
      <c r="AJD327" s="4"/>
      <c r="AJE327" s="4"/>
      <c r="AJF327" s="4"/>
      <c r="AJG327" s="4"/>
      <c r="AJH327" s="4"/>
      <c r="AJI327" s="4"/>
      <c r="AJJ327" s="4"/>
      <c r="AJK327" s="4"/>
      <c r="AJL327" s="4"/>
      <c r="AJM327" s="4"/>
      <c r="AJN327" s="4"/>
      <c r="AJO327" s="4"/>
      <c r="AJP327" s="4"/>
      <c r="AJQ327" s="4"/>
      <c r="AJR327" s="4"/>
      <c r="AJS327" s="4"/>
      <c r="AJT327" s="4"/>
      <c r="AJU327" s="4"/>
      <c r="AJV327" s="4"/>
      <c r="AJW327" s="4"/>
      <c r="AJX327" s="4"/>
      <c r="AJY327" s="4"/>
      <c r="AJZ327" s="4"/>
      <c r="AKA327" s="4"/>
      <c r="AKB327" s="4"/>
      <c r="AKC327" s="4"/>
      <c r="AKD327" s="4"/>
      <c r="AKE327" s="4"/>
      <c r="AKF327" s="4"/>
      <c r="AKG327" s="4"/>
      <c r="AKH327" s="4"/>
      <c r="AKI327" s="4"/>
      <c r="AKJ327" s="4"/>
      <c r="AKK327" s="4"/>
      <c r="AKL327" s="4"/>
      <c r="AKM327" s="4"/>
      <c r="AKN327" s="4"/>
      <c r="AKO327" s="4"/>
      <c r="AKP327" s="4"/>
      <c r="AKQ327" s="4"/>
      <c r="AKR327" s="4"/>
      <c r="AKS327" s="4"/>
      <c r="AKT327" s="4"/>
      <c r="AKU327" s="4"/>
      <c r="AKV327" s="4"/>
      <c r="AKW327" s="4"/>
      <c r="AKX327" s="4"/>
      <c r="AKY327" s="4"/>
      <c r="AKZ327" s="4"/>
      <c r="ALA327" s="4"/>
      <c r="ALB327" s="4"/>
      <c r="ALC327" s="4"/>
      <c r="ALD327" s="4"/>
      <c r="ALE327" s="4"/>
      <c r="ALF327" s="4"/>
      <c r="ALG327" s="4"/>
      <c r="ALH327" s="4"/>
      <c r="ALI327" s="4"/>
      <c r="ALJ327" s="4"/>
      <c r="ALK327" s="4"/>
      <c r="ALL327" s="4"/>
      <c r="ALM327" s="4"/>
      <c r="ALN327" s="4"/>
      <c r="ALO327" s="4"/>
      <c r="ALP327" s="4"/>
      <c r="ALQ327" s="4"/>
      <c r="ALR327" s="4"/>
      <c r="ALS327" s="4"/>
      <c r="ALT327" s="4"/>
      <c r="ALU327" s="4"/>
      <c r="ALV327" s="4"/>
      <c r="ALW327" s="4"/>
      <c r="ALX327" s="4"/>
      <c r="ALY327" s="4"/>
      <c r="ALZ327" s="4"/>
      <c r="AMA327" s="4"/>
      <c r="AMB327" s="4"/>
      <c r="AMC327" s="4"/>
      <c r="AMD327" s="4"/>
      <c r="AME327" s="4"/>
      <c r="AMF327" s="4"/>
      <c r="AMG327" s="4"/>
      <c r="AMH327" s="4"/>
      <c r="AMI327" s="4"/>
      <c r="AMJ327" s="4"/>
      <c r="AMK327" s="4"/>
      <c r="AML327" s="49"/>
      <c r="AMM327" s="49"/>
      <c r="AMN327" s="49"/>
      <c r="AMO327" s="49"/>
      <c r="AMP327" s="49"/>
      <c r="AMQ327" s="49"/>
      <c r="AMR327" s="49"/>
      <c r="AMS327" s="49"/>
      <c r="AMT327" s="49"/>
      <c r="AMU327" s="49"/>
      <c r="AMV327" s="49"/>
      <c r="AMW327" s="49"/>
      <c r="AMX327" s="49"/>
      <c r="AMY327" s="49"/>
      <c r="AMZ327" s="49"/>
      <c r="ANA327" s="49"/>
      <c r="ANB327" s="49"/>
      <c r="ANC327" s="49"/>
      <c r="AND327" s="49"/>
      <c r="ANE327" s="49"/>
      <c r="ANF327" s="49"/>
      <c r="ANG327" s="49"/>
      <c r="ANH327" s="49"/>
      <c r="ANI327" s="49"/>
      <c r="ANJ327" s="49"/>
      <c r="ANK327" s="49"/>
      <c r="ANL327" s="49"/>
      <c r="ANM327" s="49"/>
      <c r="ANN327" s="49"/>
      <c r="ANO327" s="49"/>
      <c r="ANP327" s="49"/>
      <c r="ANQ327" s="49"/>
      <c r="ANR327" s="49"/>
      <c r="ANS327" s="49"/>
      <c r="ANT327" s="49"/>
      <c r="ANU327" s="49"/>
      <c r="ANV327" s="49"/>
      <c r="ANW327" s="49"/>
      <c r="ANX327" s="49"/>
      <c r="ANY327" s="49"/>
      <c r="ANZ327" s="49"/>
      <c r="AOA327" s="49"/>
      <c r="AOB327" s="49"/>
      <c r="AOC327" s="49"/>
      <c r="AOD327" s="49"/>
      <c r="AOE327" s="49"/>
      <c r="AOF327" s="49"/>
      <c r="AOG327" s="49"/>
      <c r="AOH327" s="49"/>
      <c r="AOI327" s="49"/>
      <c r="AOJ327" s="49"/>
      <c r="AOK327" s="49"/>
      <c r="AOL327" s="49"/>
      <c r="AOM327" s="49"/>
      <c r="AON327" s="49"/>
      <c r="AOO327" s="49"/>
      <c r="AOP327" s="49"/>
      <c r="AOQ327" s="49"/>
      <c r="AOR327" s="49"/>
      <c r="AOS327" s="49"/>
      <c r="AOT327" s="49"/>
      <c r="AOU327" s="49"/>
      <c r="AOV327" s="49"/>
      <c r="AOW327" s="49"/>
      <c r="AOX327" s="49"/>
      <c r="AOY327" s="49"/>
      <c r="AOZ327" s="49"/>
      <c r="APA327" s="49"/>
      <c r="APB327" s="49"/>
      <c r="APC327" s="49"/>
      <c r="APD327" s="49"/>
      <c r="APE327" s="49"/>
      <c r="APF327" s="49"/>
      <c r="APG327" s="49"/>
      <c r="APH327" s="49"/>
      <c r="API327" s="49"/>
      <c r="APJ327" s="49"/>
      <c r="APK327" s="49"/>
      <c r="APL327" s="49"/>
      <c r="APM327" s="49"/>
      <c r="APN327" s="49"/>
      <c r="APO327" s="49"/>
      <c r="APP327" s="49"/>
      <c r="APQ327" s="49"/>
      <c r="APR327" s="49"/>
      <c r="APS327" s="49"/>
      <c r="APT327" s="49"/>
      <c r="APU327" s="49"/>
      <c r="APV327" s="49"/>
      <c r="APW327" s="49"/>
      <c r="APX327" s="49"/>
      <c r="APY327" s="49"/>
      <c r="APZ327" s="49"/>
      <c r="AQA327" s="49"/>
      <c r="AQB327" s="49"/>
      <c r="AQC327" s="49"/>
      <c r="AQD327" s="49"/>
      <c r="AQE327" s="49"/>
      <c r="AQF327" s="49"/>
      <c r="AQG327" s="49"/>
      <c r="AQH327" s="49"/>
      <c r="AQI327" s="49"/>
      <c r="AQJ327" s="49"/>
      <c r="AQK327" s="49"/>
      <c r="AQL327" s="49"/>
      <c r="AQM327" s="49"/>
      <c r="AQN327" s="49"/>
      <c r="AQO327" s="49"/>
      <c r="AQP327" s="49"/>
      <c r="AQQ327" s="49"/>
      <c r="AQR327" s="49"/>
      <c r="AQS327" s="49"/>
      <c r="AQT327" s="49"/>
      <c r="AQU327" s="49"/>
      <c r="AQV327" s="49"/>
      <c r="AQW327" s="49"/>
      <c r="AQX327" s="49"/>
      <c r="AQY327" s="49"/>
      <c r="AQZ327" s="49"/>
      <c r="ARA327" s="49"/>
      <c r="ARB327" s="49"/>
      <c r="ARC327" s="49"/>
      <c r="ARD327" s="49"/>
      <c r="ARE327" s="49"/>
      <c r="ARF327" s="49"/>
      <c r="ARG327" s="49"/>
      <c r="ARH327" s="49"/>
      <c r="ARI327" s="49"/>
    </row>
    <row r="328" spans="1:1153" s="50" customFormat="1" x14ac:dyDescent="0.2">
      <c r="A328" s="188" t="s">
        <v>246</v>
      </c>
      <c r="B328" s="183" t="s">
        <v>205</v>
      </c>
      <c r="C328" s="19"/>
      <c r="D328" s="198"/>
      <c r="E328" s="198"/>
      <c r="F328" s="198"/>
      <c r="G328" s="36"/>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c r="IM328" s="4"/>
      <c r="IN328" s="4"/>
      <c r="IO328" s="4"/>
      <c r="IP328" s="4"/>
      <c r="IQ328" s="4"/>
      <c r="IR328" s="4"/>
      <c r="IS328" s="4"/>
      <c r="IT328" s="4"/>
      <c r="IU328" s="4"/>
      <c r="IV328" s="4"/>
      <c r="IW328" s="4"/>
      <c r="IX328" s="4"/>
      <c r="IY328" s="4"/>
      <c r="IZ328" s="4"/>
      <c r="JA328" s="4"/>
      <c r="JB328" s="4"/>
      <c r="JC328" s="4"/>
      <c r="JD328" s="4"/>
      <c r="JE328" s="4"/>
      <c r="JF328" s="4"/>
      <c r="JG328" s="4"/>
      <c r="JH328" s="4"/>
      <c r="JI328" s="4"/>
      <c r="JJ328" s="4"/>
      <c r="JK328" s="4"/>
      <c r="JL328" s="4"/>
      <c r="JM328" s="4"/>
      <c r="JN328" s="4"/>
      <c r="JO328" s="4"/>
      <c r="JP328" s="4"/>
      <c r="JQ328" s="4"/>
      <c r="JR328" s="4"/>
      <c r="JS328" s="4"/>
      <c r="JT328" s="4"/>
      <c r="JU328" s="4"/>
      <c r="JV328" s="4"/>
      <c r="JW328" s="4"/>
      <c r="JX328" s="4"/>
      <c r="JY328" s="4"/>
      <c r="JZ328" s="4"/>
      <c r="KA328" s="4"/>
      <c r="KB328" s="4"/>
      <c r="KC328" s="4"/>
      <c r="KD328" s="4"/>
      <c r="KE328" s="4"/>
      <c r="KF328" s="4"/>
      <c r="KG328" s="4"/>
      <c r="KH328" s="4"/>
      <c r="KI328" s="4"/>
      <c r="KJ328" s="4"/>
      <c r="KK328" s="4"/>
      <c r="KL328" s="4"/>
      <c r="KM328" s="4"/>
      <c r="KN328" s="4"/>
      <c r="KO328" s="4"/>
      <c r="KP328" s="4"/>
      <c r="KQ328" s="4"/>
      <c r="KR328" s="4"/>
      <c r="KS328" s="4"/>
      <c r="KT328" s="4"/>
      <c r="KU328" s="4"/>
      <c r="KV328" s="4"/>
      <c r="KW328" s="4"/>
      <c r="KX328" s="4"/>
      <c r="KY328" s="4"/>
      <c r="KZ328" s="4"/>
      <c r="LA328" s="4"/>
      <c r="LB328" s="4"/>
      <c r="LC328" s="4"/>
      <c r="LD328" s="4"/>
      <c r="LE328" s="4"/>
      <c r="LF328" s="4"/>
      <c r="LG328" s="4"/>
      <c r="LH328" s="4"/>
      <c r="LI328" s="4"/>
      <c r="LJ328" s="4"/>
      <c r="LK328" s="4"/>
      <c r="LL328" s="4"/>
      <c r="LM328" s="4"/>
      <c r="LN328" s="4"/>
      <c r="LO328" s="4"/>
      <c r="LP328" s="4"/>
      <c r="LQ328" s="4"/>
      <c r="LR328" s="4"/>
      <c r="LS328" s="4"/>
      <c r="LT328" s="4"/>
      <c r="LU328" s="4"/>
      <c r="LV328" s="4"/>
      <c r="LW328" s="4"/>
      <c r="LX328" s="4"/>
      <c r="LY328" s="4"/>
      <c r="LZ328" s="4"/>
      <c r="MA328" s="4"/>
      <c r="MB328" s="4"/>
      <c r="MC328" s="4"/>
      <c r="MD328" s="4"/>
      <c r="ME328" s="4"/>
      <c r="MF328" s="4"/>
      <c r="MG328" s="4"/>
      <c r="MH328" s="4"/>
      <c r="MI328" s="4"/>
      <c r="MJ328" s="4"/>
      <c r="MK328" s="4"/>
      <c r="ML328" s="4"/>
      <c r="MM328" s="4"/>
      <c r="MN328" s="4"/>
      <c r="MO328" s="4"/>
      <c r="MP328" s="4"/>
      <c r="MQ328" s="4"/>
      <c r="MR328" s="4"/>
      <c r="MS328" s="4"/>
      <c r="MT328" s="4"/>
      <c r="MU328" s="4"/>
      <c r="MV328" s="4"/>
      <c r="MW328" s="4"/>
      <c r="MX328" s="4"/>
      <c r="MY328" s="4"/>
      <c r="MZ328" s="4"/>
      <c r="NA328" s="4"/>
      <c r="NB328" s="4"/>
      <c r="NC328" s="4"/>
      <c r="ND328" s="4"/>
      <c r="NE328" s="4"/>
      <c r="NF328" s="4"/>
      <c r="NG328" s="4"/>
      <c r="NH328" s="4"/>
      <c r="NI328" s="4"/>
      <c r="NJ328" s="4"/>
      <c r="NK328" s="4"/>
      <c r="NL328" s="4"/>
      <c r="NM328" s="4"/>
      <c r="NN328" s="4"/>
      <c r="NO328" s="4"/>
      <c r="NP328" s="4"/>
      <c r="NQ328" s="4"/>
      <c r="NR328" s="4"/>
      <c r="NS328" s="4"/>
      <c r="NT328" s="4"/>
      <c r="NU328" s="4"/>
      <c r="NV328" s="4"/>
      <c r="NW328" s="4"/>
      <c r="NX328" s="4"/>
      <c r="NY328" s="4"/>
      <c r="NZ328" s="4"/>
      <c r="OA328" s="4"/>
      <c r="OB328" s="4"/>
      <c r="OC328" s="4"/>
      <c r="OD328" s="4"/>
      <c r="OE328" s="4"/>
      <c r="OF328" s="4"/>
      <c r="OG328" s="4"/>
      <c r="OH328" s="4"/>
      <c r="OI328" s="4"/>
      <c r="OJ328" s="4"/>
      <c r="OK328" s="4"/>
      <c r="OL328" s="4"/>
      <c r="OM328" s="4"/>
      <c r="ON328" s="4"/>
      <c r="OO328" s="4"/>
      <c r="OP328" s="4"/>
      <c r="OQ328" s="4"/>
      <c r="OR328" s="4"/>
      <c r="OS328" s="4"/>
      <c r="OT328" s="4"/>
      <c r="OU328" s="4"/>
      <c r="OV328" s="4"/>
      <c r="OW328" s="4"/>
      <c r="OX328" s="4"/>
      <c r="OY328" s="4"/>
      <c r="OZ328" s="4"/>
      <c r="PA328" s="4"/>
      <c r="PB328" s="4"/>
      <c r="PC328" s="4"/>
      <c r="PD328" s="4"/>
      <c r="PE328" s="4"/>
      <c r="PF328" s="4"/>
      <c r="PG328" s="4"/>
      <c r="PH328" s="4"/>
      <c r="PI328" s="4"/>
      <c r="PJ328" s="4"/>
      <c r="PK328" s="4"/>
      <c r="PL328" s="4"/>
      <c r="PM328" s="4"/>
      <c r="PN328" s="4"/>
      <c r="PO328" s="4"/>
      <c r="PP328" s="4"/>
      <c r="PQ328" s="4"/>
      <c r="PR328" s="4"/>
      <c r="PS328" s="4"/>
      <c r="PT328" s="4"/>
      <c r="PU328" s="4"/>
      <c r="PV328" s="4"/>
      <c r="PW328" s="4"/>
      <c r="PX328" s="4"/>
      <c r="PY328" s="4"/>
      <c r="PZ328" s="4"/>
      <c r="QA328" s="4"/>
      <c r="QB328" s="4"/>
      <c r="QC328" s="4"/>
      <c r="QD328" s="4"/>
      <c r="QE328" s="4"/>
      <c r="QF328" s="4"/>
      <c r="QG328" s="4"/>
      <c r="QH328" s="4"/>
      <c r="QI328" s="4"/>
      <c r="QJ328" s="4"/>
      <c r="QK328" s="4"/>
      <c r="QL328" s="4"/>
      <c r="QM328" s="4"/>
      <c r="QN328" s="4"/>
      <c r="QO328" s="4"/>
      <c r="QP328" s="4"/>
      <c r="QQ328" s="4"/>
      <c r="QR328" s="4"/>
      <c r="QS328" s="4"/>
      <c r="QT328" s="4"/>
      <c r="QU328" s="4"/>
      <c r="QV328" s="4"/>
      <c r="QW328" s="4"/>
      <c r="QX328" s="4"/>
      <c r="QY328" s="4"/>
      <c r="QZ328" s="4"/>
      <c r="RA328" s="4"/>
      <c r="RB328" s="4"/>
      <c r="RC328" s="4"/>
      <c r="RD328" s="4"/>
      <c r="RE328" s="4"/>
      <c r="RF328" s="4"/>
      <c r="RG328" s="4"/>
      <c r="RH328" s="4"/>
      <c r="RI328" s="4"/>
      <c r="RJ328" s="4"/>
      <c r="RK328" s="4"/>
      <c r="RL328" s="4"/>
      <c r="RM328" s="4"/>
      <c r="RN328" s="4"/>
      <c r="RO328" s="4"/>
      <c r="RP328" s="4"/>
      <c r="RQ328" s="4"/>
      <c r="RR328" s="4"/>
      <c r="RS328" s="4"/>
      <c r="RT328" s="4"/>
      <c r="RU328" s="4"/>
      <c r="RV328" s="4"/>
      <c r="RW328" s="4"/>
      <c r="RX328" s="4"/>
      <c r="RY328" s="4"/>
      <c r="RZ328" s="4"/>
      <c r="SA328" s="4"/>
      <c r="SB328" s="4"/>
      <c r="SC328" s="4"/>
      <c r="SD328" s="4"/>
      <c r="SE328" s="4"/>
      <c r="SF328" s="4"/>
      <c r="SG328" s="4"/>
      <c r="SH328" s="4"/>
      <c r="SI328" s="4"/>
      <c r="SJ328" s="4"/>
      <c r="SK328" s="4"/>
      <c r="SL328" s="4"/>
      <c r="SM328" s="4"/>
      <c r="SN328" s="4"/>
      <c r="SO328" s="4"/>
      <c r="SP328" s="4"/>
      <c r="SQ328" s="4"/>
      <c r="SR328" s="4"/>
      <c r="SS328" s="4"/>
      <c r="ST328" s="4"/>
      <c r="SU328" s="4"/>
      <c r="SV328" s="4"/>
      <c r="SW328" s="4"/>
      <c r="SX328" s="4"/>
      <c r="SY328" s="4"/>
      <c r="SZ328" s="4"/>
      <c r="TA328" s="4"/>
      <c r="TB328" s="4"/>
      <c r="TC328" s="4"/>
      <c r="TD328" s="4"/>
      <c r="TE328" s="4"/>
      <c r="TF328" s="4"/>
      <c r="TG328" s="4"/>
      <c r="TH328" s="4"/>
      <c r="TI328" s="4"/>
      <c r="TJ328" s="4"/>
      <c r="TK328" s="4"/>
      <c r="TL328" s="4"/>
      <c r="TM328" s="4"/>
      <c r="TN328" s="4"/>
      <c r="TO328" s="4"/>
      <c r="TP328" s="4"/>
      <c r="TQ328" s="4"/>
      <c r="TR328" s="4"/>
      <c r="TS328" s="4"/>
      <c r="TT328" s="4"/>
      <c r="TU328" s="4"/>
      <c r="TV328" s="4"/>
      <c r="TW328" s="4"/>
      <c r="TX328" s="4"/>
      <c r="TY328" s="4"/>
      <c r="TZ328" s="4"/>
      <c r="UA328" s="4"/>
      <c r="UB328" s="4"/>
      <c r="UC328" s="4"/>
      <c r="UD328" s="4"/>
      <c r="UE328" s="4"/>
      <c r="UF328" s="4"/>
      <c r="UG328" s="4"/>
      <c r="UH328" s="4"/>
      <c r="UI328" s="4"/>
      <c r="UJ328" s="4"/>
      <c r="UK328" s="4"/>
      <c r="UL328" s="4"/>
      <c r="UM328" s="4"/>
      <c r="UN328" s="4"/>
      <c r="UO328" s="4"/>
      <c r="UP328" s="4"/>
      <c r="UQ328" s="4"/>
      <c r="UR328" s="4"/>
      <c r="US328" s="4"/>
      <c r="UT328" s="4"/>
      <c r="UU328" s="4"/>
      <c r="UV328" s="4"/>
      <c r="UW328" s="4"/>
      <c r="UX328" s="4"/>
      <c r="UY328" s="4"/>
      <c r="UZ328" s="4"/>
      <c r="VA328" s="4"/>
      <c r="VB328" s="4"/>
      <c r="VC328" s="4"/>
      <c r="VD328" s="4"/>
      <c r="VE328" s="4"/>
      <c r="VF328" s="4"/>
      <c r="VG328" s="4"/>
      <c r="VH328" s="4"/>
      <c r="VI328" s="4"/>
      <c r="VJ328" s="4"/>
      <c r="VK328" s="4"/>
      <c r="VL328" s="4"/>
      <c r="VM328" s="4"/>
      <c r="VN328" s="4"/>
      <c r="VO328" s="4"/>
      <c r="VP328" s="4"/>
      <c r="VQ328" s="4"/>
      <c r="VR328" s="4"/>
      <c r="VS328" s="4"/>
      <c r="VT328" s="4"/>
      <c r="VU328" s="4"/>
      <c r="VV328" s="4"/>
      <c r="VW328" s="4"/>
      <c r="VX328" s="4"/>
      <c r="VY328" s="4"/>
      <c r="VZ328" s="4"/>
      <c r="WA328" s="4"/>
      <c r="WB328" s="4"/>
      <c r="WC328" s="4"/>
      <c r="WD328" s="4"/>
      <c r="WE328" s="4"/>
      <c r="WF328" s="4"/>
      <c r="WG328" s="4"/>
      <c r="WH328" s="4"/>
      <c r="WI328" s="4"/>
      <c r="WJ328" s="4"/>
      <c r="WK328" s="4"/>
      <c r="WL328" s="4"/>
      <c r="WM328" s="4"/>
      <c r="WN328" s="4"/>
      <c r="WO328" s="4"/>
      <c r="WP328" s="4"/>
      <c r="WQ328" s="4"/>
      <c r="WR328" s="4"/>
      <c r="WS328" s="4"/>
      <c r="WT328" s="4"/>
      <c r="WU328" s="4"/>
      <c r="WV328" s="4"/>
      <c r="WW328" s="4"/>
      <c r="WX328" s="4"/>
      <c r="WY328" s="4"/>
      <c r="WZ328" s="4"/>
      <c r="XA328" s="4"/>
      <c r="XB328" s="4"/>
      <c r="XC328" s="4"/>
      <c r="XD328" s="4"/>
      <c r="XE328" s="4"/>
      <c r="XF328" s="4"/>
      <c r="XG328" s="4"/>
      <c r="XH328" s="4"/>
      <c r="XI328" s="4"/>
      <c r="XJ328" s="4"/>
      <c r="XK328" s="4"/>
      <c r="XL328" s="4"/>
      <c r="XM328" s="4"/>
      <c r="XN328" s="4"/>
      <c r="XO328" s="4"/>
      <c r="XP328" s="4"/>
      <c r="XQ328" s="4"/>
      <c r="XR328" s="4"/>
      <c r="XS328" s="4"/>
      <c r="XT328" s="4"/>
      <c r="XU328" s="4"/>
      <c r="XV328" s="4"/>
      <c r="XW328" s="4"/>
      <c r="XX328" s="4"/>
      <c r="XY328" s="4"/>
      <c r="XZ328" s="4"/>
      <c r="YA328" s="4"/>
      <c r="YB328" s="4"/>
      <c r="YC328" s="4"/>
      <c r="YD328" s="4"/>
      <c r="YE328" s="4"/>
      <c r="YF328" s="4"/>
      <c r="YG328" s="4"/>
      <c r="YH328" s="4"/>
      <c r="YI328" s="4"/>
      <c r="YJ328" s="4"/>
      <c r="YK328" s="4"/>
      <c r="YL328" s="4"/>
      <c r="YM328" s="4"/>
      <c r="YN328" s="4"/>
      <c r="YO328" s="4"/>
      <c r="YP328" s="4"/>
      <c r="YQ328" s="4"/>
      <c r="YR328" s="4"/>
      <c r="YS328" s="4"/>
      <c r="YT328" s="4"/>
      <c r="YU328" s="4"/>
      <c r="YV328" s="4"/>
      <c r="YW328" s="4"/>
      <c r="YX328" s="4"/>
      <c r="YY328" s="4"/>
      <c r="YZ328" s="4"/>
      <c r="ZA328" s="4"/>
      <c r="ZB328" s="4"/>
      <c r="ZC328" s="4"/>
      <c r="ZD328" s="4"/>
      <c r="ZE328" s="4"/>
      <c r="ZF328" s="4"/>
      <c r="ZG328" s="4"/>
      <c r="ZH328" s="4"/>
      <c r="ZI328" s="4"/>
      <c r="ZJ328" s="4"/>
      <c r="ZK328" s="4"/>
      <c r="ZL328" s="4"/>
      <c r="ZM328" s="4"/>
      <c r="ZN328" s="4"/>
      <c r="ZO328" s="4"/>
      <c r="ZP328" s="4"/>
      <c r="ZQ328" s="4"/>
      <c r="ZR328" s="4"/>
      <c r="ZS328" s="4"/>
      <c r="ZT328" s="4"/>
      <c r="ZU328" s="4"/>
      <c r="ZV328" s="4"/>
      <c r="ZW328" s="4"/>
      <c r="ZX328" s="4"/>
      <c r="ZY328" s="4"/>
      <c r="ZZ328" s="4"/>
      <c r="AAA328" s="4"/>
      <c r="AAB328" s="4"/>
      <c r="AAC328" s="4"/>
      <c r="AAD328" s="4"/>
      <c r="AAE328" s="4"/>
      <c r="AAF328" s="4"/>
      <c r="AAG328" s="4"/>
      <c r="AAH328" s="4"/>
      <c r="AAI328" s="4"/>
      <c r="AAJ328" s="4"/>
      <c r="AAK328" s="4"/>
      <c r="AAL328" s="4"/>
      <c r="AAM328" s="4"/>
      <c r="AAN328" s="4"/>
      <c r="AAO328" s="4"/>
      <c r="AAP328" s="4"/>
      <c r="AAQ328" s="4"/>
      <c r="AAR328" s="4"/>
      <c r="AAS328" s="4"/>
      <c r="AAT328" s="4"/>
      <c r="AAU328" s="4"/>
      <c r="AAV328" s="4"/>
      <c r="AAW328" s="4"/>
      <c r="AAX328" s="4"/>
      <c r="AAY328" s="4"/>
      <c r="AAZ328" s="4"/>
      <c r="ABA328" s="4"/>
      <c r="ABB328" s="4"/>
      <c r="ABC328" s="4"/>
      <c r="ABD328" s="4"/>
      <c r="ABE328" s="4"/>
      <c r="ABF328" s="4"/>
      <c r="ABG328" s="4"/>
      <c r="ABH328" s="4"/>
      <c r="ABI328" s="4"/>
      <c r="ABJ328" s="4"/>
      <c r="ABK328" s="4"/>
      <c r="ABL328" s="4"/>
      <c r="ABM328" s="4"/>
      <c r="ABN328" s="4"/>
      <c r="ABO328" s="4"/>
      <c r="ABP328" s="4"/>
      <c r="ABQ328" s="4"/>
      <c r="ABR328" s="4"/>
      <c r="ABS328" s="4"/>
      <c r="ABT328" s="4"/>
      <c r="ABU328" s="4"/>
      <c r="ABV328" s="4"/>
      <c r="ABW328" s="4"/>
      <c r="ABX328" s="4"/>
      <c r="ABY328" s="4"/>
      <c r="ABZ328" s="4"/>
      <c r="ACA328" s="4"/>
      <c r="ACB328" s="4"/>
      <c r="ACC328" s="4"/>
      <c r="ACD328" s="4"/>
      <c r="ACE328" s="4"/>
      <c r="ACF328" s="4"/>
      <c r="ACG328" s="4"/>
      <c r="ACH328" s="4"/>
      <c r="ACI328" s="4"/>
      <c r="ACJ328" s="4"/>
      <c r="ACK328" s="4"/>
      <c r="ACL328" s="4"/>
      <c r="ACM328" s="4"/>
      <c r="ACN328" s="4"/>
      <c r="ACO328" s="4"/>
      <c r="ACP328" s="4"/>
      <c r="ACQ328" s="4"/>
      <c r="ACR328" s="4"/>
      <c r="ACS328" s="4"/>
      <c r="ACT328" s="4"/>
      <c r="ACU328" s="4"/>
      <c r="ACV328" s="4"/>
      <c r="ACW328" s="4"/>
      <c r="ACX328" s="4"/>
      <c r="ACY328" s="4"/>
      <c r="ACZ328" s="4"/>
      <c r="ADA328" s="4"/>
      <c r="ADB328" s="4"/>
      <c r="ADC328" s="4"/>
      <c r="ADD328" s="4"/>
      <c r="ADE328" s="4"/>
      <c r="ADF328" s="4"/>
      <c r="ADG328" s="4"/>
      <c r="ADH328" s="4"/>
      <c r="ADI328" s="4"/>
      <c r="ADJ328" s="4"/>
      <c r="ADK328" s="4"/>
      <c r="ADL328" s="4"/>
      <c r="ADM328" s="4"/>
      <c r="ADN328" s="4"/>
      <c r="ADO328" s="4"/>
      <c r="ADP328" s="4"/>
      <c r="ADQ328" s="4"/>
      <c r="ADR328" s="4"/>
      <c r="ADS328" s="4"/>
      <c r="ADT328" s="4"/>
      <c r="ADU328" s="4"/>
      <c r="ADV328" s="4"/>
      <c r="ADW328" s="4"/>
      <c r="ADX328" s="4"/>
      <c r="ADY328" s="4"/>
      <c r="ADZ328" s="4"/>
      <c r="AEA328" s="4"/>
      <c r="AEB328" s="4"/>
      <c r="AEC328" s="4"/>
      <c r="AED328" s="4"/>
      <c r="AEE328" s="4"/>
      <c r="AEF328" s="4"/>
      <c r="AEG328" s="4"/>
      <c r="AEH328" s="4"/>
      <c r="AEI328" s="4"/>
      <c r="AEJ328" s="4"/>
      <c r="AEK328" s="4"/>
      <c r="AEL328" s="4"/>
      <c r="AEM328" s="4"/>
      <c r="AEN328" s="4"/>
      <c r="AEO328" s="4"/>
      <c r="AEP328" s="4"/>
      <c r="AEQ328" s="4"/>
      <c r="AER328" s="4"/>
      <c r="AES328" s="4"/>
      <c r="AET328" s="4"/>
      <c r="AEU328" s="4"/>
      <c r="AEV328" s="4"/>
      <c r="AEW328" s="4"/>
      <c r="AEX328" s="4"/>
      <c r="AEY328" s="4"/>
      <c r="AEZ328" s="4"/>
      <c r="AFA328" s="4"/>
      <c r="AFB328" s="4"/>
      <c r="AFC328" s="4"/>
      <c r="AFD328" s="4"/>
      <c r="AFE328" s="4"/>
      <c r="AFF328" s="4"/>
      <c r="AFG328" s="4"/>
      <c r="AFH328" s="4"/>
      <c r="AFI328" s="4"/>
      <c r="AFJ328" s="4"/>
      <c r="AFK328" s="4"/>
      <c r="AFL328" s="4"/>
      <c r="AFM328" s="4"/>
      <c r="AFN328" s="4"/>
      <c r="AFO328" s="4"/>
      <c r="AFP328" s="4"/>
      <c r="AFQ328" s="4"/>
      <c r="AFR328" s="4"/>
      <c r="AFS328" s="4"/>
      <c r="AFT328" s="4"/>
      <c r="AFU328" s="4"/>
      <c r="AFV328" s="4"/>
      <c r="AFW328" s="4"/>
      <c r="AFX328" s="4"/>
      <c r="AFY328" s="4"/>
      <c r="AFZ328" s="4"/>
      <c r="AGA328" s="4"/>
      <c r="AGB328" s="4"/>
      <c r="AGC328" s="4"/>
      <c r="AGD328" s="4"/>
      <c r="AGE328" s="4"/>
      <c r="AGF328" s="4"/>
      <c r="AGG328" s="4"/>
      <c r="AGH328" s="4"/>
      <c r="AGI328" s="4"/>
      <c r="AGJ328" s="4"/>
      <c r="AGK328" s="4"/>
      <c r="AGL328" s="4"/>
      <c r="AGM328" s="4"/>
      <c r="AGN328" s="4"/>
      <c r="AGO328" s="4"/>
      <c r="AGP328" s="4"/>
      <c r="AGQ328" s="4"/>
      <c r="AGR328" s="4"/>
      <c r="AGS328" s="4"/>
      <c r="AGT328" s="4"/>
      <c r="AGU328" s="4"/>
      <c r="AGV328" s="4"/>
      <c r="AGW328" s="4"/>
      <c r="AGX328" s="4"/>
      <c r="AGY328" s="4"/>
      <c r="AGZ328" s="4"/>
      <c r="AHA328" s="4"/>
      <c r="AHB328" s="4"/>
      <c r="AHC328" s="4"/>
      <c r="AHD328" s="4"/>
      <c r="AHE328" s="4"/>
      <c r="AHF328" s="4"/>
      <c r="AHG328" s="4"/>
      <c r="AHH328" s="4"/>
      <c r="AHI328" s="4"/>
      <c r="AHJ328" s="4"/>
      <c r="AHK328" s="4"/>
      <c r="AHL328" s="4"/>
      <c r="AHM328" s="4"/>
      <c r="AHN328" s="4"/>
      <c r="AHO328" s="4"/>
      <c r="AHP328" s="4"/>
      <c r="AHQ328" s="4"/>
      <c r="AHR328" s="4"/>
      <c r="AHS328" s="4"/>
      <c r="AHT328" s="4"/>
      <c r="AHU328" s="4"/>
      <c r="AHV328" s="4"/>
      <c r="AHW328" s="4"/>
      <c r="AHX328" s="4"/>
      <c r="AHY328" s="4"/>
      <c r="AHZ328" s="4"/>
      <c r="AIA328" s="4"/>
      <c r="AIB328" s="4"/>
      <c r="AIC328" s="4"/>
      <c r="AID328" s="4"/>
      <c r="AIE328" s="4"/>
      <c r="AIF328" s="4"/>
      <c r="AIG328" s="4"/>
      <c r="AIH328" s="4"/>
      <c r="AII328" s="4"/>
      <c r="AIJ328" s="4"/>
      <c r="AIK328" s="4"/>
      <c r="AIL328" s="4"/>
      <c r="AIM328" s="4"/>
      <c r="AIN328" s="4"/>
      <c r="AIO328" s="4"/>
      <c r="AIP328" s="4"/>
      <c r="AIQ328" s="4"/>
      <c r="AIR328" s="4"/>
      <c r="AIS328" s="4"/>
      <c r="AIT328" s="4"/>
      <c r="AIU328" s="4"/>
      <c r="AIV328" s="4"/>
      <c r="AIW328" s="4"/>
      <c r="AIX328" s="4"/>
      <c r="AIY328" s="4"/>
      <c r="AIZ328" s="4"/>
      <c r="AJA328" s="4"/>
      <c r="AJB328" s="4"/>
      <c r="AJC328" s="4"/>
      <c r="AJD328" s="4"/>
      <c r="AJE328" s="4"/>
      <c r="AJF328" s="4"/>
      <c r="AJG328" s="4"/>
      <c r="AJH328" s="4"/>
      <c r="AJI328" s="4"/>
      <c r="AJJ328" s="4"/>
      <c r="AJK328" s="4"/>
      <c r="AJL328" s="4"/>
      <c r="AJM328" s="4"/>
      <c r="AJN328" s="4"/>
      <c r="AJO328" s="4"/>
      <c r="AJP328" s="4"/>
      <c r="AJQ328" s="4"/>
      <c r="AJR328" s="4"/>
      <c r="AJS328" s="4"/>
      <c r="AJT328" s="4"/>
      <c r="AJU328" s="4"/>
      <c r="AJV328" s="4"/>
      <c r="AJW328" s="4"/>
      <c r="AJX328" s="4"/>
      <c r="AJY328" s="4"/>
      <c r="AJZ328" s="4"/>
      <c r="AKA328" s="4"/>
      <c r="AKB328" s="4"/>
      <c r="AKC328" s="4"/>
      <c r="AKD328" s="4"/>
      <c r="AKE328" s="4"/>
      <c r="AKF328" s="4"/>
      <c r="AKG328" s="4"/>
      <c r="AKH328" s="4"/>
      <c r="AKI328" s="4"/>
      <c r="AKJ328" s="4"/>
      <c r="AKK328" s="4"/>
      <c r="AKL328" s="4"/>
      <c r="AKM328" s="4"/>
      <c r="AKN328" s="4"/>
      <c r="AKO328" s="4"/>
      <c r="AKP328" s="4"/>
      <c r="AKQ328" s="4"/>
      <c r="AKR328" s="4"/>
      <c r="AKS328" s="4"/>
      <c r="AKT328" s="4"/>
      <c r="AKU328" s="4"/>
      <c r="AKV328" s="4"/>
      <c r="AKW328" s="4"/>
      <c r="AKX328" s="4"/>
      <c r="AKY328" s="4"/>
      <c r="AKZ328" s="4"/>
      <c r="ALA328" s="4"/>
      <c r="ALB328" s="4"/>
      <c r="ALC328" s="4"/>
      <c r="ALD328" s="4"/>
      <c r="ALE328" s="4"/>
      <c r="ALF328" s="4"/>
      <c r="ALG328" s="4"/>
      <c r="ALH328" s="4"/>
      <c r="ALI328" s="4"/>
      <c r="ALJ328" s="4"/>
      <c r="ALK328" s="4"/>
      <c r="ALL328" s="4"/>
      <c r="ALM328" s="4"/>
      <c r="ALN328" s="4"/>
      <c r="ALO328" s="4"/>
      <c r="ALP328" s="4"/>
      <c r="ALQ328" s="4"/>
      <c r="ALR328" s="4"/>
      <c r="ALS328" s="4"/>
      <c r="ALT328" s="4"/>
      <c r="ALU328" s="4"/>
      <c r="ALV328" s="4"/>
      <c r="ALW328" s="4"/>
      <c r="ALX328" s="4"/>
      <c r="ALY328" s="4"/>
      <c r="ALZ328" s="4"/>
      <c r="AMA328" s="4"/>
      <c r="AMB328" s="4"/>
      <c r="AMC328" s="4"/>
      <c r="AMD328" s="4"/>
      <c r="AME328" s="4"/>
      <c r="AMF328" s="4"/>
      <c r="AMG328" s="4"/>
      <c r="AMH328" s="4"/>
      <c r="AMI328" s="4"/>
      <c r="AMJ328" s="4"/>
      <c r="AMK328" s="4"/>
      <c r="AML328" s="49"/>
      <c r="AMM328" s="49"/>
      <c r="AMN328" s="49"/>
      <c r="AMO328" s="49"/>
      <c r="AMP328" s="49"/>
      <c r="AMQ328" s="49"/>
      <c r="AMR328" s="49"/>
      <c r="AMS328" s="49"/>
      <c r="AMT328" s="49"/>
      <c r="AMU328" s="49"/>
      <c r="AMV328" s="49"/>
      <c r="AMW328" s="49"/>
      <c r="AMX328" s="49"/>
      <c r="AMY328" s="49"/>
      <c r="AMZ328" s="49"/>
      <c r="ANA328" s="49"/>
      <c r="ANB328" s="49"/>
      <c r="ANC328" s="49"/>
      <c r="AND328" s="49"/>
      <c r="ANE328" s="49"/>
      <c r="ANF328" s="49"/>
      <c r="ANG328" s="49"/>
      <c r="ANH328" s="49"/>
      <c r="ANI328" s="49"/>
      <c r="ANJ328" s="49"/>
      <c r="ANK328" s="49"/>
      <c r="ANL328" s="49"/>
      <c r="ANM328" s="49"/>
      <c r="ANN328" s="49"/>
      <c r="ANO328" s="49"/>
      <c r="ANP328" s="49"/>
      <c r="ANQ328" s="49"/>
      <c r="ANR328" s="49"/>
      <c r="ANS328" s="49"/>
      <c r="ANT328" s="49"/>
      <c r="ANU328" s="49"/>
      <c r="ANV328" s="49"/>
      <c r="ANW328" s="49"/>
      <c r="ANX328" s="49"/>
      <c r="ANY328" s="49"/>
      <c r="ANZ328" s="49"/>
      <c r="AOA328" s="49"/>
      <c r="AOB328" s="49"/>
      <c r="AOC328" s="49"/>
      <c r="AOD328" s="49"/>
      <c r="AOE328" s="49"/>
      <c r="AOF328" s="49"/>
      <c r="AOG328" s="49"/>
      <c r="AOH328" s="49"/>
      <c r="AOI328" s="49"/>
      <c r="AOJ328" s="49"/>
      <c r="AOK328" s="49"/>
      <c r="AOL328" s="49"/>
      <c r="AOM328" s="49"/>
      <c r="AON328" s="49"/>
      <c r="AOO328" s="49"/>
      <c r="AOP328" s="49"/>
      <c r="AOQ328" s="49"/>
      <c r="AOR328" s="49"/>
      <c r="AOS328" s="49"/>
      <c r="AOT328" s="49"/>
      <c r="AOU328" s="49"/>
      <c r="AOV328" s="49"/>
      <c r="AOW328" s="49"/>
      <c r="AOX328" s="49"/>
      <c r="AOY328" s="49"/>
      <c r="AOZ328" s="49"/>
      <c r="APA328" s="49"/>
      <c r="APB328" s="49"/>
      <c r="APC328" s="49"/>
      <c r="APD328" s="49"/>
      <c r="APE328" s="49"/>
      <c r="APF328" s="49"/>
      <c r="APG328" s="49"/>
      <c r="APH328" s="49"/>
      <c r="API328" s="49"/>
      <c r="APJ328" s="49"/>
      <c r="APK328" s="49"/>
      <c r="APL328" s="49"/>
      <c r="APM328" s="49"/>
      <c r="APN328" s="49"/>
      <c r="APO328" s="49"/>
      <c r="APP328" s="49"/>
      <c r="APQ328" s="49"/>
      <c r="APR328" s="49"/>
      <c r="APS328" s="49"/>
      <c r="APT328" s="49"/>
      <c r="APU328" s="49"/>
      <c r="APV328" s="49"/>
      <c r="APW328" s="49"/>
      <c r="APX328" s="49"/>
      <c r="APY328" s="49"/>
      <c r="APZ328" s="49"/>
      <c r="AQA328" s="49"/>
      <c r="AQB328" s="49"/>
      <c r="AQC328" s="49"/>
      <c r="AQD328" s="49"/>
      <c r="AQE328" s="49"/>
      <c r="AQF328" s="49"/>
      <c r="AQG328" s="49"/>
      <c r="AQH328" s="49"/>
      <c r="AQI328" s="49"/>
      <c r="AQJ328" s="49"/>
      <c r="AQK328" s="49"/>
      <c r="AQL328" s="49"/>
      <c r="AQM328" s="49"/>
      <c r="AQN328" s="49"/>
      <c r="AQO328" s="49"/>
      <c r="AQP328" s="49"/>
      <c r="AQQ328" s="49"/>
      <c r="AQR328" s="49"/>
      <c r="AQS328" s="49"/>
      <c r="AQT328" s="49"/>
      <c r="AQU328" s="49"/>
      <c r="AQV328" s="49"/>
      <c r="AQW328" s="49"/>
      <c r="AQX328" s="49"/>
      <c r="AQY328" s="49"/>
      <c r="AQZ328" s="49"/>
      <c r="ARA328" s="49"/>
      <c r="ARB328" s="49"/>
      <c r="ARC328" s="49"/>
      <c r="ARD328" s="49"/>
      <c r="ARE328" s="49"/>
      <c r="ARF328" s="49"/>
      <c r="ARG328" s="49"/>
      <c r="ARH328" s="49"/>
      <c r="ARI328" s="49"/>
    </row>
    <row r="329" spans="1:1153" s="50" customFormat="1" ht="72" x14ac:dyDescent="0.2">
      <c r="A329" s="188"/>
      <c r="B329" s="183" t="s">
        <v>321</v>
      </c>
      <c r="C329" s="19"/>
      <c r="D329" s="198"/>
      <c r="E329" s="198"/>
      <c r="F329" s="198"/>
      <c r="G329" s="36"/>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4"/>
      <c r="IF329" s="4"/>
      <c r="IG329" s="4"/>
      <c r="IH329" s="4"/>
      <c r="II329" s="4"/>
      <c r="IJ329" s="4"/>
      <c r="IK329" s="4"/>
      <c r="IL329" s="4"/>
      <c r="IM329" s="4"/>
      <c r="IN329" s="4"/>
      <c r="IO329" s="4"/>
      <c r="IP329" s="4"/>
      <c r="IQ329" s="4"/>
      <c r="IR329" s="4"/>
      <c r="IS329" s="4"/>
      <c r="IT329" s="4"/>
      <c r="IU329" s="4"/>
      <c r="IV329" s="4"/>
      <c r="IW329" s="4"/>
      <c r="IX329" s="4"/>
      <c r="IY329" s="4"/>
      <c r="IZ329" s="4"/>
      <c r="JA329" s="4"/>
      <c r="JB329" s="4"/>
      <c r="JC329" s="4"/>
      <c r="JD329" s="4"/>
      <c r="JE329" s="4"/>
      <c r="JF329" s="4"/>
      <c r="JG329" s="4"/>
      <c r="JH329" s="4"/>
      <c r="JI329" s="4"/>
      <c r="JJ329" s="4"/>
      <c r="JK329" s="4"/>
      <c r="JL329" s="4"/>
      <c r="JM329" s="4"/>
      <c r="JN329" s="4"/>
      <c r="JO329" s="4"/>
      <c r="JP329" s="4"/>
      <c r="JQ329" s="4"/>
      <c r="JR329" s="4"/>
      <c r="JS329" s="4"/>
      <c r="JT329" s="4"/>
      <c r="JU329" s="4"/>
      <c r="JV329" s="4"/>
      <c r="JW329" s="4"/>
      <c r="JX329" s="4"/>
      <c r="JY329" s="4"/>
      <c r="JZ329" s="4"/>
      <c r="KA329" s="4"/>
      <c r="KB329" s="4"/>
      <c r="KC329" s="4"/>
      <c r="KD329" s="4"/>
      <c r="KE329" s="4"/>
      <c r="KF329" s="4"/>
      <c r="KG329" s="4"/>
      <c r="KH329" s="4"/>
      <c r="KI329" s="4"/>
      <c r="KJ329" s="4"/>
      <c r="KK329" s="4"/>
      <c r="KL329" s="4"/>
      <c r="KM329" s="4"/>
      <c r="KN329" s="4"/>
      <c r="KO329" s="4"/>
      <c r="KP329" s="4"/>
      <c r="KQ329" s="4"/>
      <c r="KR329" s="4"/>
      <c r="KS329" s="4"/>
      <c r="KT329" s="4"/>
      <c r="KU329" s="4"/>
      <c r="KV329" s="4"/>
      <c r="KW329" s="4"/>
      <c r="KX329" s="4"/>
      <c r="KY329" s="4"/>
      <c r="KZ329" s="4"/>
      <c r="LA329" s="4"/>
      <c r="LB329" s="4"/>
      <c r="LC329" s="4"/>
      <c r="LD329" s="4"/>
      <c r="LE329" s="4"/>
      <c r="LF329" s="4"/>
      <c r="LG329" s="4"/>
      <c r="LH329" s="4"/>
      <c r="LI329" s="4"/>
      <c r="LJ329" s="4"/>
      <c r="LK329" s="4"/>
      <c r="LL329" s="4"/>
      <c r="LM329" s="4"/>
      <c r="LN329" s="4"/>
      <c r="LO329" s="4"/>
      <c r="LP329" s="4"/>
      <c r="LQ329" s="4"/>
      <c r="LR329" s="4"/>
      <c r="LS329" s="4"/>
      <c r="LT329" s="4"/>
      <c r="LU329" s="4"/>
      <c r="LV329" s="4"/>
      <c r="LW329" s="4"/>
      <c r="LX329" s="4"/>
      <c r="LY329" s="4"/>
      <c r="LZ329" s="4"/>
      <c r="MA329" s="4"/>
      <c r="MB329" s="4"/>
      <c r="MC329" s="4"/>
      <c r="MD329" s="4"/>
      <c r="ME329" s="4"/>
      <c r="MF329" s="4"/>
      <c r="MG329" s="4"/>
      <c r="MH329" s="4"/>
      <c r="MI329" s="4"/>
      <c r="MJ329" s="4"/>
      <c r="MK329" s="4"/>
      <c r="ML329" s="4"/>
      <c r="MM329" s="4"/>
      <c r="MN329" s="4"/>
      <c r="MO329" s="4"/>
      <c r="MP329" s="4"/>
      <c r="MQ329" s="4"/>
      <c r="MR329" s="4"/>
      <c r="MS329" s="4"/>
      <c r="MT329" s="4"/>
      <c r="MU329" s="4"/>
      <c r="MV329" s="4"/>
      <c r="MW329" s="4"/>
      <c r="MX329" s="4"/>
      <c r="MY329" s="4"/>
      <c r="MZ329" s="4"/>
      <c r="NA329" s="4"/>
      <c r="NB329" s="4"/>
      <c r="NC329" s="4"/>
      <c r="ND329" s="4"/>
      <c r="NE329" s="4"/>
      <c r="NF329" s="4"/>
      <c r="NG329" s="4"/>
      <c r="NH329" s="4"/>
      <c r="NI329" s="4"/>
      <c r="NJ329" s="4"/>
      <c r="NK329" s="4"/>
      <c r="NL329" s="4"/>
      <c r="NM329" s="4"/>
      <c r="NN329" s="4"/>
      <c r="NO329" s="4"/>
      <c r="NP329" s="4"/>
      <c r="NQ329" s="4"/>
      <c r="NR329" s="4"/>
      <c r="NS329" s="4"/>
      <c r="NT329" s="4"/>
      <c r="NU329" s="4"/>
      <c r="NV329" s="4"/>
      <c r="NW329" s="4"/>
      <c r="NX329" s="4"/>
      <c r="NY329" s="4"/>
      <c r="NZ329" s="4"/>
      <c r="OA329" s="4"/>
      <c r="OB329" s="4"/>
      <c r="OC329" s="4"/>
      <c r="OD329" s="4"/>
      <c r="OE329" s="4"/>
      <c r="OF329" s="4"/>
      <c r="OG329" s="4"/>
      <c r="OH329" s="4"/>
      <c r="OI329" s="4"/>
      <c r="OJ329" s="4"/>
      <c r="OK329" s="4"/>
      <c r="OL329" s="4"/>
      <c r="OM329" s="4"/>
      <c r="ON329" s="4"/>
      <c r="OO329" s="4"/>
      <c r="OP329" s="4"/>
      <c r="OQ329" s="4"/>
      <c r="OR329" s="4"/>
      <c r="OS329" s="4"/>
      <c r="OT329" s="4"/>
      <c r="OU329" s="4"/>
      <c r="OV329" s="4"/>
      <c r="OW329" s="4"/>
      <c r="OX329" s="4"/>
      <c r="OY329" s="4"/>
      <c r="OZ329" s="4"/>
      <c r="PA329" s="4"/>
      <c r="PB329" s="4"/>
      <c r="PC329" s="4"/>
      <c r="PD329" s="4"/>
      <c r="PE329" s="4"/>
      <c r="PF329" s="4"/>
      <c r="PG329" s="4"/>
      <c r="PH329" s="4"/>
      <c r="PI329" s="4"/>
      <c r="PJ329" s="4"/>
      <c r="PK329" s="4"/>
      <c r="PL329" s="4"/>
      <c r="PM329" s="4"/>
      <c r="PN329" s="4"/>
      <c r="PO329" s="4"/>
      <c r="PP329" s="4"/>
      <c r="PQ329" s="4"/>
      <c r="PR329" s="4"/>
      <c r="PS329" s="4"/>
      <c r="PT329" s="4"/>
      <c r="PU329" s="4"/>
      <c r="PV329" s="4"/>
      <c r="PW329" s="4"/>
      <c r="PX329" s="4"/>
      <c r="PY329" s="4"/>
      <c r="PZ329" s="4"/>
      <c r="QA329" s="4"/>
      <c r="QB329" s="4"/>
      <c r="QC329" s="4"/>
      <c r="QD329" s="4"/>
      <c r="QE329" s="4"/>
      <c r="QF329" s="4"/>
      <c r="QG329" s="4"/>
      <c r="QH329" s="4"/>
      <c r="QI329" s="4"/>
      <c r="QJ329" s="4"/>
      <c r="QK329" s="4"/>
      <c r="QL329" s="4"/>
      <c r="QM329" s="4"/>
      <c r="QN329" s="4"/>
      <c r="QO329" s="4"/>
      <c r="QP329" s="4"/>
      <c r="QQ329" s="4"/>
      <c r="QR329" s="4"/>
      <c r="QS329" s="4"/>
      <c r="QT329" s="4"/>
      <c r="QU329" s="4"/>
      <c r="QV329" s="4"/>
      <c r="QW329" s="4"/>
      <c r="QX329" s="4"/>
      <c r="QY329" s="4"/>
      <c r="QZ329" s="4"/>
      <c r="RA329" s="4"/>
      <c r="RB329" s="4"/>
      <c r="RC329" s="4"/>
      <c r="RD329" s="4"/>
      <c r="RE329" s="4"/>
      <c r="RF329" s="4"/>
      <c r="RG329" s="4"/>
      <c r="RH329" s="4"/>
      <c r="RI329" s="4"/>
      <c r="RJ329" s="4"/>
      <c r="RK329" s="4"/>
      <c r="RL329" s="4"/>
      <c r="RM329" s="4"/>
      <c r="RN329" s="4"/>
      <c r="RO329" s="4"/>
      <c r="RP329" s="4"/>
      <c r="RQ329" s="4"/>
      <c r="RR329" s="4"/>
      <c r="RS329" s="4"/>
      <c r="RT329" s="4"/>
      <c r="RU329" s="4"/>
      <c r="RV329" s="4"/>
      <c r="RW329" s="4"/>
      <c r="RX329" s="4"/>
      <c r="RY329" s="4"/>
      <c r="RZ329" s="4"/>
      <c r="SA329" s="4"/>
      <c r="SB329" s="4"/>
      <c r="SC329" s="4"/>
      <c r="SD329" s="4"/>
      <c r="SE329" s="4"/>
      <c r="SF329" s="4"/>
      <c r="SG329" s="4"/>
      <c r="SH329" s="4"/>
      <c r="SI329" s="4"/>
      <c r="SJ329" s="4"/>
      <c r="SK329" s="4"/>
      <c r="SL329" s="4"/>
      <c r="SM329" s="4"/>
      <c r="SN329" s="4"/>
      <c r="SO329" s="4"/>
      <c r="SP329" s="4"/>
      <c r="SQ329" s="4"/>
      <c r="SR329" s="4"/>
      <c r="SS329" s="4"/>
      <c r="ST329" s="4"/>
      <c r="SU329" s="4"/>
      <c r="SV329" s="4"/>
      <c r="SW329" s="4"/>
      <c r="SX329" s="4"/>
      <c r="SY329" s="4"/>
      <c r="SZ329" s="4"/>
      <c r="TA329" s="4"/>
      <c r="TB329" s="4"/>
      <c r="TC329" s="4"/>
      <c r="TD329" s="4"/>
      <c r="TE329" s="4"/>
      <c r="TF329" s="4"/>
      <c r="TG329" s="4"/>
      <c r="TH329" s="4"/>
      <c r="TI329" s="4"/>
      <c r="TJ329" s="4"/>
      <c r="TK329" s="4"/>
      <c r="TL329" s="4"/>
      <c r="TM329" s="4"/>
      <c r="TN329" s="4"/>
      <c r="TO329" s="4"/>
      <c r="TP329" s="4"/>
      <c r="TQ329" s="4"/>
      <c r="TR329" s="4"/>
      <c r="TS329" s="4"/>
      <c r="TT329" s="4"/>
      <c r="TU329" s="4"/>
      <c r="TV329" s="4"/>
      <c r="TW329" s="4"/>
      <c r="TX329" s="4"/>
      <c r="TY329" s="4"/>
      <c r="TZ329" s="4"/>
      <c r="UA329" s="4"/>
      <c r="UB329" s="4"/>
      <c r="UC329" s="4"/>
      <c r="UD329" s="4"/>
      <c r="UE329" s="4"/>
      <c r="UF329" s="4"/>
      <c r="UG329" s="4"/>
      <c r="UH329" s="4"/>
      <c r="UI329" s="4"/>
      <c r="UJ329" s="4"/>
      <c r="UK329" s="4"/>
      <c r="UL329" s="4"/>
      <c r="UM329" s="4"/>
      <c r="UN329" s="4"/>
      <c r="UO329" s="4"/>
      <c r="UP329" s="4"/>
      <c r="UQ329" s="4"/>
      <c r="UR329" s="4"/>
      <c r="US329" s="4"/>
      <c r="UT329" s="4"/>
      <c r="UU329" s="4"/>
      <c r="UV329" s="4"/>
      <c r="UW329" s="4"/>
      <c r="UX329" s="4"/>
      <c r="UY329" s="4"/>
      <c r="UZ329" s="4"/>
      <c r="VA329" s="4"/>
      <c r="VB329" s="4"/>
      <c r="VC329" s="4"/>
      <c r="VD329" s="4"/>
      <c r="VE329" s="4"/>
      <c r="VF329" s="4"/>
      <c r="VG329" s="4"/>
      <c r="VH329" s="4"/>
      <c r="VI329" s="4"/>
      <c r="VJ329" s="4"/>
      <c r="VK329" s="4"/>
      <c r="VL329" s="4"/>
      <c r="VM329" s="4"/>
      <c r="VN329" s="4"/>
      <c r="VO329" s="4"/>
      <c r="VP329" s="4"/>
      <c r="VQ329" s="4"/>
      <c r="VR329" s="4"/>
      <c r="VS329" s="4"/>
      <c r="VT329" s="4"/>
      <c r="VU329" s="4"/>
      <c r="VV329" s="4"/>
      <c r="VW329" s="4"/>
      <c r="VX329" s="4"/>
      <c r="VY329" s="4"/>
      <c r="VZ329" s="4"/>
      <c r="WA329" s="4"/>
      <c r="WB329" s="4"/>
      <c r="WC329" s="4"/>
      <c r="WD329" s="4"/>
      <c r="WE329" s="4"/>
      <c r="WF329" s="4"/>
      <c r="WG329" s="4"/>
      <c r="WH329" s="4"/>
      <c r="WI329" s="4"/>
      <c r="WJ329" s="4"/>
      <c r="WK329" s="4"/>
      <c r="WL329" s="4"/>
      <c r="WM329" s="4"/>
      <c r="WN329" s="4"/>
      <c r="WO329" s="4"/>
      <c r="WP329" s="4"/>
      <c r="WQ329" s="4"/>
      <c r="WR329" s="4"/>
      <c r="WS329" s="4"/>
      <c r="WT329" s="4"/>
      <c r="WU329" s="4"/>
      <c r="WV329" s="4"/>
      <c r="WW329" s="4"/>
      <c r="WX329" s="4"/>
      <c r="WY329" s="4"/>
      <c r="WZ329" s="4"/>
      <c r="XA329" s="4"/>
      <c r="XB329" s="4"/>
      <c r="XC329" s="4"/>
      <c r="XD329" s="4"/>
      <c r="XE329" s="4"/>
      <c r="XF329" s="4"/>
      <c r="XG329" s="4"/>
      <c r="XH329" s="4"/>
      <c r="XI329" s="4"/>
      <c r="XJ329" s="4"/>
      <c r="XK329" s="4"/>
      <c r="XL329" s="4"/>
      <c r="XM329" s="4"/>
      <c r="XN329" s="4"/>
      <c r="XO329" s="4"/>
      <c r="XP329" s="4"/>
      <c r="XQ329" s="4"/>
      <c r="XR329" s="4"/>
      <c r="XS329" s="4"/>
      <c r="XT329" s="4"/>
      <c r="XU329" s="4"/>
      <c r="XV329" s="4"/>
      <c r="XW329" s="4"/>
      <c r="XX329" s="4"/>
      <c r="XY329" s="4"/>
      <c r="XZ329" s="4"/>
      <c r="YA329" s="4"/>
      <c r="YB329" s="4"/>
      <c r="YC329" s="4"/>
      <c r="YD329" s="4"/>
      <c r="YE329" s="4"/>
      <c r="YF329" s="4"/>
      <c r="YG329" s="4"/>
      <c r="YH329" s="4"/>
      <c r="YI329" s="4"/>
      <c r="YJ329" s="4"/>
      <c r="YK329" s="4"/>
      <c r="YL329" s="4"/>
      <c r="YM329" s="4"/>
      <c r="YN329" s="4"/>
      <c r="YO329" s="4"/>
      <c r="YP329" s="4"/>
      <c r="YQ329" s="4"/>
      <c r="YR329" s="4"/>
      <c r="YS329" s="4"/>
      <c r="YT329" s="4"/>
      <c r="YU329" s="4"/>
      <c r="YV329" s="4"/>
      <c r="YW329" s="4"/>
      <c r="YX329" s="4"/>
      <c r="YY329" s="4"/>
      <c r="YZ329" s="4"/>
      <c r="ZA329" s="4"/>
      <c r="ZB329" s="4"/>
      <c r="ZC329" s="4"/>
      <c r="ZD329" s="4"/>
      <c r="ZE329" s="4"/>
      <c r="ZF329" s="4"/>
      <c r="ZG329" s="4"/>
      <c r="ZH329" s="4"/>
      <c r="ZI329" s="4"/>
      <c r="ZJ329" s="4"/>
      <c r="ZK329" s="4"/>
      <c r="ZL329" s="4"/>
      <c r="ZM329" s="4"/>
      <c r="ZN329" s="4"/>
      <c r="ZO329" s="4"/>
      <c r="ZP329" s="4"/>
      <c r="ZQ329" s="4"/>
      <c r="ZR329" s="4"/>
      <c r="ZS329" s="4"/>
      <c r="ZT329" s="4"/>
      <c r="ZU329" s="4"/>
      <c r="ZV329" s="4"/>
      <c r="ZW329" s="4"/>
      <c r="ZX329" s="4"/>
      <c r="ZY329" s="4"/>
      <c r="ZZ329" s="4"/>
      <c r="AAA329" s="4"/>
      <c r="AAB329" s="4"/>
      <c r="AAC329" s="4"/>
      <c r="AAD329" s="4"/>
      <c r="AAE329" s="4"/>
      <c r="AAF329" s="4"/>
      <c r="AAG329" s="4"/>
      <c r="AAH329" s="4"/>
      <c r="AAI329" s="4"/>
      <c r="AAJ329" s="4"/>
      <c r="AAK329" s="4"/>
      <c r="AAL329" s="4"/>
      <c r="AAM329" s="4"/>
      <c r="AAN329" s="4"/>
      <c r="AAO329" s="4"/>
      <c r="AAP329" s="4"/>
      <c r="AAQ329" s="4"/>
      <c r="AAR329" s="4"/>
      <c r="AAS329" s="4"/>
      <c r="AAT329" s="4"/>
      <c r="AAU329" s="4"/>
      <c r="AAV329" s="4"/>
      <c r="AAW329" s="4"/>
      <c r="AAX329" s="4"/>
      <c r="AAY329" s="4"/>
      <c r="AAZ329" s="4"/>
      <c r="ABA329" s="4"/>
      <c r="ABB329" s="4"/>
      <c r="ABC329" s="4"/>
      <c r="ABD329" s="4"/>
      <c r="ABE329" s="4"/>
      <c r="ABF329" s="4"/>
      <c r="ABG329" s="4"/>
      <c r="ABH329" s="4"/>
      <c r="ABI329" s="4"/>
      <c r="ABJ329" s="4"/>
      <c r="ABK329" s="4"/>
      <c r="ABL329" s="4"/>
      <c r="ABM329" s="4"/>
      <c r="ABN329" s="4"/>
      <c r="ABO329" s="4"/>
      <c r="ABP329" s="4"/>
      <c r="ABQ329" s="4"/>
      <c r="ABR329" s="4"/>
      <c r="ABS329" s="4"/>
      <c r="ABT329" s="4"/>
      <c r="ABU329" s="4"/>
      <c r="ABV329" s="4"/>
      <c r="ABW329" s="4"/>
      <c r="ABX329" s="4"/>
      <c r="ABY329" s="4"/>
      <c r="ABZ329" s="4"/>
      <c r="ACA329" s="4"/>
      <c r="ACB329" s="4"/>
      <c r="ACC329" s="4"/>
      <c r="ACD329" s="4"/>
      <c r="ACE329" s="4"/>
      <c r="ACF329" s="4"/>
      <c r="ACG329" s="4"/>
      <c r="ACH329" s="4"/>
      <c r="ACI329" s="4"/>
      <c r="ACJ329" s="4"/>
      <c r="ACK329" s="4"/>
      <c r="ACL329" s="4"/>
      <c r="ACM329" s="4"/>
      <c r="ACN329" s="4"/>
      <c r="ACO329" s="4"/>
      <c r="ACP329" s="4"/>
      <c r="ACQ329" s="4"/>
      <c r="ACR329" s="4"/>
      <c r="ACS329" s="4"/>
      <c r="ACT329" s="4"/>
      <c r="ACU329" s="4"/>
      <c r="ACV329" s="4"/>
      <c r="ACW329" s="4"/>
      <c r="ACX329" s="4"/>
      <c r="ACY329" s="4"/>
      <c r="ACZ329" s="4"/>
      <c r="ADA329" s="4"/>
      <c r="ADB329" s="4"/>
      <c r="ADC329" s="4"/>
      <c r="ADD329" s="4"/>
      <c r="ADE329" s="4"/>
      <c r="ADF329" s="4"/>
      <c r="ADG329" s="4"/>
      <c r="ADH329" s="4"/>
      <c r="ADI329" s="4"/>
      <c r="ADJ329" s="4"/>
      <c r="ADK329" s="4"/>
      <c r="ADL329" s="4"/>
      <c r="ADM329" s="4"/>
      <c r="ADN329" s="4"/>
      <c r="ADO329" s="4"/>
      <c r="ADP329" s="4"/>
      <c r="ADQ329" s="4"/>
      <c r="ADR329" s="4"/>
      <c r="ADS329" s="4"/>
      <c r="ADT329" s="4"/>
      <c r="ADU329" s="4"/>
      <c r="ADV329" s="4"/>
      <c r="ADW329" s="4"/>
      <c r="ADX329" s="4"/>
      <c r="ADY329" s="4"/>
      <c r="ADZ329" s="4"/>
      <c r="AEA329" s="4"/>
      <c r="AEB329" s="4"/>
      <c r="AEC329" s="4"/>
      <c r="AED329" s="4"/>
      <c r="AEE329" s="4"/>
      <c r="AEF329" s="4"/>
      <c r="AEG329" s="4"/>
      <c r="AEH329" s="4"/>
      <c r="AEI329" s="4"/>
      <c r="AEJ329" s="4"/>
      <c r="AEK329" s="4"/>
      <c r="AEL329" s="4"/>
      <c r="AEM329" s="4"/>
      <c r="AEN329" s="4"/>
      <c r="AEO329" s="4"/>
      <c r="AEP329" s="4"/>
      <c r="AEQ329" s="4"/>
      <c r="AER329" s="4"/>
      <c r="AES329" s="4"/>
      <c r="AET329" s="4"/>
      <c r="AEU329" s="4"/>
      <c r="AEV329" s="4"/>
      <c r="AEW329" s="4"/>
      <c r="AEX329" s="4"/>
      <c r="AEY329" s="4"/>
      <c r="AEZ329" s="4"/>
      <c r="AFA329" s="4"/>
      <c r="AFB329" s="4"/>
      <c r="AFC329" s="4"/>
      <c r="AFD329" s="4"/>
      <c r="AFE329" s="4"/>
      <c r="AFF329" s="4"/>
      <c r="AFG329" s="4"/>
      <c r="AFH329" s="4"/>
      <c r="AFI329" s="4"/>
      <c r="AFJ329" s="4"/>
      <c r="AFK329" s="4"/>
      <c r="AFL329" s="4"/>
      <c r="AFM329" s="4"/>
      <c r="AFN329" s="4"/>
      <c r="AFO329" s="4"/>
      <c r="AFP329" s="4"/>
      <c r="AFQ329" s="4"/>
      <c r="AFR329" s="4"/>
      <c r="AFS329" s="4"/>
      <c r="AFT329" s="4"/>
      <c r="AFU329" s="4"/>
      <c r="AFV329" s="4"/>
      <c r="AFW329" s="4"/>
      <c r="AFX329" s="4"/>
      <c r="AFY329" s="4"/>
      <c r="AFZ329" s="4"/>
      <c r="AGA329" s="4"/>
      <c r="AGB329" s="4"/>
      <c r="AGC329" s="4"/>
      <c r="AGD329" s="4"/>
      <c r="AGE329" s="4"/>
      <c r="AGF329" s="4"/>
      <c r="AGG329" s="4"/>
      <c r="AGH329" s="4"/>
      <c r="AGI329" s="4"/>
      <c r="AGJ329" s="4"/>
      <c r="AGK329" s="4"/>
      <c r="AGL329" s="4"/>
      <c r="AGM329" s="4"/>
      <c r="AGN329" s="4"/>
      <c r="AGO329" s="4"/>
      <c r="AGP329" s="4"/>
      <c r="AGQ329" s="4"/>
      <c r="AGR329" s="4"/>
      <c r="AGS329" s="4"/>
      <c r="AGT329" s="4"/>
      <c r="AGU329" s="4"/>
      <c r="AGV329" s="4"/>
      <c r="AGW329" s="4"/>
      <c r="AGX329" s="4"/>
      <c r="AGY329" s="4"/>
      <c r="AGZ329" s="4"/>
      <c r="AHA329" s="4"/>
      <c r="AHB329" s="4"/>
      <c r="AHC329" s="4"/>
      <c r="AHD329" s="4"/>
      <c r="AHE329" s="4"/>
      <c r="AHF329" s="4"/>
      <c r="AHG329" s="4"/>
      <c r="AHH329" s="4"/>
      <c r="AHI329" s="4"/>
      <c r="AHJ329" s="4"/>
      <c r="AHK329" s="4"/>
      <c r="AHL329" s="4"/>
      <c r="AHM329" s="4"/>
      <c r="AHN329" s="4"/>
      <c r="AHO329" s="4"/>
      <c r="AHP329" s="4"/>
      <c r="AHQ329" s="4"/>
      <c r="AHR329" s="4"/>
      <c r="AHS329" s="4"/>
      <c r="AHT329" s="4"/>
      <c r="AHU329" s="4"/>
      <c r="AHV329" s="4"/>
      <c r="AHW329" s="4"/>
      <c r="AHX329" s="4"/>
      <c r="AHY329" s="4"/>
      <c r="AHZ329" s="4"/>
      <c r="AIA329" s="4"/>
      <c r="AIB329" s="4"/>
      <c r="AIC329" s="4"/>
      <c r="AID329" s="4"/>
      <c r="AIE329" s="4"/>
      <c r="AIF329" s="4"/>
      <c r="AIG329" s="4"/>
      <c r="AIH329" s="4"/>
      <c r="AII329" s="4"/>
      <c r="AIJ329" s="4"/>
      <c r="AIK329" s="4"/>
      <c r="AIL329" s="4"/>
      <c r="AIM329" s="4"/>
      <c r="AIN329" s="4"/>
      <c r="AIO329" s="4"/>
      <c r="AIP329" s="4"/>
      <c r="AIQ329" s="4"/>
      <c r="AIR329" s="4"/>
      <c r="AIS329" s="4"/>
      <c r="AIT329" s="4"/>
      <c r="AIU329" s="4"/>
      <c r="AIV329" s="4"/>
      <c r="AIW329" s="4"/>
      <c r="AIX329" s="4"/>
      <c r="AIY329" s="4"/>
      <c r="AIZ329" s="4"/>
      <c r="AJA329" s="4"/>
      <c r="AJB329" s="4"/>
      <c r="AJC329" s="4"/>
      <c r="AJD329" s="4"/>
      <c r="AJE329" s="4"/>
      <c r="AJF329" s="4"/>
      <c r="AJG329" s="4"/>
      <c r="AJH329" s="4"/>
      <c r="AJI329" s="4"/>
      <c r="AJJ329" s="4"/>
      <c r="AJK329" s="4"/>
      <c r="AJL329" s="4"/>
      <c r="AJM329" s="4"/>
      <c r="AJN329" s="4"/>
      <c r="AJO329" s="4"/>
      <c r="AJP329" s="4"/>
      <c r="AJQ329" s="4"/>
      <c r="AJR329" s="4"/>
      <c r="AJS329" s="4"/>
      <c r="AJT329" s="4"/>
      <c r="AJU329" s="4"/>
      <c r="AJV329" s="4"/>
      <c r="AJW329" s="4"/>
      <c r="AJX329" s="4"/>
      <c r="AJY329" s="4"/>
      <c r="AJZ329" s="4"/>
      <c r="AKA329" s="4"/>
      <c r="AKB329" s="4"/>
      <c r="AKC329" s="4"/>
      <c r="AKD329" s="4"/>
      <c r="AKE329" s="4"/>
      <c r="AKF329" s="4"/>
      <c r="AKG329" s="4"/>
      <c r="AKH329" s="4"/>
      <c r="AKI329" s="4"/>
      <c r="AKJ329" s="4"/>
      <c r="AKK329" s="4"/>
      <c r="AKL329" s="4"/>
      <c r="AKM329" s="4"/>
      <c r="AKN329" s="4"/>
      <c r="AKO329" s="4"/>
      <c r="AKP329" s="4"/>
      <c r="AKQ329" s="4"/>
      <c r="AKR329" s="4"/>
      <c r="AKS329" s="4"/>
      <c r="AKT329" s="4"/>
      <c r="AKU329" s="4"/>
      <c r="AKV329" s="4"/>
      <c r="AKW329" s="4"/>
      <c r="AKX329" s="4"/>
      <c r="AKY329" s="4"/>
      <c r="AKZ329" s="4"/>
      <c r="ALA329" s="4"/>
      <c r="ALB329" s="4"/>
      <c r="ALC329" s="4"/>
      <c r="ALD329" s="4"/>
      <c r="ALE329" s="4"/>
      <c r="ALF329" s="4"/>
      <c r="ALG329" s="4"/>
      <c r="ALH329" s="4"/>
      <c r="ALI329" s="4"/>
      <c r="ALJ329" s="4"/>
      <c r="ALK329" s="4"/>
      <c r="ALL329" s="4"/>
      <c r="ALM329" s="4"/>
      <c r="ALN329" s="4"/>
      <c r="ALO329" s="4"/>
      <c r="ALP329" s="4"/>
      <c r="ALQ329" s="4"/>
      <c r="ALR329" s="4"/>
      <c r="ALS329" s="4"/>
      <c r="ALT329" s="4"/>
      <c r="ALU329" s="4"/>
      <c r="ALV329" s="4"/>
      <c r="ALW329" s="4"/>
      <c r="ALX329" s="4"/>
      <c r="ALY329" s="4"/>
      <c r="ALZ329" s="4"/>
      <c r="AMA329" s="4"/>
      <c r="AMB329" s="4"/>
      <c r="AMC329" s="4"/>
      <c r="AMD329" s="4"/>
      <c r="AME329" s="4"/>
      <c r="AMF329" s="4"/>
      <c r="AMG329" s="4"/>
      <c r="AMH329" s="4"/>
      <c r="AMI329" s="4"/>
      <c r="AMJ329" s="4"/>
      <c r="AMK329" s="4"/>
      <c r="AML329" s="49"/>
      <c r="AMM329" s="49"/>
      <c r="AMN329" s="49"/>
      <c r="AMO329" s="49"/>
      <c r="AMP329" s="49"/>
      <c r="AMQ329" s="49"/>
      <c r="AMR329" s="49"/>
      <c r="AMS329" s="49"/>
      <c r="AMT329" s="49"/>
      <c r="AMU329" s="49"/>
      <c r="AMV329" s="49"/>
      <c r="AMW329" s="49"/>
      <c r="AMX329" s="49"/>
      <c r="AMY329" s="49"/>
      <c r="AMZ329" s="49"/>
      <c r="ANA329" s="49"/>
      <c r="ANB329" s="49"/>
      <c r="ANC329" s="49"/>
      <c r="AND329" s="49"/>
      <c r="ANE329" s="49"/>
      <c r="ANF329" s="49"/>
      <c r="ANG329" s="49"/>
      <c r="ANH329" s="49"/>
      <c r="ANI329" s="49"/>
      <c r="ANJ329" s="49"/>
      <c r="ANK329" s="49"/>
      <c r="ANL329" s="49"/>
      <c r="ANM329" s="49"/>
      <c r="ANN329" s="49"/>
      <c r="ANO329" s="49"/>
      <c r="ANP329" s="49"/>
      <c r="ANQ329" s="49"/>
      <c r="ANR329" s="49"/>
      <c r="ANS329" s="49"/>
      <c r="ANT329" s="49"/>
      <c r="ANU329" s="49"/>
      <c r="ANV329" s="49"/>
      <c r="ANW329" s="49"/>
      <c r="ANX329" s="49"/>
      <c r="ANY329" s="49"/>
      <c r="ANZ329" s="49"/>
      <c r="AOA329" s="49"/>
      <c r="AOB329" s="49"/>
      <c r="AOC329" s="49"/>
      <c r="AOD329" s="49"/>
      <c r="AOE329" s="49"/>
      <c r="AOF329" s="49"/>
      <c r="AOG329" s="49"/>
      <c r="AOH329" s="49"/>
      <c r="AOI329" s="49"/>
      <c r="AOJ329" s="49"/>
      <c r="AOK329" s="49"/>
      <c r="AOL329" s="49"/>
      <c r="AOM329" s="49"/>
      <c r="AON329" s="49"/>
      <c r="AOO329" s="49"/>
      <c r="AOP329" s="49"/>
      <c r="AOQ329" s="49"/>
      <c r="AOR329" s="49"/>
      <c r="AOS329" s="49"/>
      <c r="AOT329" s="49"/>
      <c r="AOU329" s="49"/>
      <c r="AOV329" s="49"/>
      <c r="AOW329" s="49"/>
      <c r="AOX329" s="49"/>
      <c r="AOY329" s="49"/>
      <c r="AOZ329" s="49"/>
      <c r="APA329" s="49"/>
      <c r="APB329" s="49"/>
      <c r="APC329" s="49"/>
      <c r="APD329" s="49"/>
      <c r="APE329" s="49"/>
      <c r="APF329" s="49"/>
      <c r="APG329" s="49"/>
      <c r="APH329" s="49"/>
      <c r="API329" s="49"/>
      <c r="APJ329" s="49"/>
      <c r="APK329" s="49"/>
      <c r="APL329" s="49"/>
      <c r="APM329" s="49"/>
      <c r="APN329" s="49"/>
      <c r="APO329" s="49"/>
      <c r="APP329" s="49"/>
      <c r="APQ329" s="49"/>
      <c r="APR329" s="49"/>
      <c r="APS329" s="49"/>
      <c r="APT329" s="49"/>
      <c r="APU329" s="49"/>
      <c r="APV329" s="49"/>
      <c r="APW329" s="49"/>
      <c r="APX329" s="49"/>
      <c r="APY329" s="49"/>
      <c r="APZ329" s="49"/>
      <c r="AQA329" s="49"/>
      <c r="AQB329" s="49"/>
      <c r="AQC329" s="49"/>
      <c r="AQD329" s="49"/>
      <c r="AQE329" s="49"/>
      <c r="AQF329" s="49"/>
      <c r="AQG329" s="49"/>
      <c r="AQH329" s="49"/>
      <c r="AQI329" s="49"/>
      <c r="AQJ329" s="49"/>
      <c r="AQK329" s="49"/>
      <c r="AQL329" s="49"/>
      <c r="AQM329" s="49"/>
      <c r="AQN329" s="49"/>
      <c r="AQO329" s="49"/>
      <c r="AQP329" s="49"/>
      <c r="AQQ329" s="49"/>
      <c r="AQR329" s="49"/>
      <c r="AQS329" s="49"/>
      <c r="AQT329" s="49"/>
      <c r="AQU329" s="49"/>
      <c r="AQV329" s="49"/>
      <c r="AQW329" s="49"/>
      <c r="AQX329" s="49"/>
      <c r="AQY329" s="49"/>
      <c r="AQZ329" s="49"/>
      <c r="ARA329" s="49"/>
      <c r="ARB329" s="49"/>
      <c r="ARC329" s="49"/>
      <c r="ARD329" s="49"/>
      <c r="ARE329" s="49"/>
      <c r="ARF329" s="49"/>
      <c r="ARG329" s="49"/>
      <c r="ARH329" s="49"/>
      <c r="ARI329" s="49"/>
    </row>
    <row r="330" spans="1:1153" x14ac:dyDescent="0.2">
      <c r="A330" s="17"/>
      <c r="B330" s="18" t="s">
        <v>206</v>
      </c>
      <c r="C330" s="19" t="s">
        <v>178</v>
      </c>
      <c r="D330" s="198">
        <v>88</v>
      </c>
      <c r="E330" s="198"/>
      <c r="F330" s="198">
        <f t="shared" si="3"/>
        <v>0</v>
      </c>
    </row>
    <row r="331" spans="1:1153" x14ac:dyDescent="0.2">
      <c r="A331" s="17"/>
      <c r="B331" s="18"/>
      <c r="C331" s="19"/>
      <c r="D331" s="198"/>
      <c r="E331" s="198"/>
      <c r="F331" s="198"/>
    </row>
    <row r="332" spans="1:1153" x14ac:dyDescent="0.2">
      <c r="A332" s="17" t="s">
        <v>247</v>
      </c>
      <c r="B332" s="18" t="s">
        <v>207</v>
      </c>
      <c r="C332" s="19"/>
      <c r="D332" s="198"/>
      <c r="E332" s="198"/>
      <c r="F332" s="198"/>
    </row>
    <row r="333" spans="1:1153" ht="144" x14ac:dyDescent="0.2">
      <c r="A333" s="17"/>
      <c r="B333" s="18" t="s">
        <v>230</v>
      </c>
      <c r="C333" s="19" t="s">
        <v>181</v>
      </c>
      <c r="D333" s="198">
        <v>7</v>
      </c>
      <c r="E333" s="198"/>
      <c r="F333" s="198">
        <f t="shared" si="3"/>
        <v>0</v>
      </c>
    </row>
    <row r="334" spans="1:1153" x14ac:dyDescent="0.2">
      <c r="A334" s="17"/>
      <c r="B334" s="18"/>
      <c r="C334" s="19"/>
      <c r="D334" s="198"/>
      <c r="E334" s="198"/>
      <c r="F334" s="198"/>
    </row>
    <row r="335" spans="1:1153" x14ac:dyDescent="0.2">
      <c r="A335" s="17" t="s">
        <v>248</v>
      </c>
      <c r="B335" s="18" t="s">
        <v>208</v>
      </c>
      <c r="C335" s="19"/>
      <c r="D335" s="198"/>
      <c r="E335" s="198"/>
      <c r="F335" s="198"/>
    </row>
    <row r="336" spans="1:1153" ht="126.75" customHeight="1" x14ac:dyDescent="0.2">
      <c r="A336" s="17"/>
      <c r="B336" s="18" t="s">
        <v>318</v>
      </c>
      <c r="C336" s="19"/>
      <c r="D336" s="198"/>
      <c r="E336" s="198"/>
      <c r="F336" s="198"/>
    </row>
    <row r="337" spans="1:1153" ht="24" x14ac:dyDescent="0.2">
      <c r="A337" s="17"/>
      <c r="B337" s="18" t="s">
        <v>206</v>
      </c>
      <c r="C337" s="19" t="s">
        <v>178</v>
      </c>
      <c r="D337" s="198">
        <v>49</v>
      </c>
      <c r="E337" s="198"/>
      <c r="F337" s="198">
        <f t="shared" ref="F337:F361" si="4">D337*ROUND(E337,2)</f>
        <v>0</v>
      </c>
    </row>
    <row r="338" spans="1:1153" x14ac:dyDescent="0.2">
      <c r="A338" s="17"/>
      <c r="B338" s="18"/>
      <c r="C338" s="19"/>
      <c r="D338" s="198"/>
      <c r="E338" s="198"/>
      <c r="F338" s="198"/>
    </row>
    <row r="339" spans="1:1153" x14ac:dyDescent="0.2">
      <c r="A339" s="17" t="s">
        <v>249</v>
      </c>
      <c r="B339" s="18" t="s">
        <v>226</v>
      </c>
      <c r="C339" s="19"/>
      <c r="D339" s="198"/>
      <c r="E339" s="198"/>
      <c r="F339" s="198"/>
    </row>
    <row r="340" spans="1:1153" ht="60" x14ac:dyDescent="0.2">
      <c r="A340" s="17"/>
      <c r="B340" s="18" t="s">
        <v>227</v>
      </c>
      <c r="C340" s="19" t="s">
        <v>178</v>
      </c>
      <c r="D340" s="198">
        <v>20</v>
      </c>
      <c r="E340" s="198"/>
      <c r="F340" s="198">
        <f t="shared" si="4"/>
        <v>0</v>
      </c>
    </row>
    <row r="341" spans="1:1153" x14ac:dyDescent="0.2">
      <c r="A341" s="17"/>
      <c r="B341" s="18"/>
      <c r="C341" s="19"/>
      <c r="D341" s="198"/>
      <c r="E341" s="198"/>
      <c r="F341" s="198"/>
    </row>
    <row r="342" spans="1:1153" x14ac:dyDescent="0.2">
      <c r="A342" s="17" t="s">
        <v>250</v>
      </c>
      <c r="B342" s="18" t="s">
        <v>209</v>
      </c>
      <c r="C342" s="19"/>
      <c r="D342" s="198"/>
      <c r="E342" s="198"/>
      <c r="F342" s="198"/>
    </row>
    <row r="343" spans="1:1153" ht="60" x14ac:dyDescent="0.2">
      <c r="A343" s="17"/>
      <c r="B343" s="18" t="s">
        <v>210</v>
      </c>
      <c r="C343" s="19" t="s">
        <v>178</v>
      </c>
      <c r="D343" s="198">
        <v>75</v>
      </c>
      <c r="E343" s="198"/>
      <c r="F343" s="198">
        <f t="shared" si="4"/>
        <v>0</v>
      </c>
    </row>
    <row r="344" spans="1:1153" s="50" customFormat="1" x14ac:dyDescent="0.2">
      <c r="A344" s="17"/>
      <c r="B344" s="18"/>
      <c r="C344" s="19"/>
      <c r="D344" s="198"/>
      <c r="E344" s="198"/>
      <c r="F344" s="198"/>
      <c r="G344" s="36"/>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c r="DY344" s="4"/>
      <c r="DZ344" s="4"/>
      <c r="EA344" s="4"/>
      <c r="EB344" s="4"/>
      <c r="EC344" s="4"/>
      <c r="ED344" s="4"/>
      <c r="EE344" s="4"/>
      <c r="EF344" s="4"/>
      <c r="EG344" s="4"/>
      <c r="EH344" s="4"/>
      <c r="EI344" s="4"/>
      <c r="EJ344" s="4"/>
      <c r="EK344" s="4"/>
      <c r="EL344" s="4"/>
      <c r="EM344" s="4"/>
      <c r="EN344" s="4"/>
      <c r="EO344" s="4"/>
      <c r="EP344" s="4"/>
      <c r="EQ344" s="4"/>
      <c r="ER344" s="4"/>
      <c r="ES344" s="4"/>
      <c r="ET344" s="4"/>
      <c r="EU344" s="4"/>
      <c r="EV344" s="4"/>
      <c r="EW344" s="4"/>
      <c r="EX344" s="4"/>
      <c r="EY344" s="4"/>
      <c r="EZ344" s="4"/>
      <c r="FA344" s="4"/>
      <c r="FB344" s="4"/>
      <c r="FC344" s="4"/>
      <c r="FD344" s="4"/>
      <c r="FE344" s="4"/>
      <c r="FF344" s="4"/>
      <c r="FG344" s="4"/>
      <c r="FH344" s="4"/>
      <c r="FI344" s="4"/>
      <c r="FJ344" s="4"/>
      <c r="FK344" s="4"/>
      <c r="FL344" s="4"/>
      <c r="FM344" s="4"/>
      <c r="FN344" s="4"/>
      <c r="FO344" s="4"/>
      <c r="FP344" s="4"/>
      <c r="FQ344" s="4"/>
      <c r="FR344" s="4"/>
      <c r="FS344" s="4"/>
      <c r="FT344" s="4"/>
      <c r="FU344" s="4"/>
      <c r="FV344" s="4"/>
      <c r="FW344" s="4"/>
      <c r="FX344" s="4"/>
      <c r="FY344" s="4"/>
      <c r="FZ344" s="4"/>
      <c r="GA344" s="4"/>
      <c r="GB344" s="4"/>
      <c r="GC344" s="4"/>
      <c r="GD344" s="4"/>
      <c r="GE344" s="4"/>
      <c r="GF344" s="4"/>
      <c r="GG344" s="4"/>
      <c r="GH344" s="4"/>
      <c r="GI344" s="4"/>
      <c r="GJ344" s="4"/>
      <c r="GK344" s="4"/>
      <c r="GL344" s="4"/>
      <c r="GM344" s="4"/>
      <c r="GN344" s="4"/>
      <c r="GO344" s="4"/>
      <c r="GP344" s="4"/>
      <c r="GQ344" s="4"/>
      <c r="GR344" s="4"/>
      <c r="GS344" s="4"/>
      <c r="GT344" s="4"/>
      <c r="GU344" s="4"/>
      <c r="GV344" s="4"/>
      <c r="GW344" s="4"/>
      <c r="GX344" s="4"/>
      <c r="GY344" s="4"/>
      <c r="GZ344" s="4"/>
      <c r="HA344" s="4"/>
      <c r="HB344" s="4"/>
      <c r="HC344" s="4"/>
      <c r="HD344" s="4"/>
      <c r="HE344" s="4"/>
      <c r="HF344" s="4"/>
      <c r="HG344" s="4"/>
      <c r="HH344" s="4"/>
      <c r="HI344" s="4"/>
      <c r="HJ344" s="4"/>
      <c r="HK344" s="4"/>
      <c r="HL344" s="4"/>
      <c r="HM344" s="4"/>
      <c r="HN344" s="4"/>
      <c r="HO344" s="4"/>
      <c r="HP344" s="4"/>
      <c r="HQ344" s="4"/>
      <c r="HR344" s="4"/>
      <c r="HS344" s="4"/>
      <c r="HT344" s="4"/>
      <c r="HU344" s="4"/>
      <c r="HV344" s="4"/>
      <c r="HW344" s="4"/>
      <c r="HX344" s="4"/>
      <c r="HY344" s="4"/>
      <c r="HZ344" s="4"/>
      <c r="IA344" s="4"/>
      <c r="IB344" s="4"/>
      <c r="IC344" s="4"/>
      <c r="ID344" s="4"/>
      <c r="IE344" s="4"/>
      <c r="IF344" s="4"/>
      <c r="IG344" s="4"/>
      <c r="IH344" s="4"/>
      <c r="II344" s="4"/>
      <c r="IJ344" s="4"/>
      <c r="IK344" s="4"/>
      <c r="IL344" s="4"/>
      <c r="IM344" s="4"/>
      <c r="IN344" s="4"/>
      <c r="IO344" s="4"/>
      <c r="IP344" s="4"/>
      <c r="IQ344" s="4"/>
      <c r="IR344" s="4"/>
      <c r="IS344" s="4"/>
      <c r="IT344" s="4"/>
      <c r="IU344" s="4"/>
      <c r="IV344" s="4"/>
      <c r="IW344" s="4"/>
      <c r="IX344" s="4"/>
      <c r="IY344" s="4"/>
      <c r="IZ344" s="4"/>
      <c r="JA344" s="4"/>
      <c r="JB344" s="4"/>
      <c r="JC344" s="4"/>
      <c r="JD344" s="4"/>
      <c r="JE344" s="4"/>
      <c r="JF344" s="4"/>
      <c r="JG344" s="4"/>
      <c r="JH344" s="4"/>
      <c r="JI344" s="4"/>
      <c r="JJ344" s="4"/>
      <c r="JK344" s="4"/>
      <c r="JL344" s="4"/>
      <c r="JM344" s="4"/>
      <c r="JN344" s="4"/>
      <c r="JO344" s="4"/>
      <c r="JP344" s="4"/>
      <c r="JQ344" s="4"/>
      <c r="JR344" s="4"/>
      <c r="JS344" s="4"/>
      <c r="JT344" s="4"/>
      <c r="JU344" s="4"/>
      <c r="JV344" s="4"/>
      <c r="JW344" s="4"/>
      <c r="JX344" s="4"/>
      <c r="JY344" s="4"/>
      <c r="JZ344" s="4"/>
      <c r="KA344" s="4"/>
      <c r="KB344" s="4"/>
      <c r="KC344" s="4"/>
      <c r="KD344" s="4"/>
      <c r="KE344" s="4"/>
      <c r="KF344" s="4"/>
      <c r="KG344" s="4"/>
      <c r="KH344" s="4"/>
      <c r="KI344" s="4"/>
      <c r="KJ344" s="4"/>
      <c r="KK344" s="4"/>
      <c r="KL344" s="4"/>
      <c r="KM344" s="4"/>
      <c r="KN344" s="4"/>
      <c r="KO344" s="4"/>
      <c r="KP344" s="4"/>
      <c r="KQ344" s="4"/>
      <c r="KR344" s="4"/>
      <c r="KS344" s="4"/>
      <c r="KT344" s="4"/>
      <c r="KU344" s="4"/>
      <c r="KV344" s="4"/>
      <c r="KW344" s="4"/>
      <c r="KX344" s="4"/>
      <c r="KY344" s="4"/>
      <c r="KZ344" s="4"/>
      <c r="LA344" s="4"/>
      <c r="LB344" s="4"/>
      <c r="LC344" s="4"/>
      <c r="LD344" s="4"/>
      <c r="LE344" s="4"/>
      <c r="LF344" s="4"/>
      <c r="LG344" s="4"/>
      <c r="LH344" s="4"/>
      <c r="LI344" s="4"/>
      <c r="LJ344" s="4"/>
      <c r="LK344" s="4"/>
      <c r="LL344" s="4"/>
      <c r="LM344" s="4"/>
      <c r="LN344" s="4"/>
      <c r="LO344" s="4"/>
      <c r="LP344" s="4"/>
      <c r="LQ344" s="4"/>
      <c r="LR344" s="4"/>
      <c r="LS344" s="4"/>
      <c r="LT344" s="4"/>
      <c r="LU344" s="4"/>
      <c r="LV344" s="4"/>
      <c r="LW344" s="4"/>
      <c r="LX344" s="4"/>
      <c r="LY344" s="4"/>
      <c r="LZ344" s="4"/>
      <c r="MA344" s="4"/>
      <c r="MB344" s="4"/>
      <c r="MC344" s="4"/>
      <c r="MD344" s="4"/>
      <c r="ME344" s="4"/>
      <c r="MF344" s="4"/>
      <c r="MG344" s="4"/>
      <c r="MH344" s="4"/>
      <c r="MI344" s="4"/>
      <c r="MJ344" s="4"/>
      <c r="MK344" s="4"/>
      <c r="ML344" s="4"/>
      <c r="MM344" s="4"/>
      <c r="MN344" s="4"/>
      <c r="MO344" s="4"/>
      <c r="MP344" s="4"/>
      <c r="MQ344" s="4"/>
      <c r="MR344" s="4"/>
      <c r="MS344" s="4"/>
      <c r="MT344" s="4"/>
      <c r="MU344" s="4"/>
      <c r="MV344" s="4"/>
      <c r="MW344" s="4"/>
      <c r="MX344" s="4"/>
      <c r="MY344" s="4"/>
      <c r="MZ344" s="4"/>
      <c r="NA344" s="4"/>
      <c r="NB344" s="4"/>
      <c r="NC344" s="4"/>
      <c r="ND344" s="4"/>
      <c r="NE344" s="4"/>
      <c r="NF344" s="4"/>
      <c r="NG344" s="4"/>
      <c r="NH344" s="4"/>
      <c r="NI344" s="4"/>
      <c r="NJ344" s="4"/>
      <c r="NK344" s="4"/>
      <c r="NL344" s="4"/>
      <c r="NM344" s="4"/>
      <c r="NN344" s="4"/>
      <c r="NO344" s="4"/>
      <c r="NP344" s="4"/>
      <c r="NQ344" s="4"/>
      <c r="NR344" s="4"/>
      <c r="NS344" s="4"/>
      <c r="NT344" s="4"/>
      <c r="NU344" s="4"/>
      <c r="NV344" s="4"/>
      <c r="NW344" s="4"/>
      <c r="NX344" s="4"/>
      <c r="NY344" s="4"/>
      <c r="NZ344" s="4"/>
      <c r="OA344" s="4"/>
      <c r="OB344" s="4"/>
      <c r="OC344" s="4"/>
      <c r="OD344" s="4"/>
      <c r="OE344" s="4"/>
      <c r="OF344" s="4"/>
      <c r="OG344" s="4"/>
      <c r="OH344" s="4"/>
      <c r="OI344" s="4"/>
      <c r="OJ344" s="4"/>
      <c r="OK344" s="4"/>
      <c r="OL344" s="4"/>
      <c r="OM344" s="4"/>
      <c r="ON344" s="4"/>
      <c r="OO344" s="4"/>
      <c r="OP344" s="4"/>
      <c r="OQ344" s="4"/>
      <c r="OR344" s="4"/>
      <c r="OS344" s="4"/>
      <c r="OT344" s="4"/>
      <c r="OU344" s="4"/>
      <c r="OV344" s="4"/>
      <c r="OW344" s="4"/>
      <c r="OX344" s="4"/>
      <c r="OY344" s="4"/>
      <c r="OZ344" s="4"/>
      <c r="PA344" s="4"/>
      <c r="PB344" s="4"/>
      <c r="PC344" s="4"/>
      <c r="PD344" s="4"/>
      <c r="PE344" s="4"/>
      <c r="PF344" s="4"/>
      <c r="PG344" s="4"/>
      <c r="PH344" s="4"/>
      <c r="PI344" s="4"/>
      <c r="PJ344" s="4"/>
      <c r="PK344" s="4"/>
      <c r="PL344" s="4"/>
      <c r="PM344" s="4"/>
      <c r="PN344" s="4"/>
      <c r="PO344" s="4"/>
      <c r="PP344" s="4"/>
      <c r="PQ344" s="4"/>
      <c r="PR344" s="4"/>
      <c r="PS344" s="4"/>
      <c r="PT344" s="4"/>
      <c r="PU344" s="4"/>
      <c r="PV344" s="4"/>
      <c r="PW344" s="4"/>
      <c r="PX344" s="4"/>
      <c r="PY344" s="4"/>
      <c r="PZ344" s="4"/>
      <c r="QA344" s="4"/>
      <c r="QB344" s="4"/>
      <c r="QC344" s="4"/>
      <c r="QD344" s="4"/>
      <c r="QE344" s="4"/>
      <c r="QF344" s="4"/>
      <c r="QG344" s="4"/>
      <c r="QH344" s="4"/>
      <c r="QI344" s="4"/>
      <c r="QJ344" s="4"/>
      <c r="QK344" s="4"/>
      <c r="QL344" s="4"/>
      <c r="QM344" s="4"/>
      <c r="QN344" s="4"/>
      <c r="QO344" s="4"/>
      <c r="QP344" s="4"/>
      <c r="QQ344" s="4"/>
      <c r="QR344" s="4"/>
      <c r="QS344" s="4"/>
      <c r="QT344" s="4"/>
      <c r="QU344" s="4"/>
      <c r="QV344" s="4"/>
      <c r="QW344" s="4"/>
      <c r="QX344" s="4"/>
      <c r="QY344" s="4"/>
      <c r="QZ344" s="4"/>
      <c r="RA344" s="4"/>
      <c r="RB344" s="4"/>
      <c r="RC344" s="4"/>
      <c r="RD344" s="4"/>
      <c r="RE344" s="4"/>
      <c r="RF344" s="4"/>
      <c r="RG344" s="4"/>
      <c r="RH344" s="4"/>
      <c r="RI344" s="4"/>
      <c r="RJ344" s="4"/>
      <c r="RK344" s="4"/>
      <c r="RL344" s="4"/>
      <c r="RM344" s="4"/>
      <c r="RN344" s="4"/>
      <c r="RO344" s="4"/>
      <c r="RP344" s="4"/>
      <c r="RQ344" s="4"/>
      <c r="RR344" s="4"/>
      <c r="RS344" s="4"/>
      <c r="RT344" s="4"/>
      <c r="RU344" s="4"/>
      <c r="RV344" s="4"/>
      <c r="RW344" s="4"/>
      <c r="RX344" s="4"/>
      <c r="RY344" s="4"/>
      <c r="RZ344" s="4"/>
      <c r="SA344" s="4"/>
      <c r="SB344" s="4"/>
      <c r="SC344" s="4"/>
      <c r="SD344" s="4"/>
      <c r="SE344" s="4"/>
      <c r="SF344" s="4"/>
      <c r="SG344" s="4"/>
      <c r="SH344" s="4"/>
      <c r="SI344" s="4"/>
      <c r="SJ344" s="4"/>
      <c r="SK344" s="4"/>
      <c r="SL344" s="4"/>
      <c r="SM344" s="4"/>
      <c r="SN344" s="4"/>
      <c r="SO344" s="4"/>
      <c r="SP344" s="4"/>
      <c r="SQ344" s="4"/>
      <c r="SR344" s="4"/>
      <c r="SS344" s="4"/>
      <c r="ST344" s="4"/>
      <c r="SU344" s="4"/>
      <c r="SV344" s="4"/>
      <c r="SW344" s="4"/>
      <c r="SX344" s="4"/>
      <c r="SY344" s="4"/>
      <c r="SZ344" s="4"/>
      <c r="TA344" s="4"/>
      <c r="TB344" s="4"/>
      <c r="TC344" s="4"/>
      <c r="TD344" s="4"/>
      <c r="TE344" s="4"/>
      <c r="TF344" s="4"/>
      <c r="TG344" s="4"/>
      <c r="TH344" s="4"/>
      <c r="TI344" s="4"/>
      <c r="TJ344" s="4"/>
      <c r="TK344" s="4"/>
      <c r="TL344" s="4"/>
      <c r="TM344" s="4"/>
      <c r="TN344" s="4"/>
      <c r="TO344" s="4"/>
      <c r="TP344" s="4"/>
      <c r="TQ344" s="4"/>
      <c r="TR344" s="4"/>
      <c r="TS344" s="4"/>
      <c r="TT344" s="4"/>
      <c r="TU344" s="4"/>
      <c r="TV344" s="4"/>
      <c r="TW344" s="4"/>
      <c r="TX344" s="4"/>
      <c r="TY344" s="4"/>
      <c r="TZ344" s="4"/>
      <c r="UA344" s="4"/>
      <c r="UB344" s="4"/>
      <c r="UC344" s="4"/>
      <c r="UD344" s="4"/>
      <c r="UE344" s="4"/>
      <c r="UF344" s="4"/>
      <c r="UG344" s="4"/>
      <c r="UH344" s="4"/>
      <c r="UI344" s="4"/>
      <c r="UJ344" s="4"/>
      <c r="UK344" s="4"/>
      <c r="UL344" s="4"/>
      <c r="UM344" s="4"/>
      <c r="UN344" s="4"/>
      <c r="UO344" s="4"/>
      <c r="UP344" s="4"/>
      <c r="UQ344" s="4"/>
      <c r="UR344" s="4"/>
      <c r="US344" s="4"/>
      <c r="UT344" s="4"/>
      <c r="UU344" s="4"/>
      <c r="UV344" s="4"/>
      <c r="UW344" s="4"/>
      <c r="UX344" s="4"/>
      <c r="UY344" s="4"/>
      <c r="UZ344" s="4"/>
      <c r="VA344" s="4"/>
      <c r="VB344" s="4"/>
      <c r="VC344" s="4"/>
      <c r="VD344" s="4"/>
      <c r="VE344" s="4"/>
      <c r="VF344" s="4"/>
      <c r="VG344" s="4"/>
      <c r="VH344" s="4"/>
      <c r="VI344" s="4"/>
      <c r="VJ344" s="4"/>
      <c r="VK344" s="4"/>
      <c r="VL344" s="4"/>
      <c r="VM344" s="4"/>
      <c r="VN344" s="4"/>
      <c r="VO344" s="4"/>
      <c r="VP344" s="4"/>
      <c r="VQ344" s="4"/>
      <c r="VR344" s="4"/>
      <c r="VS344" s="4"/>
      <c r="VT344" s="4"/>
      <c r="VU344" s="4"/>
      <c r="VV344" s="4"/>
      <c r="VW344" s="4"/>
      <c r="VX344" s="4"/>
      <c r="VY344" s="4"/>
      <c r="VZ344" s="4"/>
      <c r="WA344" s="4"/>
      <c r="WB344" s="4"/>
      <c r="WC344" s="4"/>
      <c r="WD344" s="4"/>
      <c r="WE344" s="4"/>
      <c r="WF344" s="4"/>
      <c r="WG344" s="4"/>
      <c r="WH344" s="4"/>
      <c r="WI344" s="4"/>
      <c r="WJ344" s="4"/>
      <c r="WK344" s="4"/>
      <c r="WL344" s="4"/>
      <c r="WM344" s="4"/>
      <c r="WN344" s="4"/>
      <c r="WO344" s="4"/>
      <c r="WP344" s="4"/>
      <c r="WQ344" s="4"/>
      <c r="WR344" s="4"/>
      <c r="WS344" s="4"/>
      <c r="WT344" s="4"/>
      <c r="WU344" s="4"/>
      <c r="WV344" s="4"/>
      <c r="WW344" s="4"/>
      <c r="WX344" s="4"/>
      <c r="WY344" s="4"/>
      <c r="WZ344" s="4"/>
      <c r="XA344" s="4"/>
      <c r="XB344" s="4"/>
      <c r="XC344" s="4"/>
      <c r="XD344" s="4"/>
      <c r="XE344" s="4"/>
      <c r="XF344" s="4"/>
      <c r="XG344" s="4"/>
      <c r="XH344" s="4"/>
      <c r="XI344" s="4"/>
      <c r="XJ344" s="4"/>
      <c r="XK344" s="4"/>
      <c r="XL344" s="4"/>
      <c r="XM344" s="4"/>
      <c r="XN344" s="4"/>
      <c r="XO344" s="4"/>
      <c r="XP344" s="4"/>
      <c r="XQ344" s="4"/>
      <c r="XR344" s="4"/>
      <c r="XS344" s="4"/>
      <c r="XT344" s="4"/>
      <c r="XU344" s="4"/>
      <c r="XV344" s="4"/>
      <c r="XW344" s="4"/>
      <c r="XX344" s="4"/>
      <c r="XY344" s="4"/>
      <c r="XZ344" s="4"/>
      <c r="YA344" s="4"/>
      <c r="YB344" s="4"/>
      <c r="YC344" s="4"/>
      <c r="YD344" s="4"/>
      <c r="YE344" s="4"/>
      <c r="YF344" s="4"/>
      <c r="YG344" s="4"/>
      <c r="YH344" s="4"/>
      <c r="YI344" s="4"/>
      <c r="YJ344" s="4"/>
      <c r="YK344" s="4"/>
      <c r="YL344" s="4"/>
      <c r="YM344" s="4"/>
      <c r="YN344" s="4"/>
      <c r="YO344" s="4"/>
      <c r="YP344" s="4"/>
      <c r="YQ344" s="4"/>
      <c r="YR344" s="4"/>
      <c r="YS344" s="4"/>
      <c r="YT344" s="4"/>
      <c r="YU344" s="4"/>
      <c r="YV344" s="4"/>
      <c r="YW344" s="4"/>
      <c r="YX344" s="4"/>
      <c r="YY344" s="4"/>
      <c r="YZ344" s="4"/>
      <c r="ZA344" s="4"/>
      <c r="ZB344" s="4"/>
      <c r="ZC344" s="4"/>
      <c r="ZD344" s="4"/>
      <c r="ZE344" s="4"/>
      <c r="ZF344" s="4"/>
      <c r="ZG344" s="4"/>
      <c r="ZH344" s="4"/>
      <c r="ZI344" s="4"/>
      <c r="ZJ344" s="4"/>
      <c r="ZK344" s="4"/>
      <c r="ZL344" s="4"/>
      <c r="ZM344" s="4"/>
      <c r="ZN344" s="4"/>
      <c r="ZO344" s="4"/>
      <c r="ZP344" s="4"/>
      <c r="ZQ344" s="4"/>
      <c r="ZR344" s="4"/>
      <c r="ZS344" s="4"/>
      <c r="ZT344" s="4"/>
      <c r="ZU344" s="4"/>
      <c r="ZV344" s="4"/>
      <c r="ZW344" s="4"/>
      <c r="ZX344" s="4"/>
      <c r="ZY344" s="4"/>
      <c r="ZZ344" s="4"/>
      <c r="AAA344" s="4"/>
      <c r="AAB344" s="4"/>
      <c r="AAC344" s="4"/>
      <c r="AAD344" s="4"/>
      <c r="AAE344" s="4"/>
      <c r="AAF344" s="4"/>
      <c r="AAG344" s="4"/>
      <c r="AAH344" s="4"/>
      <c r="AAI344" s="4"/>
      <c r="AAJ344" s="4"/>
      <c r="AAK344" s="4"/>
      <c r="AAL344" s="4"/>
      <c r="AAM344" s="4"/>
      <c r="AAN344" s="4"/>
      <c r="AAO344" s="4"/>
      <c r="AAP344" s="4"/>
      <c r="AAQ344" s="4"/>
      <c r="AAR344" s="4"/>
      <c r="AAS344" s="4"/>
      <c r="AAT344" s="4"/>
      <c r="AAU344" s="4"/>
      <c r="AAV344" s="4"/>
      <c r="AAW344" s="4"/>
      <c r="AAX344" s="4"/>
      <c r="AAY344" s="4"/>
      <c r="AAZ344" s="4"/>
      <c r="ABA344" s="4"/>
      <c r="ABB344" s="4"/>
      <c r="ABC344" s="4"/>
      <c r="ABD344" s="4"/>
      <c r="ABE344" s="4"/>
      <c r="ABF344" s="4"/>
      <c r="ABG344" s="4"/>
      <c r="ABH344" s="4"/>
      <c r="ABI344" s="4"/>
      <c r="ABJ344" s="4"/>
      <c r="ABK344" s="4"/>
      <c r="ABL344" s="4"/>
      <c r="ABM344" s="4"/>
      <c r="ABN344" s="4"/>
      <c r="ABO344" s="4"/>
      <c r="ABP344" s="4"/>
      <c r="ABQ344" s="4"/>
      <c r="ABR344" s="4"/>
      <c r="ABS344" s="4"/>
      <c r="ABT344" s="4"/>
      <c r="ABU344" s="4"/>
      <c r="ABV344" s="4"/>
      <c r="ABW344" s="4"/>
      <c r="ABX344" s="4"/>
      <c r="ABY344" s="4"/>
      <c r="ABZ344" s="4"/>
      <c r="ACA344" s="4"/>
      <c r="ACB344" s="4"/>
      <c r="ACC344" s="4"/>
      <c r="ACD344" s="4"/>
      <c r="ACE344" s="4"/>
      <c r="ACF344" s="4"/>
      <c r="ACG344" s="4"/>
      <c r="ACH344" s="4"/>
      <c r="ACI344" s="4"/>
      <c r="ACJ344" s="4"/>
      <c r="ACK344" s="4"/>
      <c r="ACL344" s="4"/>
      <c r="ACM344" s="4"/>
      <c r="ACN344" s="4"/>
      <c r="ACO344" s="4"/>
      <c r="ACP344" s="4"/>
      <c r="ACQ344" s="4"/>
      <c r="ACR344" s="4"/>
      <c r="ACS344" s="4"/>
      <c r="ACT344" s="4"/>
      <c r="ACU344" s="4"/>
      <c r="ACV344" s="4"/>
      <c r="ACW344" s="4"/>
      <c r="ACX344" s="4"/>
      <c r="ACY344" s="4"/>
      <c r="ACZ344" s="4"/>
      <c r="ADA344" s="4"/>
      <c r="ADB344" s="4"/>
      <c r="ADC344" s="4"/>
      <c r="ADD344" s="4"/>
      <c r="ADE344" s="4"/>
      <c r="ADF344" s="4"/>
      <c r="ADG344" s="4"/>
      <c r="ADH344" s="4"/>
      <c r="ADI344" s="4"/>
      <c r="ADJ344" s="4"/>
      <c r="ADK344" s="4"/>
      <c r="ADL344" s="4"/>
      <c r="ADM344" s="4"/>
      <c r="ADN344" s="4"/>
      <c r="ADO344" s="4"/>
      <c r="ADP344" s="4"/>
      <c r="ADQ344" s="4"/>
      <c r="ADR344" s="4"/>
      <c r="ADS344" s="4"/>
      <c r="ADT344" s="4"/>
      <c r="ADU344" s="4"/>
      <c r="ADV344" s="4"/>
      <c r="ADW344" s="4"/>
      <c r="ADX344" s="4"/>
      <c r="ADY344" s="4"/>
      <c r="ADZ344" s="4"/>
      <c r="AEA344" s="4"/>
      <c r="AEB344" s="4"/>
      <c r="AEC344" s="4"/>
      <c r="AED344" s="4"/>
      <c r="AEE344" s="4"/>
      <c r="AEF344" s="4"/>
      <c r="AEG344" s="4"/>
      <c r="AEH344" s="4"/>
      <c r="AEI344" s="4"/>
      <c r="AEJ344" s="4"/>
      <c r="AEK344" s="4"/>
      <c r="AEL344" s="4"/>
      <c r="AEM344" s="4"/>
      <c r="AEN344" s="4"/>
      <c r="AEO344" s="4"/>
      <c r="AEP344" s="4"/>
      <c r="AEQ344" s="4"/>
      <c r="AER344" s="4"/>
      <c r="AES344" s="4"/>
      <c r="AET344" s="4"/>
      <c r="AEU344" s="4"/>
      <c r="AEV344" s="4"/>
      <c r="AEW344" s="4"/>
      <c r="AEX344" s="4"/>
      <c r="AEY344" s="4"/>
      <c r="AEZ344" s="4"/>
      <c r="AFA344" s="4"/>
      <c r="AFB344" s="4"/>
      <c r="AFC344" s="4"/>
      <c r="AFD344" s="4"/>
      <c r="AFE344" s="4"/>
      <c r="AFF344" s="4"/>
      <c r="AFG344" s="4"/>
      <c r="AFH344" s="4"/>
      <c r="AFI344" s="4"/>
      <c r="AFJ344" s="4"/>
      <c r="AFK344" s="4"/>
      <c r="AFL344" s="4"/>
      <c r="AFM344" s="4"/>
      <c r="AFN344" s="4"/>
      <c r="AFO344" s="4"/>
      <c r="AFP344" s="4"/>
      <c r="AFQ344" s="4"/>
      <c r="AFR344" s="4"/>
      <c r="AFS344" s="4"/>
      <c r="AFT344" s="4"/>
      <c r="AFU344" s="4"/>
      <c r="AFV344" s="4"/>
      <c r="AFW344" s="4"/>
      <c r="AFX344" s="4"/>
      <c r="AFY344" s="4"/>
      <c r="AFZ344" s="4"/>
      <c r="AGA344" s="4"/>
      <c r="AGB344" s="4"/>
      <c r="AGC344" s="4"/>
      <c r="AGD344" s="4"/>
      <c r="AGE344" s="4"/>
      <c r="AGF344" s="4"/>
      <c r="AGG344" s="4"/>
      <c r="AGH344" s="4"/>
      <c r="AGI344" s="4"/>
      <c r="AGJ344" s="4"/>
      <c r="AGK344" s="4"/>
      <c r="AGL344" s="4"/>
      <c r="AGM344" s="4"/>
      <c r="AGN344" s="4"/>
      <c r="AGO344" s="4"/>
      <c r="AGP344" s="4"/>
      <c r="AGQ344" s="4"/>
      <c r="AGR344" s="4"/>
      <c r="AGS344" s="4"/>
      <c r="AGT344" s="4"/>
      <c r="AGU344" s="4"/>
      <c r="AGV344" s="4"/>
      <c r="AGW344" s="4"/>
      <c r="AGX344" s="4"/>
      <c r="AGY344" s="4"/>
      <c r="AGZ344" s="4"/>
      <c r="AHA344" s="4"/>
      <c r="AHB344" s="4"/>
      <c r="AHC344" s="4"/>
      <c r="AHD344" s="4"/>
      <c r="AHE344" s="4"/>
      <c r="AHF344" s="4"/>
      <c r="AHG344" s="4"/>
      <c r="AHH344" s="4"/>
      <c r="AHI344" s="4"/>
      <c r="AHJ344" s="4"/>
      <c r="AHK344" s="4"/>
      <c r="AHL344" s="4"/>
      <c r="AHM344" s="4"/>
      <c r="AHN344" s="4"/>
      <c r="AHO344" s="4"/>
      <c r="AHP344" s="4"/>
      <c r="AHQ344" s="4"/>
      <c r="AHR344" s="4"/>
      <c r="AHS344" s="4"/>
      <c r="AHT344" s="4"/>
      <c r="AHU344" s="4"/>
      <c r="AHV344" s="4"/>
      <c r="AHW344" s="4"/>
      <c r="AHX344" s="4"/>
      <c r="AHY344" s="4"/>
      <c r="AHZ344" s="4"/>
      <c r="AIA344" s="4"/>
      <c r="AIB344" s="4"/>
      <c r="AIC344" s="4"/>
      <c r="AID344" s="4"/>
      <c r="AIE344" s="4"/>
      <c r="AIF344" s="4"/>
      <c r="AIG344" s="4"/>
      <c r="AIH344" s="4"/>
      <c r="AII344" s="4"/>
      <c r="AIJ344" s="4"/>
      <c r="AIK344" s="4"/>
      <c r="AIL344" s="4"/>
      <c r="AIM344" s="4"/>
      <c r="AIN344" s="4"/>
      <c r="AIO344" s="4"/>
      <c r="AIP344" s="4"/>
      <c r="AIQ344" s="4"/>
      <c r="AIR344" s="4"/>
      <c r="AIS344" s="4"/>
      <c r="AIT344" s="4"/>
      <c r="AIU344" s="4"/>
      <c r="AIV344" s="4"/>
      <c r="AIW344" s="4"/>
      <c r="AIX344" s="4"/>
      <c r="AIY344" s="4"/>
      <c r="AIZ344" s="4"/>
      <c r="AJA344" s="4"/>
      <c r="AJB344" s="4"/>
      <c r="AJC344" s="4"/>
      <c r="AJD344" s="4"/>
      <c r="AJE344" s="4"/>
      <c r="AJF344" s="4"/>
      <c r="AJG344" s="4"/>
      <c r="AJH344" s="4"/>
      <c r="AJI344" s="4"/>
      <c r="AJJ344" s="4"/>
      <c r="AJK344" s="4"/>
      <c r="AJL344" s="4"/>
      <c r="AJM344" s="4"/>
      <c r="AJN344" s="4"/>
      <c r="AJO344" s="4"/>
      <c r="AJP344" s="4"/>
      <c r="AJQ344" s="4"/>
      <c r="AJR344" s="4"/>
      <c r="AJS344" s="4"/>
      <c r="AJT344" s="4"/>
      <c r="AJU344" s="4"/>
      <c r="AJV344" s="4"/>
      <c r="AJW344" s="4"/>
      <c r="AJX344" s="4"/>
      <c r="AJY344" s="4"/>
      <c r="AJZ344" s="4"/>
      <c r="AKA344" s="4"/>
      <c r="AKB344" s="4"/>
      <c r="AKC344" s="4"/>
      <c r="AKD344" s="4"/>
      <c r="AKE344" s="4"/>
      <c r="AKF344" s="4"/>
      <c r="AKG344" s="4"/>
      <c r="AKH344" s="4"/>
      <c r="AKI344" s="4"/>
      <c r="AKJ344" s="4"/>
      <c r="AKK344" s="4"/>
      <c r="AKL344" s="4"/>
      <c r="AKM344" s="4"/>
      <c r="AKN344" s="4"/>
      <c r="AKO344" s="4"/>
      <c r="AKP344" s="4"/>
      <c r="AKQ344" s="4"/>
      <c r="AKR344" s="4"/>
      <c r="AKS344" s="4"/>
      <c r="AKT344" s="4"/>
      <c r="AKU344" s="4"/>
      <c r="AKV344" s="4"/>
      <c r="AKW344" s="4"/>
      <c r="AKX344" s="4"/>
      <c r="AKY344" s="4"/>
      <c r="AKZ344" s="4"/>
      <c r="ALA344" s="4"/>
      <c r="ALB344" s="4"/>
      <c r="ALC344" s="4"/>
      <c r="ALD344" s="4"/>
      <c r="ALE344" s="4"/>
      <c r="ALF344" s="4"/>
      <c r="ALG344" s="4"/>
      <c r="ALH344" s="4"/>
      <c r="ALI344" s="4"/>
      <c r="ALJ344" s="4"/>
      <c r="ALK344" s="4"/>
      <c r="ALL344" s="4"/>
      <c r="ALM344" s="4"/>
      <c r="ALN344" s="4"/>
      <c r="ALO344" s="4"/>
      <c r="ALP344" s="4"/>
      <c r="ALQ344" s="4"/>
      <c r="ALR344" s="4"/>
      <c r="ALS344" s="4"/>
      <c r="ALT344" s="4"/>
      <c r="ALU344" s="4"/>
      <c r="ALV344" s="4"/>
      <c r="ALW344" s="4"/>
      <c r="ALX344" s="4"/>
      <c r="ALY344" s="4"/>
      <c r="ALZ344" s="4"/>
      <c r="AMA344" s="4"/>
      <c r="AMB344" s="4"/>
      <c r="AMC344" s="4"/>
      <c r="AMD344" s="4"/>
      <c r="AME344" s="4"/>
      <c r="AMF344" s="4"/>
      <c r="AMG344" s="4"/>
      <c r="AMH344" s="4"/>
      <c r="AMI344" s="4"/>
      <c r="AMJ344" s="4"/>
      <c r="AMK344" s="4"/>
      <c r="AML344" s="49"/>
      <c r="AMM344" s="49"/>
      <c r="AMN344" s="49"/>
      <c r="AMO344" s="49"/>
      <c r="AMP344" s="49"/>
      <c r="AMQ344" s="49"/>
      <c r="AMR344" s="49"/>
      <c r="AMS344" s="49"/>
      <c r="AMT344" s="49"/>
      <c r="AMU344" s="49"/>
      <c r="AMV344" s="49"/>
      <c r="AMW344" s="49"/>
      <c r="AMX344" s="49"/>
      <c r="AMY344" s="49"/>
      <c r="AMZ344" s="49"/>
      <c r="ANA344" s="49"/>
      <c r="ANB344" s="49"/>
      <c r="ANC344" s="49"/>
      <c r="AND344" s="49"/>
      <c r="ANE344" s="49"/>
      <c r="ANF344" s="49"/>
      <c r="ANG344" s="49"/>
      <c r="ANH344" s="49"/>
      <c r="ANI344" s="49"/>
      <c r="ANJ344" s="49"/>
      <c r="ANK344" s="49"/>
      <c r="ANL344" s="49"/>
      <c r="ANM344" s="49"/>
      <c r="ANN344" s="49"/>
      <c r="ANO344" s="49"/>
      <c r="ANP344" s="49"/>
      <c r="ANQ344" s="49"/>
      <c r="ANR344" s="49"/>
      <c r="ANS344" s="49"/>
      <c r="ANT344" s="49"/>
      <c r="ANU344" s="49"/>
      <c r="ANV344" s="49"/>
      <c r="ANW344" s="49"/>
      <c r="ANX344" s="49"/>
      <c r="ANY344" s="49"/>
      <c r="ANZ344" s="49"/>
      <c r="AOA344" s="49"/>
      <c r="AOB344" s="49"/>
      <c r="AOC344" s="49"/>
      <c r="AOD344" s="49"/>
      <c r="AOE344" s="49"/>
      <c r="AOF344" s="49"/>
      <c r="AOG344" s="49"/>
      <c r="AOH344" s="49"/>
      <c r="AOI344" s="49"/>
      <c r="AOJ344" s="49"/>
      <c r="AOK344" s="49"/>
      <c r="AOL344" s="49"/>
      <c r="AOM344" s="49"/>
      <c r="AON344" s="49"/>
      <c r="AOO344" s="49"/>
      <c r="AOP344" s="49"/>
      <c r="AOQ344" s="49"/>
      <c r="AOR344" s="49"/>
      <c r="AOS344" s="49"/>
      <c r="AOT344" s="49"/>
      <c r="AOU344" s="49"/>
      <c r="AOV344" s="49"/>
      <c r="AOW344" s="49"/>
      <c r="AOX344" s="49"/>
      <c r="AOY344" s="49"/>
      <c r="AOZ344" s="49"/>
      <c r="APA344" s="49"/>
      <c r="APB344" s="49"/>
      <c r="APC344" s="49"/>
      <c r="APD344" s="49"/>
      <c r="APE344" s="49"/>
      <c r="APF344" s="49"/>
      <c r="APG344" s="49"/>
      <c r="APH344" s="49"/>
      <c r="API344" s="49"/>
      <c r="APJ344" s="49"/>
      <c r="APK344" s="49"/>
      <c r="APL344" s="49"/>
      <c r="APM344" s="49"/>
      <c r="APN344" s="49"/>
      <c r="APO344" s="49"/>
      <c r="APP344" s="49"/>
      <c r="APQ344" s="49"/>
      <c r="APR344" s="49"/>
      <c r="APS344" s="49"/>
      <c r="APT344" s="49"/>
      <c r="APU344" s="49"/>
      <c r="APV344" s="49"/>
      <c r="APW344" s="49"/>
      <c r="APX344" s="49"/>
      <c r="APY344" s="49"/>
      <c r="APZ344" s="49"/>
      <c r="AQA344" s="49"/>
      <c r="AQB344" s="49"/>
      <c r="AQC344" s="49"/>
      <c r="AQD344" s="49"/>
      <c r="AQE344" s="49"/>
      <c r="AQF344" s="49"/>
      <c r="AQG344" s="49"/>
      <c r="AQH344" s="49"/>
      <c r="AQI344" s="49"/>
      <c r="AQJ344" s="49"/>
      <c r="AQK344" s="49"/>
      <c r="AQL344" s="49"/>
      <c r="AQM344" s="49"/>
      <c r="AQN344" s="49"/>
      <c r="AQO344" s="49"/>
      <c r="AQP344" s="49"/>
      <c r="AQQ344" s="49"/>
      <c r="AQR344" s="49"/>
      <c r="AQS344" s="49"/>
      <c r="AQT344" s="49"/>
      <c r="AQU344" s="49"/>
      <c r="AQV344" s="49"/>
      <c r="AQW344" s="49"/>
      <c r="AQX344" s="49"/>
      <c r="AQY344" s="49"/>
      <c r="AQZ344" s="49"/>
      <c r="ARA344" s="49"/>
      <c r="ARB344" s="49"/>
      <c r="ARC344" s="49"/>
      <c r="ARD344" s="49"/>
      <c r="ARE344" s="49"/>
      <c r="ARF344" s="49"/>
      <c r="ARG344" s="49"/>
      <c r="ARH344" s="49"/>
      <c r="ARI344" s="49"/>
    </row>
    <row r="345" spans="1:1153" s="50" customFormat="1" ht="72" x14ac:dyDescent="0.2">
      <c r="A345" s="17" t="s">
        <v>251</v>
      </c>
      <c r="B345" s="18" t="s">
        <v>211</v>
      </c>
      <c r="C345" s="19"/>
      <c r="D345" s="198"/>
      <c r="E345" s="198"/>
      <c r="F345" s="198"/>
      <c r="G345" s="36"/>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c r="DY345" s="4"/>
      <c r="DZ345" s="4"/>
      <c r="EA345" s="4"/>
      <c r="EB345" s="4"/>
      <c r="EC345" s="4"/>
      <c r="ED345" s="4"/>
      <c r="EE345" s="4"/>
      <c r="EF345" s="4"/>
      <c r="EG345" s="4"/>
      <c r="EH345" s="4"/>
      <c r="EI345" s="4"/>
      <c r="EJ345" s="4"/>
      <c r="EK345" s="4"/>
      <c r="EL345" s="4"/>
      <c r="EM345" s="4"/>
      <c r="EN345" s="4"/>
      <c r="EO345" s="4"/>
      <c r="EP345" s="4"/>
      <c r="EQ345" s="4"/>
      <c r="ER345" s="4"/>
      <c r="ES345" s="4"/>
      <c r="ET345" s="4"/>
      <c r="EU345" s="4"/>
      <c r="EV345" s="4"/>
      <c r="EW345" s="4"/>
      <c r="EX345" s="4"/>
      <c r="EY345" s="4"/>
      <c r="EZ345" s="4"/>
      <c r="FA345" s="4"/>
      <c r="FB345" s="4"/>
      <c r="FC345" s="4"/>
      <c r="FD345" s="4"/>
      <c r="FE345" s="4"/>
      <c r="FF345" s="4"/>
      <c r="FG345" s="4"/>
      <c r="FH345" s="4"/>
      <c r="FI345" s="4"/>
      <c r="FJ345" s="4"/>
      <c r="FK345" s="4"/>
      <c r="FL345" s="4"/>
      <c r="FM345" s="4"/>
      <c r="FN345" s="4"/>
      <c r="FO345" s="4"/>
      <c r="FP345" s="4"/>
      <c r="FQ345" s="4"/>
      <c r="FR345" s="4"/>
      <c r="FS345" s="4"/>
      <c r="FT345" s="4"/>
      <c r="FU345" s="4"/>
      <c r="FV345" s="4"/>
      <c r="FW345" s="4"/>
      <c r="FX345" s="4"/>
      <c r="FY345" s="4"/>
      <c r="FZ345" s="4"/>
      <c r="GA345" s="4"/>
      <c r="GB345" s="4"/>
      <c r="GC345" s="4"/>
      <c r="GD345" s="4"/>
      <c r="GE345" s="4"/>
      <c r="GF345" s="4"/>
      <c r="GG345" s="4"/>
      <c r="GH345" s="4"/>
      <c r="GI345" s="4"/>
      <c r="GJ345" s="4"/>
      <c r="GK345" s="4"/>
      <c r="GL345" s="4"/>
      <c r="GM345" s="4"/>
      <c r="GN345" s="4"/>
      <c r="GO345" s="4"/>
      <c r="GP345" s="4"/>
      <c r="GQ345" s="4"/>
      <c r="GR345" s="4"/>
      <c r="GS345" s="4"/>
      <c r="GT345" s="4"/>
      <c r="GU345" s="4"/>
      <c r="GV345" s="4"/>
      <c r="GW345" s="4"/>
      <c r="GX345" s="4"/>
      <c r="GY345" s="4"/>
      <c r="GZ345" s="4"/>
      <c r="HA345" s="4"/>
      <c r="HB345" s="4"/>
      <c r="HC345" s="4"/>
      <c r="HD345" s="4"/>
      <c r="HE345" s="4"/>
      <c r="HF345" s="4"/>
      <c r="HG345" s="4"/>
      <c r="HH345" s="4"/>
      <c r="HI345" s="4"/>
      <c r="HJ345" s="4"/>
      <c r="HK345" s="4"/>
      <c r="HL345" s="4"/>
      <c r="HM345" s="4"/>
      <c r="HN345" s="4"/>
      <c r="HO345" s="4"/>
      <c r="HP345" s="4"/>
      <c r="HQ345" s="4"/>
      <c r="HR345" s="4"/>
      <c r="HS345" s="4"/>
      <c r="HT345" s="4"/>
      <c r="HU345" s="4"/>
      <c r="HV345" s="4"/>
      <c r="HW345" s="4"/>
      <c r="HX345" s="4"/>
      <c r="HY345" s="4"/>
      <c r="HZ345" s="4"/>
      <c r="IA345" s="4"/>
      <c r="IB345" s="4"/>
      <c r="IC345" s="4"/>
      <c r="ID345" s="4"/>
      <c r="IE345" s="4"/>
      <c r="IF345" s="4"/>
      <c r="IG345" s="4"/>
      <c r="IH345" s="4"/>
      <c r="II345" s="4"/>
      <c r="IJ345" s="4"/>
      <c r="IK345" s="4"/>
      <c r="IL345" s="4"/>
      <c r="IM345" s="4"/>
      <c r="IN345" s="4"/>
      <c r="IO345" s="4"/>
      <c r="IP345" s="4"/>
      <c r="IQ345" s="4"/>
      <c r="IR345" s="4"/>
      <c r="IS345" s="4"/>
      <c r="IT345" s="4"/>
      <c r="IU345" s="4"/>
      <c r="IV345" s="4"/>
      <c r="IW345" s="4"/>
      <c r="IX345" s="4"/>
      <c r="IY345" s="4"/>
      <c r="IZ345" s="4"/>
      <c r="JA345" s="4"/>
      <c r="JB345" s="4"/>
      <c r="JC345" s="4"/>
      <c r="JD345" s="4"/>
      <c r="JE345" s="4"/>
      <c r="JF345" s="4"/>
      <c r="JG345" s="4"/>
      <c r="JH345" s="4"/>
      <c r="JI345" s="4"/>
      <c r="JJ345" s="4"/>
      <c r="JK345" s="4"/>
      <c r="JL345" s="4"/>
      <c r="JM345" s="4"/>
      <c r="JN345" s="4"/>
      <c r="JO345" s="4"/>
      <c r="JP345" s="4"/>
      <c r="JQ345" s="4"/>
      <c r="JR345" s="4"/>
      <c r="JS345" s="4"/>
      <c r="JT345" s="4"/>
      <c r="JU345" s="4"/>
      <c r="JV345" s="4"/>
      <c r="JW345" s="4"/>
      <c r="JX345" s="4"/>
      <c r="JY345" s="4"/>
      <c r="JZ345" s="4"/>
      <c r="KA345" s="4"/>
      <c r="KB345" s="4"/>
      <c r="KC345" s="4"/>
      <c r="KD345" s="4"/>
      <c r="KE345" s="4"/>
      <c r="KF345" s="4"/>
      <c r="KG345" s="4"/>
      <c r="KH345" s="4"/>
      <c r="KI345" s="4"/>
      <c r="KJ345" s="4"/>
      <c r="KK345" s="4"/>
      <c r="KL345" s="4"/>
      <c r="KM345" s="4"/>
      <c r="KN345" s="4"/>
      <c r="KO345" s="4"/>
      <c r="KP345" s="4"/>
      <c r="KQ345" s="4"/>
      <c r="KR345" s="4"/>
      <c r="KS345" s="4"/>
      <c r="KT345" s="4"/>
      <c r="KU345" s="4"/>
      <c r="KV345" s="4"/>
      <c r="KW345" s="4"/>
      <c r="KX345" s="4"/>
      <c r="KY345" s="4"/>
      <c r="KZ345" s="4"/>
      <c r="LA345" s="4"/>
      <c r="LB345" s="4"/>
      <c r="LC345" s="4"/>
      <c r="LD345" s="4"/>
      <c r="LE345" s="4"/>
      <c r="LF345" s="4"/>
      <c r="LG345" s="4"/>
      <c r="LH345" s="4"/>
      <c r="LI345" s="4"/>
      <c r="LJ345" s="4"/>
      <c r="LK345" s="4"/>
      <c r="LL345" s="4"/>
      <c r="LM345" s="4"/>
      <c r="LN345" s="4"/>
      <c r="LO345" s="4"/>
      <c r="LP345" s="4"/>
      <c r="LQ345" s="4"/>
      <c r="LR345" s="4"/>
      <c r="LS345" s="4"/>
      <c r="LT345" s="4"/>
      <c r="LU345" s="4"/>
      <c r="LV345" s="4"/>
      <c r="LW345" s="4"/>
      <c r="LX345" s="4"/>
      <c r="LY345" s="4"/>
      <c r="LZ345" s="4"/>
      <c r="MA345" s="4"/>
      <c r="MB345" s="4"/>
      <c r="MC345" s="4"/>
      <c r="MD345" s="4"/>
      <c r="ME345" s="4"/>
      <c r="MF345" s="4"/>
      <c r="MG345" s="4"/>
      <c r="MH345" s="4"/>
      <c r="MI345" s="4"/>
      <c r="MJ345" s="4"/>
      <c r="MK345" s="4"/>
      <c r="ML345" s="4"/>
      <c r="MM345" s="4"/>
      <c r="MN345" s="4"/>
      <c r="MO345" s="4"/>
      <c r="MP345" s="4"/>
      <c r="MQ345" s="4"/>
      <c r="MR345" s="4"/>
      <c r="MS345" s="4"/>
      <c r="MT345" s="4"/>
      <c r="MU345" s="4"/>
      <c r="MV345" s="4"/>
      <c r="MW345" s="4"/>
      <c r="MX345" s="4"/>
      <c r="MY345" s="4"/>
      <c r="MZ345" s="4"/>
      <c r="NA345" s="4"/>
      <c r="NB345" s="4"/>
      <c r="NC345" s="4"/>
      <c r="ND345" s="4"/>
      <c r="NE345" s="4"/>
      <c r="NF345" s="4"/>
      <c r="NG345" s="4"/>
      <c r="NH345" s="4"/>
      <c r="NI345" s="4"/>
      <c r="NJ345" s="4"/>
      <c r="NK345" s="4"/>
      <c r="NL345" s="4"/>
      <c r="NM345" s="4"/>
      <c r="NN345" s="4"/>
      <c r="NO345" s="4"/>
      <c r="NP345" s="4"/>
      <c r="NQ345" s="4"/>
      <c r="NR345" s="4"/>
      <c r="NS345" s="4"/>
      <c r="NT345" s="4"/>
      <c r="NU345" s="4"/>
      <c r="NV345" s="4"/>
      <c r="NW345" s="4"/>
      <c r="NX345" s="4"/>
      <c r="NY345" s="4"/>
      <c r="NZ345" s="4"/>
      <c r="OA345" s="4"/>
      <c r="OB345" s="4"/>
      <c r="OC345" s="4"/>
      <c r="OD345" s="4"/>
      <c r="OE345" s="4"/>
      <c r="OF345" s="4"/>
      <c r="OG345" s="4"/>
      <c r="OH345" s="4"/>
      <c r="OI345" s="4"/>
      <c r="OJ345" s="4"/>
      <c r="OK345" s="4"/>
      <c r="OL345" s="4"/>
      <c r="OM345" s="4"/>
      <c r="ON345" s="4"/>
      <c r="OO345" s="4"/>
      <c r="OP345" s="4"/>
      <c r="OQ345" s="4"/>
      <c r="OR345" s="4"/>
      <c r="OS345" s="4"/>
      <c r="OT345" s="4"/>
      <c r="OU345" s="4"/>
      <c r="OV345" s="4"/>
      <c r="OW345" s="4"/>
      <c r="OX345" s="4"/>
      <c r="OY345" s="4"/>
      <c r="OZ345" s="4"/>
      <c r="PA345" s="4"/>
      <c r="PB345" s="4"/>
      <c r="PC345" s="4"/>
      <c r="PD345" s="4"/>
      <c r="PE345" s="4"/>
      <c r="PF345" s="4"/>
      <c r="PG345" s="4"/>
      <c r="PH345" s="4"/>
      <c r="PI345" s="4"/>
      <c r="PJ345" s="4"/>
      <c r="PK345" s="4"/>
      <c r="PL345" s="4"/>
      <c r="PM345" s="4"/>
      <c r="PN345" s="4"/>
      <c r="PO345" s="4"/>
      <c r="PP345" s="4"/>
      <c r="PQ345" s="4"/>
      <c r="PR345" s="4"/>
      <c r="PS345" s="4"/>
      <c r="PT345" s="4"/>
      <c r="PU345" s="4"/>
      <c r="PV345" s="4"/>
      <c r="PW345" s="4"/>
      <c r="PX345" s="4"/>
      <c r="PY345" s="4"/>
      <c r="PZ345" s="4"/>
      <c r="QA345" s="4"/>
      <c r="QB345" s="4"/>
      <c r="QC345" s="4"/>
      <c r="QD345" s="4"/>
      <c r="QE345" s="4"/>
      <c r="QF345" s="4"/>
      <c r="QG345" s="4"/>
      <c r="QH345" s="4"/>
      <c r="QI345" s="4"/>
      <c r="QJ345" s="4"/>
      <c r="QK345" s="4"/>
      <c r="QL345" s="4"/>
      <c r="QM345" s="4"/>
      <c r="QN345" s="4"/>
      <c r="QO345" s="4"/>
      <c r="QP345" s="4"/>
      <c r="QQ345" s="4"/>
      <c r="QR345" s="4"/>
      <c r="QS345" s="4"/>
      <c r="QT345" s="4"/>
      <c r="QU345" s="4"/>
      <c r="QV345" s="4"/>
      <c r="QW345" s="4"/>
      <c r="QX345" s="4"/>
      <c r="QY345" s="4"/>
      <c r="QZ345" s="4"/>
      <c r="RA345" s="4"/>
      <c r="RB345" s="4"/>
      <c r="RC345" s="4"/>
      <c r="RD345" s="4"/>
      <c r="RE345" s="4"/>
      <c r="RF345" s="4"/>
      <c r="RG345" s="4"/>
      <c r="RH345" s="4"/>
      <c r="RI345" s="4"/>
      <c r="RJ345" s="4"/>
      <c r="RK345" s="4"/>
      <c r="RL345" s="4"/>
      <c r="RM345" s="4"/>
      <c r="RN345" s="4"/>
      <c r="RO345" s="4"/>
      <c r="RP345" s="4"/>
      <c r="RQ345" s="4"/>
      <c r="RR345" s="4"/>
      <c r="RS345" s="4"/>
      <c r="RT345" s="4"/>
      <c r="RU345" s="4"/>
      <c r="RV345" s="4"/>
      <c r="RW345" s="4"/>
      <c r="RX345" s="4"/>
      <c r="RY345" s="4"/>
      <c r="RZ345" s="4"/>
      <c r="SA345" s="4"/>
      <c r="SB345" s="4"/>
      <c r="SC345" s="4"/>
      <c r="SD345" s="4"/>
      <c r="SE345" s="4"/>
      <c r="SF345" s="4"/>
      <c r="SG345" s="4"/>
      <c r="SH345" s="4"/>
      <c r="SI345" s="4"/>
      <c r="SJ345" s="4"/>
      <c r="SK345" s="4"/>
      <c r="SL345" s="4"/>
      <c r="SM345" s="4"/>
      <c r="SN345" s="4"/>
      <c r="SO345" s="4"/>
      <c r="SP345" s="4"/>
      <c r="SQ345" s="4"/>
      <c r="SR345" s="4"/>
      <c r="SS345" s="4"/>
      <c r="ST345" s="4"/>
      <c r="SU345" s="4"/>
      <c r="SV345" s="4"/>
      <c r="SW345" s="4"/>
      <c r="SX345" s="4"/>
      <c r="SY345" s="4"/>
      <c r="SZ345" s="4"/>
      <c r="TA345" s="4"/>
      <c r="TB345" s="4"/>
      <c r="TC345" s="4"/>
      <c r="TD345" s="4"/>
      <c r="TE345" s="4"/>
      <c r="TF345" s="4"/>
      <c r="TG345" s="4"/>
      <c r="TH345" s="4"/>
      <c r="TI345" s="4"/>
      <c r="TJ345" s="4"/>
      <c r="TK345" s="4"/>
      <c r="TL345" s="4"/>
      <c r="TM345" s="4"/>
      <c r="TN345" s="4"/>
      <c r="TO345" s="4"/>
      <c r="TP345" s="4"/>
      <c r="TQ345" s="4"/>
      <c r="TR345" s="4"/>
      <c r="TS345" s="4"/>
      <c r="TT345" s="4"/>
      <c r="TU345" s="4"/>
      <c r="TV345" s="4"/>
      <c r="TW345" s="4"/>
      <c r="TX345" s="4"/>
      <c r="TY345" s="4"/>
      <c r="TZ345" s="4"/>
      <c r="UA345" s="4"/>
      <c r="UB345" s="4"/>
      <c r="UC345" s="4"/>
      <c r="UD345" s="4"/>
      <c r="UE345" s="4"/>
      <c r="UF345" s="4"/>
      <c r="UG345" s="4"/>
      <c r="UH345" s="4"/>
      <c r="UI345" s="4"/>
      <c r="UJ345" s="4"/>
      <c r="UK345" s="4"/>
      <c r="UL345" s="4"/>
      <c r="UM345" s="4"/>
      <c r="UN345" s="4"/>
      <c r="UO345" s="4"/>
      <c r="UP345" s="4"/>
      <c r="UQ345" s="4"/>
      <c r="UR345" s="4"/>
      <c r="US345" s="4"/>
      <c r="UT345" s="4"/>
      <c r="UU345" s="4"/>
      <c r="UV345" s="4"/>
      <c r="UW345" s="4"/>
      <c r="UX345" s="4"/>
      <c r="UY345" s="4"/>
      <c r="UZ345" s="4"/>
      <c r="VA345" s="4"/>
      <c r="VB345" s="4"/>
      <c r="VC345" s="4"/>
      <c r="VD345" s="4"/>
      <c r="VE345" s="4"/>
      <c r="VF345" s="4"/>
      <c r="VG345" s="4"/>
      <c r="VH345" s="4"/>
      <c r="VI345" s="4"/>
      <c r="VJ345" s="4"/>
      <c r="VK345" s="4"/>
      <c r="VL345" s="4"/>
      <c r="VM345" s="4"/>
      <c r="VN345" s="4"/>
      <c r="VO345" s="4"/>
      <c r="VP345" s="4"/>
      <c r="VQ345" s="4"/>
      <c r="VR345" s="4"/>
      <c r="VS345" s="4"/>
      <c r="VT345" s="4"/>
      <c r="VU345" s="4"/>
      <c r="VV345" s="4"/>
      <c r="VW345" s="4"/>
      <c r="VX345" s="4"/>
      <c r="VY345" s="4"/>
      <c r="VZ345" s="4"/>
      <c r="WA345" s="4"/>
      <c r="WB345" s="4"/>
      <c r="WC345" s="4"/>
      <c r="WD345" s="4"/>
      <c r="WE345" s="4"/>
      <c r="WF345" s="4"/>
      <c r="WG345" s="4"/>
      <c r="WH345" s="4"/>
      <c r="WI345" s="4"/>
      <c r="WJ345" s="4"/>
      <c r="WK345" s="4"/>
      <c r="WL345" s="4"/>
      <c r="WM345" s="4"/>
      <c r="WN345" s="4"/>
      <c r="WO345" s="4"/>
      <c r="WP345" s="4"/>
      <c r="WQ345" s="4"/>
      <c r="WR345" s="4"/>
      <c r="WS345" s="4"/>
      <c r="WT345" s="4"/>
      <c r="WU345" s="4"/>
      <c r="WV345" s="4"/>
      <c r="WW345" s="4"/>
      <c r="WX345" s="4"/>
      <c r="WY345" s="4"/>
      <c r="WZ345" s="4"/>
      <c r="XA345" s="4"/>
      <c r="XB345" s="4"/>
      <c r="XC345" s="4"/>
      <c r="XD345" s="4"/>
      <c r="XE345" s="4"/>
      <c r="XF345" s="4"/>
      <c r="XG345" s="4"/>
      <c r="XH345" s="4"/>
      <c r="XI345" s="4"/>
      <c r="XJ345" s="4"/>
      <c r="XK345" s="4"/>
      <c r="XL345" s="4"/>
      <c r="XM345" s="4"/>
      <c r="XN345" s="4"/>
      <c r="XO345" s="4"/>
      <c r="XP345" s="4"/>
      <c r="XQ345" s="4"/>
      <c r="XR345" s="4"/>
      <c r="XS345" s="4"/>
      <c r="XT345" s="4"/>
      <c r="XU345" s="4"/>
      <c r="XV345" s="4"/>
      <c r="XW345" s="4"/>
      <c r="XX345" s="4"/>
      <c r="XY345" s="4"/>
      <c r="XZ345" s="4"/>
      <c r="YA345" s="4"/>
      <c r="YB345" s="4"/>
      <c r="YC345" s="4"/>
      <c r="YD345" s="4"/>
      <c r="YE345" s="4"/>
      <c r="YF345" s="4"/>
      <c r="YG345" s="4"/>
      <c r="YH345" s="4"/>
      <c r="YI345" s="4"/>
      <c r="YJ345" s="4"/>
      <c r="YK345" s="4"/>
      <c r="YL345" s="4"/>
      <c r="YM345" s="4"/>
      <c r="YN345" s="4"/>
      <c r="YO345" s="4"/>
      <c r="YP345" s="4"/>
      <c r="YQ345" s="4"/>
      <c r="YR345" s="4"/>
      <c r="YS345" s="4"/>
      <c r="YT345" s="4"/>
      <c r="YU345" s="4"/>
      <c r="YV345" s="4"/>
      <c r="YW345" s="4"/>
      <c r="YX345" s="4"/>
      <c r="YY345" s="4"/>
      <c r="YZ345" s="4"/>
      <c r="ZA345" s="4"/>
      <c r="ZB345" s="4"/>
      <c r="ZC345" s="4"/>
      <c r="ZD345" s="4"/>
      <c r="ZE345" s="4"/>
      <c r="ZF345" s="4"/>
      <c r="ZG345" s="4"/>
      <c r="ZH345" s="4"/>
      <c r="ZI345" s="4"/>
      <c r="ZJ345" s="4"/>
      <c r="ZK345" s="4"/>
      <c r="ZL345" s="4"/>
      <c r="ZM345" s="4"/>
      <c r="ZN345" s="4"/>
      <c r="ZO345" s="4"/>
      <c r="ZP345" s="4"/>
      <c r="ZQ345" s="4"/>
      <c r="ZR345" s="4"/>
      <c r="ZS345" s="4"/>
      <c r="ZT345" s="4"/>
      <c r="ZU345" s="4"/>
      <c r="ZV345" s="4"/>
      <c r="ZW345" s="4"/>
      <c r="ZX345" s="4"/>
      <c r="ZY345" s="4"/>
      <c r="ZZ345" s="4"/>
      <c r="AAA345" s="4"/>
      <c r="AAB345" s="4"/>
      <c r="AAC345" s="4"/>
      <c r="AAD345" s="4"/>
      <c r="AAE345" s="4"/>
      <c r="AAF345" s="4"/>
      <c r="AAG345" s="4"/>
      <c r="AAH345" s="4"/>
      <c r="AAI345" s="4"/>
      <c r="AAJ345" s="4"/>
      <c r="AAK345" s="4"/>
      <c r="AAL345" s="4"/>
      <c r="AAM345" s="4"/>
      <c r="AAN345" s="4"/>
      <c r="AAO345" s="4"/>
      <c r="AAP345" s="4"/>
      <c r="AAQ345" s="4"/>
      <c r="AAR345" s="4"/>
      <c r="AAS345" s="4"/>
      <c r="AAT345" s="4"/>
      <c r="AAU345" s="4"/>
      <c r="AAV345" s="4"/>
      <c r="AAW345" s="4"/>
      <c r="AAX345" s="4"/>
      <c r="AAY345" s="4"/>
      <c r="AAZ345" s="4"/>
      <c r="ABA345" s="4"/>
      <c r="ABB345" s="4"/>
      <c r="ABC345" s="4"/>
      <c r="ABD345" s="4"/>
      <c r="ABE345" s="4"/>
      <c r="ABF345" s="4"/>
      <c r="ABG345" s="4"/>
      <c r="ABH345" s="4"/>
      <c r="ABI345" s="4"/>
      <c r="ABJ345" s="4"/>
      <c r="ABK345" s="4"/>
      <c r="ABL345" s="4"/>
      <c r="ABM345" s="4"/>
      <c r="ABN345" s="4"/>
      <c r="ABO345" s="4"/>
      <c r="ABP345" s="4"/>
      <c r="ABQ345" s="4"/>
      <c r="ABR345" s="4"/>
      <c r="ABS345" s="4"/>
      <c r="ABT345" s="4"/>
      <c r="ABU345" s="4"/>
      <c r="ABV345" s="4"/>
      <c r="ABW345" s="4"/>
      <c r="ABX345" s="4"/>
      <c r="ABY345" s="4"/>
      <c r="ABZ345" s="4"/>
      <c r="ACA345" s="4"/>
      <c r="ACB345" s="4"/>
      <c r="ACC345" s="4"/>
      <c r="ACD345" s="4"/>
      <c r="ACE345" s="4"/>
      <c r="ACF345" s="4"/>
      <c r="ACG345" s="4"/>
      <c r="ACH345" s="4"/>
      <c r="ACI345" s="4"/>
      <c r="ACJ345" s="4"/>
      <c r="ACK345" s="4"/>
      <c r="ACL345" s="4"/>
      <c r="ACM345" s="4"/>
      <c r="ACN345" s="4"/>
      <c r="ACO345" s="4"/>
      <c r="ACP345" s="4"/>
      <c r="ACQ345" s="4"/>
      <c r="ACR345" s="4"/>
      <c r="ACS345" s="4"/>
      <c r="ACT345" s="4"/>
      <c r="ACU345" s="4"/>
      <c r="ACV345" s="4"/>
      <c r="ACW345" s="4"/>
      <c r="ACX345" s="4"/>
      <c r="ACY345" s="4"/>
      <c r="ACZ345" s="4"/>
      <c r="ADA345" s="4"/>
      <c r="ADB345" s="4"/>
      <c r="ADC345" s="4"/>
      <c r="ADD345" s="4"/>
      <c r="ADE345" s="4"/>
      <c r="ADF345" s="4"/>
      <c r="ADG345" s="4"/>
      <c r="ADH345" s="4"/>
      <c r="ADI345" s="4"/>
      <c r="ADJ345" s="4"/>
      <c r="ADK345" s="4"/>
      <c r="ADL345" s="4"/>
      <c r="ADM345" s="4"/>
      <c r="ADN345" s="4"/>
      <c r="ADO345" s="4"/>
      <c r="ADP345" s="4"/>
      <c r="ADQ345" s="4"/>
      <c r="ADR345" s="4"/>
      <c r="ADS345" s="4"/>
      <c r="ADT345" s="4"/>
      <c r="ADU345" s="4"/>
      <c r="ADV345" s="4"/>
      <c r="ADW345" s="4"/>
      <c r="ADX345" s="4"/>
      <c r="ADY345" s="4"/>
      <c r="ADZ345" s="4"/>
      <c r="AEA345" s="4"/>
      <c r="AEB345" s="4"/>
      <c r="AEC345" s="4"/>
      <c r="AED345" s="4"/>
      <c r="AEE345" s="4"/>
      <c r="AEF345" s="4"/>
      <c r="AEG345" s="4"/>
      <c r="AEH345" s="4"/>
      <c r="AEI345" s="4"/>
      <c r="AEJ345" s="4"/>
      <c r="AEK345" s="4"/>
      <c r="AEL345" s="4"/>
      <c r="AEM345" s="4"/>
      <c r="AEN345" s="4"/>
      <c r="AEO345" s="4"/>
      <c r="AEP345" s="4"/>
      <c r="AEQ345" s="4"/>
      <c r="AER345" s="4"/>
      <c r="AES345" s="4"/>
      <c r="AET345" s="4"/>
      <c r="AEU345" s="4"/>
      <c r="AEV345" s="4"/>
      <c r="AEW345" s="4"/>
      <c r="AEX345" s="4"/>
      <c r="AEY345" s="4"/>
      <c r="AEZ345" s="4"/>
      <c r="AFA345" s="4"/>
      <c r="AFB345" s="4"/>
      <c r="AFC345" s="4"/>
      <c r="AFD345" s="4"/>
      <c r="AFE345" s="4"/>
      <c r="AFF345" s="4"/>
      <c r="AFG345" s="4"/>
      <c r="AFH345" s="4"/>
      <c r="AFI345" s="4"/>
      <c r="AFJ345" s="4"/>
      <c r="AFK345" s="4"/>
      <c r="AFL345" s="4"/>
      <c r="AFM345" s="4"/>
      <c r="AFN345" s="4"/>
      <c r="AFO345" s="4"/>
      <c r="AFP345" s="4"/>
      <c r="AFQ345" s="4"/>
      <c r="AFR345" s="4"/>
      <c r="AFS345" s="4"/>
      <c r="AFT345" s="4"/>
      <c r="AFU345" s="4"/>
      <c r="AFV345" s="4"/>
      <c r="AFW345" s="4"/>
      <c r="AFX345" s="4"/>
      <c r="AFY345" s="4"/>
      <c r="AFZ345" s="4"/>
      <c r="AGA345" s="4"/>
      <c r="AGB345" s="4"/>
      <c r="AGC345" s="4"/>
      <c r="AGD345" s="4"/>
      <c r="AGE345" s="4"/>
      <c r="AGF345" s="4"/>
      <c r="AGG345" s="4"/>
      <c r="AGH345" s="4"/>
      <c r="AGI345" s="4"/>
      <c r="AGJ345" s="4"/>
      <c r="AGK345" s="4"/>
      <c r="AGL345" s="4"/>
      <c r="AGM345" s="4"/>
      <c r="AGN345" s="4"/>
      <c r="AGO345" s="4"/>
      <c r="AGP345" s="4"/>
      <c r="AGQ345" s="4"/>
      <c r="AGR345" s="4"/>
      <c r="AGS345" s="4"/>
      <c r="AGT345" s="4"/>
      <c r="AGU345" s="4"/>
      <c r="AGV345" s="4"/>
      <c r="AGW345" s="4"/>
      <c r="AGX345" s="4"/>
      <c r="AGY345" s="4"/>
      <c r="AGZ345" s="4"/>
      <c r="AHA345" s="4"/>
      <c r="AHB345" s="4"/>
      <c r="AHC345" s="4"/>
      <c r="AHD345" s="4"/>
      <c r="AHE345" s="4"/>
      <c r="AHF345" s="4"/>
      <c r="AHG345" s="4"/>
      <c r="AHH345" s="4"/>
      <c r="AHI345" s="4"/>
      <c r="AHJ345" s="4"/>
      <c r="AHK345" s="4"/>
      <c r="AHL345" s="4"/>
      <c r="AHM345" s="4"/>
      <c r="AHN345" s="4"/>
      <c r="AHO345" s="4"/>
      <c r="AHP345" s="4"/>
      <c r="AHQ345" s="4"/>
      <c r="AHR345" s="4"/>
      <c r="AHS345" s="4"/>
      <c r="AHT345" s="4"/>
      <c r="AHU345" s="4"/>
      <c r="AHV345" s="4"/>
      <c r="AHW345" s="4"/>
      <c r="AHX345" s="4"/>
      <c r="AHY345" s="4"/>
      <c r="AHZ345" s="4"/>
      <c r="AIA345" s="4"/>
      <c r="AIB345" s="4"/>
      <c r="AIC345" s="4"/>
      <c r="AID345" s="4"/>
      <c r="AIE345" s="4"/>
      <c r="AIF345" s="4"/>
      <c r="AIG345" s="4"/>
      <c r="AIH345" s="4"/>
      <c r="AII345" s="4"/>
      <c r="AIJ345" s="4"/>
      <c r="AIK345" s="4"/>
      <c r="AIL345" s="4"/>
      <c r="AIM345" s="4"/>
      <c r="AIN345" s="4"/>
      <c r="AIO345" s="4"/>
      <c r="AIP345" s="4"/>
      <c r="AIQ345" s="4"/>
      <c r="AIR345" s="4"/>
      <c r="AIS345" s="4"/>
      <c r="AIT345" s="4"/>
      <c r="AIU345" s="4"/>
      <c r="AIV345" s="4"/>
      <c r="AIW345" s="4"/>
      <c r="AIX345" s="4"/>
      <c r="AIY345" s="4"/>
      <c r="AIZ345" s="4"/>
      <c r="AJA345" s="4"/>
      <c r="AJB345" s="4"/>
      <c r="AJC345" s="4"/>
      <c r="AJD345" s="4"/>
      <c r="AJE345" s="4"/>
      <c r="AJF345" s="4"/>
      <c r="AJG345" s="4"/>
      <c r="AJH345" s="4"/>
      <c r="AJI345" s="4"/>
      <c r="AJJ345" s="4"/>
      <c r="AJK345" s="4"/>
      <c r="AJL345" s="4"/>
      <c r="AJM345" s="4"/>
      <c r="AJN345" s="4"/>
      <c r="AJO345" s="4"/>
      <c r="AJP345" s="4"/>
      <c r="AJQ345" s="4"/>
      <c r="AJR345" s="4"/>
      <c r="AJS345" s="4"/>
      <c r="AJT345" s="4"/>
      <c r="AJU345" s="4"/>
      <c r="AJV345" s="4"/>
      <c r="AJW345" s="4"/>
      <c r="AJX345" s="4"/>
      <c r="AJY345" s="4"/>
      <c r="AJZ345" s="4"/>
      <c r="AKA345" s="4"/>
      <c r="AKB345" s="4"/>
      <c r="AKC345" s="4"/>
      <c r="AKD345" s="4"/>
      <c r="AKE345" s="4"/>
      <c r="AKF345" s="4"/>
      <c r="AKG345" s="4"/>
      <c r="AKH345" s="4"/>
      <c r="AKI345" s="4"/>
      <c r="AKJ345" s="4"/>
      <c r="AKK345" s="4"/>
      <c r="AKL345" s="4"/>
      <c r="AKM345" s="4"/>
      <c r="AKN345" s="4"/>
      <c r="AKO345" s="4"/>
      <c r="AKP345" s="4"/>
      <c r="AKQ345" s="4"/>
      <c r="AKR345" s="4"/>
      <c r="AKS345" s="4"/>
      <c r="AKT345" s="4"/>
      <c r="AKU345" s="4"/>
      <c r="AKV345" s="4"/>
      <c r="AKW345" s="4"/>
      <c r="AKX345" s="4"/>
      <c r="AKY345" s="4"/>
      <c r="AKZ345" s="4"/>
      <c r="ALA345" s="4"/>
      <c r="ALB345" s="4"/>
      <c r="ALC345" s="4"/>
      <c r="ALD345" s="4"/>
      <c r="ALE345" s="4"/>
      <c r="ALF345" s="4"/>
      <c r="ALG345" s="4"/>
      <c r="ALH345" s="4"/>
      <c r="ALI345" s="4"/>
      <c r="ALJ345" s="4"/>
      <c r="ALK345" s="4"/>
      <c r="ALL345" s="4"/>
      <c r="ALM345" s="4"/>
      <c r="ALN345" s="4"/>
      <c r="ALO345" s="4"/>
      <c r="ALP345" s="4"/>
      <c r="ALQ345" s="4"/>
      <c r="ALR345" s="4"/>
      <c r="ALS345" s="4"/>
      <c r="ALT345" s="4"/>
      <c r="ALU345" s="4"/>
      <c r="ALV345" s="4"/>
      <c r="ALW345" s="4"/>
      <c r="ALX345" s="4"/>
      <c r="ALY345" s="4"/>
      <c r="ALZ345" s="4"/>
      <c r="AMA345" s="4"/>
      <c r="AMB345" s="4"/>
      <c r="AMC345" s="4"/>
      <c r="AMD345" s="4"/>
      <c r="AME345" s="4"/>
      <c r="AMF345" s="4"/>
      <c r="AMG345" s="4"/>
      <c r="AMH345" s="4"/>
      <c r="AMI345" s="4"/>
      <c r="AMJ345" s="4"/>
      <c r="AMK345" s="4"/>
      <c r="AML345" s="49"/>
      <c r="AMM345" s="49"/>
      <c r="AMN345" s="49"/>
      <c r="AMO345" s="49"/>
      <c r="AMP345" s="49"/>
      <c r="AMQ345" s="49"/>
      <c r="AMR345" s="49"/>
      <c r="AMS345" s="49"/>
      <c r="AMT345" s="49"/>
      <c r="AMU345" s="49"/>
      <c r="AMV345" s="49"/>
      <c r="AMW345" s="49"/>
      <c r="AMX345" s="49"/>
      <c r="AMY345" s="49"/>
      <c r="AMZ345" s="49"/>
      <c r="ANA345" s="49"/>
      <c r="ANB345" s="49"/>
      <c r="ANC345" s="49"/>
      <c r="AND345" s="49"/>
      <c r="ANE345" s="49"/>
      <c r="ANF345" s="49"/>
      <c r="ANG345" s="49"/>
      <c r="ANH345" s="49"/>
      <c r="ANI345" s="49"/>
      <c r="ANJ345" s="49"/>
      <c r="ANK345" s="49"/>
      <c r="ANL345" s="49"/>
      <c r="ANM345" s="49"/>
      <c r="ANN345" s="49"/>
      <c r="ANO345" s="49"/>
      <c r="ANP345" s="49"/>
      <c r="ANQ345" s="49"/>
      <c r="ANR345" s="49"/>
      <c r="ANS345" s="49"/>
      <c r="ANT345" s="49"/>
      <c r="ANU345" s="49"/>
      <c r="ANV345" s="49"/>
      <c r="ANW345" s="49"/>
      <c r="ANX345" s="49"/>
      <c r="ANY345" s="49"/>
      <c r="ANZ345" s="49"/>
      <c r="AOA345" s="49"/>
      <c r="AOB345" s="49"/>
      <c r="AOC345" s="49"/>
      <c r="AOD345" s="49"/>
      <c r="AOE345" s="49"/>
      <c r="AOF345" s="49"/>
      <c r="AOG345" s="49"/>
      <c r="AOH345" s="49"/>
      <c r="AOI345" s="49"/>
      <c r="AOJ345" s="49"/>
      <c r="AOK345" s="49"/>
      <c r="AOL345" s="49"/>
      <c r="AOM345" s="49"/>
      <c r="AON345" s="49"/>
      <c r="AOO345" s="49"/>
      <c r="AOP345" s="49"/>
      <c r="AOQ345" s="49"/>
      <c r="AOR345" s="49"/>
      <c r="AOS345" s="49"/>
      <c r="AOT345" s="49"/>
      <c r="AOU345" s="49"/>
      <c r="AOV345" s="49"/>
      <c r="AOW345" s="49"/>
      <c r="AOX345" s="49"/>
      <c r="AOY345" s="49"/>
      <c r="AOZ345" s="49"/>
      <c r="APA345" s="49"/>
      <c r="APB345" s="49"/>
      <c r="APC345" s="49"/>
      <c r="APD345" s="49"/>
      <c r="APE345" s="49"/>
      <c r="APF345" s="49"/>
      <c r="APG345" s="49"/>
      <c r="APH345" s="49"/>
      <c r="API345" s="49"/>
      <c r="APJ345" s="49"/>
      <c r="APK345" s="49"/>
      <c r="APL345" s="49"/>
      <c r="APM345" s="49"/>
      <c r="APN345" s="49"/>
      <c r="APO345" s="49"/>
      <c r="APP345" s="49"/>
      <c r="APQ345" s="49"/>
      <c r="APR345" s="49"/>
      <c r="APS345" s="49"/>
      <c r="APT345" s="49"/>
      <c r="APU345" s="49"/>
      <c r="APV345" s="49"/>
      <c r="APW345" s="49"/>
      <c r="APX345" s="49"/>
      <c r="APY345" s="49"/>
      <c r="APZ345" s="49"/>
      <c r="AQA345" s="49"/>
      <c r="AQB345" s="49"/>
      <c r="AQC345" s="49"/>
      <c r="AQD345" s="49"/>
      <c r="AQE345" s="49"/>
      <c r="AQF345" s="49"/>
      <c r="AQG345" s="49"/>
      <c r="AQH345" s="49"/>
      <c r="AQI345" s="49"/>
      <c r="AQJ345" s="49"/>
      <c r="AQK345" s="49"/>
      <c r="AQL345" s="49"/>
      <c r="AQM345" s="49"/>
      <c r="AQN345" s="49"/>
      <c r="AQO345" s="49"/>
      <c r="AQP345" s="49"/>
      <c r="AQQ345" s="49"/>
      <c r="AQR345" s="49"/>
      <c r="AQS345" s="49"/>
      <c r="AQT345" s="49"/>
      <c r="AQU345" s="49"/>
      <c r="AQV345" s="49"/>
      <c r="AQW345" s="49"/>
      <c r="AQX345" s="49"/>
      <c r="AQY345" s="49"/>
      <c r="AQZ345" s="49"/>
      <c r="ARA345" s="49"/>
      <c r="ARB345" s="49"/>
      <c r="ARC345" s="49"/>
      <c r="ARD345" s="49"/>
      <c r="ARE345" s="49"/>
      <c r="ARF345" s="49"/>
      <c r="ARG345" s="49"/>
      <c r="ARH345" s="49"/>
      <c r="ARI345" s="49"/>
    </row>
    <row r="346" spans="1:1153" s="50" customFormat="1" x14ac:dyDescent="0.2">
      <c r="A346" s="17"/>
      <c r="B346" s="18"/>
      <c r="C346" s="19" t="s">
        <v>181</v>
      </c>
      <c r="D346" s="198">
        <v>7</v>
      </c>
      <c r="E346" s="198"/>
      <c r="F346" s="198">
        <f t="shared" si="4"/>
        <v>0</v>
      </c>
      <c r="G346" s="36"/>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c r="DY346" s="4"/>
      <c r="DZ346" s="4"/>
      <c r="EA346" s="4"/>
      <c r="EB346" s="4"/>
      <c r="EC346" s="4"/>
      <c r="ED346" s="4"/>
      <c r="EE346" s="4"/>
      <c r="EF346" s="4"/>
      <c r="EG346" s="4"/>
      <c r="EH346" s="4"/>
      <c r="EI346" s="4"/>
      <c r="EJ346" s="4"/>
      <c r="EK346" s="4"/>
      <c r="EL346" s="4"/>
      <c r="EM346" s="4"/>
      <c r="EN346" s="4"/>
      <c r="EO346" s="4"/>
      <c r="EP346" s="4"/>
      <c r="EQ346" s="4"/>
      <c r="ER346" s="4"/>
      <c r="ES346" s="4"/>
      <c r="ET346" s="4"/>
      <c r="EU346" s="4"/>
      <c r="EV346" s="4"/>
      <c r="EW346" s="4"/>
      <c r="EX346" s="4"/>
      <c r="EY346" s="4"/>
      <c r="EZ346" s="4"/>
      <c r="FA346" s="4"/>
      <c r="FB346" s="4"/>
      <c r="FC346" s="4"/>
      <c r="FD346" s="4"/>
      <c r="FE346" s="4"/>
      <c r="FF346" s="4"/>
      <c r="FG346" s="4"/>
      <c r="FH346" s="4"/>
      <c r="FI346" s="4"/>
      <c r="FJ346" s="4"/>
      <c r="FK346" s="4"/>
      <c r="FL346" s="4"/>
      <c r="FM346" s="4"/>
      <c r="FN346" s="4"/>
      <c r="FO346" s="4"/>
      <c r="FP346" s="4"/>
      <c r="FQ346" s="4"/>
      <c r="FR346" s="4"/>
      <c r="FS346" s="4"/>
      <c r="FT346" s="4"/>
      <c r="FU346" s="4"/>
      <c r="FV346" s="4"/>
      <c r="FW346" s="4"/>
      <c r="FX346" s="4"/>
      <c r="FY346" s="4"/>
      <c r="FZ346" s="4"/>
      <c r="GA346" s="4"/>
      <c r="GB346" s="4"/>
      <c r="GC346" s="4"/>
      <c r="GD346" s="4"/>
      <c r="GE346" s="4"/>
      <c r="GF346" s="4"/>
      <c r="GG346" s="4"/>
      <c r="GH346" s="4"/>
      <c r="GI346" s="4"/>
      <c r="GJ346" s="4"/>
      <c r="GK346" s="4"/>
      <c r="GL346" s="4"/>
      <c r="GM346" s="4"/>
      <c r="GN346" s="4"/>
      <c r="GO346" s="4"/>
      <c r="GP346" s="4"/>
      <c r="GQ346" s="4"/>
      <c r="GR346" s="4"/>
      <c r="GS346" s="4"/>
      <c r="GT346" s="4"/>
      <c r="GU346" s="4"/>
      <c r="GV346" s="4"/>
      <c r="GW346" s="4"/>
      <c r="GX346" s="4"/>
      <c r="GY346" s="4"/>
      <c r="GZ346" s="4"/>
      <c r="HA346" s="4"/>
      <c r="HB346" s="4"/>
      <c r="HC346" s="4"/>
      <c r="HD346" s="4"/>
      <c r="HE346" s="4"/>
      <c r="HF346" s="4"/>
      <c r="HG346" s="4"/>
      <c r="HH346" s="4"/>
      <c r="HI346" s="4"/>
      <c r="HJ346" s="4"/>
      <c r="HK346" s="4"/>
      <c r="HL346" s="4"/>
      <c r="HM346" s="4"/>
      <c r="HN346" s="4"/>
      <c r="HO346" s="4"/>
      <c r="HP346" s="4"/>
      <c r="HQ346" s="4"/>
      <c r="HR346" s="4"/>
      <c r="HS346" s="4"/>
      <c r="HT346" s="4"/>
      <c r="HU346" s="4"/>
      <c r="HV346" s="4"/>
      <c r="HW346" s="4"/>
      <c r="HX346" s="4"/>
      <c r="HY346" s="4"/>
      <c r="HZ346" s="4"/>
      <c r="IA346" s="4"/>
      <c r="IB346" s="4"/>
      <c r="IC346" s="4"/>
      <c r="ID346" s="4"/>
      <c r="IE346" s="4"/>
      <c r="IF346" s="4"/>
      <c r="IG346" s="4"/>
      <c r="IH346" s="4"/>
      <c r="II346" s="4"/>
      <c r="IJ346" s="4"/>
      <c r="IK346" s="4"/>
      <c r="IL346" s="4"/>
      <c r="IM346" s="4"/>
      <c r="IN346" s="4"/>
      <c r="IO346" s="4"/>
      <c r="IP346" s="4"/>
      <c r="IQ346" s="4"/>
      <c r="IR346" s="4"/>
      <c r="IS346" s="4"/>
      <c r="IT346" s="4"/>
      <c r="IU346" s="4"/>
      <c r="IV346" s="4"/>
      <c r="IW346" s="4"/>
      <c r="IX346" s="4"/>
      <c r="IY346" s="4"/>
      <c r="IZ346" s="4"/>
      <c r="JA346" s="4"/>
      <c r="JB346" s="4"/>
      <c r="JC346" s="4"/>
      <c r="JD346" s="4"/>
      <c r="JE346" s="4"/>
      <c r="JF346" s="4"/>
      <c r="JG346" s="4"/>
      <c r="JH346" s="4"/>
      <c r="JI346" s="4"/>
      <c r="JJ346" s="4"/>
      <c r="JK346" s="4"/>
      <c r="JL346" s="4"/>
      <c r="JM346" s="4"/>
      <c r="JN346" s="4"/>
      <c r="JO346" s="4"/>
      <c r="JP346" s="4"/>
      <c r="JQ346" s="4"/>
      <c r="JR346" s="4"/>
      <c r="JS346" s="4"/>
      <c r="JT346" s="4"/>
      <c r="JU346" s="4"/>
      <c r="JV346" s="4"/>
      <c r="JW346" s="4"/>
      <c r="JX346" s="4"/>
      <c r="JY346" s="4"/>
      <c r="JZ346" s="4"/>
      <c r="KA346" s="4"/>
      <c r="KB346" s="4"/>
      <c r="KC346" s="4"/>
      <c r="KD346" s="4"/>
      <c r="KE346" s="4"/>
      <c r="KF346" s="4"/>
      <c r="KG346" s="4"/>
      <c r="KH346" s="4"/>
      <c r="KI346" s="4"/>
      <c r="KJ346" s="4"/>
      <c r="KK346" s="4"/>
      <c r="KL346" s="4"/>
      <c r="KM346" s="4"/>
      <c r="KN346" s="4"/>
      <c r="KO346" s="4"/>
      <c r="KP346" s="4"/>
      <c r="KQ346" s="4"/>
      <c r="KR346" s="4"/>
      <c r="KS346" s="4"/>
      <c r="KT346" s="4"/>
      <c r="KU346" s="4"/>
      <c r="KV346" s="4"/>
      <c r="KW346" s="4"/>
      <c r="KX346" s="4"/>
      <c r="KY346" s="4"/>
      <c r="KZ346" s="4"/>
      <c r="LA346" s="4"/>
      <c r="LB346" s="4"/>
      <c r="LC346" s="4"/>
      <c r="LD346" s="4"/>
      <c r="LE346" s="4"/>
      <c r="LF346" s="4"/>
      <c r="LG346" s="4"/>
      <c r="LH346" s="4"/>
      <c r="LI346" s="4"/>
      <c r="LJ346" s="4"/>
      <c r="LK346" s="4"/>
      <c r="LL346" s="4"/>
      <c r="LM346" s="4"/>
      <c r="LN346" s="4"/>
      <c r="LO346" s="4"/>
      <c r="LP346" s="4"/>
      <c r="LQ346" s="4"/>
      <c r="LR346" s="4"/>
      <c r="LS346" s="4"/>
      <c r="LT346" s="4"/>
      <c r="LU346" s="4"/>
      <c r="LV346" s="4"/>
      <c r="LW346" s="4"/>
      <c r="LX346" s="4"/>
      <c r="LY346" s="4"/>
      <c r="LZ346" s="4"/>
      <c r="MA346" s="4"/>
      <c r="MB346" s="4"/>
      <c r="MC346" s="4"/>
      <c r="MD346" s="4"/>
      <c r="ME346" s="4"/>
      <c r="MF346" s="4"/>
      <c r="MG346" s="4"/>
      <c r="MH346" s="4"/>
      <c r="MI346" s="4"/>
      <c r="MJ346" s="4"/>
      <c r="MK346" s="4"/>
      <c r="ML346" s="4"/>
      <c r="MM346" s="4"/>
      <c r="MN346" s="4"/>
      <c r="MO346" s="4"/>
      <c r="MP346" s="4"/>
      <c r="MQ346" s="4"/>
      <c r="MR346" s="4"/>
      <c r="MS346" s="4"/>
      <c r="MT346" s="4"/>
      <c r="MU346" s="4"/>
      <c r="MV346" s="4"/>
      <c r="MW346" s="4"/>
      <c r="MX346" s="4"/>
      <c r="MY346" s="4"/>
      <c r="MZ346" s="4"/>
      <c r="NA346" s="4"/>
      <c r="NB346" s="4"/>
      <c r="NC346" s="4"/>
      <c r="ND346" s="4"/>
      <c r="NE346" s="4"/>
      <c r="NF346" s="4"/>
      <c r="NG346" s="4"/>
      <c r="NH346" s="4"/>
      <c r="NI346" s="4"/>
      <c r="NJ346" s="4"/>
      <c r="NK346" s="4"/>
      <c r="NL346" s="4"/>
      <c r="NM346" s="4"/>
      <c r="NN346" s="4"/>
      <c r="NO346" s="4"/>
      <c r="NP346" s="4"/>
      <c r="NQ346" s="4"/>
      <c r="NR346" s="4"/>
      <c r="NS346" s="4"/>
      <c r="NT346" s="4"/>
      <c r="NU346" s="4"/>
      <c r="NV346" s="4"/>
      <c r="NW346" s="4"/>
      <c r="NX346" s="4"/>
      <c r="NY346" s="4"/>
      <c r="NZ346" s="4"/>
      <c r="OA346" s="4"/>
      <c r="OB346" s="4"/>
      <c r="OC346" s="4"/>
      <c r="OD346" s="4"/>
      <c r="OE346" s="4"/>
      <c r="OF346" s="4"/>
      <c r="OG346" s="4"/>
      <c r="OH346" s="4"/>
      <c r="OI346" s="4"/>
      <c r="OJ346" s="4"/>
      <c r="OK346" s="4"/>
      <c r="OL346" s="4"/>
      <c r="OM346" s="4"/>
      <c r="ON346" s="4"/>
      <c r="OO346" s="4"/>
      <c r="OP346" s="4"/>
      <c r="OQ346" s="4"/>
      <c r="OR346" s="4"/>
      <c r="OS346" s="4"/>
      <c r="OT346" s="4"/>
      <c r="OU346" s="4"/>
      <c r="OV346" s="4"/>
      <c r="OW346" s="4"/>
      <c r="OX346" s="4"/>
      <c r="OY346" s="4"/>
      <c r="OZ346" s="4"/>
      <c r="PA346" s="4"/>
      <c r="PB346" s="4"/>
      <c r="PC346" s="4"/>
      <c r="PD346" s="4"/>
      <c r="PE346" s="4"/>
      <c r="PF346" s="4"/>
      <c r="PG346" s="4"/>
      <c r="PH346" s="4"/>
      <c r="PI346" s="4"/>
      <c r="PJ346" s="4"/>
      <c r="PK346" s="4"/>
      <c r="PL346" s="4"/>
      <c r="PM346" s="4"/>
      <c r="PN346" s="4"/>
      <c r="PO346" s="4"/>
      <c r="PP346" s="4"/>
      <c r="PQ346" s="4"/>
      <c r="PR346" s="4"/>
      <c r="PS346" s="4"/>
      <c r="PT346" s="4"/>
      <c r="PU346" s="4"/>
      <c r="PV346" s="4"/>
      <c r="PW346" s="4"/>
      <c r="PX346" s="4"/>
      <c r="PY346" s="4"/>
      <c r="PZ346" s="4"/>
      <c r="QA346" s="4"/>
      <c r="QB346" s="4"/>
      <c r="QC346" s="4"/>
      <c r="QD346" s="4"/>
      <c r="QE346" s="4"/>
      <c r="QF346" s="4"/>
      <c r="QG346" s="4"/>
      <c r="QH346" s="4"/>
      <c r="QI346" s="4"/>
      <c r="QJ346" s="4"/>
      <c r="QK346" s="4"/>
      <c r="QL346" s="4"/>
      <c r="QM346" s="4"/>
      <c r="QN346" s="4"/>
      <c r="QO346" s="4"/>
      <c r="QP346" s="4"/>
      <c r="QQ346" s="4"/>
      <c r="QR346" s="4"/>
      <c r="QS346" s="4"/>
      <c r="QT346" s="4"/>
      <c r="QU346" s="4"/>
      <c r="QV346" s="4"/>
      <c r="QW346" s="4"/>
      <c r="QX346" s="4"/>
      <c r="QY346" s="4"/>
      <c r="QZ346" s="4"/>
      <c r="RA346" s="4"/>
      <c r="RB346" s="4"/>
      <c r="RC346" s="4"/>
      <c r="RD346" s="4"/>
      <c r="RE346" s="4"/>
      <c r="RF346" s="4"/>
      <c r="RG346" s="4"/>
      <c r="RH346" s="4"/>
      <c r="RI346" s="4"/>
      <c r="RJ346" s="4"/>
      <c r="RK346" s="4"/>
      <c r="RL346" s="4"/>
      <c r="RM346" s="4"/>
      <c r="RN346" s="4"/>
      <c r="RO346" s="4"/>
      <c r="RP346" s="4"/>
      <c r="RQ346" s="4"/>
      <c r="RR346" s="4"/>
      <c r="RS346" s="4"/>
      <c r="RT346" s="4"/>
      <c r="RU346" s="4"/>
      <c r="RV346" s="4"/>
      <c r="RW346" s="4"/>
      <c r="RX346" s="4"/>
      <c r="RY346" s="4"/>
      <c r="RZ346" s="4"/>
      <c r="SA346" s="4"/>
      <c r="SB346" s="4"/>
      <c r="SC346" s="4"/>
      <c r="SD346" s="4"/>
      <c r="SE346" s="4"/>
      <c r="SF346" s="4"/>
      <c r="SG346" s="4"/>
      <c r="SH346" s="4"/>
      <c r="SI346" s="4"/>
      <c r="SJ346" s="4"/>
      <c r="SK346" s="4"/>
      <c r="SL346" s="4"/>
      <c r="SM346" s="4"/>
      <c r="SN346" s="4"/>
      <c r="SO346" s="4"/>
      <c r="SP346" s="4"/>
      <c r="SQ346" s="4"/>
      <c r="SR346" s="4"/>
      <c r="SS346" s="4"/>
      <c r="ST346" s="4"/>
      <c r="SU346" s="4"/>
      <c r="SV346" s="4"/>
      <c r="SW346" s="4"/>
      <c r="SX346" s="4"/>
      <c r="SY346" s="4"/>
      <c r="SZ346" s="4"/>
      <c r="TA346" s="4"/>
      <c r="TB346" s="4"/>
      <c r="TC346" s="4"/>
      <c r="TD346" s="4"/>
      <c r="TE346" s="4"/>
      <c r="TF346" s="4"/>
      <c r="TG346" s="4"/>
      <c r="TH346" s="4"/>
      <c r="TI346" s="4"/>
      <c r="TJ346" s="4"/>
      <c r="TK346" s="4"/>
      <c r="TL346" s="4"/>
      <c r="TM346" s="4"/>
      <c r="TN346" s="4"/>
      <c r="TO346" s="4"/>
      <c r="TP346" s="4"/>
      <c r="TQ346" s="4"/>
      <c r="TR346" s="4"/>
      <c r="TS346" s="4"/>
      <c r="TT346" s="4"/>
      <c r="TU346" s="4"/>
      <c r="TV346" s="4"/>
      <c r="TW346" s="4"/>
      <c r="TX346" s="4"/>
      <c r="TY346" s="4"/>
      <c r="TZ346" s="4"/>
      <c r="UA346" s="4"/>
      <c r="UB346" s="4"/>
      <c r="UC346" s="4"/>
      <c r="UD346" s="4"/>
      <c r="UE346" s="4"/>
      <c r="UF346" s="4"/>
      <c r="UG346" s="4"/>
      <c r="UH346" s="4"/>
      <c r="UI346" s="4"/>
      <c r="UJ346" s="4"/>
      <c r="UK346" s="4"/>
      <c r="UL346" s="4"/>
      <c r="UM346" s="4"/>
      <c r="UN346" s="4"/>
      <c r="UO346" s="4"/>
      <c r="UP346" s="4"/>
      <c r="UQ346" s="4"/>
      <c r="UR346" s="4"/>
      <c r="US346" s="4"/>
      <c r="UT346" s="4"/>
      <c r="UU346" s="4"/>
      <c r="UV346" s="4"/>
      <c r="UW346" s="4"/>
      <c r="UX346" s="4"/>
      <c r="UY346" s="4"/>
      <c r="UZ346" s="4"/>
      <c r="VA346" s="4"/>
      <c r="VB346" s="4"/>
      <c r="VC346" s="4"/>
      <c r="VD346" s="4"/>
      <c r="VE346" s="4"/>
      <c r="VF346" s="4"/>
      <c r="VG346" s="4"/>
      <c r="VH346" s="4"/>
      <c r="VI346" s="4"/>
      <c r="VJ346" s="4"/>
      <c r="VK346" s="4"/>
      <c r="VL346" s="4"/>
      <c r="VM346" s="4"/>
      <c r="VN346" s="4"/>
      <c r="VO346" s="4"/>
      <c r="VP346" s="4"/>
      <c r="VQ346" s="4"/>
      <c r="VR346" s="4"/>
      <c r="VS346" s="4"/>
      <c r="VT346" s="4"/>
      <c r="VU346" s="4"/>
      <c r="VV346" s="4"/>
      <c r="VW346" s="4"/>
      <c r="VX346" s="4"/>
      <c r="VY346" s="4"/>
      <c r="VZ346" s="4"/>
      <c r="WA346" s="4"/>
      <c r="WB346" s="4"/>
      <c r="WC346" s="4"/>
      <c r="WD346" s="4"/>
      <c r="WE346" s="4"/>
      <c r="WF346" s="4"/>
      <c r="WG346" s="4"/>
      <c r="WH346" s="4"/>
      <c r="WI346" s="4"/>
      <c r="WJ346" s="4"/>
      <c r="WK346" s="4"/>
      <c r="WL346" s="4"/>
      <c r="WM346" s="4"/>
      <c r="WN346" s="4"/>
      <c r="WO346" s="4"/>
      <c r="WP346" s="4"/>
      <c r="WQ346" s="4"/>
      <c r="WR346" s="4"/>
      <c r="WS346" s="4"/>
      <c r="WT346" s="4"/>
      <c r="WU346" s="4"/>
      <c r="WV346" s="4"/>
      <c r="WW346" s="4"/>
      <c r="WX346" s="4"/>
      <c r="WY346" s="4"/>
      <c r="WZ346" s="4"/>
      <c r="XA346" s="4"/>
      <c r="XB346" s="4"/>
      <c r="XC346" s="4"/>
      <c r="XD346" s="4"/>
      <c r="XE346" s="4"/>
      <c r="XF346" s="4"/>
      <c r="XG346" s="4"/>
      <c r="XH346" s="4"/>
      <c r="XI346" s="4"/>
      <c r="XJ346" s="4"/>
      <c r="XK346" s="4"/>
      <c r="XL346" s="4"/>
      <c r="XM346" s="4"/>
      <c r="XN346" s="4"/>
      <c r="XO346" s="4"/>
      <c r="XP346" s="4"/>
      <c r="XQ346" s="4"/>
      <c r="XR346" s="4"/>
      <c r="XS346" s="4"/>
      <c r="XT346" s="4"/>
      <c r="XU346" s="4"/>
      <c r="XV346" s="4"/>
      <c r="XW346" s="4"/>
      <c r="XX346" s="4"/>
      <c r="XY346" s="4"/>
      <c r="XZ346" s="4"/>
      <c r="YA346" s="4"/>
      <c r="YB346" s="4"/>
      <c r="YC346" s="4"/>
      <c r="YD346" s="4"/>
      <c r="YE346" s="4"/>
      <c r="YF346" s="4"/>
      <c r="YG346" s="4"/>
      <c r="YH346" s="4"/>
      <c r="YI346" s="4"/>
      <c r="YJ346" s="4"/>
      <c r="YK346" s="4"/>
      <c r="YL346" s="4"/>
      <c r="YM346" s="4"/>
      <c r="YN346" s="4"/>
      <c r="YO346" s="4"/>
      <c r="YP346" s="4"/>
      <c r="YQ346" s="4"/>
      <c r="YR346" s="4"/>
      <c r="YS346" s="4"/>
      <c r="YT346" s="4"/>
      <c r="YU346" s="4"/>
      <c r="YV346" s="4"/>
      <c r="YW346" s="4"/>
      <c r="YX346" s="4"/>
      <c r="YY346" s="4"/>
      <c r="YZ346" s="4"/>
      <c r="ZA346" s="4"/>
      <c r="ZB346" s="4"/>
      <c r="ZC346" s="4"/>
      <c r="ZD346" s="4"/>
      <c r="ZE346" s="4"/>
      <c r="ZF346" s="4"/>
      <c r="ZG346" s="4"/>
      <c r="ZH346" s="4"/>
      <c r="ZI346" s="4"/>
      <c r="ZJ346" s="4"/>
      <c r="ZK346" s="4"/>
      <c r="ZL346" s="4"/>
      <c r="ZM346" s="4"/>
      <c r="ZN346" s="4"/>
      <c r="ZO346" s="4"/>
      <c r="ZP346" s="4"/>
      <c r="ZQ346" s="4"/>
      <c r="ZR346" s="4"/>
      <c r="ZS346" s="4"/>
      <c r="ZT346" s="4"/>
      <c r="ZU346" s="4"/>
      <c r="ZV346" s="4"/>
      <c r="ZW346" s="4"/>
      <c r="ZX346" s="4"/>
      <c r="ZY346" s="4"/>
      <c r="ZZ346" s="4"/>
      <c r="AAA346" s="4"/>
      <c r="AAB346" s="4"/>
      <c r="AAC346" s="4"/>
      <c r="AAD346" s="4"/>
      <c r="AAE346" s="4"/>
      <c r="AAF346" s="4"/>
      <c r="AAG346" s="4"/>
      <c r="AAH346" s="4"/>
      <c r="AAI346" s="4"/>
      <c r="AAJ346" s="4"/>
      <c r="AAK346" s="4"/>
      <c r="AAL346" s="4"/>
      <c r="AAM346" s="4"/>
      <c r="AAN346" s="4"/>
      <c r="AAO346" s="4"/>
      <c r="AAP346" s="4"/>
      <c r="AAQ346" s="4"/>
      <c r="AAR346" s="4"/>
      <c r="AAS346" s="4"/>
      <c r="AAT346" s="4"/>
      <c r="AAU346" s="4"/>
      <c r="AAV346" s="4"/>
      <c r="AAW346" s="4"/>
      <c r="AAX346" s="4"/>
      <c r="AAY346" s="4"/>
      <c r="AAZ346" s="4"/>
      <c r="ABA346" s="4"/>
      <c r="ABB346" s="4"/>
      <c r="ABC346" s="4"/>
      <c r="ABD346" s="4"/>
      <c r="ABE346" s="4"/>
      <c r="ABF346" s="4"/>
      <c r="ABG346" s="4"/>
      <c r="ABH346" s="4"/>
      <c r="ABI346" s="4"/>
      <c r="ABJ346" s="4"/>
      <c r="ABK346" s="4"/>
      <c r="ABL346" s="4"/>
      <c r="ABM346" s="4"/>
      <c r="ABN346" s="4"/>
      <c r="ABO346" s="4"/>
      <c r="ABP346" s="4"/>
      <c r="ABQ346" s="4"/>
      <c r="ABR346" s="4"/>
      <c r="ABS346" s="4"/>
      <c r="ABT346" s="4"/>
      <c r="ABU346" s="4"/>
      <c r="ABV346" s="4"/>
      <c r="ABW346" s="4"/>
      <c r="ABX346" s="4"/>
      <c r="ABY346" s="4"/>
      <c r="ABZ346" s="4"/>
      <c r="ACA346" s="4"/>
      <c r="ACB346" s="4"/>
      <c r="ACC346" s="4"/>
      <c r="ACD346" s="4"/>
      <c r="ACE346" s="4"/>
      <c r="ACF346" s="4"/>
      <c r="ACG346" s="4"/>
      <c r="ACH346" s="4"/>
      <c r="ACI346" s="4"/>
      <c r="ACJ346" s="4"/>
      <c r="ACK346" s="4"/>
      <c r="ACL346" s="4"/>
      <c r="ACM346" s="4"/>
      <c r="ACN346" s="4"/>
      <c r="ACO346" s="4"/>
      <c r="ACP346" s="4"/>
      <c r="ACQ346" s="4"/>
      <c r="ACR346" s="4"/>
      <c r="ACS346" s="4"/>
      <c r="ACT346" s="4"/>
      <c r="ACU346" s="4"/>
      <c r="ACV346" s="4"/>
      <c r="ACW346" s="4"/>
      <c r="ACX346" s="4"/>
      <c r="ACY346" s="4"/>
      <c r="ACZ346" s="4"/>
      <c r="ADA346" s="4"/>
      <c r="ADB346" s="4"/>
      <c r="ADC346" s="4"/>
      <c r="ADD346" s="4"/>
      <c r="ADE346" s="4"/>
      <c r="ADF346" s="4"/>
      <c r="ADG346" s="4"/>
      <c r="ADH346" s="4"/>
      <c r="ADI346" s="4"/>
      <c r="ADJ346" s="4"/>
      <c r="ADK346" s="4"/>
      <c r="ADL346" s="4"/>
      <c r="ADM346" s="4"/>
      <c r="ADN346" s="4"/>
      <c r="ADO346" s="4"/>
      <c r="ADP346" s="4"/>
      <c r="ADQ346" s="4"/>
      <c r="ADR346" s="4"/>
      <c r="ADS346" s="4"/>
      <c r="ADT346" s="4"/>
      <c r="ADU346" s="4"/>
      <c r="ADV346" s="4"/>
      <c r="ADW346" s="4"/>
      <c r="ADX346" s="4"/>
      <c r="ADY346" s="4"/>
      <c r="ADZ346" s="4"/>
      <c r="AEA346" s="4"/>
      <c r="AEB346" s="4"/>
      <c r="AEC346" s="4"/>
      <c r="AED346" s="4"/>
      <c r="AEE346" s="4"/>
      <c r="AEF346" s="4"/>
      <c r="AEG346" s="4"/>
      <c r="AEH346" s="4"/>
      <c r="AEI346" s="4"/>
      <c r="AEJ346" s="4"/>
      <c r="AEK346" s="4"/>
      <c r="AEL346" s="4"/>
      <c r="AEM346" s="4"/>
      <c r="AEN346" s="4"/>
      <c r="AEO346" s="4"/>
      <c r="AEP346" s="4"/>
      <c r="AEQ346" s="4"/>
      <c r="AER346" s="4"/>
      <c r="AES346" s="4"/>
      <c r="AET346" s="4"/>
      <c r="AEU346" s="4"/>
      <c r="AEV346" s="4"/>
      <c r="AEW346" s="4"/>
      <c r="AEX346" s="4"/>
      <c r="AEY346" s="4"/>
      <c r="AEZ346" s="4"/>
      <c r="AFA346" s="4"/>
      <c r="AFB346" s="4"/>
      <c r="AFC346" s="4"/>
      <c r="AFD346" s="4"/>
      <c r="AFE346" s="4"/>
      <c r="AFF346" s="4"/>
      <c r="AFG346" s="4"/>
      <c r="AFH346" s="4"/>
      <c r="AFI346" s="4"/>
      <c r="AFJ346" s="4"/>
      <c r="AFK346" s="4"/>
      <c r="AFL346" s="4"/>
      <c r="AFM346" s="4"/>
      <c r="AFN346" s="4"/>
      <c r="AFO346" s="4"/>
      <c r="AFP346" s="4"/>
      <c r="AFQ346" s="4"/>
      <c r="AFR346" s="4"/>
      <c r="AFS346" s="4"/>
      <c r="AFT346" s="4"/>
      <c r="AFU346" s="4"/>
      <c r="AFV346" s="4"/>
      <c r="AFW346" s="4"/>
      <c r="AFX346" s="4"/>
      <c r="AFY346" s="4"/>
      <c r="AFZ346" s="4"/>
      <c r="AGA346" s="4"/>
      <c r="AGB346" s="4"/>
      <c r="AGC346" s="4"/>
      <c r="AGD346" s="4"/>
      <c r="AGE346" s="4"/>
      <c r="AGF346" s="4"/>
      <c r="AGG346" s="4"/>
      <c r="AGH346" s="4"/>
      <c r="AGI346" s="4"/>
      <c r="AGJ346" s="4"/>
      <c r="AGK346" s="4"/>
      <c r="AGL346" s="4"/>
      <c r="AGM346" s="4"/>
      <c r="AGN346" s="4"/>
      <c r="AGO346" s="4"/>
      <c r="AGP346" s="4"/>
      <c r="AGQ346" s="4"/>
      <c r="AGR346" s="4"/>
      <c r="AGS346" s="4"/>
      <c r="AGT346" s="4"/>
      <c r="AGU346" s="4"/>
      <c r="AGV346" s="4"/>
      <c r="AGW346" s="4"/>
      <c r="AGX346" s="4"/>
      <c r="AGY346" s="4"/>
      <c r="AGZ346" s="4"/>
      <c r="AHA346" s="4"/>
      <c r="AHB346" s="4"/>
      <c r="AHC346" s="4"/>
      <c r="AHD346" s="4"/>
      <c r="AHE346" s="4"/>
      <c r="AHF346" s="4"/>
      <c r="AHG346" s="4"/>
      <c r="AHH346" s="4"/>
      <c r="AHI346" s="4"/>
      <c r="AHJ346" s="4"/>
      <c r="AHK346" s="4"/>
      <c r="AHL346" s="4"/>
      <c r="AHM346" s="4"/>
      <c r="AHN346" s="4"/>
      <c r="AHO346" s="4"/>
      <c r="AHP346" s="4"/>
      <c r="AHQ346" s="4"/>
      <c r="AHR346" s="4"/>
      <c r="AHS346" s="4"/>
      <c r="AHT346" s="4"/>
      <c r="AHU346" s="4"/>
      <c r="AHV346" s="4"/>
      <c r="AHW346" s="4"/>
      <c r="AHX346" s="4"/>
      <c r="AHY346" s="4"/>
      <c r="AHZ346" s="4"/>
      <c r="AIA346" s="4"/>
      <c r="AIB346" s="4"/>
      <c r="AIC346" s="4"/>
      <c r="AID346" s="4"/>
      <c r="AIE346" s="4"/>
      <c r="AIF346" s="4"/>
      <c r="AIG346" s="4"/>
      <c r="AIH346" s="4"/>
      <c r="AII346" s="4"/>
      <c r="AIJ346" s="4"/>
      <c r="AIK346" s="4"/>
      <c r="AIL346" s="4"/>
      <c r="AIM346" s="4"/>
      <c r="AIN346" s="4"/>
      <c r="AIO346" s="4"/>
      <c r="AIP346" s="4"/>
      <c r="AIQ346" s="4"/>
      <c r="AIR346" s="4"/>
      <c r="AIS346" s="4"/>
      <c r="AIT346" s="4"/>
      <c r="AIU346" s="4"/>
      <c r="AIV346" s="4"/>
      <c r="AIW346" s="4"/>
      <c r="AIX346" s="4"/>
      <c r="AIY346" s="4"/>
      <c r="AIZ346" s="4"/>
      <c r="AJA346" s="4"/>
      <c r="AJB346" s="4"/>
      <c r="AJC346" s="4"/>
      <c r="AJD346" s="4"/>
      <c r="AJE346" s="4"/>
      <c r="AJF346" s="4"/>
      <c r="AJG346" s="4"/>
      <c r="AJH346" s="4"/>
      <c r="AJI346" s="4"/>
      <c r="AJJ346" s="4"/>
      <c r="AJK346" s="4"/>
      <c r="AJL346" s="4"/>
      <c r="AJM346" s="4"/>
      <c r="AJN346" s="4"/>
      <c r="AJO346" s="4"/>
      <c r="AJP346" s="4"/>
      <c r="AJQ346" s="4"/>
      <c r="AJR346" s="4"/>
      <c r="AJS346" s="4"/>
      <c r="AJT346" s="4"/>
      <c r="AJU346" s="4"/>
      <c r="AJV346" s="4"/>
      <c r="AJW346" s="4"/>
      <c r="AJX346" s="4"/>
      <c r="AJY346" s="4"/>
      <c r="AJZ346" s="4"/>
      <c r="AKA346" s="4"/>
      <c r="AKB346" s="4"/>
      <c r="AKC346" s="4"/>
      <c r="AKD346" s="4"/>
      <c r="AKE346" s="4"/>
      <c r="AKF346" s="4"/>
      <c r="AKG346" s="4"/>
      <c r="AKH346" s="4"/>
      <c r="AKI346" s="4"/>
      <c r="AKJ346" s="4"/>
      <c r="AKK346" s="4"/>
      <c r="AKL346" s="4"/>
      <c r="AKM346" s="4"/>
      <c r="AKN346" s="4"/>
      <c r="AKO346" s="4"/>
      <c r="AKP346" s="4"/>
      <c r="AKQ346" s="4"/>
      <c r="AKR346" s="4"/>
      <c r="AKS346" s="4"/>
      <c r="AKT346" s="4"/>
      <c r="AKU346" s="4"/>
      <c r="AKV346" s="4"/>
      <c r="AKW346" s="4"/>
      <c r="AKX346" s="4"/>
      <c r="AKY346" s="4"/>
      <c r="AKZ346" s="4"/>
      <c r="ALA346" s="4"/>
      <c r="ALB346" s="4"/>
      <c r="ALC346" s="4"/>
      <c r="ALD346" s="4"/>
      <c r="ALE346" s="4"/>
      <c r="ALF346" s="4"/>
      <c r="ALG346" s="4"/>
      <c r="ALH346" s="4"/>
      <c r="ALI346" s="4"/>
      <c r="ALJ346" s="4"/>
      <c r="ALK346" s="4"/>
      <c r="ALL346" s="4"/>
      <c r="ALM346" s="4"/>
      <c r="ALN346" s="4"/>
      <c r="ALO346" s="4"/>
      <c r="ALP346" s="4"/>
      <c r="ALQ346" s="4"/>
      <c r="ALR346" s="4"/>
      <c r="ALS346" s="4"/>
      <c r="ALT346" s="4"/>
      <c r="ALU346" s="4"/>
      <c r="ALV346" s="4"/>
      <c r="ALW346" s="4"/>
      <c r="ALX346" s="4"/>
      <c r="ALY346" s="4"/>
      <c r="ALZ346" s="4"/>
      <c r="AMA346" s="4"/>
      <c r="AMB346" s="4"/>
      <c r="AMC346" s="4"/>
      <c r="AMD346" s="4"/>
      <c r="AME346" s="4"/>
      <c r="AMF346" s="4"/>
      <c r="AMG346" s="4"/>
      <c r="AMH346" s="4"/>
      <c r="AMI346" s="4"/>
      <c r="AMJ346" s="4"/>
      <c r="AMK346" s="4"/>
      <c r="AML346" s="49"/>
      <c r="AMM346" s="49"/>
      <c r="AMN346" s="49"/>
      <c r="AMO346" s="49"/>
      <c r="AMP346" s="49"/>
      <c r="AMQ346" s="49"/>
      <c r="AMR346" s="49"/>
      <c r="AMS346" s="49"/>
      <c r="AMT346" s="49"/>
      <c r="AMU346" s="49"/>
      <c r="AMV346" s="49"/>
      <c r="AMW346" s="49"/>
      <c r="AMX346" s="49"/>
      <c r="AMY346" s="49"/>
      <c r="AMZ346" s="49"/>
      <c r="ANA346" s="49"/>
      <c r="ANB346" s="49"/>
      <c r="ANC346" s="49"/>
      <c r="AND346" s="49"/>
      <c r="ANE346" s="49"/>
      <c r="ANF346" s="49"/>
      <c r="ANG346" s="49"/>
      <c r="ANH346" s="49"/>
      <c r="ANI346" s="49"/>
      <c r="ANJ346" s="49"/>
      <c r="ANK346" s="49"/>
      <c r="ANL346" s="49"/>
      <c r="ANM346" s="49"/>
      <c r="ANN346" s="49"/>
      <c r="ANO346" s="49"/>
      <c r="ANP346" s="49"/>
      <c r="ANQ346" s="49"/>
      <c r="ANR346" s="49"/>
      <c r="ANS346" s="49"/>
      <c r="ANT346" s="49"/>
      <c r="ANU346" s="49"/>
      <c r="ANV346" s="49"/>
      <c r="ANW346" s="49"/>
      <c r="ANX346" s="49"/>
      <c r="ANY346" s="49"/>
      <c r="ANZ346" s="49"/>
      <c r="AOA346" s="49"/>
      <c r="AOB346" s="49"/>
      <c r="AOC346" s="49"/>
      <c r="AOD346" s="49"/>
      <c r="AOE346" s="49"/>
      <c r="AOF346" s="49"/>
      <c r="AOG346" s="49"/>
      <c r="AOH346" s="49"/>
      <c r="AOI346" s="49"/>
      <c r="AOJ346" s="49"/>
      <c r="AOK346" s="49"/>
      <c r="AOL346" s="49"/>
      <c r="AOM346" s="49"/>
      <c r="AON346" s="49"/>
      <c r="AOO346" s="49"/>
      <c r="AOP346" s="49"/>
      <c r="AOQ346" s="49"/>
      <c r="AOR346" s="49"/>
      <c r="AOS346" s="49"/>
      <c r="AOT346" s="49"/>
      <c r="AOU346" s="49"/>
      <c r="AOV346" s="49"/>
      <c r="AOW346" s="49"/>
      <c r="AOX346" s="49"/>
      <c r="AOY346" s="49"/>
      <c r="AOZ346" s="49"/>
      <c r="APA346" s="49"/>
      <c r="APB346" s="49"/>
      <c r="APC346" s="49"/>
      <c r="APD346" s="49"/>
      <c r="APE346" s="49"/>
      <c r="APF346" s="49"/>
      <c r="APG346" s="49"/>
      <c r="APH346" s="49"/>
      <c r="API346" s="49"/>
      <c r="APJ346" s="49"/>
      <c r="APK346" s="49"/>
      <c r="APL346" s="49"/>
      <c r="APM346" s="49"/>
      <c r="APN346" s="49"/>
      <c r="APO346" s="49"/>
      <c r="APP346" s="49"/>
      <c r="APQ346" s="49"/>
      <c r="APR346" s="49"/>
      <c r="APS346" s="49"/>
      <c r="APT346" s="49"/>
      <c r="APU346" s="49"/>
      <c r="APV346" s="49"/>
      <c r="APW346" s="49"/>
      <c r="APX346" s="49"/>
      <c r="APY346" s="49"/>
      <c r="APZ346" s="49"/>
      <c r="AQA346" s="49"/>
      <c r="AQB346" s="49"/>
      <c r="AQC346" s="49"/>
      <c r="AQD346" s="49"/>
      <c r="AQE346" s="49"/>
      <c r="AQF346" s="49"/>
      <c r="AQG346" s="49"/>
      <c r="AQH346" s="49"/>
      <c r="AQI346" s="49"/>
      <c r="AQJ346" s="49"/>
      <c r="AQK346" s="49"/>
      <c r="AQL346" s="49"/>
      <c r="AQM346" s="49"/>
      <c r="AQN346" s="49"/>
      <c r="AQO346" s="49"/>
      <c r="AQP346" s="49"/>
      <c r="AQQ346" s="49"/>
      <c r="AQR346" s="49"/>
      <c r="AQS346" s="49"/>
      <c r="AQT346" s="49"/>
      <c r="AQU346" s="49"/>
      <c r="AQV346" s="49"/>
      <c r="AQW346" s="49"/>
      <c r="AQX346" s="49"/>
      <c r="AQY346" s="49"/>
      <c r="AQZ346" s="49"/>
      <c r="ARA346" s="49"/>
      <c r="ARB346" s="49"/>
      <c r="ARC346" s="49"/>
      <c r="ARD346" s="49"/>
      <c r="ARE346" s="49"/>
      <c r="ARF346" s="49"/>
      <c r="ARG346" s="49"/>
      <c r="ARH346" s="49"/>
      <c r="ARI346" s="49"/>
    </row>
    <row r="347" spans="1:1153" s="50" customFormat="1" ht="72" x14ac:dyDescent="0.2">
      <c r="A347" s="17" t="s">
        <v>252</v>
      </c>
      <c r="B347" s="46" t="s">
        <v>294</v>
      </c>
      <c r="C347" s="19"/>
      <c r="D347" s="198"/>
      <c r="E347" s="198"/>
      <c r="F347" s="198"/>
      <c r="G347" s="36"/>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c r="DY347" s="4"/>
      <c r="DZ347" s="4"/>
      <c r="EA347" s="4"/>
      <c r="EB347" s="4"/>
      <c r="EC347" s="4"/>
      <c r="ED347" s="4"/>
      <c r="EE347" s="4"/>
      <c r="EF347" s="4"/>
      <c r="EG347" s="4"/>
      <c r="EH347" s="4"/>
      <c r="EI347" s="4"/>
      <c r="EJ347" s="4"/>
      <c r="EK347" s="4"/>
      <c r="EL347" s="4"/>
      <c r="EM347" s="4"/>
      <c r="EN347" s="4"/>
      <c r="EO347" s="4"/>
      <c r="EP347" s="4"/>
      <c r="EQ347" s="4"/>
      <c r="ER347" s="4"/>
      <c r="ES347" s="4"/>
      <c r="ET347" s="4"/>
      <c r="EU347" s="4"/>
      <c r="EV347" s="4"/>
      <c r="EW347" s="4"/>
      <c r="EX347" s="4"/>
      <c r="EY347" s="4"/>
      <c r="EZ347" s="4"/>
      <c r="FA347" s="4"/>
      <c r="FB347" s="4"/>
      <c r="FC347" s="4"/>
      <c r="FD347" s="4"/>
      <c r="FE347" s="4"/>
      <c r="FF347" s="4"/>
      <c r="FG347" s="4"/>
      <c r="FH347" s="4"/>
      <c r="FI347" s="4"/>
      <c r="FJ347" s="4"/>
      <c r="FK347" s="4"/>
      <c r="FL347" s="4"/>
      <c r="FM347" s="4"/>
      <c r="FN347" s="4"/>
      <c r="FO347" s="4"/>
      <c r="FP347" s="4"/>
      <c r="FQ347" s="4"/>
      <c r="FR347" s="4"/>
      <c r="FS347" s="4"/>
      <c r="FT347" s="4"/>
      <c r="FU347" s="4"/>
      <c r="FV347" s="4"/>
      <c r="FW347" s="4"/>
      <c r="FX347" s="4"/>
      <c r="FY347" s="4"/>
      <c r="FZ347" s="4"/>
      <c r="GA347" s="4"/>
      <c r="GB347" s="4"/>
      <c r="GC347" s="4"/>
      <c r="GD347" s="4"/>
      <c r="GE347" s="4"/>
      <c r="GF347" s="4"/>
      <c r="GG347" s="4"/>
      <c r="GH347" s="4"/>
      <c r="GI347" s="4"/>
      <c r="GJ347" s="4"/>
      <c r="GK347" s="4"/>
      <c r="GL347" s="4"/>
      <c r="GM347" s="4"/>
      <c r="GN347" s="4"/>
      <c r="GO347" s="4"/>
      <c r="GP347" s="4"/>
      <c r="GQ347" s="4"/>
      <c r="GR347" s="4"/>
      <c r="GS347" s="4"/>
      <c r="GT347" s="4"/>
      <c r="GU347" s="4"/>
      <c r="GV347" s="4"/>
      <c r="GW347" s="4"/>
      <c r="GX347" s="4"/>
      <c r="GY347" s="4"/>
      <c r="GZ347" s="4"/>
      <c r="HA347" s="4"/>
      <c r="HB347" s="4"/>
      <c r="HC347" s="4"/>
      <c r="HD347" s="4"/>
      <c r="HE347" s="4"/>
      <c r="HF347" s="4"/>
      <c r="HG347" s="4"/>
      <c r="HH347" s="4"/>
      <c r="HI347" s="4"/>
      <c r="HJ347" s="4"/>
      <c r="HK347" s="4"/>
      <c r="HL347" s="4"/>
      <c r="HM347" s="4"/>
      <c r="HN347" s="4"/>
      <c r="HO347" s="4"/>
      <c r="HP347" s="4"/>
      <c r="HQ347" s="4"/>
      <c r="HR347" s="4"/>
      <c r="HS347" s="4"/>
      <c r="HT347" s="4"/>
      <c r="HU347" s="4"/>
      <c r="HV347" s="4"/>
      <c r="HW347" s="4"/>
      <c r="HX347" s="4"/>
      <c r="HY347" s="4"/>
      <c r="HZ347" s="4"/>
      <c r="IA347" s="4"/>
      <c r="IB347" s="4"/>
      <c r="IC347" s="4"/>
      <c r="ID347" s="4"/>
      <c r="IE347" s="4"/>
      <c r="IF347" s="4"/>
      <c r="IG347" s="4"/>
      <c r="IH347" s="4"/>
      <c r="II347" s="4"/>
      <c r="IJ347" s="4"/>
      <c r="IK347" s="4"/>
      <c r="IL347" s="4"/>
      <c r="IM347" s="4"/>
      <c r="IN347" s="4"/>
      <c r="IO347" s="4"/>
      <c r="IP347" s="4"/>
      <c r="IQ347" s="4"/>
      <c r="IR347" s="4"/>
      <c r="IS347" s="4"/>
      <c r="IT347" s="4"/>
      <c r="IU347" s="4"/>
      <c r="IV347" s="4"/>
      <c r="IW347" s="4"/>
      <c r="IX347" s="4"/>
      <c r="IY347" s="4"/>
      <c r="IZ347" s="4"/>
      <c r="JA347" s="4"/>
      <c r="JB347" s="4"/>
      <c r="JC347" s="4"/>
      <c r="JD347" s="4"/>
      <c r="JE347" s="4"/>
      <c r="JF347" s="4"/>
      <c r="JG347" s="4"/>
      <c r="JH347" s="4"/>
      <c r="JI347" s="4"/>
      <c r="JJ347" s="4"/>
      <c r="JK347" s="4"/>
      <c r="JL347" s="4"/>
      <c r="JM347" s="4"/>
      <c r="JN347" s="4"/>
      <c r="JO347" s="4"/>
      <c r="JP347" s="4"/>
      <c r="JQ347" s="4"/>
      <c r="JR347" s="4"/>
      <c r="JS347" s="4"/>
      <c r="JT347" s="4"/>
      <c r="JU347" s="4"/>
      <c r="JV347" s="4"/>
      <c r="JW347" s="4"/>
      <c r="JX347" s="4"/>
      <c r="JY347" s="4"/>
      <c r="JZ347" s="4"/>
      <c r="KA347" s="4"/>
      <c r="KB347" s="4"/>
      <c r="KC347" s="4"/>
      <c r="KD347" s="4"/>
      <c r="KE347" s="4"/>
      <c r="KF347" s="4"/>
      <c r="KG347" s="4"/>
      <c r="KH347" s="4"/>
      <c r="KI347" s="4"/>
      <c r="KJ347" s="4"/>
      <c r="KK347" s="4"/>
      <c r="KL347" s="4"/>
      <c r="KM347" s="4"/>
      <c r="KN347" s="4"/>
      <c r="KO347" s="4"/>
      <c r="KP347" s="4"/>
      <c r="KQ347" s="4"/>
      <c r="KR347" s="4"/>
      <c r="KS347" s="4"/>
      <c r="KT347" s="4"/>
      <c r="KU347" s="4"/>
      <c r="KV347" s="4"/>
      <c r="KW347" s="4"/>
      <c r="KX347" s="4"/>
      <c r="KY347" s="4"/>
      <c r="KZ347" s="4"/>
      <c r="LA347" s="4"/>
      <c r="LB347" s="4"/>
      <c r="LC347" s="4"/>
      <c r="LD347" s="4"/>
      <c r="LE347" s="4"/>
      <c r="LF347" s="4"/>
      <c r="LG347" s="4"/>
      <c r="LH347" s="4"/>
      <c r="LI347" s="4"/>
      <c r="LJ347" s="4"/>
      <c r="LK347" s="4"/>
      <c r="LL347" s="4"/>
      <c r="LM347" s="4"/>
      <c r="LN347" s="4"/>
      <c r="LO347" s="4"/>
      <c r="LP347" s="4"/>
      <c r="LQ347" s="4"/>
      <c r="LR347" s="4"/>
      <c r="LS347" s="4"/>
      <c r="LT347" s="4"/>
      <c r="LU347" s="4"/>
      <c r="LV347" s="4"/>
      <c r="LW347" s="4"/>
      <c r="LX347" s="4"/>
      <c r="LY347" s="4"/>
      <c r="LZ347" s="4"/>
      <c r="MA347" s="4"/>
      <c r="MB347" s="4"/>
      <c r="MC347" s="4"/>
      <c r="MD347" s="4"/>
      <c r="ME347" s="4"/>
      <c r="MF347" s="4"/>
      <c r="MG347" s="4"/>
      <c r="MH347" s="4"/>
      <c r="MI347" s="4"/>
      <c r="MJ347" s="4"/>
      <c r="MK347" s="4"/>
      <c r="ML347" s="4"/>
      <c r="MM347" s="4"/>
      <c r="MN347" s="4"/>
      <c r="MO347" s="4"/>
      <c r="MP347" s="4"/>
      <c r="MQ347" s="4"/>
      <c r="MR347" s="4"/>
      <c r="MS347" s="4"/>
      <c r="MT347" s="4"/>
      <c r="MU347" s="4"/>
      <c r="MV347" s="4"/>
      <c r="MW347" s="4"/>
      <c r="MX347" s="4"/>
      <c r="MY347" s="4"/>
      <c r="MZ347" s="4"/>
      <c r="NA347" s="4"/>
      <c r="NB347" s="4"/>
      <c r="NC347" s="4"/>
      <c r="ND347" s="4"/>
      <c r="NE347" s="4"/>
      <c r="NF347" s="4"/>
      <c r="NG347" s="4"/>
      <c r="NH347" s="4"/>
      <c r="NI347" s="4"/>
      <c r="NJ347" s="4"/>
      <c r="NK347" s="4"/>
      <c r="NL347" s="4"/>
      <c r="NM347" s="4"/>
      <c r="NN347" s="4"/>
      <c r="NO347" s="4"/>
      <c r="NP347" s="4"/>
      <c r="NQ347" s="4"/>
      <c r="NR347" s="4"/>
      <c r="NS347" s="4"/>
      <c r="NT347" s="4"/>
      <c r="NU347" s="4"/>
      <c r="NV347" s="4"/>
      <c r="NW347" s="4"/>
      <c r="NX347" s="4"/>
      <c r="NY347" s="4"/>
      <c r="NZ347" s="4"/>
      <c r="OA347" s="4"/>
      <c r="OB347" s="4"/>
      <c r="OC347" s="4"/>
      <c r="OD347" s="4"/>
      <c r="OE347" s="4"/>
      <c r="OF347" s="4"/>
      <c r="OG347" s="4"/>
      <c r="OH347" s="4"/>
      <c r="OI347" s="4"/>
      <c r="OJ347" s="4"/>
      <c r="OK347" s="4"/>
      <c r="OL347" s="4"/>
      <c r="OM347" s="4"/>
      <c r="ON347" s="4"/>
      <c r="OO347" s="4"/>
      <c r="OP347" s="4"/>
      <c r="OQ347" s="4"/>
      <c r="OR347" s="4"/>
      <c r="OS347" s="4"/>
      <c r="OT347" s="4"/>
      <c r="OU347" s="4"/>
      <c r="OV347" s="4"/>
      <c r="OW347" s="4"/>
      <c r="OX347" s="4"/>
      <c r="OY347" s="4"/>
      <c r="OZ347" s="4"/>
      <c r="PA347" s="4"/>
      <c r="PB347" s="4"/>
      <c r="PC347" s="4"/>
      <c r="PD347" s="4"/>
      <c r="PE347" s="4"/>
      <c r="PF347" s="4"/>
      <c r="PG347" s="4"/>
      <c r="PH347" s="4"/>
      <c r="PI347" s="4"/>
      <c r="PJ347" s="4"/>
      <c r="PK347" s="4"/>
      <c r="PL347" s="4"/>
      <c r="PM347" s="4"/>
      <c r="PN347" s="4"/>
      <c r="PO347" s="4"/>
      <c r="PP347" s="4"/>
      <c r="PQ347" s="4"/>
      <c r="PR347" s="4"/>
      <c r="PS347" s="4"/>
      <c r="PT347" s="4"/>
      <c r="PU347" s="4"/>
      <c r="PV347" s="4"/>
      <c r="PW347" s="4"/>
      <c r="PX347" s="4"/>
      <c r="PY347" s="4"/>
      <c r="PZ347" s="4"/>
      <c r="QA347" s="4"/>
      <c r="QB347" s="4"/>
      <c r="QC347" s="4"/>
      <c r="QD347" s="4"/>
      <c r="QE347" s="4"/>
      <c r="QF347" s="4"/>
      <c r="QG347" s="4"/>
      <c r="QH347" s="4"/>
      <c r="QI347" s="4"/>
      <c r="QJ347" s="4"/>
      <c r="QK347" s="4"/>
      <c r="QL347" s="4"/>
      <c r="QM347" s="4"/>
      <c r="QN347" s="4"/>
      <c r="QO347" s="4"/>
      <c r="QP347" s="4"/>
      <c r="QQ347" s="4"/>
      <c r="QR347" s="4"/>
      <c r="QS347" s="4"/>
      <c r="QT347" s="4"/>
      <c r="QU347" s="4"/>
      <c r="QV347" s="4"/>
      <c r="QW347" s="4"/>
      <c r="QX347" s="4"/>
      <c r="QY347" s="4"/>
      <c r="QZ347" s="4"/>
      <c r="RA347" s="4"/>
      <c r="RB347" s="4"/>
      <c r="RC347" s="4"/>
      <c r="RD347" s="4"/>
      <c r="RE347" s="4"/>
      <c r="RF347" s="4"/>
      <c r="RG347" s="4"/>
      <c r="RH347" s="4"/>
      <c r="RI347" s="4"/>
      <c r="RJ347" s="4"/>
      <c r="RK347" s="4"/>
      <c r="RL347" s="4"/>
      <c r="RM347" s="4"/>
      <c r="RN347" s="4"/>
      <c r="RO347" s="4"/>
      <c r="RP347" s="4"/>
      <c r="RQ347" s="4"/>
      <c r="RR347" s="4"/>
      <c r="RS347" s="4"/>
      <c r="RT347" s="4"/>
      <c r="RU347" s="4"/>
      <c r="RV347" s="4"/>
      <c r="RW347" s="4"/>
      <c r="RX347" s="4"/>
      <c r="RY347" s="4"/>
      <c r="RZ347" s="4"/>
      <c r="SA347" s="4"/>
      <c r="SB347" s="4"/>
      <c r="SC347" s="4"/>
      <c r="SD347" s="4"/>
      <c r="SE347" s="4"/>
      <c r="SF347" s="4"/>
      <c r="SG347" s="4"/>
      <c r="SH347" s="4"/>
      <c r="SI347" s="4"/>
      <c r="SJ347" s="4"/>
      <c r="SK347" s="4"/>
      <c r="SL347" s="4"/>
      <c r="SM347" s="4"/>
      <c r="SN347" s="4"/>
      <c r="SO347" s="4"/>
      <c r="SP347" s="4"/>
      <c r="SQ347" s="4"/>
      <c r="SR347" s="4"/>
      <c r="SS347" s="4"/>
      <c r="ST347" s="4"/>
      <c r="SU347" s="4"/>
      <c r="SV347" s="4"/>
      <c r="SW347" s="4"/>
      <c r="SX347" s="4"/>
      <c r="SY347" s="4"/>
      <c r="SZ347" s="4"/>
      <c r="TA347" s="4"/>
      <c r="TB347" s="4"/>
      <c r="TC347" s="4"/>
      <c r="TD347" s="4"/>
      <c r="TE347" s="4"/>
      <c r="TF347" s="4"/>
      <c r="TG347" s="4"/>
      <c r="TH347" s="4"/>
      <c r="TI347" s="4"/>
      <c r="TJ347" s="4"/>
      <c r="TK347" s="4"/>
      <c r="TL347" s="4"/>
      <c r="TM347" s="4"/>
      <c r="TN347" s="4"/>
      <c r="TO347" s="4"/>
      <c r="TP347" s="4"/>
      <c r="TQ347" s="4"/>
      <c r="TR347" s="4"/>
      <c r="TS347" s="4"/>
      <c r="TT347" s="4"/>
      <c r="TU347" s="4"/>
      <c r="TV347" s="4"/>
      <c r="TW347" s="4"/>
      <c r="TX347" s="4"/>
      <c r="TY347" s="4"/>
      <c r="TZ347" s="4"/>
      <c r="UA347" s="4"/>
      <c r="UB347" s="4"/>
      <c r="UC347" s="4"/>
      <c r="UD347" s="4"/>
      <c r="UE347" s="4"/>
      <c r="UF347" s="4"/>
      <c r="UG347" s="4"/>
      <c r="UH347" s="4"/>
      <c r="UI347" s="4"/>
      <c r="UJ347" s="4"/>
      <c r="UK347" s="4"/>
      <c r="UL347" s="4"/>
      <c r="UM347" s="4"/>
      <c r="UN347" s="4"/>
      <c r="UO347" s="4"/>
      <c r="UP347" s="4"/>
      <c r="UQ347" s="4"/>
      <c r="UR347" s="4"/>
      <c r="US347" s="4"/>
      <c r="UT347" s="4"/>
      <c r="UU347" s="4"/>
      <c r="UV347" s="4"/>
      <c r="UW347" s="4"/>
      <c r="UX347" s="4"/>
      <c r="UY347" s="4"/>
      <c r="UZ347" s="4"/>
      <c r="VA347" s="4"/>
      <c r="VB347" s="4"/>
      <c r="VC347" s="4"/>
      <c r="VD347" s="4"/>
      <c r="VE347" s="4"/>
      <c r="VF347" s="4"/>
      <c r="VG347" s="4"/>
      <c r="VH347" s="4"/>
      <c r="VI347" s="4"/>
      <c r="VJ347" s="4"/>
      <c r="VK347" s="4"/>
      <c r="VL347" s="4"/>
      <c r="VM347" s="4"/>
      <c r="VN347" s="4"/>
      <c r="VO347" s="4"/>
      <c r="VP347" s="4"/>
      <c r="VQ347" s="4"/>
      <c r="VR347" s="4"/>
      <c r="VS347" s="4"/>
      <c r="VT347" s="4"/>
      <c r="VU347" s="4"/>
      <c r="VV347" s="4"/>
      <c r="VW347" s="4"/>
      <c r="VX347" s="4"/>
      <c r="VY347" s="4"/>
      <c r="VZ347" s="4"/>
      <c r="WA347" s="4"/>
      <c r="WB347" s="4"/>
      <c r="WC347" s="4"/>
      <c r="WD347" s="4"/>
      <c r="WE347" s="4"/>
      <c r="WF347" s="4"/>
      <c r="WG347" s="4"/>
      <c r="WH347" s="4"/>
      <c r="WI347" s="4"/>
      <c r="WJ347" s="4"/>
      <c r="WK347" s="4"/>
      <c r="WL347" s="4"/>
      <c r="WM347" s="4"/>
      <c r="WN347" s="4"/>
      <c r="WO347" s="4"/>
      <c r="WP347" s="4"/>
      <c r="WQ347" s="4"/>
      <c r="WR347" s="4"/>
      <c r="WS347" s="4"/>
      <c r="WT347" s="4"/>
      <c r="WU347" s="4"/>
      <c r="WV347" s="4"/>
      <c r="WW347" s="4"/>
      <c r="WX347" s="4"/>
      <c r="WY347" s="4"/>
      <c r="WZ347" s="4"/>
      <c r="XA347" s="4"/>
      <c r="XB347" s="4"/>
      <c r="XC347" s="4"/>
      <c r="XD347" s="4"/>
      <c r="XE347" s="4"/>
      <c r="XF347" s="4"/>
      <c r="XG347" s="4"/>
      <c r="XH347" s="4"/>
      <c r="XI347" s="4"/>
      <c r="XJ347" s="4"/>
      <c r="XK347" s="4"/>
      <c r="XL347" s="4"/>
      <c r="XM347" s="4"/>
      <c r="XN347" s="4"/>
      <c r="XO347" s="4"/>
      <c r="XP347" s="4"/>
      <c r="XQ347" s="4"/>
      <c r="XR347" s="4"/>
      <c r="XS347" s="4"/>
      <c r="XT347" s="4"/>
      <c r="XU347" s="4"/>
      <c r="XV347" s="4"/>
      <c r="XW347" s="4"/>
      <c r="XX347" s="4"/>
      <c r="XY347" s="4"/>
      <c r="XZ347" s="4"/>
      <c r="YA347" s="4"/>
      <c r="YB347" s="4"/>
      <c r="YC347" s="4"/>
      <c r="YD347" s="4"/>
      <c r="YE347" s="4"/>
      <c r="YF347" s="4"/>
      <c r="YG347" s="4"/>
      <c r="YH347" s="4"/>
      <c r="YI347" s="4"/>
      <c r="YJ347" s="4"/>
      <c r="YK347" s="4"/>
      <c r="YL347" s="4"/>
      <c r="YM347" s="4"/>
      <c r="YN347" s="4"/>
      <c r="YO347" s="4"/>
      <c r="YP347" s="4"/>
      <c r="YQ347" s="4"/>
      <c r="YR347" s="4"/>
      <c r="YS347" s="4"/>
      <c r="YT347" s="4"/>
      <c r="YU347" s="4"/>
      <c r="YV347" s="4"/>
      <c r="YW347" s="4"/>
      <c r="YX347" s="4"/>
      <c r="YY347" s="4"/>
      <c r="YZ347" s="4"/>
      <c r="ZA347" s="4"/>
      <c r="ZB347" s="4"/>
      <c r="ZC347" s="4"/>
      <c r="ZD347" s="4"/>
      <c r="ZE347" s="4"/>
      <c r="ZF347" s="4"/>
      <c r="ZG347" s="4"/>
      <c r="ZH347" s="4"/>
      <c r="ZI347" s="4"/>
      <c r="ZJ347" s="4"/>
      <c r="ZK347" s="4"/>
      <c r="ZL347" s="4"/>
      <c r="ZM347" s="4"/>
      <c r="ZN347" s="4"/>
      <c r="ZO347" s="4"/>
      <c r="ZP347" s="4"/>
      <c r="ZQ347" s="4"/>
      <c r="ZR347" s="4"/>
      <c r="ZS347" s="4"/>
      <c r="ZT347" s="4"/>
      <c r="ZU347" s="4"/>
      <c r="ZV347" s="4"/>
      <c r="ZW347" s="4"/>
      <c r="ZX347" s="4"/>
      <c r="ZY347" s="4"/>
      <c r="ZZ347" s="4"/>
      <c r="AAA347" s="4"/>
      <c r="AAB347" s="4"/>
      <c r="AAC347" s="4"/>
      <c r="AAD347" s="4"/>
      <c r="AAE347" s="4"/>
      <c r="AAF347" s="4"/>
      <c r="AAG347" s="4"/>
      <c r="AAH347" s="4"/>
      <c r="AAI347" s="4"/>
      <c r="AAJ347" s="4"/>
      <c r="AAK347" s="4"/>
      <c r="AAL347" s="4"/>
      <c r="AAM347" s="4"/>
      <c r="AAN347" s="4"/>
      <c r="AAO347" s="4"/>
      <c r="AAP347" s="4"/>
      <c r="AAQ347" s="4"/>
      <c r="AAR347" s="4"/>
      <c r="AAS347" s="4"/>
      <c r="AAT347" s="4"/>
      <c r="AAU347" s="4"/>
      <c r="AAV347" s="4"/>
      <c r="AAW347" s="4"/>
      <c r="AAX347" s="4"/>
      <c r="AAY347" s="4"/>
      <c r="AAZ347" s="4"/>
      <c r="ABA347" s="4"/>
      <c r="ABB347" s="4"/>
      <c r="ABC347" s="4"/>
      <c r="ABD347" s="4"/>
      <c r="ABE347" s="4"/>
      <c r="ABF347" s="4"/>
      <c r="ABG347" s="4"/>
      <c r="ABH347" s="4"/>
      <c r="ABI347" s="4"/>
      <c r="ABJ347" s="4"/>
      <c r="ABK347" s="4"/>
      <c r="ABL347" s="4"/>
      <c r="ABM347" s="4"/>
      <c r="ABN347" s="4"/>
      <c r="ABO347" s="4"/>
      <c r="ABP347" s="4"/>
      <c r="ABQ347" s="4"/>
      <c r="ABR347" s="4"/>
      <c r="ABS347" s="4"/>
      <c r="ABT347" s="4"/>
      <c r="ABU347" s="4"/>
      <c r="ABV347" s="4"/>
      <c r="ABW347" s="4"/>
      <c r="ABX347" s="4"/>
      <c r="ABY347" s="4"/>
      <c r="ABZ347" s="4"/>
      <c r="ACA347" s="4"/>
      <c r="ACB347" s="4"/>
      <c r="ACC347" s="4"/>
      <c r="ACD347" s="4"/>
      <c r="ACE347" s="4"/>
      <c r="ACF347" s="4"/>
      <c r="ACG347" s="4"/>
      <c r="ACH347" s="4"/>
      <c r="ACI347" s="4"/>
      <c r="ACJ347" s="4"/>
      <c r="ACK347" s="4"/>
      <c r="ACL347" s="4"/>
      <c r="ACM347" s="4"/>
      <c r="ACN347" s="4"/>
      <c r="ACO347" s="4"/>
      <c r="ACP347" s="4"/>
      <c r="ACQ347" s="4"/>
      <c r="ACR347" s="4"/>
      <c r="ACS347" s="4"/>
      <c r="ACT347" s="4"/>
      <c r="ACU347" s="4"/>
      <c r="ACV347" s="4"/>
      <c r="ACW347" s="4"/>
      <c r="ACX347" s="4"/>
      <c r="ACY347" s="4"/>
      <c r="ACZ347" s="4"/>
      <c r="ADA347" s="4"/>
      <c r="ADB347" s="4"/>
      <c r="ADC347" s="4"/>
      <c r="ADD347" s="4"/>
      <c r="ADE347" s="4"/>
      <c r="ADF347" s="4"/>
      <c r="ADG347" s="4"/>
      <c r="ADH347" s="4"/>
      <c r="ADI347" s="4"/>
      <c r="ADJ347" s="4"/>
      <c r="ADK347" s="4"/>
      <c r="ADL347" s="4"/>
      <c r="ADM347" s="4"/>
      <c r="ADN347" s="4"/>
      <c r="ADO347" s="4"/>
      <c r="ADP347" s="4"/>
      <c r="ADQ347" s="4"/>
      <c r="ADR347" s="4"/>
      <c r="ADS347" s="4"/>
      <c r="ADT347" s="4"/>
      <c r="ADU347" s="4"/>
      <c r="ADV347" s="4"/>
      <c r="ADW347" s="4"/>
      <c r="ADX347" s="4"/>
      <c r="ADY347" s="4"/>
      <c r="ADZ347" s="4"/>
      <c r="AEA347" s="4"/>
      <c r="AEB347" s="4"/>
      <c r="AEC347" s="4"/>
      <c r="AED347" s="4"/>
      <c r="AEE347" s="4"/>
      <c r="AEF347" s="4"/>
      <c r="AEG347" s="4"/>
      <c r="AEH347" s="4"/>
      <c r="AEI347" s="4"/>
      <c r="AEJ347" s="4"/>
      <c r="AEK347" s="4"/>
      <c r="AEL347" s="4"/>
      <c r="AEM347" s="4"/>
      <c r="AEN347" s="4"/>
      <c r="AEO347" s="4"/>
      <c r="AEP347" s="4"/>
      <c r="AEQ347" s="4"/>
      <c r="AER347" s="4"/>
      <c r="AES347" s="4"/>
      <c r="AET347" s="4"/>
      <c r="AEU347" s="4"/>
      <c r="AEV347" s="4"/>
      <c r="AEW347" s="4"/>
      <c r="AEX347" s="4"/>
      <c r="AEY347" s="4"/>
      <c r="AEZ347" s="4"/>
      <c r="AFA347" s="4"/>
      <c r="AFB347" s="4"/>
      <c r="AFC347" s="4"/>
      <c r="AFD347" s="4"/>
      <c r="AFE347" s="4"/>
      <c r="AFF347" s="4"/>
      <c r="AFG347" s="4"/>
      <c r="AFH347" s="4"/>
      <c r="AFI347" s="4"/>
      <c r="AFJ347" s="4"/>
      <c r="AFK347" s="4"/>
      <c r="AFL347" s="4"/>
      <c r="AFM347" s="4"/>
      <c r="AFN347" s="4"/>
      <c r="AFO347" s="4"/>
      <c r="AFP347" s="4"/>
      <c r="AFQ347" s="4"/>
      <c r="AFR347" s="4"/>
      <c r="AFS347" s="4"/>
      <c r="AFT347" s="4"/>
      <c r="AFU347" s="4"/>
      <c r="AFV347" s="4"/>
      <c r="AFW347" s="4"/>
      <c r="AFX347" s="4"/>
      <c r="AFY347" s="4"/>
      <c r="AFZ347" s="4"/>
      <c r="AGA347" s="4"/>
      <c r="AGB347" s="4"/>
      <c r="AGC347" s="4"/>
      <c r="AGD347" s="4"/>
      <c r="AGE347" s="4"/>
      <c r="AGF347" s="4"/>
      <c r="AGG347" s="4"/>
      <c r="AGH347" s="4"/>
      <c r="AGI347" s="4"/>
      <c r="AGJ347" s="4"/>
      <c r="AGK347" s="4"/>
      <c r="AGL347" s="4"/>
      <c r="AGM347" s="4"/>
      <c r="AGN347" s="4"/>
      <c r="AGO347" s="4"/>
      <c r="AGP347" s="4"/>
      <c r="AGQ347" s="4"/>
      <c r="AGR347" s="4"/>
      <c r="AGS347" s="4"/>
      <c r="AGT347" s="4"/>
      <c r="AGU347" s="4"/>
      <c r="AGV347" s="4"/>
      <c r="AGW347" s="4"/>
      <c r="AGX347" s="4"/>
      <c r="AGY347" s="4"/>
      <c r="AGZ347" s="4"/>
      <c r="AHA347" s="4"/>
      <c r="AHB347" s="4"/>
      <c r="AHC347" s="4"/>
      <c r="AHD347" s="4"/>
      <c r="AHE347" s="4"/>
      <c r="AHF347" s="4"/>
      <c r="AHG347" s="4"/>
      <c r="AHH347" s="4"/>
      <c r="AHI347" s="4"/>
      <c r="AHJ347" s="4"/>
      <c r="AHK347" s="4"/>
      <c r="AHL347" s="4"/>
      <c r="AHM347" s="4"/>
      <c r="AHN347" s="4"/>
      <c r="AHO347" s="4"/>
      <c r="AHP347" s="4"/>
      <c r="AHQ347" s="4"/>
      <c r="AHR347" s="4"/>
      <c r="AHS347" s="4"/>
      <c r="AHT347" s="4"/>
      <c r="AHU347" s="4"/>
      <c r="AHV347" s="4"/>
      <c r="AHW347" s="4"/>
      <c r="AHX347" s="4"/>
      <c r="AHY347" s="4"/>
      <c r="AHZ347" s="4"/>
      <c r="AIA347" s="4"/>
      <c r="AIB347" s="4"/>
      <c r="AIC347" s="4"/>
      <c r="AID347" s="4"/>
      <c r="AIE347" s="4"/>
      <c r="AIF347" s="4"/>
      <c r="AIG347" s="4"/>
      <c r="AIH347" s="4"/>
      <c r="AII347" s="4"/>
      <c r="AIJ347" s="4"/>
      <c r="AIK347" s="4"/>
      <c r="AIL347" s="4"/>
      <c r="AIM347" s="4"/>
      <c r="AIN347" s="4"/>
      <c r="AIO347" s="4"/>
      <c r="AIP347" s="4"/>
      <c r="AIQ347" s="4"/>
      <c r="AIR347" s="4"/>
      <c r="AIS347" s="4"/>
      <c r="AIT347" s="4"/>
      <c r="AIU347" s="4"/>
      <c r="AIV347" s="4"/>
      <c r="AIW347" s="4"/>
      <c r="AIX347" s="4"/>
      <c r="AIY347" s="4"/>
      <c r="AIZ347" s="4"/>
      <c r="AJA347" s="4"/>
      <c r="AJB347" s="4"/>
      <c r="AJC347" s="4"/>
      <c r="AJD347" s="4"/>
      <c r="AJE347" s="4"/>
      <c r="AJF347" s="4"/>
      <c r="AJG347" s="4"/>
      <c r="AJH347" s="4"/>
      <c r="AJI347" s="4"/>
      <c r="AJJ347" s="4"/>
      <c r="AJK347" s="4"/>
      <c r="AJL347" s="4"/>
      <c r="AJM347" s="4"/>
      <c r="AJN347" s="4"/>
      <c r="AJO347" s="4"/>
      <c r="AJP347" s="4"/>
      <c r="AJQ347" s="4"/>
      <c r="AJR347" s="4"/>
      <c r="AJS347" s="4"/>
      <c r="AJT347" s="4"/>
      <c r="AJU347" s="4"/>
      <c r="AJV347" s="4"/>
      <c r="AJW347" s="4"/>
      <c r="AJX347" s="4"/>
      <c r="AJY347" s="4"/>
      <c r="AJZ347" s="4"/>
      <c r="AKA347" s="4"/>
      <c r="AKB347" s="4"/>
      <c r="AKC347" s="4"/>
      <c r="AKD347" s="4"/>
      <c r="AKE347" s="4"/>
      <c r="AKF347" s="4"/>
      <c r="AKG347" s="4"/>
      <c r="AKH347" s="4"/>
      <c r="AKI347" s="4"/>
      <c r="AKJ347" s="4"/>
      <c r="AKK347" s="4"/>
      <c r="AKL347" s="4"/>
      <c r="AKM347" s="4"/>
      <c r="AKN347" s="4"/>
      <c r="AKO347" s="4"/>
      <c r="AKP347" s="4"/>
      <c r="AKQ347" s="4"/>
      <c r="AKR347" s="4"/>
      <c r="AKS347" s="4"/>
      <c r="AKT347" s="4"/>
      <c r="AKU347" s="4"/>
      <c r="AKV347" s="4"/>
      <c r="AKW347" s="4"/>
      <c r="AKX347" s="4"/>
      <c r="AKY347" s="4"/>
      <c r="AKZ347" s="4"/>
      <c r="ALA347" s="4"/>
      <c r="ALB347" s="4"/>
      <c r="ALC347" s="4"/>
      <c r="ALD347" s="4"/>
      <c r="ALE347" s="4"/>
      <c r="ALF347" s="4"/>
      <c r="ALG347" s="4"/>
      <c r="ALH347" s="4"/>
      <c r="ALI347" s="4"/>
      <c r="ALJ347" s="4"/>
      <c r="ALK347" s="4"/>
      <c r="ALL347" s="4"/>
      <c r="ALM347" s="4"/>
      <c r="ALN347" s="4"/>
      <c r="ALO347" s="4"/>
      <c r="ALP347" s="4"/>
      <c r="ALQ347" s="4"/>
      <c r="ALR347" s="4"/>
      <c r="ALS347" s="4"/>
      <c r="ALT347" s="4"/>
      <c r="ALU347" s="4"/>
      <c r="ALV347" s="4"/>
      <c r="ALW347" s="4"/>
      <c r="ALX347" s="4"/>
      <c r="ALY347" s="4"/>
      <c r="ALZ347" s="4"/>
      <c r="AMA347" s="4"/>
      <c r="AMB347" s="4"/>
      <c r="AMC347" s="4"/>
      <c r="AMD347" s="4"/>
      <c r="AME347" s="4"/>
      <c r="AMF347" s="4"/>
      <c r="AMG347" s="4"/>
      <c r="AMH347" s="4"/>
      <c r="AMI347" s="4"/>
      <c r="AMJ347" s="4"/>
      <c r="AMK347" s="4"/>
      <c r="AML347" s="49"/>
      <c r="AMM347" s="49"/>
      <c r="AMN347" s="49"/>
      <c r="AMO347" s="49"/>
      <c r="AMP347" s="49"/>
      <c r="AMQ347" s="49"/>
      <c r="AMR347" s="49"/>
      <c r="AMS347" s="49"/>
      <c r="AMT347" s="49"/>
      <c r="AMU347" s="49"/>
      <c r="AMV347" s="49"/>
      <c r="AMW347" s="49"/>
      <c r="AMX347" s="49"/>
      <c r="AMY347" s="49"/>
      <c r="AMZ347" s="49"/>
      <c r="ANA347" s="49"/>
      <c r="ANB347" s="49"/>
      <c r="ANC347" s="49"/>
      <c r="AND347" s="49"/>
      <c r="ANE347" s="49"/>
      <c r="ANF347" s="49"/>
      <c r="ANG347" s="49"/>
      <c r="ANH347" s="49"/>
      <c r="ANI347" s="49"/>
      <c r="ANJ347" s="49"/>
      <c r="ANK347" s="49"/>
      <c r="ANL347" s="49"/>
      <c r="ANM347" s="49"/>
      <c r="ANN347" s="49"/>
      <c r="ANO347" s="49"/>
      <c r="ANP347" s="49"/>
      <c r="ANQ347" s="49"/>
      <c r="ANR347" s="49"/>
      <c r="ANS347" s="49"/>
      <c r="ANT347" s="49"/>
      <c r="ANU347" s="49"/>
      <c r="ANV347" s="49"/>
      <c r="ANW347" s="49"/>
      <c r="ANX347" s="49"/>
      <c r="ANY347" s="49"/>
      <c r="ANZ347" s="49"/>
      <c r="AOA347" s="49"/>
      <c r="AOB347" s="49"/>
      <c r="AOC347" s="49"/>
      <c r="AOD347" s="49"/>
      <c r="AOE347" s="49"/>
      <c r="AOF347" s="49"/>
      <c r="AOG347" s="49"/>
      <c r="AOH347" s="49"/>
      <c r="AOI347" s="49"/>
      <c r="AOJ347" s="49"/>
      <c r="AOK347" s="49"/>
      <c r="AOL347" s="49"/>
      <c r="AOM347" s="49"/>
      <c r="AON347" s="49"/>
      <c r="AOO347" s="49"/>
      <c r="AOP347" s="49"/>
      <c r="AOQ347" s="49"/>
      <c r="AOR347" s="49"/>
      <c r="AOS347" s="49"/>
      <c r="AOT347" s="49"/>
      <c r="AOU347" s="49"/>
      <c r="AOV347" s="49"/>
      <c r="AOW347" s="49"/>
      <c r="AOX347" s="49"/>
      <c r="AOY347" s="49"/>
      <c r="AOZ347" s="49"/>
      <c r="APA347" s="49"/>
      <c r="APB347" s="49"/>
      <c r="APC347" s="49"/>
      <c r="APD347" s="49"/>
      <c r="APE347" s="49"/>
      <c r="APF347" s="49"/>
      <c r="APG347" s="49"/>
      <c r="APH347" s="49"/>
      <c r="API347" s="49"/>
      <c r="APJ347" s="49"/>
      <c r="APK347" s="49"/>
      <c r="APL347" s="49"/>
      <c r="APM347" s="49"/>
      <c r="APN347" s="49"/>
      <c r="APO347" s="49"/>
      <c r="APP347" s="49"/>
      <c r="APQ347" s="49"/>
      <c r="APR347" s="49"/>
      <c r="APS347" s="49"/>
      <c r="APT347" s="49"/>
      <c r="APU347" s="49"/>
      <c r="APV347" s="49"/>
      <c r="APW347" s="49"/>
      <c r="APX347" s="49"/>
      <c r="APY347" s="49"/>
      <c r="APZ347" s="49"/>
      <c r="AQA347" s="49"/>
      <c r="AQB347" s="49"/>
      <c r="AQC347" s="49"/>
      <c r="AQD347" s="49"/>
      <c r="AQE347" s="49"/>
      <c r="AQF347" s="49"/>
      <c r="AQG347" s="49"/>
      <c r="AQH347" s="49"/>
      <c r="AQI347" s="49"/>
      <c r="AQJ347" s="49"/>
      <c r="AQK347" s="49"/>
      <c r="AQL347" s="49"/>
      <c r="AQM347" s="49"/>
      <c r="AQN347" s="49"/>
      <c r="AQO347" s="49"/>
      <c r="AQP347" s="49"/>
      <c r="AQQ347" s="49"/>
      <c r="AQR347" s="49"/>
      <c r="AQS347" s="49"/>
      <c r="AQT347" s="49"/>
      <c r="AQU347" s="49"/>
      <c r="AQV347" s="49"/>
      <c r="AQW347" s="49"/>
      <c r="AQX347" s="49"/>
      <c r="AQY347" s="49"/>
      <c r="AQZ347" s="49"/>
      <c r="ARA347" s="49"/>
      <c r="ARB347" s="49"/>
      <c r="ARC347" s="49"/>
      <c r="ARD347" s="49"/>
      <c r="ARE347" s="49"/>
      <c r="ARF347" s="49"/>
      <c r="ARG347" s="49"/>
      <c r="ARH347" s="49"/>
      <c r="ARI347" s="49"/>
    </row>
    <row r="348" spans="1:1153" s="50" customFormat="1" ht="48" x14ac:dyDescent="0.2">
      <c r="A348" s="17"/>
      <c r="B348" s="46" t="s">
        <v>295</v>
      </c>
      <c r="C348" s="19"/>
      <c r="D348" s="198"/>
      <c r="E348" s="198"/>
      <c r="F348" s="198"/>
      <c r="G348" s="36"/>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c r="DY348" s="4"/>
      <c r="DZ348" s="4"/>
      <c r="EA348" s="4"/>
      <c r="EB348" s="4"/>
      <c r="EC348" s="4"/>
      <c r="ED348" s="4"/>
      <c r="EE348" s="4"/>
      <c r="EF348" s="4"/>
      <c r="EG348" s="4"/>
      <c r="EH348" s="4"/>
      <c r="EI348" s="4"/>
      <c r="EJ348" s="4"/>
      <c r="EK348" s="4"/>
      <c r="EL348" s="4"/>
      <c r="EM348" s="4"/>
      <c r="EN348" s="4"/>
      <c r="EO348" s="4"/>
      <c r="EP348" s="4"/>
      <c r="EQ348" s="4"/>
      <c r="ER348" s="4"/>
      <c r="ES348" s="4"/>
      <c r="ET348" s="4"/>
      <c r="EU348" s="4"/>
      <c r="EV348" s="4"/>
      <c r="EW348" s="4"/>
      <c r="EX348" s="4"/>
      <c r="EY348" s="4"/>
      <c r="EZ348" s="4"/>
      <c r="FA348" s="4"/>
      <c r="FB348" s="4"/>
      <c r="FC348" s="4"/>
      <c r="FD348" s="4"/>
      <c r="FE348" s="4"/>
      <c r="FF348" s="4"/>
      <c r="FG348" s="4"/>
      <c r="FH348" s="4"/>
      <c r="FI348" s="4"/>
      <c r="FJ348" s="4"/>
      <c r="FK348" s="4"/>
      <c r="FL348" s="4"/>
      <c r="FM348" s="4"/>
      <c r="FN348" s="4"/>
      <c r="FO348" s="4"/>
      <c r="FP348" s="4"/>
      <c r="FQ348" s="4"/>
      <c r="FR348" s="4"/>
      <c r="FS348" s="4"/>
      <c r="FT348" s="4"/>
      <c r="FU348" s="4"/>
      <c r="FV348" s="4"/>
      <c r="FW348" s="4"/>
      <c r="FX348" s="4"/>
      <c r="FY348" s="4"/>
      <c r="FZ348" s="4"/>
      <c r="GA348" s="4"/>
      <c r="GB348" s="4"/>
      <c r="GC348" s="4"/>
      <c r="GD348" s="4"/>
      <c r="GE348" s="4"/>
      <c r="GF348" s="4"/>
      <c r="GG348" s="4"/>
      <c r="GH348" s="4"/>
      <c r="GI348" s="4"/>
      <c r="GJ348" s="4"/>
      <c r="GK348" s="4"/>
      <c r="GL348" s="4"/>
      <c r="GM348" s="4"/>
      <c r="GN348" s="4"/>
      <c r="GO348" s="4"/>
      <c r="GP348" s="4"/>
      <c r="GQ348" s="4"/>
      <c r="GR348" s="4"/>
      <c r="GS348" s="4"/>
      <c r="GT348" s="4"/>
      <c r="GU348" s="4"/>
      <c r="GV348" s="4"/>
      <c r="GW348" s="4"/>
      <c r="GX348" s="4"/>
      <c r="GY348" s="4"/>
      <c r="GZ348" s="4"/>
      <c r="HA348" s="4"/>
      <c r="HB348" s="4"/>
      <c r="HC348" s="4"/>
      <c r="HD348" s="4"/>
      <c r="HE348" s="4"/>
      <c r="HF348" s="4"/>
      <c r="HG348" s="4"/>
      <c r="HH348" s="4"/>
      <c r="HI348" s="4"/>
      <c r="HJ348" s="4"/>
      <c r="HK348" s="4"/>
      <c r="HL348" s="4"/>
      <c r="HM348" s="4"/>
      <c r="HN348" s="4"/>
      <c r="HO348" s="4"/>
      <c r="HP348" s="4"/>
      <c r="HQ348" s="4"/>
      <c r="HR348" s="4"/>
      <c r="HS348" s="4"/>
      <c r="HT348" s="4"/>
      <c r="HU348" s="4"/>
      <c r="HV348" s="4"/>
      <c r="HW348" s="4"/>
      <c r="HX348" s="4"/>
      <c r="HY348" s="4"/>
      <c r="HZ348" s="4"/>
      <c r="IA348" s="4"/>
      <c r="IB348" s="4"/>
      <c r="IC348" s="4"/>
      <c r="ID348" s="4"/>
      <c r="IE348" s="4"/>
      <c r="IF348" s="4"/>
      <c r="IG348" s="4"/>
      <c r="IH348" s="4"/>
      <c r="II348" s="4"/>
      <c r="IJ348" s="4"/>
      <c r="IK348" s="4"/>
      <c r="IL348" s="4"/>
      <c r="IM348" s="4"/>
      <c r="IN348" s="4"/>
      <c r="IO348" s="4"/>
      <c r="IP348" s="4"/>
      <c r="IQ348" s="4"/>
      <c r="IR348" s="4"/>
      <c r="IS348" s="4"/>
      <c r="IT348" s="4"/>
      <c r="IU348" s="4"/>
      <c r="IV348" s="4"/>
      <c r="IW348" s="4"/>
      <c r="IX348" s="4"/>
      <c r="IY348" s="4"/>
      <c r="IZ348" s="4"/>
      <c r="JA348" s="4"/>
      <c r="JB348" s="4"/>
      <c r="JC348" s="4"/>
      <c r="JD348" s="4"/>
      <c r="JE348" s="4"/>
      <c r="JF348" s="4"/>
      <c r="JG348" s="4"/>
      <c r="JH348" s="4"/>
      <c r="JI348" s="4"/>
      <c r="JJ348" s="4"/>
      <c r="JK348" s="4"/>
      <c r="JL348" s="4"/>
      <c r="JM348" s="4"/>
      <c r="JN348" s="4"/>
      <c r="JO348" s="4"/>
      <c r="JP348" s="4"/>
      <c r="JQ348" s="4"/>
      <c r="JR348" s="4"/>
      <c r="JS348" s="4"/>
      <c r="JT348" s="4"/>
      <c r="JU348" s="4"/>
      <c r="JV348" s="4"/>
      <c r="JW348" s="4"/>
      <c r="JX348" s="4"/>
      <c r="JY348" s="4"/>
      <c r="JZ348" s="4"/>
      <c r="KA348" s="4"/>
      <c r="KB348" s="4"/>
      <c r="KC348" s="4"/>
      <c r="KD348" s="4"/>
      <c r="KE348" s="4"/>
      <c r="KF348" s="4"/>
      <c r="KG348" s="4"/>
      <c r="KH348" s="4"/>
      <c r="KI348" s="4"/>
      <c r="KJ348" s="4"/>
      <c r="KK348" s="4"/>
      <c r="KL348" s="4"/>
      <c r="KM348" s="4"/>
      <c r="KN348" s="4"/>
      <c r="KO348" s="4"/>
      <c r="KP348" s="4"/>
      <c r="KQ348" s="4"/>
      <c r="KR348" s="4"/>
      <c r="KS348" s="4"/>
      <c r="KT348" s="4"/>
      <c r="KU348" s="4"/>
      <c r="KV348" s="4"/>
      <c r="KW348" s="4"/>
      <c r="KX348" s="4"/>
      <c r="KY348" s="4"/>
      <c r="KZ348" s="4"/>
      <c r="LA348" s="4"/>
      <c r="LB348" s="4"/>
      <c r="LC348" s="4"/>
      <c r="LD348" s="4"/>
      <c r="LE348" s="4"/>
      <c r="LF348" s="4"/>
      <c r="LG348" s="4"/>
      <c r="LH348" s="4"/>
      <c r="LI348" s="4"/>
      <c r="LJ348" s="4"/>
      <c r="LK348" s="4"/>
      <c r="LL348" s="4"/>
      <c r="LM348" s="4"/>
      <c r="LN348" s="4"/>
      <c r="LO348" s="4"/>
      <c r="LP348" s="4"/>
      <c r="LQ348" s="4"/>
      <c r="LR348" s="4"/>
      <c r="LS348" s="4"/>
      <c r="LT348" s="4"/>
      <c r="LU348" s="4"/>
      <c r="LV348" s="4"/>
      <c r="LW348" s="4"/>
      <c r="LX348" s="4"/>
      <c r="LY348" s="4"/>
      <c r="LZ348" s="4"/>
      <c r="MA348" s="4"/>
      <c r="MB348" s="4"/>
      <c r="MC348" s="4"/>
      <c r="MD348" s="4"/>
      <c r="ME348" s="4"/>
      <c r="MF348" s="4"/>
      <c r="MG348" s="4"/>
      <c r="MH348" s="4"/>
      <c r="MI348" s="4"/>
      <c r="MJ348" s="4"/>
      <c r="MK348" s="4"/>
      <c r="ML348" s="4"/>
      <c r="MM348" s="4"/>
      <c r="MN348" s="4"/>
      <c r="MO348" s="4"/>
      <c r="MP348" s="4"/>
      <c r="MQ348" s="4"/>
      <c r="MR348" s="4"/>
      <c r="MS348" s="4"/>
      <c r="MT348" s="4"/>
      <c r="MU348" s="4"/>
      <c r="MV348" s="4"/>
      <c r="MW348" s="4"/>
      <c r="MX348" s="4"/>
      <c r="MY348" s="4"/>
      <c r="MZ348" s="4"/>
      <c r="NA348" s="4"/>
      <c r="NB348" s="4"/>
      <c r="NC348" s="4"/>
      <c r="ND348" s="4"/>
      <c r="NE348" s="4"/>
      <c r="NF348" s="4"/>
      <c r="NG348" s="4"/>
      <c r="NH348" s="4"/>
      <c r="NI348" s="4"/>
      <c r="NJ348" s="4"/>
      <c r="NK348" s="4"/>
      <c r="NL348" s="4"/>
      <c r="NM348" s="4"/>
      <c r="NN348" s="4"/>
      <c r="NO348" s="4"/>
      <c r="NP348" s="4"/>
      <c r="NQ348" s="4"/>
      <c r="NR348" s="4"/>
      <c r="NS348" s="4"/>
      <c r="NT348" s="4"/>
      <c r="NU348" s="4"/>
      <c r="NV348" s="4"/>
      <c r="NW348" s="4"/>
      <c r="NX348" s="4"/>
      <c r="NY348" s="4"/>
      <c r="NZ348" s="4"/>
      <c r="OA348" s="4"/>
      <c r="OB348" s="4"/>
      <c r="OC348" s="4"/>
      <c r="OD348" s="4"/>
      <c r="OE348" s="4"/>
      <c r="OF348" s="4"/>
      <c r="OG348" s="4"/>
      <c r="OH348" s="4"/>
      <c r="OI348" s="4"/>
      <c r="OJ348" s="4"/>
      <c r="OK348" s="4"/>
      <c r="OL348" s="4"/>
      <c r="OM348" s="4"/>
      <c r="ON348" s="4"/>
      <c r="OO348" s="4"/>
      <c r="OP348" s="4"/>
      <c r="OQ348" s="4"/>
      <c r="OR348" s="4"/>
      <c r="OS348" s="4"/>
      <c r="OT348" s="4"/>
      <c r="OU348" s="4"/>
      <c r="OV348" s="4"/>
      <c r="OW348" s="4"/>
      <c r="OX348" s="4"/>
      <c r="OY348" s="4"/>
      <c r="OZ348" s="4"/>
      <c r="PA348" s="4"/>
      <c r="PB348" s="4"/>
      <c r="PC348" s="4"/>
      <c r="PD348" s="4"/>
      <c r="PE348" s="4"/>
      <c r="PF348" s="4"/>
      <c r="PG348" s="4"/>
      <c r="PH348" s="4"/>
      <c r="PI348" s="4"/>
      <c r="PJ348" s="4"/>
      <c r="PK348" s="4"/>
      <c r="PL348" s="4"/>
      <c r="PM348" s="4"/>
      <c r="PN348" s="4"/>
      <c r="PO348" s="4"/>
      <c r="PP348" s="4"/>
      <c r="PQ348" s="4"/>
      <c r="PR348" s="4"/>
      <c r="PS348" s="4"/>
      <c r="PT348" s="4"/>
      <c r="PU348" s="4"/>
      <c r="PV348" s="4"/>
      <c r="PW348" s="4"/>
      <c r="PX348" s="4"/>
      <c r="PY348" s="4"/>
      <c r="PZ348" s="4"/>
      <c r="QA348" s="4"/>
      <c r="QB348" s="4"/>
      <c r="QC348" s="4"/>
      <c r="QD348" s="4"/>
      <c r="QE348" s="4"/>
      <c r="QF348" s="4"/>
      <c r="QG348" s="4"/>
      <c r="QH348" s="4"/>
      <c r="QI348" s="4"/>
      <c r="QJ348" s="4"/>
      <c r="QK348" s="4"/>
      <c r="QL348" s="4"/>
      <c r="QM348" s="4"/>
      <c r="QN348" s="4"/>
      <c r="QO348" s="4"/>
      <c r="QP348" s="4"/>
      <c r="QQ348" s="4"/>
      <c r="QR348" s="4"/>
      <c r="QS348" s="4"/>
      <c r="QT348" s="4"/>
      <c r="QU348" s="4"/>
      <c r="QV348" s="4"/>
      <c r="QW348" s="4"/>
      <c r="QX348" s="4"/>
      <c r="QY348" s="4"/>
      <c r="QZ348" s="4"/>
      <c r="RA348" s="4"/>
      <c r="RB348" s="4"/>
      <c r="RC348" s="4"/>
      <c r="RD348" s="4"/>
      <c r="RE348" s="4"/>
      <c r="RF348" s="4"/>
      <c r="RG348" s="4"/>
      <c r="RH348" s="4"/>
      <c r="RI348" s="4"/>
      <c r="RJ348" s="4"/>
      <c r="RK348" s="4"/>
      <c r="RL348" s="4"/>
      <c r="RM348" s="4"/>
      <c r="RN348" s="4"/>
      <c r="RO348" s="4"/>
      <c r="RP348" s="4"/>
      <c r="RQ348" s="4"/>
      <c r="RR348" s="4"/>
      <c r="RS348" s="4"/>
      <c r="RT348" s="4"/>
      <c r="RU348" s="4"/>
      <c r="RV348" s="4"/>
      <c r="RW348" s="4"/>
      <c r="RX348" s="4"/>
      <c r="RY348" s="4"/>
      <c r="RZ348" s="4"/>
      <c r="SA348" s="4"/>
      <c r="SB348" s="4"/>
      <c r="SC348" s="4"/>
      <c r="SD348" s="4"/>
      <c r="SE348" s="4"/>
      <c r="SF348" s="4"/>
      <c r="SG348" s="4"/>
      <c r="SH348" s="4"/>
      <c r="SI348" s="4"/>
      <c r="SJ348" s="4"/>
      <c r="SK348" s="4"/>
      <c r="SL348" s="4"/>
      <c r="SM348" s="4"/>
      <c r="SN348" s="4"/>
      <c r="SO348" s="4"/>
      <c r="SP348" s="4"/>
      <c r="SQ348" s="4"/>
      <c r="SR348" s="4"/>
      <c r="SS348" s="4"/>
      <c r="ST348" s="4"/>
      <c r="SU348" s="4"/>
      <c r="SV348" s="4"/>
      <c r="SW348" s="4"/>
      <c r="SX348" s="4"/>
      <c r="SY348" s="4"/>
      <c r="SZ348" s="4"/>
      <c r="TA348" s="4"/>
      <c r="TB348" s="4"/>
      <c r="TC348" s="4"/>
      <c r="TD348" s="4"/>
      <c r="TE348" s="4"/>
      <c r="TF348" s="4"/>
      <c r="TG348" s="4"/>
      <c r="TH348" s="4"/>
      <c r="TI348" s="4"/>
      <c r="TJ348" s="4"/>
      <c r="TK348" s="4"/>
      <c r="TL348" s="4"/>
      <c r="TM348" s="4"/>
      <c r="TN348" s="4"/>
      <c r="TO348" s="4"/>
      <c r="TP348" s="4"/>
      <c r="TQ348" s="4"/>
      <c r="TR348" s="4"/>
      <c r="TS348" s="4"/>
      <c r="TT348" s="4"/>
      <c r="TU348" s="4"/>
      <c r="TV348" s="4"/>
      <c r="TW348" s="4"/>
      <c r="TX348" s="4"/>
      <c r="TY348" s="4"/>
      <c r="TZ348" s="4"/>
      <c r="UA348" s="4"/>
      <c r="UB348" s="4"/>
      <c r="UC348" s="4"/>
      <c r="UD348" s="4"/>
      <c r="UE348" s="4"/>
      <c r="UF348" s="4"/>
      <c r="UG348" s="4"/>
      <c r="UH348" s="4"/>
      <c r="UI348" s="4"/>
      <c r="UJ348" s="4"/>
      <c r="UK348" s="4"/>
      <c r="UL348" s="4"/>
      <c r="UM348" s="4"/>
      <c r="UN348" s="4"/>
      <c r="UO348" s="4"/>
      <c r="UP348" s="4"/>
      <c r="UQ348" s="4"/>
      <c r="UR348" s="4"/>
      <c r="US348" s="4"/>
      <c r="UT348" s="4"/>
      <c r="UU348" s="4"/>
      <c r="UV348" s="4"/>
      <c r="UW348" s="4"/>
      <c r="UX348" s="4"/>
      <c r="UY348" s="4"/>
      <c r="UZ348" s="4"/>
      <c r="VA348" s="4"/>
      <c r="VB348" s="4"/>
      <c r="VC348" s="4"/>
      <c r="VD348" s="4"/>
      <c r="VE348" s="4"/>
      <c r="VF348" s="4"/>
      <c r="VG348" s="4"/>
      <c r="VH348" s="4"/>
      <c r="VI348" s="4"/>
      <c r="VJ348" s="4"/>
      <c r="VK348" s="4"/>
      <c r="VL348" s="4"/>
      <c r="VM348" s="4"/>
      <c r="VN348" s="4"/>
      <c r="VO348" s="4"/>
      <c r="VP348" s="4"/>
      <c r="VQ348" s="4"/>
      <c r="VR348" s="4"/>
      <c r="VS348" s="4"/>
      <c r="VT348" s="4"/>
      <c r="VU348" s="4"/>
      <c r="VV348" s="4"/>
      <c r="VW348" s="4"/>
      <c r="VX348" s="4"/>
      <c r="VY348" s="4"/>
      <c r="VZ348" s="4"/>
      <c r="WA348" s="4"/>
      <c r="WB348" s="4"/>
      <c r="WC348" s="4"/>
      <c r="WD348" s="4"/>
      <c r="WE348" s="4"/>
      <c r="WF348" s="4"/>
      <c r="WG348" s="4"/>
      <c r="WH348" s="4"/>
      <c r="WI348" s="4"/>
      <c r="WJ348" s="4"/>
      <c r="WK348" s="4"/>
      <c r="WL348" s="4"/>
      <c r="WM348" s="4"/>
      <c r="WN348" s="4"/>
      <c r="WO348" s="4"/>
      <c r="WP348" s="4"/>
      <c r="WQ348" s="4"/>
      <c r="WR348" s="4"/>
      <c r="WS348" s="4"/>
      <c r="WT348" s="4"/>
      <c r="WU348" s="4"/>
      <c r="WV348" s="4"/>
      <c r="WW348" s="4"/>
      <c r="WX348" s="4"/>
      <c r="WY348" s="4"/>
      <c r="WZ348" s="4"/>
      <c r="XA348" s="4"/>
      <c r="XB348" s="4"/>
      <c r="XC348" s="4"/>
      <c r="XD348" s="4"/>
      <c r="XE348" s="4"/>
      <c r="XF348" s="4"/>
      <c r="XG348" s="4"/>
      <c r="XH348" s="4"/>
      <c r="XI348" s="4"/>
      <c r="XJ348" s="4"/>
      <c r="XK348" s="4"/>
      <c r="XL348" s="4"/>
      <c r="XM348" s="4"/>
      <c r="XN348" s="4"/>
      <c r="XO348" s="4"/>
      <c r="XP348" s="4"/>
      <c r="XQ348" s="4"/>
      <c r="XR348" s="4"/>
      <c r="XS348" s="4"/>
      <c r="XT348" s="4"/>
      <c r="XU348" s="4"/>
      <c r="XV348" s="4"/>
      <c r="XW348" s="4"/>
      <c r="XX348" s="4"/>
      <c r="XY348" s="4"/>
      <c r="XZ348" s="4"/>
      <c r="YA348" s="4"/>
      <c r="YB348" s="4"/>
      <c r="YC348" s="4"/>
      <c r="YD348" s="4"/>
      <c r="YE348" s="4"/>
      <c r="YF348" s="4"/>
      <c r="YG348" s="4"/>
      <c r="YH348" s="4"/>
      <c r="YI348" s="4"/>
      <c r="YJ348" s="4"/>
      <c r="YK348" s="4"/>
      <c r="YL348" s="4"/>
      <c r="YM348" s="4"/>
      <c r="YN348" s="4"/>
      <c r="YO348" s="4"/>
      <c r="YP348" s="4"/>
      <c r="YQ348" s="4"/>
      <c r="YR348" s="4"/>
      <c r="YS348" s="4"/>
      <c r="YT348" s="4"/>
      <c r="YU348" s="4"/>
      <c r="YV348" s="4"/>
      <c r="YW348" s="4"/>
      <c r="YX348" s="4"/>
      <c r="YY348" s="4"/>
      <c r="YZ348" s="4"/>
      <c r="ZA348" s="4"/>
      <c r="ZB348" s="4"/>
      <c r="ZC348" s="4"/>
      <c r="ZD348" s="4"/>
      <c r="ZE348" s="4"/>
      <c r="ZF348" s="4"/>
      <c r="ZG348" s="4"/>
      <c r="ZH348" s="4"/>
      <c r="ZI348" s="4"/>
      <c r="ZJ348" s="4"/>
      <c r="ZK348" s="4"/>
      <c r="ZL348" s="4"/>
      <c r="ZM348" s="4"/>
      <c r="ZN348" s="4"/>
      <c r="ZO348" s="4"/>
      <c r="ZP348" s="4"/>
      <c r="ZQ348" s="4"/>
      <c r="ZR348" s="4"/>
      <c r="ZS348" s="4"/>
      <c r="ZT348" s="4"/>
      <c r="ZU348" s="4"/>
      <c r="ZV348" s="4"/>
      <c r="ZW348" s="4"/>
      <c r="ZX348" s="4"/>
      <c r="ZY348" s="4"/>
      <c r="ZZ348" s="4"/>
      <c r="AAA348" s="4"/>
      <c r="AAB348" s="4"/>
      <c r="AAC348" s="4"/>
      <c r="AAD348" s="4"/>
      <c r="AAE348" s="4"/>
      <c r="AAF348" s="4"/>
      <c r="AAG348" s="4"/>
      <c r="AAH348" s="4"/>
      <c r="AAI348" s="4"/>
      <c r="AAJ348" s="4"/>
      <c r="AAK348" s="4"/>
      <c r="AAL348" s="4"/>
      <c r="AAM348" s="4"/>
      <c r="AAN348" s="4"/>
      <c r="AAO348" s="4"/>
      <c r="AAP348" s="4"/>
      <c r="AAQ348" s="4"/>
      <c r="AAR348" s="4"/>
      <c r="AAS348" s="4"/>
      <c r="AAT348" s="4"/>
      <c r="AAU348" s="4"/>
      <c r="AAV348" s="4"/>
      <c r="AAW348" s="4"/>
      <c r="AAX348" s="4"/>
      <c r="AAY348" s="4"/>
      <c r="AAZ348" s="4"/>
      <c r="ABA348" s="4"/>
      <c r="ABB348" s="4"/>
      <c r="ABC348" s="4"/>
      <c r="ABD348" s="4"/>
      <c r="ABE348" s="4"/>
      <c r="ABF348" s="4"/>
      <c r="ABG348" s="4"/>
      <c r="ABH348" s="4"/>
      <c r="ABI348" s="4"/>
      <c r="ABJ348" s="4"/>
      <c r="ABK348" s="4"/>
      <c r="ABL348" s="4"/>
      <c r="ABM348" s="4"/>
      <c r="ABN348" s="4"/>
      <c r="ABO348" s="4"/>
      <c r="ABP348" s="4"/>
      <c r="ABQ348" s="4"/>
      <c r="ABR348" s="4"/>
      <c r="ABS348" s="4"/>
      <c r="ABT348" s="4"/>
      <c r="ABU348" s="4"/>
      <c r="ABV348" s="4"/>
      <c r="ABW348" s="4"/>
      <c r="ABX348" s="4"/>
      <c r="ABY348" s="4"/>
      <c r="ABZ348" s="4"/>
      <c r="ACA348" s="4"/>
      <c r="ACB348" s="4"/>
      <c r="ACC348" s="4"/>
      <c r="ACD348" s="4"/>
      <c r="ACE348" s="4"/>
      <c r="ACF348" s="4"/>
      <c r="ACG348" s="4"/>
      <c r="ACH348" s="4"/>
      <c r="ACI348" s="4"/>
      <c r="ACJ348" s="4"/>
      <c r="ACK348" s="4"/>
      <c r="ACL348" s="4"/>
      <c r="ACM348" s="4"/>
      <c r="ACN348" s="4"/>
      <c r="ACO348" s="4"/>
      <c r="ACP348" s="4"/>
      <c r="ACQ348" s="4"/>
      <c r="ACR348" s="4"/>
      <c r="ACS348" s="4"/>
      <c r="ACT348" s="4"/>
      <c r="ACU348" s="4"/>
      <c r="ACV348" s="4"/>
      <c r="ACW348" s="4"/>
      <c r="ACX348" s="4"/>
      <c r="ACY348" s="4"/>
      <c r="ACZ348" s="4"/>
      <c r="ADA348" s="4"/>
      <c r="ADB348" s="4"/>
      <c r="ADC348" s="4"/>
      <c r="ADD348" s="4"/>
      <c r="ADE348" s="4"/>
      <c r="ADF348" s="4"/>
      <c r="ADG348" s="4"/>
      <c r="ADH348" s="4"/>
      <c r="ADI348" s="4"/>
      <c r="ADJ348" s="4"/>
      <c r="ADK348" s="4"/>
      <c r="ADL348" s="4"/>
      <c r="ADM348" s="4"/>
      <c r="ADN348" s="4"/>
      <c r="ADO348" s="4"/>
      <c r="ADP348" s="4"/>
      <c r="ADQ348" s="4"/>
      <c r="ADR348" s="4"/>
      <c r="ADS348" s="4"/>
      <c r="ADT348" s="4"/>
      <c r="ADU348" s="4"/>
      <c r="ADV348" s="4"/>
      <c r="ADW348" s="4"/>
      <c r="ADX348" s="4"/>
      <c r="ADY348" s="4"/>
      <c r="ADZ348" s="4"/>
      <c r="AEA348" s="4"/>
      <c r="AEB348" s="4"/>
      <c r="AEC348" s="4"/>
      <c r="AED348" s="4"/>
      <c r="AEE348" s="4"/>
      <c r="AEF348" s="4"/>
      <c r="AEG348" s="4"/>
      <c r="AEH348" s="4"/>
      <c r="AEI348" s="4"/>
      <c r="AEJ348" s="4"/>
      <c r="AEK348" s="4"/>
      <c r="AEL348" s="4"/>
      <c r="AEM348" s="4"/>
      <c r="AEN348" s="4"/>
      <c r="AEO348" s="4"/>
      <c r="AEP348" s="4"/>
      <c r="AEQ348" s="4"/>
      <c r="AER348" s="4"/>
      <c r="AES348" s="4"/>
      <c r="AET348" s="4"/>
      <c r="AEU348" s="4"/>
      <c r="AEV348" s="4"/>
      <c r="AEW348" s="4"/>
      <c r="AEX348" s="4"/>
      <c r="AEY348" s="4"/>
      <c r="AEZ348" s="4"/>
      <c r="AFA348" s="4"/>
      <c r="AFB348" s="4"/>
      <c r="AFC348" s="4"/>
      <c r="AFD348" s="4"/>
      <c r="AFE348" s="4"/>
      <c r="AFF348" s="4"/>
      <c r="AFG348" s="4"/>
      <c r="AFH348" s="4"/>
      <c r="AFI348" s="4"/>
      <c r="AFJ348" s="4"/>
      <c r="AFK348" s="4"/>
      <c r="AFL348" s="4"/>
      <c r="AFM348" s="4"/>
      <c r="AFN348" s="4"/>
      <c r="AFO348" s="4"/>
      <c r="AFP348" s="4"/>
      <c r="AFQ348" s="4"/>
      <c r="AFR348" s="4"/>
      <c r="AFS348" s="4"/>
      <c r="AFT348" s="4"/>
      <c r="AFU348" s="4"/>
      <c r="AFV348" s="4"/>
      <c r="AFW348" s="4"/>
      <c r="AFX348" s="4"/>
      <c r="AFY348" s="4"/>
      <c r="AFZ348" s="4"/>
      <c r="AGA348" s="4"/>
      <c r="AGB348" s="4"/>
      <c r="AGC348" s="4"/>
      <c r="AGD348" s="4"/>
      <c r="AGE348" s="4"/>
      <c r="AGF348" s="4"/>
      <c r="AGG348" s="4"/>
      <c r="AGH348" s="4"/>
      <c r="AGI348" s="4"/>
      <c r="AGJ348" s="4"/>
      <c r="AGK348" s="4"/>
      <c r="AGL348" s="4"/>
      <c r="AGM348" s="4"/>
      <c r="AGN348" s="4"/>
      <c r="AGO348" s="4"/>
      <c r="AGP348" s="4"/>
      <c r="AGQ348" s="4"/>
      <c r="AGR348" s="4"/>
      <c r="AGS348" s="4"/>
      <c r="AGT348" s="4"/>
      <c r="AGU348" s="4"/>
      <c r="AGV348" s="4"/>
      <c r="AGW348" s="4"/>
      <c r="AGX348" s="4"/>
      <c r="AGY348" s="4"/>
      <c r="AGZ348" s="4"/>
      <c r="AHA348" s="4"/>
      <c r="AHB348" s="4"/>
      <c r="AHC348" s="4"/>
      <c r="AHD348" s="4"/>
      <c r="AHE348" s="4"/>
      <c r="AHF348" s="4"/>
      <c r="AHG348" s="4"/>
      <c r="AHH348" s="4"/>
      <c r="AHI348" s="4"/>
      <c r="AHJ348" s="4"/>
      <c r="AHK348" s="4"/>
      <c r="AHL348" s="4"/>
      <c r="AHM348" s="4"/>
      <c r="AHN348" s="4"/>
      <c r="AHO348" s="4"/>
      <c r="AHP348" s="4"/>
      <c r="AHQ348" s="4"/>
      <c r="AHR348" s="4"/>
      <c r="AHS348" s="4"/>
      <c r="AHT348" s="4"/>
      <c r="AHU348" s="4"/>
      <c r="AHV348" s="4"/>
      <c r="AHW348" s="4"/>
      <c r="AHX348" s="4"/>
      <c r="AHY348" s="4"/>
      <c r="AHZ348" s="4"/>
      <c r="AIA348" s="4"/>
      <c r="AIB348" s="4"/>
      <c r="AIC348" s="4"/>
      <c r="AID348" s="4"/>
      <c r="AIE348" s="4"/>
      <c r="AIF348" s="4"/>
      <c r="AIG348" s="4"/>
      <c r="AIH348" s="4"/>
      <c r="AII348" s="4"/>
      <c r="AIJ348" s="4"/>
      <c r="AIK348" s="4"/>
      <c r="AIL348" s="4"/>
      <c r="AIM348" s="4"/>
      <c r="AIN348" s="4"/>
      <c r="AIO348" s="4"/>
      <c r="AIP348" s="4"/>
      <c r="AIQ348" s="4"/>
      <c r="AIR348" s="4"/>
      <c r="AIS348" s="4"/>
      <c r="AIT348" s="4"/>
      <c r="AIU348" s="4"/>
      <c r="AIV348" s="4"/>
      <c r="AIW348" s="4"/>
      <c r="AIX348" s="4"/>
      <c r="AIY348" s="4"/>
      <c r="AIZ348" s="4"/>
      <c r="AJA348" s="4"/>
      <c r="AJB348" s="4"/>
      <c r="AJC348" s="4"/>
      <c r="AJD348" s="4"/>
      <c r="AJE348" s="4"/>
      <c r="AJF348" s="4"/>
      <c r="AJG348" s="4"/>
      <c r="AJH348" s="4"/>
      <c r="AJI348" s="4"/>
      <c r="AJJ348" s="4"/>
      <c r="AJK348" s="4"/>
      <c r="AJL348" s="4"/>
      <c r="AJM348" s="4"/>
      <c r="AJN348" s="4"/>
      <c r="AJO348" s="4"/>
      <c r="AJP348" s="4"/>
      <c r="AJQ348" s="4"/>
      <c r="AJR348" s="4"/>
      <c r="AJS348" s="4"/>
      <c r="AJT348" s="4"/>
      <c r="AJU348" s="4"/>
      <c r="AJV348" s="4"/>
      <c r="AJW348" s="4"/>
      <c r="AJX348" s="4"/>
      <c r="AJY348" s="4"/>
      <c r="AJZ348" s="4"/>
      <c r="AKA348" s="4"/>
      <c r="AKB348" s="4"/>
      <c r="AKC348" s="4"/>
      <c r="AKD348" s="4"/>
      <c r="AKE348" s="4"/>
      <c r="AKF348" s="4"/>
      <c r="AKG348" s="4"/>
      <c r="AKH348" s="4"/>
      <c r="AKI348" s="4"/>
      <c r="AKJ348" s="4"/>
      <c r="AKK348" s="4"/>
      <c r="AKL348" s="4"/>
      <c r="AKM348" s="4"/>
      <c r="AKN348" s="4"/>
      <c r="AKO348" s="4"/>
      <c r="AKP348" s="4"/>
      <c r="AKQ348" s="4"/>
      <c r="AKR348" s="4"/>
      <c r="AKS348" s="4"/>
      <c r="AKT348" s="4"/>
      <c r="AKU348" s="4"/>
      <c r="AKV348" s="4"/>
      <c r="AKW348" s="4"/>
      <c r="AKX348" s="4"/>
      <c r="AKY348" s="4"/>
      <c r="AKZ348" s="4"/>
      <c r="ALA348" s="4"/>
      <c r="ALB348" s="4"/>
      <c r="ALC348" s="4"/>
      <c r="ALD348" s="4"/>
      <c r="ALE348" s="4"/>
      <c r="ALF348" s="4"/>
      <c r="ALG348" s="4"/>
      <c r="ALH348" s="4"/>
      <c r="ALI348" s="4"/>
      <c r="ALJ348" s="4"/>
      <c r="ALK348" s="4"/>
      <c r="ALL348" s="4"/>
      <c r="ALM348" s="4"/>
      <c r="ALN348" s="4"/>
      <c r="ALO348" s="4"/>
      <c r="ALP348" s="4"/>
      <c r="ALQ348" s="4"/>
      <c r="ALR348" s="4"/>
      <c r="ALS348" s="4"/>
      <c r="ALT348" s="4"/>
      <c r="ALU348" s="4"/>
      <c r="ALV348" s="4"/>
      <c r="ALW348" s="4"/>
      <c r="ALX348" s="4"/>
      <c r="ALY348" s="4"/>
      <c r="ALZ348" s="4"/>
      <c r="AMA348" s="4"/>
      <c r="AMB348" s="4"/>
      <c r="AMC348" s="4"/>
      <c r="AMD348" s="4"/>
      <c r="AME348" s="4"/>
      <c r="AMF348" s="4"/>
      <c r="AMG348" s="4"/>
      <c r="AMH348" s="4"/>
      <c r="AMI348" s="4"/>
      <c r="AMJ348" s="4"/>
      <c r="AMK348" s="4"/>
      <c r="AML348" s="49"/>
      <c r="AMM348" s="49"/>
      <c r="AMN348" s="49"/>
      <c r="AMO348" s="49"/>
      <c r="AMP348" s="49"/>
      <c r="AMQ348" s="49"/>
      <c r="AMR348" s="49"/>
      <c r="AMS348" s="49"/>
      <c r="AMT348" s="49"/>
      <c r="AMU348" s="49"/>
      <c r="AMV348" s="49"/>
      <c r="AMW348" s="49"/>
      <c r="AMX348" s="49"/>
      <c r="AMY348" s="49"/>
      <c r="AMZ348" s="49"/>
      <c r="ANA348" s="49"/>
      <c r="ANB348" s="49"/>
      <c r="ANC348" s="49"/>
      <c r="AND348" s="49"/>
      <c r="ANE348" s="49"/>
      <c r="ANF348" s="49"/>
      <c r="ANG348" s="49"/>
      <c r="ANH348" s="49"/>
      <c r="ANI348" s="49"/>
      <c r="ANJ348" s="49"/>
      <c r="ANK348" s="49"/>
      <c r="ANL348" s="49"/>
      <c r="ANM348" s="49"/>
      <c r="ANN348" s="49"/>
      <c r="ANO348" s="49"/>
      <c r="ANP348" s="49"/>
      <c r="ANQ348" s="49"/>
      <c r="ANR348" s="49"/>
      <c r="ANS348" s="49"/>
      <c r="ANT348" s="49"/>
      <c r="ANU348" s="49"/>
      <c r="ANV348" s="49"/>
      <c r="ANW348" s="49"/>
      <c r="ANX348" s="49"/>
      <c r="ANY348" s="49"/>
      <c r="ANZ348" s="49"/>
      <c r="AOA348" s="49"/>
      <c r="AOB348" s="49"/>
      <c r="AOC348" s="49"/>
      <c r="AOD348" s="49"/>
      <c r="AOE348" s="49"/>
      <c r="AOF348" s="49"/>
      <c r="AOG348" s="49"/>
      <c r="AOH348" s="49"/>
      <c r="AOI348" s="49"/>
      <c r="AOJ348" s="49"/>
      <c r="AOK348" s="49"/>
      <c r="AOL348" s="49"/>
      <c r="AOM348" s="49"/>
      <c r="AON348" s="49"/>
      <c r="AOO348" s="49"/>
      <c r="AOP348" s="49"/>
      <c r="AOQ348" s="49"/>
      <c r="AOR348" s="49"/>
      <c r="AOS348" s="49"/>
      <c r="AOT348" s="49"/>
      <c r="AOU348" s="49"/>
      <c r="AOV348" s="49"/>
      <c r="AOW348" s="49"/>
      <c r="AOX348" s="49"/>
      <c r="AOY348" s="49"/>
      <c r="AOZ348" s="49"/>
      <c r="APA348" s="49"/>
      <c r="APB348" s="49"/>
      <c r="APC348" s="49"/>
      <c r="APD348" s="49"/>
      <c r="APE348" s="49"/>
      <c r="APF348" s="49"/>
      <c r="APG348" s="49"/>
      <c r="APH348" s="49"/>
      <c r="API348" s="49"/>
      <c r="APJ348" s="49"/>
      <c r="APK348" s="49"/>
      <c r="APL348" s="49"/>
      <c r="APM348" s="49"/>
      <c r="APN348" s="49"/>
      <c r="APO348" s="49"/>
      <c r="APP348" s="49"/>
      <c r="APQ348" s="49"/>
      <c r="APR348" s="49"/>
      <c r="APS348" s="49"/>
      <c r="APT348" s="49"/>
      <c r="APU348" s="49"/>
      <c r="APV348" s="49"/>
      <c r="APW348" s="49"/>
      <c r="APX348" s="49"/>
      <c r="APY348" s="49"/>
      <c r="APZ348" s="49"/>
      <c r="AQA348" s="49"/>
      <c r="AQB348" s="49"/>
      <c r="AQC348" s="49"/>
      <c r="AQD348" s="49"/>
      <c r="AQE348" s="49"/>
      <c r="AQF348" s="49"/>
      <c r="AQG348" s="49"/>
      <c r="AQH348" s="49"/>
      <c r="AQI348" s="49"/>
      <c r="AQJ348" s="49"/>
      <c r="AQK348" s="49"/>
      <c r="AQL348" s="49"/>
      <c r="AQM348" s="49"/>
      <c r="AQN348" s="49"/>
      <c r="AQO348" s="49"/>
      <c r="AQP348" s="49"/>
      <c r="AQQ348" s="49"/>
      <c r="AQR348" s="49"/>
      <c r="AQS348" s="49"/>
      <c r="AQT348" s="49"/>
      <c r="AQU348" s="49"/>
      <c r="AQV348" s="49"/>
      <c r="AQW348" s="49"/>
      <c r="AQX348" s="49"/>
      <c r="AQY348" s="49"/>
      <c r="AQZ348" s="49"/>
      <c r="ARA348" s="49"/>
      <c r="ARB348" s="49"/>
      <c r="ARC348" s="49"/>
      <c r="ARD348" s="49"/>
      <c r="ARE348" s="49"/>
      <c r="ARF348" s="49"/>
      <c r="ARG348" s="49"/>
      <c r="ARH348" s="49"/>
      <c r="ARI348" s="49"/>
    </row>
    <row r="349" spans="1:1153" s="50" customFormat="1" ht="36" x14ac:dyDescent="0.2">
      <c r="A349" s="17"/>
      <c r="B349" s="46" t="s">
        <v>278</v>
      </c>
      <c r="C349" s="19" t="s">
        <v>319</v>
      </c>
      <c r="D349" s="207">
        <v>610</v>
      </c>
      <c r="E349" s="198"/>
      <c r="F349" s="198">
        <f t="shared" si="4"/>
        <v>0</v>
      </c>
      <c r="G349" s="36"/>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c r="DY349" s="4"/>
      <c r="DZ349" s="4"/>
      <c r="EA349" s="4"/>
      <c r="EB349" s="4"/>
      <c r="EC349" s="4"/>
      <c r="ED349" s="4"/>
      <c r="EE349" s="4"/>
      <c r="EF349" s="4"/>
      <c r="EG349" s="4"/>
      <c r="EH349" s="4"/>
      <c r="EI349" s="4"/>
      <c r="EJ349" s="4"/>
      <c r="EK349" s="4"/>
      <c r="EL349" s="4"/>
      <c r="EM349" s="4"/>
      <c r="EN349" s="4"/>
      <c r="EO349" s="4"/>
      <c r="EP349" s="4"/>
      <c r="EQ349" s="4"/>
      <c r="ER349" s="4"/>
      <c r="ES349" s="4"/>
      <c r="ET349" s="4"/>
      <c r="EU349" s="4"/>
      <c r="EV349" s="4"/>
      <c r="EW349" s="4"/>
      <c r="EX349" s="4"/>
      <c r="EY349" s="4"/>
      <c r="EZ349" s="4"/>
      <c r="FA349" s="4"/>
      <c r="FB349" s="4"/>
      <c r="FC349" s="4"/>
      <c r="FD349" s="4"/>
      <c r="FE349" s="4"/>
      <c r="FF349" s="4"/>
      <c r="FG349" s="4"/>
      <c r="FH349" s="4"/>
      <c r="FI349" s="4"/>
      <c r="FJ349" s="4"/>
      <c r="FK349" s="4"/>
      <c r="FL349" s="4"/>
      <c r="FM349" s="4"/>
      <c r="FN349" s="4"/>
      <c r="FO349" s="4"/>
      <c r="FP349" s="4"/>
      <c r="FQ349" s="4"/>
      <c r="FR349" s="4"/>
      <c r="FS349" s="4"/>
      <c r="FT349" s="4"/>
      <c r="FU349" s="4"/>
      <c r="FV349" s="4"/>
      <c r="FW349" s="4"/>
      <c r="FX349" s="4"/>
      <c r="FY349" s="4"/>
      <c r="FZ349" s="4"/>
      <c r="GA349" s="4"/>
      <c r="GB349" s="4"/>
      <c r="GC349" s="4"/>
      <c r="GD349" s="4"/>
      <c r="GE349" s="4"/>
      <c r="GF349" s="4"/>
      <c r="GG349" s="4"/>
      <c r="GH349" s="4"/>
      <c r="GI349" s="4"/>
      <c r="GJ349" s="4"/>
      <c r="GK349" s="4"/>
      <c r="GL349" s="4"/>
      <c r="GM349" s="4"/>
      <c r="GN349" s="4"/>
      <c r="GO349" s="4"/>
      <c r="GP349" s="4"/>
      <c r="GQ349" s="4"/>
      <c r="GR349" s="4"/>
      <c r="GS349" s="4"/>
      <c r="GT349" s="4"/>
      <c r="GU349" s="4"/>
      <c r="GV349" s="4"/>
      <c r="GW349" s="4"/>
      <c r="GX349" s="4"/>
      <c r="GY349" s="4"/>
      <c r="GZ349" s="4"/>
      <c r="HA349" s="4"/>
      <c r="HB349" s="4"/>
      <c r="HC349" s="4"/>
      <c r="HD349" s="4"/>
      <c r="HE349" s="4"/>
      <c r="HF349" s="4"/>
      <c r="HG349" s="4"/>
      <c r="HH349" s="4"/>
      <c r="HI349" s="4"/>
      <c r="HJ349" s="4"/>
      <c r="HK349" s="4"/>
      <c r="HL349" s="4"/>
      <c r="HM349" s="4"/>
      <c r="HN349" s="4"/>
      <c r="HO349" s="4"/>
      <c r="HP349" s="4"/>
      <c r="HQ349" s="4"/>
      <c r="HR349" s="4"/>
      <c r="HS349" s="4"/>
      <c r="HT349" s="4"/>
      <c r="HU349" s="4"/>
      <c r="HV349" s="4"/>
      <c r="HW349" s="4"/>
      <c r="HX349" s="4"/>
      <c r="HY349" s="4"/>
      <c r="HZ349" s="4"/>
      <c r="IA349" s="4"/>
      <c r="IB349" s="4"/>
      <c r="IC349" s="4"/>
      <c r="ID349" s="4"/>
      <c r="IE349" s="4"/>
      <c r="IF349" s="4"/>
      <c r="IG349" s="4"/>
      <c r="IH349" s="4"/>
      <c r="II349" s="4"/>
      <c r="IJ349" s="4"/>
      <c r="IK349" s="4"/>
      <c r="IL349" s="4"/>
      <c r="IM349" s="4"/>
      <c r="IN349" s="4"/>
      <c r="IO349" s="4"/>
      <c r="IP349" s="4"/>
      <c r="IQ349" s="4"/>
      <c r="IR349" s="4"/>
      <c r="IS349" s="4"/>
      <c r="IT349" s="4"/>
      <c r="IU349" s="4"/>
      <c r="IV349" s="4"/>
      <c r="IW349" s="4"/>
      <c r="IX349" s="4"/>
      <c r="IY349" s="4"/>
      <c r="IZ349" s="4"/>
      <c r="JA349" s="4"/>
      <c r="JB349" s="4"/>
      <c r="JC349" s="4"/>
      <c r="JD349" s="4"/>
      <c r="JE349" s="4"/>
      <c r="JF349" s="4"/>
      <c r="JG349" s="4"/>
      <c r="JH349" s="4"/>
      <c r="JI349" s="4"/>
      <c r="JJ349" s="4"/>
      <c r="JK349" s="4"/>
      <c r="JL349" s="4"/>
      <c r="JM349" s="4"/>
      <c r="JN349" s="4"/>
      <c r="JO349" s="4"/>
      <c r="JP349" s="4"/>
      <c r="JQ349" s="4"/>
      <c r="JR349" s="4"/>
      <c r="JS349" s="4"/>
      <c r="JT349" s="4"/>
      <c r="JU349" s="4"/>
      <c r="JV349" s="4"/>
      <c r="JW349" s="4"/>
      <c r="JX349" s="4"/>
      <c r="JY349" s="4"/>
      <c r="JZ349" s="4"/>
      <c r="KA349" s="4"/>
      <c r="KB349" s="4"/>
      <c r="KC349" s="4"/>
      <c r="KD349" s="4"/>
      <c r="KE349" s="4"/>
      <c r="KF349" s="4"/>
      <c r="KG349" s="4"/>
      <c r="KH349" s="4"/>
      <c r="KI349" s="4"/>
      <c r="KJ349" s="4"/>
      <c r="KK349" s="4"/>
      <c r="KL349" s="4"/>
      <c r="KM349" s="4"/>
      <c r="KN349" s="4"/>
      <c r="KO349" s="4"/>
      <c r="KP349" s="4"/>
      <c r="KQ349" s="4"/>
      <c r="KR349" s="4"/>
      <c r="KS349" s="4"/>
      <c r="KT349" s="4"/>
      <c r="KU349" s="4"/>
      <c r="KV349" s="4"/>
      <c r="KW349" s="4"/>
      <c r="KX349" s="4"/>
      <c r="KY349" s="4"/>
      <c r="KZ349" s="4"/>
      <c r="LA349" s="4"/>
      <c r="LB349" s="4"/>
      <c r="LC349" s="4"/>
      <c r="LD349" s="4"/>
      <c r="LE349" s="4"/>
      <c r="LF349" s="4"/>
      <c r="LG349" s="4"/>
      <c r="LH349" s="4"/>
      <c r="LI349" s="4"/>
      <c r="LJ349" s="4"/>
      <c r="LK349" s="4"/>
      <c r="LL349" s="4"/>
      <c r="LM349" s="4"/>
      <c r="LN349" s="4"/>
      <c r="LO349" s="4"/>
      <c r="LP349" s="4"/>
      <c r="LQ349" s="4"/>
      <c r="LR349" s="4"/>
      <c r="LS349" s="4"/>
      <c r="LT349" s="4"/>
      <c r="LU349" s="4"/>
      <c r="LV349" s="4"/>
      <c r="LW349" s="4"/>
      <c r="LX349" s="4"/>
      <c r="LY349" s="4"/>
      <c r="LZ349" s="4"/>
      <c r="MA349" s="4"/>
      <c r="MB349" s="4"/>
      <c r="MC349" s="4"/>
      <c r="MD349" s="4"/>
      <c r="ME349" s="4"/>
      <c r="MF349" s="4"/>
      <c r="MG349" s="4"/>
      <c r="MH349" s="4"/>
      <c r="MI349" s="4"/>
      <c r="MJ349" s="4"/>
      <c r="MK349" s="4"/>
      <c r="ML349" s="4"/>
      <c r="MM349" s="4"/>
      <c r="MN349" s="4"/>
      <c r="MO349" s="4"/>
      <c r="MP349" s="4"/>
      <c r="MQ349" s="4"/>
      <c r="MR349" s="4"/>
      <c r="MS349" s="4"/>
      <c r="MT349" s="4"/>
      <c r="MU349" s="4"/>
      <c r="MV349" s="4"/>
      <c r="MW349" s="4"/>
      <c r="MX349" s="4"/>
      <c r="MY349" s="4"/>
      <c r="MZ349" s="4"/>
      <c r="NA349" s="4"/>
      <c r="NB349" s="4"/>
      <c r="NC349" s="4"/>
      <c r="ND349" s="4"/>
      <c r="NE349" s="4"/>
      <c r="NF349" s="4"/>
      <c r="NG349" s="4"/>
      <c r="NH349" s="4"/>
      <c r="NI349" s="4"/>
      <c r="NJ349" s="4"/>
      <c r="NK349" s="4"/>
      <c r="NL349" s="4"/>
      <c r="NM349" s="4"/>
      <c r="NN349" s="4"/>
      <c r="NO349" s="4"/>
      <c r="NP349" s="4"/>
      <c r="NQ349" s="4"/>
      <c r="NR349" s="4"/>
      <c r="NS349" s="4"/>
      <c r="NT349" s="4"/>
      <c r="NU349" s="4"/>
      <c r="NV349" s="4"/>
      <c r="NW349" s="4"/>
      <c r="NX349" s="4"/>
      <c r="NY349" s="4"/>
      <c r="NZ349" s="4"/>
      <c r="OA349" s="4"/>
      <c r="OB349" s="4"/>
      <c r="OC349" s="4"/>
      <c r="OD349" s="4"/>
      <c r="OE349" s="4"/>
      <c r="OF349" s="4"/>
      <c r="OG349" s="4"/>
      <c r="OH349" s="4"/>
      <c r="OI349" s="4"/>
      <c r="OJ349" s="4"/>
      <c r="OK349" s="4"/>
      <c r="OL349" s="4"/>
      <c r="OM349" s="4"/>
      <c r="ON349" s="4"/>
      <c r="OO349" s="4"/>
      <c r="OP349" s="4"/>
      <c r="OQ349" s="4"/>
      <c r="OR349" s="4"/>
      <c r="OS349" s="4"/>
      <c r="OT349" s="4"/>
      <c r="OU349" s="4"/>
      <c r="OV349" s="4"/>
      <c r="OW349" s="4"/>
      <c r="OX349" s="4"/>
      <c r="OY349" s="4"/>
      <c r="OZ349" s="4"/>
      <c r="PA349" s="4"/>
      <c r="PB349" s="4"/>
      <c r="PC349" s="4"/>
      <c r="PD349" s="4"/>
      <c r="PE349" s="4"/>
      <c r="PF349" s="4"/>
      <c r="PG349" s="4"/>
      <c r="PH349" s="4"/>
      <c r="PI349" s="4"/>
      <c r="PJ349" s="4"/>
      <c r="PK349" s="4"/>
      <c r="PL349" s="4"/>
      <c r="PM349" s="4"/>
      <c r="PN349" s="4"/>
      <c r="PO349" s="4"/>
      <c r="PP349" s="4"/>
      <c r="PQ349" s="4"/>
      <c r="PR349" s="4"/>
      <c r="PS349" s="4"/>
      <c r="PT349" s="4"/>
      <c r="PU349" s="4"/>
      <c r="PV349" s="4"/>
      <c r="PW349" s="4"/>
      <c r="PX349" s="4"/>
      <c r="PY349" s="4"/>
      <c r="PZ349" s="4"/>
      <c r="QA349" s="4"/>
      <c r="QB349" s="4"/>
      <c r="QC349" s="4"/>
      <c r="QD349" s="4"/>
      <c r="QE349" s="4"/>
      <c r="QF349" s="4"/>
      <c r="QG349" s="4"/>
      <c r="QH349" s="4"/>
      <c r="QI349" s="4"/>
      <c r="QJ349" s="4"/>
      <c r="QK349" s="4"/>
      <c r="QL349" s="4"/>
      <c r="QM349" s="4"/>
      <c r="QN349" s="4"/>
      <c r="QO349" s="4"/>
      <c r="QP349" s="4"/>
      <c r="QQ349" s="4"/>
      <c r="QR349" s="4"/>
      <c r="QS349" s="4"/>
      <c r="QT349" s="4"/>
      <c r="QU349" s="4"/>
      <c r="QV349" s="4"/>
      <c r="QW349" s="4"/>
      <c r="QX349" s="4"/>
      <c r="QY349" s="4"/>
      <c r="QZ349" s="4"/>
      <c r="RA349" s="4"/>
      <c r="RB349" s="4"/>
      <c r="RC349" s="4"/>
      <c r="RD349" s="4"/>
      <c r="RE349" s="4"/>
      <c r="RF349" s="4"/>
      <c r="RG349" s="4"/>
      <c r="RH349" s="4"/>
      <c r="RI349" s="4"/>
      <c r="RJ349" s="4"/>
      <c r="RK349" s="4"/>
      <c r="RL349" s="4"/>
      <c r="RM349" s="4"/>
      <c r="RN349" s="4"/>
      <c r="RO349" s="4"/>
      <c r="RP349" s="4"/>
      <c r="RQ349" s="4"/>
      <c r="RR349" s="4"/>
      <c r="RS349" s="4"/>
      <c r="RT349" s="4"/>
      <c r="RU349" s="4"/>
      <c r="RV349" s="4"/>
      <c r="RW349" s="4"/>
      <c r="RX349" s="4"/>
      <c r="RY349" s="4"/>
      <c r="RZ349" s="4"/>
      <c r="SA349" s="4"/>
      <c r="SB349" s="4"/>
      <c r="SC349" s="4"/>
      <c r="SD349" s="4"/>
      <c r="SE349" s="4"/>
      <c r="SF349" s="4"/>
      <c r="SG349" s="4"/>
      <c r="SH349" s="4"/>
      <c r="SI349" s="4"/>
      <c r="SJ349" s="4"/>
      <c r="SK349" s="4"/>
      <c r="SL349" s="4"/>
      <c r="SM349" s="4"/>
      <c r="SN349" s="4"/>
      <c r="SO349" s="4"/>
      <c r="SP349" s="4"/>
      <c r="SQ349" s="4"/>
      <c r="SR349" s="4"/>
      <c r="SS349" s="4"/>
      <c r="ST349" s="4"/>
      <c r="SU349" s="4"/>
      <c r="SV349" s="4"/>
      <c r="SW349" s="4"/>
      <c r="SX349" s="4"/>
      <c r="SY349" s="4"/>
      <c r="SZ349" s="4"/>
      <c r="TA349" s="4"/>
      <c r="TB349" s="4"/>
      <c r="TC349" s="4"/>
      <c r="TD349" s="4"/>
      <c r="TE349" s="4"/>
      <c r="TF349" s="4"/>
      <c r="TG349" s="4"/>
      <c r="TH349" s="4"/>
      <c r="TI349" s="4"/>
      <c r="TJ349" s="4"/>
      <c r="TK349" s="4"/>
      <c r="TL349" s="4"/>
      <c r="TM349" s="4"/>
      <c r="TN349" s="4"/>
      <c r="TO349" s="4"/>
      <c r="TP349" s="4"/>
      <c r="TQ349" s="4"/>
      <c r="TR349" s="4"/>
      <c r="TS349" s="4"/>
      <c r="TT349" s="4"/>
      <c r="TU349" s="4"/>
      <c r="TV349" s="4"/>
      <c r="TW349" s="4"/>
      <c r="TX349" s="4"/>
      <c r="TY349" s="4"/>
      <c r="TZ349" s="4"/>
      <c r="UA349" s="4"/>
      <c r="UB349" s="4"/>
      <c r="UC349" s="4"/>
      <c r="UD349" s="4"/>
      <c r="UE349" s="4"/>
      <c r="UF349" s="4"/>
      <c r="UG349" s="4"/>
      <c r="UH349" s="4"/>
      <c r="UI349" s="4"/>
      <c r="UJ349" s="4"/>
      <c r="UK349" s="4"/>
      <c r="UL349" s="4"/>
      <c r="UM349" s="4"/>
      <c r="UN349" s="4"/>
      <c r="UO349" s="4"/>
      <c r="UP349" s="4"/>
      <c r="UQ349" s="4"/>
      <c r="UR349" s="4"/>
      <c r="US349" s="4"/>
      <c r="UT349" s="4"/>
      <c r="UU349" s="4"/>
      <c r="UV349" s="4"/>
      <c r="UW349" s="4"/>
      <c r="UX349" s="4"/>
      <c r="UY349" s="4"/>
      <c r="UZ349" s="4"/>
      <c r="VA349" s="4"/>
      <c r="VB349" s="4"/>
      <c r="VC349" s="4"/>
      <c r="VD349" s="4"/>
      <c r="VE349" s="4"/>
      <c r="VF349" s="4"/>
      <c r="VG349" s="4"/>
      <c r="VH349" s="4"/>
      <c r="VI349" s="4"/>
      <c r="VJ349" s="4"/>
      <c r="VK349" s="4"/>
      <c r="VL349" s="4"/>
      <c r="VM349" s="4"/>
      <c r="VN349" s="4"/>
      <c r="VO349" s="4"/>
      <c r="VP349" s="4"/>
      <c r="VQ349" s="4"/>
      <c r="VR349" s="4"/>
      <c r="VS349" s="4"/>
      <c r="VT349" s="4"/>
      <c r="VU349" s="4"/>
      <c r="VV349" s="4"/>
      <c r="VW349" s="4"/>
      <c r="VX349" s="4"/>
      <c r="VY349" s="4"/>
      <c r="VZ349" s="4"/>
      <c r="WA349" s="4"/>
      <c r="WB349" s="4"/>
      <c r="WC349" s="4"/>
      <c r="WD349" s="4"/>
      <c r="WE349" s="4"/>
      <c r="WF349" s="4"/>
      <c r="WG349" s="4"/>
      <c r="WH349" s="4"/>
      <c r="WI349" s="4"/>
      <c r="WJ349" s="4"/>
      <c r="WK349" s="4"/>
      <c r="WL349" s="4"/>
      <c r="WM349" s="4"/>
      <c r="WN349" s="4"/>
      <c r="WO349" s="4"/>
      <c r="WP349" s="4"/>
      <c r="WQ349" s="4"/>
      <c r="WR349" s="4"/>
      <c r="WS349" s="4"/>
      <c r="WT349" s="4"/>
      <c r="WU349" s="4"/>
      <c r="WV349" s="4"/>
      <c r="WW349" s="4"/>
      <c r="WX349" s="4"/>
      <c r="WY349" s="4"/>
      <c r="WZ349" s="4"/>
      <c r="XA349" s="4"/>
      <c r="XB349" s="4"/>
      <c r="XC349" s="4"/>
      <c r="XD349" s="4"/>
      <c r="XE349" s="4"/>
      <c r="XF349" s="4"/>
      <c r="XG349" s="4"/>
      <c r="XH349" s="4"/>
      <c r="XI349" s="4"/>
      <c r="XJ349" s="4"/>
      <c r="XK349" s="4"/>
      <c r="XL349" s="4"/>
      <c r="XM349" s="4"/>
      <c r="XN349" s="4"/>
      <c r="XO349" s="4"/>
      <c r="XP349" s="4"/>
      <c r="XQ349" s="4"/>
      <c r="XR349" s="4"/>
      <c r="XS349" s="4"/>
      <c r="XT349" s="4"/>
      <c r="XU349" s="4"/>
      <c r="XV349" s="4"/>
      <c r="XW349" s="4"/>
      <c r="XX349" s="4"/>
      <c r="XY349" s="4"/>
      <c r="XZ349" s="4"/>
      <c r="YA349" s="4"/>
      <c r="YB349" s="4"/>
      <c r="YC349" s="4"/>
      <c r="YD349" s="4"/>
      <c r="YE349" s="4"/>
      <c r="YF349" s="4"/>
      <c r="YG349" s="4"/>
      <c r="YH349" s="4"/>
      <c r="YI349" s="4"/>
      <c r="YJ349" s="4"/>
      <c r="YK349" s="4"/>
      <c r="YL349" s="4"/>
      <c r="YM349" s="4"/>
      <c r="YN349" s="4"/>
      <c r="YO349" s="4"/>
      <c r="YP349" s="4"/>
      <c r="YQ349" s="4"/>
      <c r="YR349" s="4"/>
      <c r="YS349" s="4"/>
      <c r="YT349" s="4"/>
      <c r="YU349" s="4"/>
      <c r="YV349" s="4"/>
      <c r="YW349" s="4"/>
      <c r="YX349" s="4"/>
      <c r="YY349" s="4"/>
      <c r="YZ349" s="4"/>
      <c r="ZA349" s="4"/>
      <c r="ZB349" s="4"/>
      <c r="ZC349" s="4"/>
      <c r="ZD349" s="4"/>
      <c r="ZE349" s="4"/>
      <c r="ZF349" s="4"/>
      <c r="ZG349" s="4"/>
      <c r="ZH349" s="4"/>
      <c r="ZI349" s="4"/>
      <c r="ZJ349" s="4"/>
      <c r="ZK349" s="4"/>
      <c r="ZL349" s="4"/>
      <c r="ZM349" s="4"/>
      <c r="ZN349" s="4"/>
      <c r="ZO349" s="4"/>
      <c r="ZP349" s="4"/>
      <c r="ZQ349" s="4"/>
      <c r="ZR349" s="4"/>
      <c r="ZS349" s="4"/>
      <c r="ZT349" s="4"/>
      <c r="ZU349" s="4"/>
      <c r="ZV349" s="4"/>
      <c r="ZW349" s="4"/>
      <c r="ZX349" s="4"/>
      <c r="ZY349" s="4"/>
      <c r="ZZ349" s="4"/>
      <c r="AAA349" s="4"/>
      <c r="AAB349" s="4"/>
      <c r="AAC349" s="4"/>
      <c r="AAD349" s="4"/>
      <c r="AAE349" s="4"/>
      <c r="AAF349" s="4"/>
      <c r="AAG349" s="4"/>
      <c r="AAH349" s="4"/>
      <c r="AAI349" s="4"/>
      <c r="AAJ349" s="4"/>
      <c r="AAK349" s="4"/>
      <c r="AAL349" s="4"/>
      <c r="AAM349" s="4"/>
      <c r="AAN349" s="4"/>
      <c r="AAO349" s="4"/>
      <c r="AAP349" s="4"/>
      <c r="AAQ349" s="4"/>
      <c r="AAR349" s="4"/>
      <c r="AAS349" s="4"/>
      <c r="AAT349" s="4"/>
      <c r="AAU349" s="4"/>
      <c r="AAV349" s="4"/>
      <c r="AAW349" s="4"/>
      <c r="AAX349" s="4"/>
      <c r="AAY349" s="4"/>
      <c r="AAZ349" s="4"/>
      <c r="ABA349" s="4"/>
      <c r="ABB349" s="4"/>
      <c r="ABC349" s="4"/>
      <c r="ABD349" s="4"/>
      <c r="ABE349" s="4"/>
      <c r="ABF349" s="4"/>
      <c r="ABG349" s="4"/>
      <c r="ABH349" s="4"/>
      <c r="ABI349" s="4"/>
      <c r="ABJ349" s="4"/>
      <c r="ABK349" s="4"/>
      <c r="ABL349" s="4"/>
      <c r="ABM349" s="4"/>
      <c r="ABN349" s="4"/>
      <c r="ABO349" s="4"/>
      <c r="ABP349" s="4"/>
      <c r="ABQ349" s="4"/>
      <c r="ABR349" s="4"/>
      <c r="ABS349" s="4"/>
      <c r="ABT349" s="4"/>
      <c r="ABU349" s="4"/>
      <c r="ABV349" s="4"/>
      <c r="ABW349" s="4"/>
      <c r="ABX349" s="4"/>
      <c r="ABY349" s="4"/>
      <c r="ABZ349" s="4"/>
      <c r="ACA349" s="4"/>
      <c r="ACB349" s="4"/>
      <c r="ACC349" s="4"/>
      <c r="ACD349" s="4"/>
      <c r="ACE349" s="4"/>
      <c r="ACF349" s="4"/>
      <c r="ACG349" s="4"/>
      <c r="ACH349" s="4"/>
      <c r="ACI349" s="4"/>
      <c r="ACJ349" s="4"/>
      <c r="ACK349" s="4"/>
      <c r="ACL349" s="4"/>
      <c r="ACM349" s="4"/>
      <c r="ACN349" s="4"/>
      <c r="ACO349" s="4"/>
      <c r="ACP349" s="4"/>
      <c r="ACQ349" s="4"/>
      <c r="ACR349" s="4"/>
      <c r="ACS349" s="4"/>
      <c r="ACT349" s="4"/>
      <c r="ACU349" s="4"/>
      <c r="ACV349" s="4"/>
      <c r="ACW349" s="4"/>
      <c r="ACX349" s="4"/>
      <c r="ACY349" s="4"/>
      <c r="ACZ349" s="4"/>
      <c r="ADA349" s="4"/>
      <c r="ADB349" s="4"/>
      <c r="ADC349" s="4"/>
      <c r="ADD349" s="4"/>
      <c r="ADE349" s="4"/>
      <c r="ADF349" s="4"/>
      <c r="ADG349" s="4"/>
      <c r="ADH349" s="4"/>
      <c r="ADI349" s="4"/>
      <c r="ADJ349" s="4"/>
      <c r="ADK349" s="4"/>
      <c r="ADL349" s="4"/>
      <c r="ADM349" s="4"/>
      <c r="ADN349" s="4"/>
      <c r="ADO349" s="4"/>
      <c r="ADP349" s="4"/>
      <c r="ADQ349" s="4"/>
      <c r="ADR349" s="4"/>
      <c r="ADS349" s="4"/>
      <c r="ADT349" s="4"/>
      <c r="ADU349" s="4"/>
      <c r="ADV349" s="4"/>
      <c r="ADW349" s="4"/>
      <c r="ADX349" s="4"/>
      <c r="ADY349" s="4"/>
      <c r="ADZ349" s="4"/>
      <c r="AEA349" s="4"/>
      <c r="AEB349" s="4"/>
      <c r="AEC349" s="4"/>
      <c r="AED349" s="4"/>
      <c r="AEE349" s="4"/>
      <c r="AEF349" s="4"/>
      <c r="AEG349" s="4"/>
      <c r="AEH349" s="4"/>
      <c r="AEI349" s="4"/>
      <c r="AEJ349" s="4"/>
      <c r="AEK349" s="4"/>
      <c r="AEL349" s="4"/>
      <c r="AEM349" s="4"/>
      <c r="AEN349" s="4"/>
      <c r="AEO349" s="4"/>
      <c r="AEP349" s="4"/>
      <c r="AEQ349" s="4"/>
      <c r="AER349" s="4"/>
      <c r="AES349" s="4"/>
      <c r="AET349" s="4"/>
      <c r="AEU349" s="4"/>
      <c r="AEV349" s="4"/>
      <c r="AEW349" s="4"/>
      <c r="AEX349" s="4"/>
      <c r="AEY349" s="4"/>
      <c r="AEZ349" s="4"/>
      <c r="AFA349" s="4"/>
      <c r="AFB349" s="4"/>
      <c r="AFC349" s="4"/>
      <c r="AFD349" s="4"/>
      <c r="AFE349" s="4"/>
      <c r="AFF349" s="4"/>
      <c r="AFG349" s="4"/>
      <c r="AFH349" s="4"/>
      <c r="AFI349" s="4"/>
      <c r="AFJ349" s="4"/>
      <c r="AFK349" s="4"/>
      <c r="AFL349" s="4"/>
      <c r="AFM349" s="4"/>
      <c r="AFN349" s="4"/>
      <c r="AFO349" s="4"/>
      <c r="AFP349" s="4"/>
      <c r="AFQ349" s="4"/>
      <c r="AFR349" s="4"/>
      <c r="AFS349" s="4"/>
      <c r="AFT349" s="4"/>
      <c r="AFU349" s="4"/>
      <c r="AFV349" s="4"/>
      <c r="AFW349" s="4"/>
      <c r="AFX349" s="4"/>
      <c r="AFY349" s="4"/>
      <c r="AFZ349" s="4"/>
      <c r="AGA349" s="4"/>
      <c r="AGB349" s="4"/>
      <c r="AGC349" s="4"/>
      <c r="AGD349" s="4"/>
      <c r="AGE349" s="4"/>
      <c r="AGF349" s="4"/>
      <c r="AGG349" s="4"/>
      <c r="AGH349" s="4"/>
      <c r="AGI349" s="4"/>
      <c r="AGJ349" s="4"/>
      <c r="AGK349" s="4"/>
      <c r="AGL349" s="4"/>
      <c r="AGM349" s="4"/>
      <c r="AGN349" s="4"/>
      <c r="AGO349" s="4"/>
      <c r="AGP349" s="4"/>
      <c r="AGQ349" s="4"/>
      <c r="AGR349" s="4"/>
      <c r="AGS349" s="4"/>
      <c r="AGT349" s="4"/>
      <c r="AGU349" s="4"/>
      <c r="AGV349" s="4"/>
      <c r="AGW349" s="4"/>
      <c r="AGX349" s="4"/>
      <c r="AGY349" s="4"/>
      <c r="AGZ349" s="4"/>
      <c r="AHA349" s="4"/>
      <c r="AHB349" s="4"/>
      <c r="AHC349" s="4"/>
      <c r="AHD349" s="4"/>
      <c r="AHE349" s="4"/>
      <c r="AHF349" s="4"/>
      <c r="AHG349" s="4"/>
      <c r="AHH349" s="4"/>
      <c r="AHI349" s="4"/>
      <c r="AHJ349" s="4"/>
      <c r="AHK349" s="4"/>
      <c r="AHL349" s="4"/>
      <c r="AHM349" s="4"/>
      <c r="AHN349" s="4"/>
      <c r="AHO349" s="4"/>
      <c r="AHP349" s="4"/>
      <c r="AHQ349" s="4"/>
      <c r="AHR349" s="4"/>
      <c r="AHS349" s="4"/>
      <c r="AHT349" s="4"/>
      <c r="AHU349" s="4"/>
      <c r="AHV349" s="4"/>
      <c r="AHW349" s="4"/>
      <c r="AHX349" s="4"/>
      <c r="AHY349" s="4"/>
      <c r="AHZ349" s="4"/>
      <c r="AIA349" s="4"/>
      <c r="AIB349" s="4"/>
      <c r="AIC349" s="4"/>
      <c r="AID349" s="4"/>
      <c r="AIE349" s="4"/>
      <c r="AIF349" s="4"/>
      <c r="AIG349" s="4"/>
      <c r="AIH349" s="4"/>
      <c r="AII349" s="4"/>
      <c r="AIJ349" s="4"/>
      <c r="AIK349" s="4"/>
      <c r="AIL349" s="4"/>
      <c r="AIM349" s="4"/>
      <c r="AIN349" s="4"/>
      <c r="AIO349" s="4"/>
      <c r="AIP349" s="4"/>
      <c r="AIQ349" s="4"/>
      <c r="AIR349" s="4"/>
      <c r="AIS349" s="4"/>
      <c r="AIT349" s="4"/>
      <c r="AIU349" s="4"/>
      <c r="AIV349" s="4"/>
      <c r="AIW349" s="4"/>
      <c r="AIX349" s="4"/>
      <c r="AIY349" s="4"/>
      <c r="AIZ349" s="4"/>
      <c r="AJA349" s="4"/>
      <c r="AJB349" s="4"/>
      <c r="AJC349" s="4"/>
      <c r="AJD349" s="4"/>
      <c r="AJE349" s="4"/>
      <c r="AJF349" s="4"/>
      <c r="AJG349" s="4"/>
      <c r="AJH349" s="4"/>
      <c r="AJI349" s="4"/>
      <c r="AJJ349" s="4"/>
      <c r="AJK349" s="4"/>
      <c r="AJL349" s="4"/>
      <c r="AJM349" s="4"/>
      <c r="AJN349" s="4"/>
      <c r="AJO349" s="4"/>
      <c r="AJP349" s="4"/>
      <c r="AJQ349" s="4"/>
      <c r="AJR349" s="4"/>
      <c r="AJS349" s="4"/>
      <c r="AJT349" s="4"/>
      <c r="AJU349" s="4"/>
      <c r="AJV349" s="4"/>
      <c r="AJW349" s="4"/>
      <c r="AJX349" s="4"/>
      <c r="AJY349" s="4"/>
      <c r="AJZ349" s="4"/>
      <c r="AKA349" s="4"/>
      <c r="AKB349" s="4"/>
      <c r="AKC349" s="4"/>
      <c r="AKD349" s="4"/>
      <c r="AKE349" s="4"/>
      <c r="AKF349" s="4"/>
      <c r="AKG349" s="4"/>
      <c r="AKH349" s="4"/>
      <c r="AKI349" s="4"/>
      <c r="AKJ349" s="4"/>
      <c r="AKK349" s="4"/>
      <c r="AKL349" s="4"/>
      <c r="AKM349" s="4"/>
      <c r="AKN349" s="4"/>
      <c r="AKO349" s="4"/>
      <c r="AKP349" s="4"/>
      <c r="AKQ349" s="4"/>
      <c r="AKR349" s="4"/>
      <c r="AKS349" s="4"/>
      <c r="AKT349" s="4"/>
      <c r="AKU349" s="4"/>
      <c r="AKV349" s="4"/>
      <c r="AKW349" s="4"/>
      <c r="AKX349" s="4"/>
      <c r="AKY349" s="4"/>
      <c r="AKZ349" s="4"/>
      <c r="ALA349" s="4"/>
      <c r="ALB349" s="4"/>
      <c r="ALC349" s="4"/>
      <c r="ALD349" s="4"/>
      <c r="ALE349" s="4"/>
      <c r="ALF349" s="4"/>
      <c r="ALG349" s="4"/>
      <c r="ALH349" s="4"/>
      <c r="ALI349" s="4"/>
      <c r="ALJ349" s="4"/>
      <c r="ALK349" s="4"/>
      <c r="ALL349" s="4"/>
      <c r="ALM349" s="4"/>
      <c r="ALN349" s="4"/>
      <c r="ALO349" s="4"/>
      <c r="ALP349" s="4"/>
      <c r="ALQ349" s="4"/>
      <c r="ALR349" s="4"/>
      <c r="ALS349" s="4"/>
      <c r="ALT349" s="4"/>
      <c r="ALU349" s="4"/>
      <c r="ALV349" s="4"/>
      <c r="ALW349" s="4"/>
      <c r="ALX349" s="4"/>
      <c r="ALY349" s="4"/>
      <c r="ALZ349" s="4"/>
      <c r="AMA349" s="4"/>
      <c r="AMB349" s="4"/>
      <c r="AMC349" s="4"/>
      <c r="AMD349" s="4"/>
      <c r="AME349" s="4"/>
      <c r="AMF349" s="4"/>
      <c r="AMG349" s="4"/>
      <c r="AMH349" s="4"/>
      <c r="AMI349" s="4"/>
      <c r="AMJ349" s="4"/>
      <c r="AMK349" s="4"/>
      <c r="AML349" s="49"/>
      <c r="AMM349" s="49"/>
      <c r="AMN349" s="49"/>
      <c r="AMO349" s="49"/>
      <c r="AMP349" s="49"/>
      <c r="AMQ349" s="49"/>
      <c r="AMR349" s="49"/>
      <c r="AMS349" s="49"/>
      <c r="AMT349" s="49"/>
      <c r="AMU349" s="49"/>
      <c r="AMV349" s="49"/>
      <c r="AMW349" s="49"/>
      <c r="AMX349" s="49"/>
      <c r="AMY349" s="49"/>
      <c r="AMZ349" s="49"/>
      <c r="ANA349" s="49"/>
      <c r="ANB349" s="49"/>
      <c r="ANC349" s="49"/>
      <c r="AND349" s="49"/>
      <c r="ANE349" s="49"/>
      <c r="ANF349" s="49"/>
      <c r="ANG349" s="49"/>
      <c r="ANH349" s="49"/>
      <c r="ANI349" s="49"/>
      <c r="ANJ349" s="49"/>
      <c r="ANK349" s="49"/>
      <c r="ANL349" s="49"/>
      <c r="ANM349" s="49"/>
      <c r="ANN349" s="49"/>
      <c r="ANO349" s="49"/>
      <c r="ANP349" s="49"/>
      <c r="ANQ349" s="49"/>
      <c r="ANR349" s="49"/>
      <c r="ANS349" s="49"/>
      <c r="ANT349" s="49"/>
      <c r="ANU349" s="49"/>
      <c r="ANV349" s="49"/>
      <c r="ANW349" s="49"/>
      <c r="ANX349" s="49"/>
      <c r="ANY349" s="49"/>
      <c r="ANZ349" s="49"/>
      <c r="AOA349" s="49"/>
      <c r="AOB349" s="49"/>
      <c r="AOC349" s="49"/>
      <c r="AOD349" s="49"/>
      <c r="AOE349" s="49"/>
      <c r="AOF349" s="49"/>
      <c r="AOG349" s="49"/>
      <c r="AOH349" s="49"/>
      <c r="AOI349" s="49"/>
      <c r="AOJ349" s="49"/>
      <c r="AOK349" s="49"/>
      <c r="AOL349" s="49"/>
      <c r="AOM349" s="49"/>
      <c r="AON349" s="49"/>
      <c r="AOO349" s="49"/>
      <c r="AOP349" s="49"/>
      <c r="AOQ349" s="49"/>
      <c r="AOR349" s="49"/>
      <c r="AOS349" s="49"/>
      <c r="AOT349" s="49"/>
      <c r="AOU349" s="49"/>
      <c r="AOV349" s="49"/>
      <c r="AOW349" s="49"/>
      <c r="AOX349" s="49"/>
      <c r="AOY349" s="49"/>
      <c r="AOZ349" s="49"/>
      <c r="APA349" s="49"/>
      <c r="APB349" s="49"/>
      <c r="APC349" s="49"/>
      <c r="APD349" s="49"/>
      <c r="APE349" s="49"/>
      <c r="APF349" s="49"/>
      <c r="APG349" s="49"/>
      <c r="APH349" s="49"/>
      <c r="API349" s="49"/>
      <c r="APJ349" s="49"/>
      <c r="APK349" s="49"/>
      <c r="APL349" s="49"/>
      <c r="APM349" s="49"/>
      <c r="APN349" s="49"/>
      <c r="APO349" s="49"/>
      <c r="APP349" s="49"/>
      <c r="APQ349" s="49"/>
      <c r="APR349" s="49"/>
      <c r="APS349" s="49"/>
      <c r="APT349" s="49"/>
      <c r="APU349" s="49"/>
      <c r="APV349" s="49"/>
      <c r="APW349" s="49"/>
      <c r="APX349" s="49"/>
      <c r="APY349" s="49"/>
      <c r="APZ349" s="49"/>
      <c r="AQA349" s="49"/>
      <c r="AQB349" s="49"/>
      <c r="AQC349" s="49"/>
      <c r="AQD349" s="49"/>
      <c r="AQE349" s="49"/>
      <c r="AQF349" s="49"/>
      <c r="AQG349" s="49"/>
      <c r="AQH349" s="49"/>
      <c r="AQI349" s="49"/>
      <c r="AQJ349" s="49"/>
      <c r="AQK349" s="49"/>
      <c r="AQL349" s="49"/>
      <c r="AQM349" s="49"/>
      <c r="AQN349" s="49"/>
      <c r="AQO349" s="49"/>
      <c r="AQP349" s="49"/>
      <c r="AQQ349" s="49"/>
      <c r="AQR349" s="49"/>
      <c r="AQS349" s="49"/>
      <c r="AQT349" s="49"/>
      <c r="AQU349" s="49"/>
      <c r="AQV349" s="49"/>
      <c r="AQW349" s="49"/>
      <c r="AQX349" s="49"/>
      <c r="AQY349" s="49"/>
      <c r="AQZ349" s="49"/>
      <c r="ARA349" s="49"/>
      <c r="ARB349" s="49"/>
      <c r="ARC349" s="49"/>
      <c r="ARD349" s="49"/>
      <c r="ARE349" s="49"/>
      <c r="ARF349" s="49"/>
      <c r="ARG349" s="49"/>
      <c r="ARH349" s="49"/>
      <c r="ARI349" s="49"/>
    </row>
    <row r="350" spans="1:1153" s="50" customFormat="1" x14ac:dyDescent="0.2">
      <c r="A350" s="188"/>
      <c r="B350" s="183"/>
      <c r="C350" s="191"/>
      <c r="D350" s="207"/>
      <c r="E350" s="207"/>
      <c r="F350" s="198"/>
      <c r="G350" s="36"/>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c r="DY350" s="4"/>
      <c r="DZ350" s="4"/>
      <c r="EA350" s="4"/>
      <c r="EB350" s="4"/>
      <c r="EC350" s="4"/>
      <c r="ED350" s="4"/>
      <c r="EE350" s="4"/>
      <c r="EF350" s="4"/>
      <c r="EG350" s="4"/>
      <c r="EH350" s="4"/>
      <c r="EI350" s="4"/>
      <c r="EJ350" s="4"/>
      <c r="EK350" s="4"/>
      <c r="EL350" s="4"/>
      <c r="EM350" s="4"/>
      <c r="EN350" s="4"/>
      <c r="EO350" s="4"/>
      <c r="EP350" s="4"/>
      <c r="EQ350" s="4"/>
      <c r="ER350" s="4"/>
      <c r="ES350" s="4"/>
      <c r="ET350" s="4"/>
      <c r="EU350" s="4"/>
      <c r="EV350" s="4"/>
      <c r="EW350" s="4"/>
      <c r="EX350" s="4"/>
      <c r="EY350" s="4"/>
      <c r="EZ350" s="4"/>
      <c r="FA350" s="4"/>
      <c r="FB350" s="4"/>
      <c r="FC350" s="4"/>
      <c r="FD350" s="4"/>
      <c r="FE350" s="4"/>
      <c r="FF350" s="4"/>
      <c r="FG350" s="4"/>
      <c r="FH350" s="4"/>
      <c r="FI350" s="4"/>
      <c r="FJ350" s="4"/>
      <c r="FK350" s="4"/>
      <c r="FL350" s="4"/>
      <c r="FM350" s="4"/>
      <c r="FN350" s="4"/>
      <c r="FO350" s="4"/>
      <c r="FP350" s="4"/>
      <c r="FQ350" s="4"/>
      <c r="FR350" s="4"/>
      <c r="FS350" s="4"/>
      <c r="FT350" s="4"/>
      <c r="FU350" s="4"/>
      <c r="FV350" s="4"/>
      <c r="FW350" s="4"/>
      <c r="FX350" s="4"/>
      <c r="FY350" s="4"/>
      <c r="FZ350" s="4"/>
      <c r="GA350" s="4"/>
      <c r="GB350" s="4"/>
      <c r="GC350" s="4"/>
      <c r="GD350" s="4"/>
      <c r="GE350" s="4"/>
      <c r="GF350" s="4"/>
      <c r="GG350" s="4"/>
      <c r="GH350" s="4"/>
      <c r="GI350" s="4"/>
      <c r="GJ350" s="4"/>
      <c r="GK350" s="4"/>
      <c r="GL350" s="4"/>
      <c r="GM350" s="4"/>
      <c r="GN350" s="4"/>
      <c r="GO350" s="4"/>
      <c r="GP350" s="4"/>
      <c r="GQ350" s="4"/>
      <c r="GR350" s="4"/>
      <c r="GS350" s="4"/>
      <c r="GT350" s="4"/>
      <c r="GU350" s="4"/>
      <c r="GV350" s="4"/>
      <c r="GW350" s="4"/>
      <c r="GX350" s="4"/>
      <c r="GY350" s="4"/>
      <c r="GZ350" s="4"/>
      <c r="HA350" s="4"/>
      <c r="HB350" s="4"/>
      <c r="HC350" s="4"/>
      <c r="HD350" s="4"/>
      <c r="HE350" s="4"/>
      <c r="HF350" s="4"/>
      <c r="HG350" s="4"/>
      <c r="HH350" s="4"/>
      <c r="HI350" s="4"/>
      <c r="HJ350" s="4"/>
      <c r="HK350" s="4"/>
      <c r="HL350" s="4"/>
      <c r="HM350" s="4"/>
      <c r="HN350" s="4"/>
      <c r="HO350" s="4"/>
      <c r="HP350" s="4"/>
      <c r="HQ350" s="4"/>
      <c r="HR350" s="4"/>
      <c r="HS350" s="4"/>
      <c r="HT350" s="4"/>
      <c r="HU350" s="4"/>
      <c r="HV350" s="4"/>
      <c r="HW350" s="4"/>
      <c r="HX350" s="4"/>
      <c r="HY350" s="4"/>
      <c r="HZ350" s="4"/>
      <c r="IA350" s="4"/>
      <c r="IB350" s="4"/>
      <c r="IC350" s="4"/>
      <c r="ID350" s="4"/>
      <c r="IE350" s="4"/>
      <c r="IF350" s="4"/>
      <c r="IG350" s="4"/>
      <c r="IH350" s="4"/>
      <c r="II350" s="4"/>
      <c r="IJ350" s="4"/>
      <c r="IK350" s="4"/>
      <c r="IL350" s="4"/>
      <c r="IM350" s="4"/>
      <c r="IN350" s="4"/>
      <c r="IO350" s="4"/>
      <c r="IP350" s="4"/>
      <c r="IQ350" s="4"/>
      <c r="IR350" s="4"/>
      <c r="IS350" s="4"/>
      <c r="IT350" s="4"/>
      <c r="IU350" s="4"/>
      <c r="IV350" s="4"/>
      <c r="IW350" s="4"/>
      <c r="IX350" s="4"/>
      <c r="IY350" s="4"/>
      <c r="IZ350" s="4"/>
      <c r="JA350" s="4"/>
      <c r="JB350" s="4"/>
      <c r="JC350" s="4"/>
      <c r="JD350" s="4"/>
      <c r="JE350" s="4"/>
      <c r="JF350" s="4"/>
      <c r="JG350" s="4"/>
      <c r="JH350" s="4"/>
      <c r="JI350" s="4"/>
      <c r="JJ350" s="4"/>
      <c r="JK350" s="4"/>
      <c r="JL350" s="4"/>
      <c r="JM350" s="4"/>
      <c r="JN350" s="4"/>
      <c r="JO350" s="4"/>
      <c r="JP350" s="4"/>
      <c r="JQ350" s="4"/>
      <c r="JR350" s="4"/>
      <c r="JS350" s="4"/>
      <c r="JT350" s="4"/>
      <c r="JU350" s="4"/>
      <c r="JV350" s="4"/>
      <c r="JW350" s="4"/>
      <c r="JX350" s="4"/>
      <c r="JY350" s="4"/>
      <c r="JZ350" s="4"/>
      <c r="KA350" s="4"/>
      <c r="KB350" s="4"/>
      <c r="KC350" s="4"/>
      <c r="KD350" s="4"/>
      <c r="KE350" s="4"/>
      <c r="KF350" s="4"/>
      <c r="KG350" s="4"/>
      <c r="KH350" s="4"/>
      <c r="KI350" s="4"/>
      <c r="KJ350" s="4"/>
      <c r="KK350" s="4"/>
      <c r="KL350" s="4"/>
      <c r="KM350" s="4"/>
      <c r="KN350" s="4"/>
      <c r="KO350" s="4"/>
      <c r="KP350" s="4"/>
      <c r="KQ350" s="4"/>
      <c r="KR350" s="4"/>
      <c r="KS350" s="4"/>
      <c r="KT350" s="4"/>
      <c r="KU350" s="4"/>
      <c r="KV350" s="4"/>
      <c r="KW350" s="4"/>
      <c r="KX350" s="4"/>
      <c r="KY350" s="4"/>
      <c r="KZ350" s="4"/>
      <c r="LA350" s="4"/>
      <c r="LB350" s="4"/>
      <c r="LC350" s="4"/>
      <c r="LD350" s="4"/>
      <c r="LE350" s="4"/>
      <c r="LF350" s="4"/>
      <c r="LG350" s="4"/>
      <c r="LH350" s="4"/>
      <c r="LI350" s="4"/>
      <c r="LJ350" s="4"/>
      <c r="LK350" s="4"/>
      <c r="LL350" s="4"/>
      <c r="LM350" s="4"/>
      <c r="LN350" s="4"/>
      <c r="LO350" s="4"/>
      <c r="LP350" s="4"/>
      <c r="LQ350" s="4"/>
      <c r="LR350" s="4"/>
      <c r="LS350" s="4"/>
      <c r="LT350" s="4"/>
      <c r="LU350" s="4"/>
      <c r="LV350" s="4"/>
      <c r="LW350" s="4"/>
      <c r="LX350" s="4"/>
      <c r="LY350" s="4"/>
      <c r="LZ350" s="4"/>
      <c r="MA350" s="4"/>
      <c r="MB350" s="4"/>
      <c r="MC350" s="4"/>
      <c r="MD350" s="4"/>
      <c r="ME350" s="4"/>
      <c r="MF350" s="4"/>
      <c r="MG350" s="4"/>
      <c r="MH350" s="4"/>
      <c r="MI350" s="4"/>
      <c r="MJ350" s="4"/>
      <c r="MK350" s="4"/>
      <c r="ML350" s="4"/>
      <c r="MM350" s="4"/>
      <c r="MN350" s="4"/>
      <c r="MO350" s="4"/>
      <c r="MP350" s="4"/>
      <c r="MQ350" s="4"/>
      <c r="MR350" s="4"/>
      <c r="MS350" s="4"/>
      <c r="MT350" s="4"/>
      <c r="MU350" s="4"/>
      <c r="MV350" s="4"/>
      <c r="MW350" s="4"/>
      <c r="MX350" s="4"/>
      <c r="MY350" s="4"/>
      <c r="MZ350" s="4"/>
      <c r="NA350" s="4"/>
      <c r="NB350" s="4"/>
      <c r="NC350" s="4"/>
      <c r="ND350" s="4"/>
      <c r="NE350" s="4"/>
      <c r="NF350" s="4"/>
      <c r="NG350" s="4"/>
      <c r="NH350" s="4"/>
      <c r="NI350" s="4"/>
      <c r="NJ350" s="4"/>
      <c r="NK350" s="4"/>
      <c r="NL350" s="4"/>
      <c r="NM350" s="4"/>
      <c r="NN350" s="4"/>
      <c r="NO350" s="4"/>
      <c r="NP350" s="4"/>
      <c r="NQ350" s="4"/>
      <c r="NR350" s="4"/>
      <c r="NS350" s="4"/>
      <c r="NT350" s="4"/>
      <c r="NU350" s="4"/>
      <c r="NV350" s="4"/>
      <c r="NW350" s="4"/>
      <c r="NX350" s="4"/>
      <c r="NY350" s="4"/>
      <c r="NZ350" s="4"/>
      <c r="OA350" s="4"/>
      <c r="OB350" s="4"/>
      <c r="OC350" s="4"/>
      <c r="OD350" s="4"/>
      <c r="OE350" s="4"/>
      <c r="OF350" s="4"/>
      <c r="OG350" s="4"/>
      <c r="OH350" s="4"/>
      <c r="OI350" s="4"/>
      <c r="OJ350" s="4"/>
      <c r="OK350" s="4"/>
      <c r="OL350" s="4"/>
      <c r="OM350" s="4"/>
      <c r="ON350" s="4"/>
      <c r="OO350" s="4"/>
      <c r="OP350" s="4"/>
      <c r="OQ350" s="4"/>
      <c r="OR350" s="4"/>
      <c r="OS350" s="4"/>
      <c r="OT350" s="4"/>
      <c r="OU350" s="4"/>
      <c r="OV350" s="4"/>
      <c r="OW350" s="4"/>
      <c r="OX350" s="4"/>
      <c r="OY350" s="4"/>
      <c r="OZ350" s="4"/>
      <c r="PA350" s="4"/>
      <c r="PB350" s="4"/>
      <c r="PC350" s="4"/>
      <c r="PD350" s="4"/>
      <c r="PE350" s="4"/>
      <c r="PF350" s="4"/>
      <c r="PG350" s="4"/>
      <c r="PH350" s="4"/>
      <c r="PI350" s="4"/>
      <c r="PJ350" s="4"/>
      <c r="PK350" s="4"/>
      <c r="PL350" s="4"/>
      <c r="PM350" s="4"/>
      <c r="PN350" s="4"/>
      <c r="PO350" s="4"/>
      <c r="PP350" s="4"/>
      <c r="PQ350" s="4"/>
      <c r="PR350" s="4"/>
      <c r="PS350" s="4"/>
      <c r="PT350" s="4"/>
      <c r="PU350" s="4"/>
      <c r="PV350" s="4"/>
      <c r="PW350" s="4"/>
      <c r="PX350" s="4"/>
      <c r="PY350" s="4"/>
      <c r="PZ350" s="4"/>
      <c r="QA350" s="4"/>
      <c r="QB350" s="4"/>
      <c r="QC350" s="4"/>
      <c r="QD350" s="4"/>
      <c r="QE350" s="4"/>
      <c r="QF350" s="4"/>
      <c r="QG350" s="4"/>
      <c r="QH350" s="4"/>
      <c r="QI350" s="4"/>
      <c r="QJ350" s="4"/>
      <c r="QK350" s="4"/>
      <c r="QL350" s="4"/>
      <c r="QM350" s="4"/>
      <c r="QN350" s="4"/>
      <c r="QO350" s="4"/>
      <c r="QP350" s="4"/>
      <c r="QQ350" s="4"/>
      <c r="QR350" s="4"/>
      <c r="QS350" s="4"/>
      <c r="QT350" s="4"/>
      <c r="QU350" s="4"/>
      <c r="QV350" s="4"/>
      <c r="QW350" s="4"/>
      <c r="QX350" s="4"/>
      <c r="QY350" s="4"/>
      <c r="QZ350" s="4"/>
      <c r="RA350" s="4"/>
      <c r="RB350" s="4"/>
      <c r="RC350" s="4"/>
      <c r="RD350" s="4"/>
      <c r="RE350" s="4"/>
      <c r="RF350" s="4"/>
      <c r="RG350" s="4"/>
      <c r="RH350" s="4"/>
      <c r="RI350" s="4"/>
      <c r="RJ350" s="4"/>
      <c r="RK350" s="4"/>
      <c r="RL350" s="4"/>
      <c r="RM350" s="4"/>
      <c r="RN350" s="4"/>
      <c r="RO350" s="4"/>
      <c r="RP350" s="4"/>
      <c r="RQ350" s="4"/>
      <c r="RR350" s="4"/>
      <c r="RS350" s="4"/>
      <c r="RT350" s="4"/>
      <c r="RU350" s="4"/>
      <c r="RV350" s="4"/>
      <c r="RW350" s="4"/>
      <c r="RX350" s="4"/>
      <c r="RY350" s="4"/>
      <c r="RZ350" s="4"/>
      <c r="SA350" s="4"/>
      <c r="SB350" s="4"/>
      <c r="SC350" s="4"/>
      <c r="SD350" s="4"/>
      <c r="SE350" s="4"/>
      <c r="SF350" s="4"/>
      <c r="SG350" s="4"/>
      <c r="SH350" s="4"/>
      <c r="SI350" s="4"/>
      <c r="SJ350" s="4"/>
      <c r="SK350" s="4"/>
      <c r="SL350" s="4"/>
      <c r="SM350" s="4"/>
      <c r="SN350" s="4"/>
      <c r="SO350" s="4"/>
      <c r="SP350" s="4"/>
      <c r="SQ350" s="4"/>
      <c r="SR350" s="4"/>
      <c r="SS350" s="4"/>
      <c r="ST350" s="4"/>
      <c r="SU350" s="4"/>
      <c r="SV350" s="4"/>
      <c r="SW350" s="4"/>
      <c r="SX350" s="4"/>
      <c r="SY350" s="4"/>
      <c r="SZ350" s="4"/>
      <c r="TA350" s="4"/>
      <c r="TB350" s="4"/>
      <c r="TC350" s="4"/>
      <c r="TD350" s="4"/>
      <c r="TE350" s="4"/>
      <c r="TF350" s="4"/>
      <c r="TG350" s="4"/>
      <c r="TH350" s="4"/>
      <c r="TI350" s="4"/>
      <c r="TJ350" s="4"/>
      <c r="TK350" s="4"/>
      <c r="TL350" s="4"/>
      <c r="TM350" s="4"/>
      <c r="TN350" s="4"/>
      <c r="TO350" s="4"/>
      <c r="TP350" s="4"/>
      <c r="TQ350" s="4"/>
      <c r="TR350" s="4"/>
      <c r="TS350" s="4"/>
      <c r="TT350" s="4"/>
      <c r="TU350" s="4"/>
      <c r="TV350" s="4"/>
      <c r="TW350" s="4"/>
      <c r="TX350" s="4"/>
      <c r="TY350" s="4"/>
      <c r="TZ350" s="4"/>
      <c r="UA350" s="4"/>
      <c r="UB350" s="4"/>
      <c r="UC350" s="4"/>
      <c r="UD350" s="4"/>
      <c r="UE350" s="4"/>
      <c r="UF350" s="4"/>
      <c r="UG350" s="4"/>
      <c r="UH350" s="4"/>
      <c r="UI350" s="4"/>
      <c r="UJ350" s="4"/>
      <c r="UK350" s="4"/>
      <c r="UL350" s="4"/>
      <c r="UM350" s="4"/>
      <c r="UN350" s="4"/>
      <c r="UO350" s="4"/>
      <c r="UP350" s="4"/>
      <c r="UQ350" s="4"/>
      <c r="UR350" s="4"/>
      <c r="US350" s="4"/>
      <c r="UT350" s="4"/>
      <c r="UU350" s="4"/>
      <c r="UV350" s="4"/>
      <c r="UW350" s="4"/>
      <c r="UX350" s="4"/>
      <c r="UY350" s="4"/>
      <c r="UZ350" s="4"/>
      <c r="VA350" s="4"/>
      <c r="VB350" s="4"/>
      <c r="VC350" s="4"/>
      <c r="VD350" s="4"/>
      <c r="VE350" s="4"/>
      <c r="VF350" s="4"/>
      <c r="VG350" s="4"/>
      <c r="VH350" s="4"/>
      <c r="VI350" s="4"/>
      <c r="VJ350" s="4"/>
      <c r="VK350" s="4"/>
      <c r="VL350" s="4"/>
      <c r="VM350" s="4"/>
      <c r="VN350" s="4"/>
      <c r="VO350" s="4"/>
      <c r="VP350" s="4"/>
      <c r="VQ350" s="4"/>
      <c r="VR350" s="4"/>
      <c r="VS350" s="4"/>
      <c r="VT350" s="4"/>
      <c r="VU350" s="4"/>
      <c r="VV350" s="4"/>
      <c r="VW350" s="4"/>
      <c r="VX350" s="4"/>
      <c r="VY350" s="4"/>
      <c r="VZ350" s="4"/>
      <c r="WA350" s="4"/>
      <c r="WB350" s="4"/>
      <c r="WC350" s="4"/>
      <c r="WD350" s="4"/>
      <c r="WE350" s="4"/>
      <c r="WF350" s="4"/>
      <c r="WG350" s="4"/>
      <c r="WH350" s="4"/>
      <c r="WI350" s="4"/>
      <c r="WJ350" s="4"/>
      <c r="WK350" s="4"/>
      <c r="WL350" s="4"/>
      <c r="WM350" s="4"/>
      <c r="WN350" s="4"/>
      <c r="WO350" s="4"/>
      <c r="WP350" s="4"/>
      <c r="WQ350" s="4"/>
      <c r="WR350" s="4"/>
      <c r="WS350" s="4"/>
      <c r="WT350" s="4"/>
      <c r="WU350" s="4"/>
      <c r="WV350" s="4"/>
      <c r="WW350" s="4"/>
      <c r="WX350" s="4"/>
      <c r="WY350" s="4"/>
      <c r="WZ350" s="4"/>
      <c r="XA350" s="4"/>
      <c r="XB350" s="4"/>
      <c r="XC350" s="4"/>
      <c r="XD350" s="4"/>
      <c r="XE350" s="4"/>
      <c r="XF350" s="4"/>
      <c r="XG350" s="4"/>
      <c r="XH350" s="4"/>
      <c r="XI350" s="4"/>
      <c r="XJ350" s="4"/>
      <c r="XK350" s="4"/>
      <c r="XL350" s="4"/>
      <c r="XM350" s="4"/>
      <c r="XN350" s="4"/>
      <c r="XO350" s="4"/>
      <c r="XP350" s="4"/>
      <c r="XQ350" s="4"/>
      <c r="XR350" s="4"/>
      <c r="XS350" s="4"/>
      <c r="XT350" s="4"/>
      <c r="XU350" s="4"/>
      <c r="XV350" s="4"/>
      <c r="XW350" s="4"/>
      <c r="XX350" s="4"/>
      <c r="XY350" s="4"/>
      <c r="XZ350" s="4"/>
      <c r="YA350" s="4"/>
      <c r="YB350" s="4"/>
      <c r="YC350" s="4"/>
      <c r="YD350" s="4"/>
      <c r="YE350" s="4"/>
      <c r="YF350" s="4"/>
      <c r="YG350" s="4"/>
      <c r="YH350" s="4"/>
      <c r="YI350" s="4"/>
      <c r="YJ350" s="4"/>
      <c r="YK350" s="4"/>
      <c r="YL350" s="4"/>
      <c r="YM350" s="4"/>
      <c r="YN350" s="4"/>
      <c r="YO350" s="4"/>
      <c r="YP350" s="4"/>
      <c r="YQ350" s="4"/>
      <c r="YR350" s="4"/>
      <c r="YS350" s="4"/>
      <c r="YT350" s="4"/>
      <c r="YU350" s="4"/>
      <c r="YV350" s="4"/>
      <c r="YW350" s="4"/>
      <c r="YX350" s="4"/>
      <c r="YY350" s="4"/>
      <c r="YZ350" s="4"/>
      <c r="ZA350" s="4"/>
      <c r="ZB350" s="4"/>
      <c r="ZC350" s="4"/>
      <c r="ZD350" s="4"/>
      <c r="ZE350" s="4"/>
      <c r="ZF350" s="4"/>
      <c r="ZG350" s="4"/>
      <c r="ZH350" s="4"/>
      <c r="ZI350" s="4"/>
      <c r="ZJ350" s="4"/>
      <c r="ZK350" s="4"/>
      <c r="ZL350" s="4"/>
      <c r="ZM350" s="4"/>
      <c r="ZN350" s="4"/>
      <c r="ZO350" s="4"/>
      <c r="ZP350" s="4"/>
      <c r="ZQ350" s="4"/>
      <c r="ZR350" s="4"/>
      <c r="ZS350" s="4"/>
      <c r="ZT350" s="4"/>
      <c r="ZU350" s="4"/>
      <c r="ZV350" s="4"/>
      <c r="ZW350" s="4"/>
      <c r="ZX350" s="4"/>
      <c r="ZY350" s="4"/>
      <c r="ZZ350" s="4"/>
      <c r="AAA350" s="4"/>
      <c r="AAB350" s="4"/>
      <c r="AAC350" s="4"/>
      <c r="AAD350" s="4"/>
      <c r="AAE350" s="4"/>
      <c r="AAF350" s="4"/>
      <c r="AAG350" s="4"/>
      <c r="AAH350" s="4"/>
      <c r="AAI350" s="4"/>
      <c r="AAJ350" s="4"/>
      <c r="AAK350" s="4"/>
      <c r="AAL350" s="4"/>
      <c r="AAM350" s="4"/>
      <c r="AAN350" s="4"/>
      <c r="AAO350" s="4"/>
      <c r="AAP350" s="4"/>
      <c r="AAQ350" s="4"/>
      <c r="AAR350" s="4"/>
      <c r="AAS350" s="4"/>
      <c r="AAT350" s="4"/>
      <c r="AAU350" s="4"/>
      <c r="AAV350" s="4"/>
      <c r="AAW350" s="4"/>
      <c r="AAX350" s="4"/>
      <c r="AAY350" s="4"/>
      <c r="AAZ350" s="4"/>
      <c r="ABA350" s="4"/>
      <c r="ABB350" s="4"/>
      <c r="ABC350" s="4"/>
      <c r="ABD350" s="4"/>
      <c r="ABE350" s="4"/>
      <c r="ABF350" s="4"/>
      <c r="ABG350" s="4"/>
      <c r="ABH350" s="4"/>
      <c r="ABI350" s="4"/>
      <c r="ABJ350" s="4"/>
      <c r="ABK350" s="4"/>
      <c r="ABL350" s="4"/>
      <c r="ABM350" s="4"/>
      <c r="ABN350" s="4"/>
      <c r="ABO350" s="4"/>
      <c r="ABP350" s="4"/>
      <c r="ABQ350" s="4"/>
      <c r="ABR350" s="4"/>
      <c r="ABS350" s="4"/>
      <c r="ABT350" s="4"/>
      <c r="ABU350" s="4"/>
      <c r="ABV350" s="4"/>
      <c r="ABW350" s="4"/>
      <c r="ABX350" s="4"/>
      <c r="ABY350" s="4"/>
      <c r="ABZ350" s="4"/>
      <c r="ACA350" s="4"/>
      <c r="ACB350" s="4"/>
      <c r="ACC350" s="4"/>
      <c r="ACD350" s="4"/>
      <c r="ACE350" s="4"/>
      <c r="ACF350" s="4"/>
      <c r="ACG350" s="4"/>
      <c r="ACH350" s="4"/>
      <c r="ACI350" s="4"/>
      <c r="ACJ350" s="4"/>
      <c r="ACK350" s="4"/>
      <c r="ACL350" s="4"/>
      <c r="ACM350" s="4"/>
      <c r="ACN350" s="4"/>
      <c r="ACO350" s="4"/>
      <c r="ACP350" s="4"/>
      <c r="ACQ350" s="4"/>
      <c r="ACR350" s="4"/>
      <c r="ACS350" s="4"/>
      <c r="ACT350" s="4"/>
      <c r="ACU350" s="4"/>
      <c r="ACV350" s="4"/>
      <c r="ACW350" s="4"/>
      <c r="ACX350" s="4"/>
      <c r="ACY350" s="4"/>
      <c r="ACZ350" s="4"/>
      <c r="ADA350" s="4"/>
      <c r="ADB350" s="4"/>
      <c r="ADC350" s="4"/>
      <c r="ADD350" s="4"/>
      <c r="ADE350" s="4"/>
      <c r="ADF350" s="4"/>
      <c r="ADG350" s="4"/>
      <c r="ADH350" s="4"/>
      <c r="ADI350" s="4"/>
      <c r="ADJ350" s="4"/>
      <c r="ADK350" s="4"/>
      <c r="ADL350" s="4"/>
      <c r="ADM350" s="4"/>
      <c r="ADN350" s="4"/>
      <c r="ADO350" s="4"/>
      <c r="ADP350" s="4"/>
      <c r="ADQ350" s="4"/>
      <c r="ADR350" s="4"/>
      <c r="ADS350" s="4"/>
      <c r="ADT350" s="4"/>
      <c r="ADU350" s="4"/>
      <c r="ADV350" s="4"/>
      <c r="ADW350" s="4"/>
      <c r="ADX350" s="4"/>
      <c r="ADY350" s="4"/>
      <c r="ADZ350" s="4"/>
      <c r="AEA350" s="4"/>
      <c r="AEB350" s="4"/>
      <c r="AEC350" s="4"/>
      <c r="AED350" s="4"/>
      <c r="AEE350" s="4"/>
      <c r="AEF350" s="4"/>
      <c r="AEG350" s="4"/>
      <c r="AEH350" s="4"/>
      <c r="AEI350" s="4"/>
      <c r="AEJ350" s="4"/>
      <c r="AEK350" s="4"/>
      <c r="AEL350" s="4"/>
      <c r="AEM350" s="4"/>
      <c r="AEN350" s="4"/>
      <c r="AEO350" s="4"/>
      <c r="AEP350" s="4"/>
      <c r="AEQ350" s="4"/>
      <c r="AER350" s="4"/>
      <c r="AES350" s="4"/>
      <c r="AET350" s="4"/>
      <c r="AEU350" s="4"/>
      <c r="AEV350" s="4"/>
      <c r="AEW350" s="4"/>
      <c r="AEX350" s="4"/>
      <c r="AEY350" s="4"/>
      <c r="AEZ350" s="4"/>
      <c r="AFA350" s="4"/>
      <c r="AFB350" s="4"/>
      <c r="AFC350" s="4"/>
      <c r="AFD350" s="4"/>
      <c r="AFE350" s="4"/>
      <c r="AFF350" s="4"/>
      <c r="AFG350" s="4"/>
      <c r="AFH350" s="4"/>
      <c r="AFI350" s="4"/>
      <c r="AFJ350" s="4"/>
      <c r="AFK350" s="4"/>
      <c r="AFL350" s="4"/>
      <c r="AFM350" s="4"/>
      <c r="AFN350" s="4"/>
      <c r="AFO350" s="4"/>
      <c r="AFP350" s="4"/>
      <c r="AFQ350" s="4"/>
      <c r="AFR350" s="4"/>
      <c r="AFS350" s="4"/>
      <c r="AFT350" s="4"/>
      <c r="AFU350" s="4"/>
      <c r="AFV350" s="4"/>
      <c r="AFW350" s="4"/>
      <c r="AFX350" s="4"/>
      <c r="AFY350" s="4"/>
      <c r="AFZ350" s="4"/>
      <c r="AGA350" s="4"/>
      <c r="AGB350" s="4"/>
      <c r="AGC350" s="4"/>
      <c r="AGD350" s="4"/>
      <c r="AGE350" s="4"/>
      <c r="AGF350" s="4"/>
      <c r="AGG350" s="4"/>
      <c r="AGH350" s="4"/>
      <c r="AGI350" s="4"/>
      <c r="AGJ350" s="4"/>
      <c r="AGK350" s="4"/>
      <c r="AGL350" s="4"/>
      <c r="AGM350" s="4"/>
      <c r="AGN350" s="4"/>
      <c r="AGO350" s="4"/>
      <c r="AGP350" s="4"/>
      <c r="AGQ350" s="4"/>
      <c r="AGR350" s="4"/>
      <c r="AGS350" s="4"/>
      <c r="AGT350" s="4"/>
      <c r="AGU350" s="4"/>
      <c r="AGV350" s="4"/>
      <c r="AGW350" s="4"/>
      <c r="AGX350" s="4"/>
      <c r="AGY350" s="4"/>
      <c r="AGZ350" s="4"/>
      <c r="AHA350" s="4"/>
      <c r="AHB350" s="4"/>
      <c r="AHC350" s="4"/>
      <c r="AHD350" s="4"/>
      <c r="AHE350" s="4"/>
      <c r="AHF350" s="4"/>
      <c r="AHG350" s="4"/>
      <c r="AHH350" s="4"/>
      <c r="AHI350" s="4"/>
      <c r="AHJ350" s="4"/>
      <c r="AHK350" s="4"/>
      <c r="AHL350" s="4"/>
      <c r="AHM350" s="4"/>
      <c r="AHN350" s="4"/>
      <c r="AHO350" s="4"/>
      <c r="AHP350" s="4"/>
      <c r="AHQ350" s="4"/>
      <c r="AHR350" s="4"/>
      <c r="AHS350" s="4"/>
      <c r="AHT350" s="4"/>
      <c r="AHU350" s="4"/>
      <c r="AHV350" s="4"/>
      <c r="AHW350" s="4"/>
      <c r="AHX350" s="4"/>
      <c r="AHY350" s="4"/>
      <c r="AHZ350" s="4"/>
      <c r="AIA350" s="4"/>
      <c r="AIB350" s="4"/>
      <c r="AIC350" s="4"/>
      <c r="AID350" s="4"/>
      <c r="AIE350" s="4"/>
      <c r="AIF350" s="4"/>
      <c r="AIG350" s="4"/>
      <c r="AIH350" s="4"/>
      <c r="AII350" s="4"/>
      <c r="AIJ350" s="4"/>
      <c r="AIK350" s="4"/>
      <c r="AIL350" s="4"/>
      <c r="AIM350" s="4"/>
      <c r="AIN350" s="4"/>
      <c r="AIO350" s="4"/>
      <c r="AIP350" s="4"/>
      <c r="AIQ350" s="4"/>
      <c r="AIR350" s="4"/>
      <c r="AIS350" s="4"/>
      <c r="AIT350" s="4"/>
      <c r="AIU350" s="4"/>
      <c r="AIV350" s="4"/>
      <c r="AIW350" s="4"/>
      <c r="AIX350" s="4"/>
      <c r="AIY350" s="4"/>
      <c r="AIZ350" s="4"/>
      <c r="AJA350" s="4"/>
      <c r="AJB350" s="4"/>
      <c r="AJC350" s="4"/>
      <c r="AJD350" s="4"/>
      <c r="AJE350" s="4"/>
      <c r="AJF350" s="4"/>
      <c r="AJG350" s="4"/>
      <c r="AJH350" s="4"/>
      <c r="AJI350" s="4"/>
      <c r="AJJ350" s="4"/>
      <c r="AJK350" s="4"/>
      <c r="AJL350" s="4"/>
      <c r="AJM350" s="4"/>
      <c r="AJN350" s="4"/>
      <c r="AJO350" s="4"/>
      <c r="AJP350" s="4"/>
      <c r="AJQ350" s="4"/>
      <c r="AJR350" s="4"/>
      <c r="AJS350" s="4"/>
      <c r="AJT350" s="4"/>
      <c r="AJU350" s="4"/>
      <c r="AJV350" s="4"/>
      <c r="AJW350" s="4"/>
      <c r="AJX350" s="4"/>
      <c r="AJY350" s="4"/>
      <c r="AJZ350" s="4"/>
      <c r="AKA350" s="4"/>
      <c r="AKB350" s="4"/>
      <c r="AKC350" s="4"/>
      <c r="AKD350" s="4"/>
      <c r="AKE350" s="4"/>
      <c r="AKF350" s="4"/>
      <c r="AKG350" s="4"/>
      <c r="AKH350" s="4"/>
      <c r="AKI350" s="4"/>
      <c r="AKJ350" s="4"/>
      <c r="AKK350" s="4"/>
      <c r="AKL350" s="4"/>
      <c r="AKM350" s="4"/>
      <c r="AKN350" s="4"/>
      <c r="AKO350" s="4"/>
      <c r="AKP350" s="4"/>
      <c r="AKQ350" s="4"/>
      <c r="AKR350" s="4"/>
      <c r="AKS350" s="4"/>
      <c r="AKT350" s="4"/>
      <c r="AKU350" s="4"/>
      <c r="AKV350" s="4"/>
      <c r="AKW350" s="4"/>
      <c r="AKX350" s="4"/>
      <c r="AKY350" s="4"/>
      <c r="AKZ350" s="4"/>
      <c r="ALA350" s="4"/>
      <c r="ALB350" s="4"/>
      <c r="ALC350" s="4"/>
      <c r="ALD350" s="4"/>
      <c r="ALE350" s="4"/>
      <c r="ALF350" s="4"/>
      <c r="ALG350" s="4"/>
      <c r="ALH350" s="4"/>
      <c r="ALI350" s="4"/>
      <c r="ALJ350" s="4"/>
      <c r="ALK350" s="4"/>
      <c r="ALL350" s="4"/>
      <c r="ALM350" s="4"/>
      <c r="ALN350" s="4"/>
      <c r="ALO350" s="4"/>
      <c r="ALP350" s="4"/>
      <c r="ALQ350" s="4"/>
      <c r="ALR350" s="4"/>
      <c r="ALS350" s="4"/>
      <c r="ALT350" s="4"/>
      <c r="ALU350" s="4"/>
      <c r="ALV350" s="4"/>
      <c r="ALW350" s="4"/>
      <c r="ALX350" s="4"/>
      <c r="ALY350" s="4"/>
      <c r="ALZ350" s="4"/>
      <c r="AMA350" s="4"/>
      <c r="AMB350" s="4"/>
      <c r="AMC350" s="4"/>
      <c r="AMD350" s="4"/>
      <c r="AME350" s="4"/>
      <c r="AMF350" s="4"/>
      <c r="AMG350" s="4"/>
      <c r="AMH350" s="4"/>
      <c r="AMI350" s="4"/>
      <c r="AMJ350" s="4"/>
      <c r="AMK350" s="4"/>
      <c r="AML350" s="49"/>
      <c r="AMM350" s="49"/>
      <c r="AMN350" s="49"/>
      <c r="AMO350" s="49"/>
      <c r="AMP350" s="49"/>
      <c r="AMQ350" s="49"/>
      <c r="AMR350" s="49"/>
      <c r="AMS350" s="49"/>
      <c r="AMT350" s="49"/>
      <c r="AMU350" s="49"/>
      <c r="AMV350" s="49"/>
      <c r="AMW350" s="49"/>
      <c r="AMX350" s="49"/>
      <c r="AMY350" s="49"/>
      <c r="AMZ350" s="49"/>
      <c r="ANA350" s="49"/>
      <c r="ANB350" s="49"/>
      <c r="ANC350" s="49"/>
      <c r="AND350" s="49"/>
      <c r="ANE350" s="49"/>
      <c r="ANF350" s="49"/>
      <c r="ANG350" s="49"/>
      <c r="ANH350" s="49"/>
      <c r="ANI350" s="49"/>
      <c r="ANJ350" s="49"/>
      <c r="ANK350" s="49"/>
      <c r="ANL350" s="49"/>
      <c r="ANM350" s="49"/>
      <c r="ANN350" s="49"/>
      <c r="ANO350" s="49"/>
      <c r="ANP350" s="49"/>
      <c r="ANQ350" s="49"/>
      <c r="ANR350" s="49"/>
      <c r="ANS350" s="49"/>
      <c r="ANT350" s="49"/>
      <c r="ANU350" s="49"/>
      <c r="ANV350" s="49"/>
      <c r="ANW350" s="49"/>
      <c r="ANX350" s="49"/>
      <c r="ANY350" s="49"/>
      <c r="ANZ350" s="49"/>
      <c r="AOA350" s="49"/>
      <c r="AOB350" s="49"/>
      <c r="AOC350" s="49"/>
      <c r="AOD350" s="49"/>
      <c r="AOE350" s="49"/>
      <c r="AOF350" s="49"/>
      <c r="AOG350" s="49"/>
      <c r="AOH350" s="49"/>
      <c r="AOI350" s="49"/>
      <c r="AOJ350" s="49"/>
      <c r="AOK350" s="49"/>
      <c r="AOL350" s="49"/>
      <c r="AOM350" s="49"/>
      <c r="AON350" s="49"/>
      <c r="AOO350" s="49"/>
      <c r="AOP350" s="49"/>
      <c r="AOQ350" s="49"/>
      <c r="AOR350" s="49"/>
      <c r="AOS350" s="49"/>
      <c r="AOT350" s="49"/>
      <c r="AOU350" s="49"/>
      <c r="AOV350" s="49"/>
      <c r="AOW350" s="49"/>
      <c r="AOX350" s="49"/>
      <c r="AOY350" s="49"/>
      <c r="AOZ350" s="49"/>
      <c r="APA350" s="49"/>
      <c r="APB350" s="49"/>
      <c r="APC350" s="49"/>
      <c r="APD350" s="49"/>
      <c r="APE350" s="49"/>
      <c r="APF350" s="49"/>
      <c r="APG350" s="49"/>
      <c r="APH350" s="49"/>
      <c r="API350" s="49"/>
      <c r="APJ350" s="49"/>
      <c r="APK350" s="49"/>
      <c r="APL350" s="49"/>
      <c r="APM350" s="49"/>
      <c r="APN350" s="49"/>
      <c r="APO350" s="49"/>
      <c r="APP350" s="49"/>
      <c r="APQ350" s="49"/>
      <c r="APR350" s="49"/>
      <c r="APS350" s="49"/>
      <c r="APT350" s="49"/>
      <c r="APU350" s="49"/>
      <c r="APV350" s="49"/>
      <c r="APW350" s="49"/>
      <c r="APX350" s="49"/>
      <c r="APY350" s="49"/>
      <c r="APZ350" s="49"/>
      <c r="AQA350" s="49"/>
      <c r="AQB350" s="49"/>
      <c r="AQC350" s="49"/>
      <c r="AQD350" s="49"/>
      <c r="AQE350" s="49"/>
      <c r="AQF350" s="49"/>
      <c r="AQG350" s="49"/>
      <c r="AQH350" s="49"/>
      <c r="AQI350" s="49"/>
      <c r="AQJ350" s="49"/>
      <c r="AQK350" s="49"/>
      <c r="AQL350" s="49"/>
      <c r="AQM350" s="49"/>
      <c r="AQN350" s="49"/>
      <c r="AQO350" s="49"/>
      <c r="AQP350" s="49"/>
      <c r="AQQ350" s="49"/>
      <c r="AQR350" s="49"/>
      <c r="AQS350" s="49"/>
      <c r="AQT350" s="49"/>
      <c r="AQU350" s="49"/>
      <c r="AQV350" s="49"/>
      <c r="AQW350" s="49"/>
      <c r="AQX350" s="49"/>
      <c r="AQY350" s="49"/>
      <c r="AQZ350" s="49"/>
      <c r="ARA350" s="49"/>
      <c r="ARB350" s="49"/>
      <c r="ARC350" s="49"/>
      <c r="ARD350" s="49"/>
      <c r="ARE350" s="49"/>
      <c r="ARF350" s="49"/>
      <c r="ARG350" s="49"/>
      <c r="ARH350" s="49"/>
      <c r="ARI350" s="49"/>
    </row>
    <row r="351" spans="1:1153" s="50" customFormat="1" ht="48" x14ac:dyDescent="0.2">
      <c r="A351" s="188" t="s">
        <v>253</v>
      </c>
      <c r="B351" s="183" t="s">
        <v>296</v>
      </c>
      <c r="C351" s="191"/>
      <c r="D351" s="207"/>
      <c r="E351" s="207"/>
      <c r="F351" s="198"/>
      <c r="G351" s="36"/>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c r="DY351" s="4"/>
      <c r="DZ351" s="4"/>
      <c r="EA351" s="4"/>
      <c r="EB351" s="4"/>
      <c r="EC351" s="4"/>
      <c r="ED351" s="4"/>
      <c r="EE351" s="4"/>
      <c r="EF351" s="4"/>
      <c r="EG351" s="4"/>
      <c r="EH351" s="4"/>
      <c r="EI351" s="4"/>
      <c r="EJ351" s="4"/>
      <c r="EK351" s="4"/>
      <c r="EL351" s="4"/>
      <c r="EM351" s="4"/>
      <c r="EN351" s="4"/>
      <c r="EO351" s="4"/>
      <c r="EP351" s="4"/>
      <c r="EQ351" s="4"/>
      <c r="ER351" s="4"/>
      <c r="ES351" s="4"/>
      <c r="ET351" s="4"/>
      <c r="EU351" s="4"/>
      <c r="EV351" s="4"/>
      <c r="EW351" s="4"/>
      <c r="EX351" s="4"/>
      <c r="EY351" s="4"/>
      <c r="EZ351" s="4"/>
      <c r="FA351" s="4"/>
      <c r="FB351" s="4"/>
      <c r="FC351" s="4"/>
      <c r="FD351" s="4"/>
      <c r="FE351" s="4"/>
      <c r="FF351" s="4"/>
      <c r="FG351" s="4"/>
      <c r="FH351" s="4"/>
      <c r="FI351" s="4"/>
      <c r="FJ351" s="4"/>
      <c r="FK351" s="4"/>
      <c r="FL351" s="4"/>
      <c r="FM351" s="4"/>
      <c r="FN351" s="4"/>
      <c r="FO351" s="4"/>
      <c r="FP351" s="4"/>
      <c r="FQ351" s="4"/>
      <c r="FR351" s="4"/>
      <c r="FS351" s="4"/>
      <c r="FT351" s="4"/>
      <c r="FU351" s="4"/>
      <c r="FV351" s="4"/>
      <c r="FW351" s="4"/>
      <c r="FX351" s="4"/>
      <c r="FY351" s="4"/>
      <c r="FZ351" s="4"/>
      <c r="GA351" s="4"/>
      <c r="GB351" s="4"/>
      <c r="GC351" s="4"/>
      <c r="GD351" s="4"/>
      <c r="GE351" s="4"/>
      <c r="GF351" s="4"/>
      <c r="GG351" s="4"/>
      <c r="GH351" s="4"/>
      <c r="GI351" s="4"/>
      <c r="GJ351" s="4"/>
      <c r="GK351" s="4"/>
      <c r="GL351" s="4"/>
      <c r="GM351" s="4"/>
      <c r="GN351" s="4"/>
      <c r="GO351" s="4"/>
      <c r="GP351" s="4"/>
      <c r="GQ351" s="4"/>
      <c r="GR351" s="4"/>
      <c r="GS351" s="4"/>
      <c r="GT351" s="4"/>
      <c r="GU351" s="4"/>
      <c r="GV351" s="4"/>
      <c r="GW351" s="4"/>
      <c r="GX351" s="4"/>
      <c r="GY351" s="4"/>
      <c r="GZ351" s="4"/>
      <c r="HA351" s="4"/>
      <c r="HB351" s="4"/>
      <c r="HC351" s="4"/>
      <c r="HD351" s="4"/>
      <c r="HE351" s="4"/>
      <c r="HF351" s="4"/>
      <c r="HG351" s="4"/>
      <c r="HH351" s="4"/>
      <c r="HI351" s="4"/>
      <c r="HJ351" s="4"/>
      <c r="HK351" s="4"/>
      <c r="HL351" s="4"/>
      <c r="HM351" s="4"/>
      <c r="HN351" s="4"/>
      <c r="HO351" s="4"/>
      <c r="HP351" s="4"/>
      <c r="HQ351" s="4"/>
      <c r="HR351" s="4"/>
      <c r="HS351" s="4"/>
      <c r="HT351" s="4"/>
      <c r="HU351" s="4"/>
      <c r="HV351" s="4"/>
      <c r="HW351" s="4"/>
      <c r="HX351" s="4"/>
      <c r="HY351" s="4"/>
      <c r="HZ351" s="4"/>
      <c r="IA351" s="4"/>
      <c r="IB351" s="4"/>
      <c r="IC351" s="4"/>
      <c r="ID351" s="4"/>
      <c r="IE351" s="4"/>
      <c r="IF351" s="4"/>
      <c r="IG351" s="4"/>
      <c r="IH351" s="4"/>
      <c r="II351" s="4"/>
      <c r="IJ351" s="4"/>
      <c r="IK351" s="4"/>
      <c r="IL351" s="4"/>
      <c r="IM351" s="4"/>
      <c r="IN351" s="4"/>
      <c r="IO351" s="4"/>
      <c r="IP351" s="4"/>
      <c r="IQ351" s="4"/>
      <c r="IR351" s="4"/>
      <c r="IS351" s="4"/>
      <c r="IT351" s="4"/>
      <c r="IU351" s="4"/>
      <c r="IV351" s="4"/>
      <c r="IW351" s="4"/>
      <c r="IX351" s="4"/>
      <c r="IY351" s="4"/>
      <c r="IZ351" s="4"/>
      <c r="JA351" s="4"/>
      <c r="JB351" s="4"/>
      <c r="JC351" s="4"/>
      <c r="JD351" s="4"/>
      <c r="JE351" s="4"/>
      <c r="JF351" s="4"/>
      <c r="JG351" s="4"/>
      <c r="JH351" s="4"/>
      <c r="JI351" s="4"/>
      <c r="JJ351" s="4"/>
      <c r="JK351" s="4"/>
      <c r="JL351" s="4"/>
      <c r="JM351" s="4"/>
      <c r="JN351" s="4"/>
      <c r="JO351" s="4"/>
      <c r="JP351" s="4"/>
      <c r="JQ351" s="4"/>
      <c r="JR351" s="4"/>
      <c r="JS351" s="4"/>
      <c r="JT351" s="4"/>
      <c r="JU351" s="4"/>
      <c r="JV351" s="4"/>
      <c r="JW351" s="4"/>
      <c r="JX351" s="4"/>
      <c r="JY351" s="4"/>
      <c r="JZ351" s="4"/>
      <c r="KA351" s="4"/>
      <c r="KB351" s="4"/>
      <c r="KC351" s="4"/>
      <c r="KD351" s="4"/>
      <c r="KE351" s="4"/>
      <c r="KF351" s="4"/>
      <c r="KG351" s="4"/>
      <c r="KH351" s="4"/>
      <c r="KI351" s="4"/>
      <c r="KJ351" s="4"/>
      <c r="KK351" s="4"/>
      <c r="KL351" s="4"/>
      <c r="KM351" s="4"/>
      <c r="KN351" s="4"/>
      <c r="KO351" s="4"/>
      <c r="KP351" s="4"/>
      <c r="KQ351" s="4"/>
      <c r="KR351" s="4"/>
      <c r="KS351" s="4"/>
      <c r="KT351" s="4"/>
      <c r="KU351" s="4"/>
      <c r="KV351" s="4"/>
      <c r="KW351" s="4"/>
      <c r="KX351" s="4"/>
      <c r="KY351" s="4"/>
      <c r="KZ351" s="4"/>
      <c r="LA351" s="4"/>
      <c r="LB351" s="4"/>
      <c r="LC351" s="4"/>
      <c r="LD351" s="4"/>
      <c r="LE351" s="4"/>
      <c r="LF351" s="4"/>
      <c r="LG351" s="4"/>
      <c r="LH351" s="4"/>
      <c r="LI351" s="4"/>
      <c r="LJ351" s="4"/>
      <c r="LK351" s="4"/>
      <c r="LL351" s="4"/>
      <c r="LM351" s="4"/>
      <c r="LN351" s="4"/>
      <c r="LO351" s="4"/>
      <c r="LP351" s="4"/>
      <c r="LQ351" s="4"/>
      <c r="LR351" s="4"/>
      <c r="LS351" s="4"/>
      <c r="LT351" s="4"/>
      <c r="LU351" s="4"/>
      <c r="LV351" s="4"/>
      <c r="LW351" s="4"/>
      <c r="LX351" s="4"/>
      <c r="LY351" s="4"/>
      <c r="LZ351" s="4"/>
      <c r="MA351" s="4"/>
      <c r="MB351" s="4"/>
      <c r="MC351" s="4"/>
      <c r="MD351" s="4"/>
      <c r="ME351" s="4"/>
      <c r="MF351" s="4"/>
      <c r="MG351" s="4"/>
      <c r="MH351" s="4"/>
      <c r="MI351" s="4"/>
      <c r="MJ351" s="4"/>
      <c r="MK351" s="4"/>
      <c r="ML351" s="4"/>
      <c r="MM351" s="4"/>
      <c r="MN351" s="4"/>
      <c r="MO351" s="4"/>
      <c r="MP351" s="4"/>
      <c r="MQ351" s="4"/>
      <c r="MR351" s="4"/>
      <c r="MS351" s="4"/>
      <c r="MT351" s="4"/>
      <c r="MU351" s="4"/>
      <c r="MV351" s="4"/>
      <c r="MW351" s="4"/>
      <c r="MX351" s="4"/>
      <c r="MY351" s="4"/>
      <c r="MZ351" s="4"/>
      <c r="NA351" s="4"/>
      <c r="NB351" s="4"/>
      <c r="NC351" s="4"/>
      <c r="ND351" s="4"/>
      <c r="NE351" s="4"/>
      <c r="NF351" s="4"/>
      <c r="NG351" s="4"/>
      <c r="NH351" s="4"/>
      <c r="NI351" s="4"/>
      <c r="NJ351" s="4"/>
      <c r="NK351" s="4"/>
      <c r="NL351" s="4"/>
      <c r="NM351" s="4"/>
      <c r="NN351" s="4"/>
      <c r="NO351" s="4"/>
      <c r="NP351" s="4"/>
      <c r="NQ351" s="4"/>
      <c r="NR351" s="4"/>
      <c r="NS351" s="4"/>
      <c r="NT351" s="4"/>
      <c r="NU351" s="4"/>
      <c r="NV351" s="4"/>
      <c r="NW351" s="4"/>
      <c r="NX351" s="4"/>
      <c r="NY351" s="4"/>
      <c r="NZ351" s="4"/>
      <c r="OA351" s="4"/>
      <c r="OB351" s="4"/>
      <c r="OC351" s="4"/>
      <c r="OD351" s="4"/>
      <c r="OE351" s="4"/>
      <c r="OF351" s="4"/>
      <c r="OG351" s="4"/>
      <c r="OH351" s="4"/>
      <c r="OI351" s="4"/>
      <c r="OJ351" s="4"/>
      <c r="OK351" s="4"/>
      <c r="OL351" s="4"/>
      <c r="OM351" s="4"/>
      <c r="ON351" s="4"/>
      <c r="OO351" s="4"/>
      <c r="OP351" s="4"/>
      <c r="OQ351" s="4"/>
      <c r="OR351" s="4"/>
      <c r="OS351" s="4"/>
      <c r="OT351" s="4"/>
      <c r="OU351" s="4"/>
      <c r="OV351" s="4"/>
      <c r="OW351" s="4"/>
      <c r="OX351" s="4"/>
      <c r="OY351" s="4"/>
      <c r="OZ351" s="4"/>
      <c r="PA351" s="4"/>
      <c r="PB351" s="4"/>
      <c r="PC351" s="4"/>
      <c r="PD351" s="4"/>
      <c r="PE351" s="4"/>
      <c r="PF351" s="4"/>
      <c r="PG351" s="4"/>
      <c r="PH351" s="4"/>
      <c r="PI351" s="4"/>
      <c r="PJ351" s="4"/>
      <c r="PK351" s="4"/>
      <c r="PL351" s="4"/>
      <c r="PM351" s="4"/>
      <c r="PN351" s="4"/>
      <c r="PO351" s="4"/>
      <c r="PP351" s="4"/>
      <c r="PQ351" s="4"/>
      <c r="PR351" s="4"/>
      <c r="PS351" s="4"/>
      <c r="PT351" s="4"/>
      <c r="PU351" s="4"/>
      <c r="PV351" s="4"/>
      <c r="PW351" s="4"/>
      <c r="PX351" s="4"/>
      <c r="PY351" s="4"/>
      <c r="PZ351" s="4"/>
      <c r="QA351" s="4"/>
      <c r="QB351" s="4"/>
      <c r="QC351" s="4"/>
      <c r="QD351" s="4"/>
      <c r="QE351" s="4"/>
      <c r="QF351" s="4"/>
      <c r="QG351" s="4"/>
      <c r="QH351" s="4"/>
      <c r="QI351" s="4"/>
      <c r="QJ351" s="4"/>
      <c r="QK351" s="4"/>
      <c r="QL351" s="4"/>
      <c r="QM351" s="4"/>
      <c r="QN351" s="4"/>
      <c r="QO351" s="4"/>
      <c r="QP351" s="4"/>
      <c r="QQ351" s="4"/>
      <c r="QR351" s="4"/>
      <c r="QS351" s="4"/>
      <c r="QT351" s="4"/>
      <c r="QU351" s="4"/>
      <c r="QV351" s="4"/>
      <c r="QW351" s="4"/>
      <c r="QX351" s="4"/>
      <c r="QY351" s="4"/>
      <c r="QZ351" s="4"/>
      <c r="RA351" s="4"/>
      <c r="RB351" s="4"/>
      <c r="RC351" s="4"/>
      <c r="RD351" s="4"/>
      <c r="RE351" s="4"/>
      <c r="RF351" s="4"/>
      <c r="RG351" s="4"/>
      <c r="RH351" s="4"/>
      <c r="RI351" s="4"/>
      <c r="RJ351" s="4"/>
      <c r="RK351" s="4"/>
      <c r="RL351" s="4"/>
      <c r="RM351" s="4"/>
      <c r="RN351" s="4"/>
      <c r="RO351" s="4"/>
      <c r="RP351" s="4"/>
      <c r="RQ351" s="4"/>
      <c r="RR351" s="4"/>
      <c r="RS351" s="4"/>
      <c r="RT351" s="4"/>
      <c r="RU351" s="4"/>
      <c r="RV351" s="4"/>
      <c r="RW351" s="4"/>
      <c r="RX351" s="4"/>
      <c r="RY351" s="4"/>
      <c r="RZ351" s="4"/>
      <c r="SA351" s="4"/>
      <c r="SB351" s="4"/>
      <c r="SC351" s="4"/>
      <c r="SD351" s="4"/>
      <c r="SE351" s="4"/>
      <c r="SF351" s="4"/>
      <c r="SG351" s="4"/>
      <c r="SH351" s="4"/>
      <c r="SI351" s="4"/>
      <c r="SJ351" s="4"/>
      <c r="SK351" s="4"/>
      <c r="SL351" s="4"/>
      <c r="SM351" s="4"/>
      <c r="SN351" s="4"/>
      <c r="SO351" s="4"/>
      <c r="SP351" s="4"/>
      <c r="SQ351" s="4"/>
      <c r="SR351" s="4"/>
      <c r="SS351" s="4"/>
      <c r="ST351" s="4"/>
      <c r="SU351" s="4"/>
      <c r="SV351" s="4"/>
      <c r="SW351" s="4"/>
      <c r="SX351" s="4"/>
      <c r="SY351" s="4"/>
      <c r="SZ351" s="4"/>
      <c r="TA351" s="4"/>
      <c r="TB351" s="4"/>
      <c r="TC351" s="4"/>
      <c r="TD351" s="4"/>
      <c r="TE351" s="4"/>
      <c r="TF351" s="4"/>
      <c r="TG351" s="4"/>
      <c r="TH351" s="4"/>
      <c r="TI351" s="4"/>
      <c r="TJ351" s="4"/>
      <c r="TK351" s="4"/>
      <c r="TL351" s="4"/>
      <c r="TM351" s="4"/>
      <c r="TN351" s="4"/>
      <c r="TO351" s="4"/>
      <c r="TP351" s="4"/>
      <c r="TQ351" s="4"/>
      <c r="TR351" s="4"/>
      <c r="TS351" s="4"/>
      <c r="TT351" s="4"/>
      <c r="TU351" s="4"/>
      <c r="TV351" s="4"/>
      <c r="TW351" s="4"/>
      <c r="TX351" s="4"/>
      <c r="TY351" s="4"/>
      <c r="TZ351" s="4"/>
      <c r="UA351" s="4"/>
      <c r="UB351" s="4"/>
      <c r="UC351" s="4"/>
      <c r="UD351" s="4"/>
      <c r="UE351" s="4"/>
      <c r="UF351" s="4"/>
      <c r="UG351" s="4"/>
      <c r="UH351" s="4"/>
      <c r="UI351" s="4"/>
      <c r="UJ351" s="4"/>
      <c r="UK351" s="4"/>
      <c r="UL351" s="4"/>
      <c r="UM351" s="4"/>
      <c r="UN351" s="4"/>
      <c r="UO351" s="4"/>
      <c r="UP351" s="4"/>
      <c r="UQ351" s="4"/>
      <c r="UR351" s="4"/>
      <c r="US351" s="4"/>
      <c r="UT351" s="4"/>
      <c r="UU351" s="4"/>
      <c r="UV351" s="4"/>
      <c r="UW351" s="4"/>
      <c r="UX351" s="4"/>
      <c r="UY351" s="4"/>
      <c r="UZ351" s="4"/>
      <c r="VA351" s="4"/>
      <c r="VB351" s="4"/>
      <c r="VC351" s="4"/>
      <c r="VD351" s="4"/>
      <c r="VE351" s="4"/>
      <c r="VF351" s="4"/>
      <c r="VG351" s="4"/>
      <c r="VH351" s="4"/>
      <c r="VI351" s="4"/>
      <c r="VJ351" s="4"/>
      <c r="VK351" s="4"/>
      <c r="VL351" s="4"/>
      <c r="VM351" s="4"/>
      <c r="VN351" s="4"/>
      <c r="VO351" s="4"/>
      <c r="VP351" s="4"/>
      <c r="VQ351" s="4"/>
      <c r="VR351" s="4"/>
      <c r="VS351" s="4"/>
      <c r="VT351" s="4"/>
      <c r="VU351" s="4"/>
      <c r="VV351" s="4"/>
      <c r="VW351" s="4"/>
      <c r="VX351" s="4"/>
      <c r="VY351" s="4"/>
      <c r="VZ351" s="4"/>
      <c r="WA351" s="4"/>
      <c r="WB351" s="4"/>
      <c r="WC351" s="4"/>
      <c r="WD351" s="4"/>
      <c r="WE351" s="4"/>
      <c r="WF351" s="4"/>
      <c r="WG351" s="4"/>
      <c r="WH351" s="4"/>
      <c r="WI351" s="4"/>
      <c r="WJ351" s="4"/>
      <c r="WK351" s="4"/>
      <c r="WL351" s="4"/>
      <c r="WM351" s="4"/>
      <c r="WN351" s="4"/>
      <c r="WO351" s="4"/>
      <c r="WP351" s="4"/>
      <c r="WQ351" s="4"/>
      <c r="WR351" s="4"/>
      <c r="WS351" s="4"/>
      <c r="WT351" s="4"/>
      <c r="WU351" s="4"/>
      <c r="WV351" s="4"/>
      <c r="WW351" s="4"/>
      <c r="WX351" s="4"/>
      <c r="WY351" s="4"/>
      <c r="WZ351" s="4"/>
      <c r="XA351" s="4"/>
      <c r="XB351" s="4"/>
      <c r="XC351" s="4"/>
      <c r="XD351" s="4"/>
      <c r="XE351" s="4"/>
      <c r="XF351" s="4"/>
      <c r="XG351" s="4"/>
      <c r="XH351" s="4"/>
      <c r="XI351" s="4"/>
      <c r="XJ351" s="4"/>
      <c r="XK351" s="4"/>
      <c r="XL351" s="4"/>
      <c r="XM351" s="4"/>
      <c r="XN351" s="4"/>
      <c r="XO351" s="4"/>
      <c r="XP351" s="4"/>
      <c r="XQ351" s="4"/>
      <c r="XR351" s="4"/>
      <c r="XS351" s="4"/>
      <c r="XT351" s="4"/>
      <c r="XU351" s="4"/>
      <c r="XV351" s="4"/>
      <c r="XW351" s="4"/>
      <c r="XX351" s="4"/>
      <c r="XY351" s="4"/>
      <c r="XZ351" s="4"/>
      <c r="YA351" s="4"/>
      <c r="YB351" s="4"/>
      <c r="YC351" s="4"/>
      <c r="YD351" s="4"/>
      <c r="YE351" s="4"/>
      <c r="YF351" s="4"/>
      <c r="YG351" s="4"/>
      <c r="YH351" s="4"/>
      <c r="YI351" s="4"/>
      <c r="YJ351" s="4"/>
      <c r="YK351" s="4"/>
      <c r="YL351" s="4"/>
      <c r="YM351" s="4"/>
      <c r="YN351" s="4"/>
      <c r="YO351" s="4"/>
      <c r="YP351" s="4"/>
      <c r="YQ351" s="4"/>
      <c r="YR351" s="4"/>
      <c r="YS351" s="4"/>
      <c r="YT351" s="4"/>
      <c r="YU351" s="4"/>
      <c r="YV351" s="4"/>
      <c r="YW351" s="4"/>
      <c r="YX351" s="4"/>
      <c r="YY351" s="4"/>
      <c r="YZ351" s="4"/>
      <c r="ZA351" s="4"/>
      <c r="ZB351" s="4"/>
      <c r="ZC351" s="4"/>
      <c r="ZD351" s="4"/>
      <c r="ZE351" s="4"/>
      <c r="ZF351" s="4"/>
      <c r="ZG351" s="4"/>
      <c r="ZH351" s="4"/>
      <c r="ZI351" s="4"/>
      <c r="ZJ351" s="4"/>
      <c r="ZK351" s="4"/>
      <c r="ZL351" s="4"/>
      <c r="ZM351" s="4"/>
      <c r="ZN351" s="4"/>
      <c r="ZO351" s="4"/>
      <c r="ZP351" s="4"/>
      <c r="ZQ351" s="4"/>
      <c r="ZR351" s="4"/>
      <c r="ZS351" s="4"/>
      <c r="ZT351" s="4"/>
      <c r="ZU351" s="4"/>
      <c r="ZV351" s="4"/>
      <c r="ZW351" s="4"/>
      <c r="ZX351" s="4"/>
      <c r="ZY351" s="4"/>
      <c r="ZZ351" s="4"/>
      <c r="AAA351" s="4"/>
      <c r="AAB351" s="4"/>
      <c r="AAC351" s="4"/>
      <c r="AAD351" s="4"/>
      <c r="AAE351" s="4"/>
      <c r="AAF351" s="4"/>
      <c r="AAG351" s="4"/>
      <c r="AAH351" s="4"/>
      <c r="AAI351" s="4"/>
      <c r="AAJ351" s="4"/>
      <c r="AAK351" s="4"/>
      <c r="AAL351" s="4"/>
      <c r="AAM351" s="4"/>
      <c r="AAN351" s="4"/>
      <c r="AAO351" s="4"/>
      <c r="AAP351" s="4"/>
      <c r="AAQ351" s="4"/>
      <c r="AAR351" s="4"/>
      <c r="AAS351" s="4"/>
      <c r="AAT351" s="4"/>
      <c r="AAU351" s="4"/>
      <c r="AAV351" s="4"/>
      <c r="AAW351" s="4"/>
      <c r="AAX351" s="4"/>
      <c r="AAY351" s="4"/>
      <c r="AAZ351" s="4"/>
      <c r="ABA351" s="4"/>
      <c r="ABB351" s="4"/>
      <c r="ABC351" s="4"/>
      <c r="ABD351" s="4"/>
      <c r="ABE351" s="4"/>
      <c r="ABF351" s="4"/>
      <c r="ABG351" s="4"/>
      <c r="ABH351" s="4"/>
      <c r="ABI351" s="4"/>
      <c r="ABJ351" s="4"/>
      <c r="ABK351" s="4"/>
      <c r="ABL351" s="4"/>
      <c r="ABM351" s="4"/>
      <c r="ABN351" s="4"/>
      <c r="ABO351" s="4"/>
      <c r="ABP351" s="4"/>
      <c r="ABQ351" s="4"/>
      <c r="ABR351" s="4"/>
      <c r="ABS351" s="4"/>
      <c r="ABT351" s="4"/>
      <c r="ABU351" s="4"/>
      <c r="ABV351" s="4"/>
      <c r="ABW351" s="4"/>
      <c r="ABX351" s="4"/>
      <c r="ABY351" s="4"/>
      <c r="ABZ351" s="4"/>
      <c r="ACA351" s="4"/>
      <c r="ACB351" s="4"/>
      <c r="ACC351" s="4"/>
      <c r="ACD351" s="4"/>
      <c r="ACE351" s="4"/>
      <c r="ACF351" s="4"/>
      <c r="ACG351" s="4"/>
      <c r="ACH351" s="4"/>
      <c r="ACI351" s="4"/>
      <c r="ACJ351" s="4"/>
      <c r="ACK351" s="4"/>
      <c r="ACL351" s="4"/>
      <c r="ACM351" s="4"/>
      <c r="ACN351" s="4"/>
      <c r="ACO351" s="4"/>
      <c r="ACP351" s="4"/>
      <c r="ACQ351" s="4"/>
      <c r="ACR351" s="4"/>
      <c r="ACS351" s="4"/>
      <c r="ACT351" s="4"/>
      <c r="ACU351" s="4"/>
      <c r="ACV351" s="4"/>
      <c r="ACW351" s="4"/>
      <c r="ACX351" s="4"/>
      <c r="ACY351" s="4"/>
      <c r="ACZ351" s="4"/>
      <c r="ADA351" s="4"/>
      <c r="ADB351" s="4"/>
      <c r="ADC351" s="4"/>
      <c r="ADD351" s="4"/>
      <c r="ADE351" s="4"/>
      <c r="ADF351" s="4"/>
      <c r="ADG351" s="4"/>
      <c r="ADH351" s="4"/>
      <c r="ADI351" s="4"/>
      <c r="ADJ351" s="4"/>
      <c r="ADK351" s="4"/>
      <c r="ADL351" s="4"/>
      <c r="ADM351" s="4"/>
      <c r="ADN351" s="4"/>
      <c r="ADO351" s="4"/>
      <c r="ADP351" s="4"/>
      <c r="ADQ351" s="4"/>
      <c r="ADR351" s="4"/>
      <c r="ADS351" s="4"/>
      <c r="ADT351" s="4"/>
      <c r="ADU351" s="4"/>
      <c r="ADV351" s="4"/>
      <c r="ADW351" s="4"/>
      <c r="ADX351" s="4"/>
      <c r="ADY351" s="4"/>
      <c r="ADZ351" s="4"/>
      <c r="AEA351" s="4"/>
      <c r="AEB351" s="4"/>
      <c r="AEC351" s="4"/>
      <c r="AED351" s="4"/>
      <c r="AEE351" s="4"/>
      <c r="AEF351" s="4"/>
      <c r="AEG351" s="4"/>
      <c r="AEH351" s="4"/>
      <c r="AEI351" s="4"/>
      <c r="AEJ351" s="4"/>
      <c r="AEK351" s="4"/>
      <c r="AEL351" s="4"/>
      <c r="AEM351" s="4"/>
      <c r="AEN351" s="4"/>
      <c r="AEO351" s="4"/>
      <c r="AEP351" s="4"/>
      <c r="AEQ351" s="4"/>
      <c r="AER351" s="4"/>
      <c r="AES351" s="4"/>
      <c r="AET351" s="4"/>
      <c r="AEU351" s="4"/>
      <c r="AEV351" s="4"/>
      <c r="AEW351" s="4"/>
      <c r="AEX351" s="4"/>
      <c r="AEY351" s="4"/>
      <c r="AEZ351" s="4"/>
      <c r="AFA351" s="4"/>
      <c r="AFB351" s="4"/>
      <c r="AFC351" s="4"/>
      <c r="AFD351" s="4"/>
      <c r="AFE351" s="4"/>
      <c r="AFF351" s="4"/>
      <c r="AFG351" s="4"/>
      <c r="AFH351" s="4"/>
      <c r="AFI351" s="4"/>
      <c r="AFJ351" s="4"/>
      <c r="AFK351" s="4"/>
      <c r="AFL351" s="4"/>
      <c r="AFM351" s="4"/>
      <c r="AFN351" s="4"/>
      <c r="AFO351" s="4"/>
      <c r="AFP351" s="4"/>
      <c r="AFQ351" s="4"/>
      <c r="AFR351" s="4"/>
      <c r="AFS351" s="4"/>
      <c r="AFT351" s="4"/>
      <c r="AFU351" s="4"/>
      <c r="AFV351" s="4"/>
      <c r="AFW351" s="4"/>
      <c r="AFX351" s="4"/>
      <c r="AFY351" s="4"/>
      <c r="AFZ351" s="4"/>
      <c r="AGA351" s="4"/>
      <c r="AGB351" s="4"/>
      <c r="AGC351" s="4"/>
      <c r="AGD351" s="4"/>
      <c r="AGE351" s="4"/>
      <c r="AGF351" s="4"/>
      <c r="AGG351" s="4"/>
      <c r="AGH351" s="4"/>
      <c r="AGI351" s="4"/>
      <c r="AGJ351" s="4"/>
      <c r="AGK351" s="4"/>
      <c r="AGL351" s="4"/>
      <c r="AGM351" s="4"/>
      <c r="AGN351" s="4"/>
      <c r="AGO351" s="4"/>
      <c r="AGP351" s="4"/>
      <c r="AGQ351" s="4"/>
      <c r="AGR351" s="4"/>
      <c r="AGS351" s="4"/>
      <c r="AGT351" s="4"/>
      <c r="AGU351" s="4"/>
      <c r="AGV351" s="4"/>
      <c r="AGW351" s="4"/>
      <c r="AGX351" s="4"/>
      <c r="AGY351" s="4"/>
      <c r="AGZ351" s="4"/>
      <c r="AHA351" s="4"/>
      <c r="AHB351" s="4"/>
      <c r="AHC351" s="4"/>
      <c r="AHD351" s="4"/>
      <c r="AHE351" s="4"/>
      <c r="AHF351" s="4"/>
      <c r="AHG351" s="4"/>
      <c r="AHH351" s="4"/>
      <c r="AHI351" s="4"/>
      <c r="AHJ351" s="4"/>
      <c r="AHK351" s="4"/>
      <c r="AHL351" s="4"/>
      <c r="AHM351" s="4"/>
      <c r="AHN351" s="4"/>
      <c r="AHO351" s="4"/>
      <c r="AHP351" s="4"/>
      <c r="AHQ351" s="4"/>
      <c r="AHR351" s="4"/>
      <c r="AHS351" s="4"/>
      <c r="AHT351" s="4"/>
      <c r="AHU351" s="4"/>
      <c r="AHV351" s="4"/>
      <c r="AHW351" s="4"/>
      <c r="AHX351" s="4"/>
      <c r="AHY351" s="4"/>
      <c r="AHZ351" s="4"/>
      <c r="AIA351" s="4"/>
      <c r="AIB351" s="4"/>
      <c r="AIC351" s="4"/>
      <c r="AID351" s="4"/>
      <c r="AIE351" s="4"/>
      <c r="AIF351" s="4"/>
      <c r="AIG351" s="4"/>
      <c r="AIH351" s="4"/>
      <c r="AII351" s="4"/>
      <c r="AIJ351" s="4"/>
      <c r="AIK351" s="4"/>
      <c r="AIL351" s="4"/>
      <c r="AIM351" s="4"/>
      <c r="AIN351" s="4"/>
      <c r="AIO351" s="4"/>
      <c r="AIP351" s="4"/>
      <c r="AIQ351" s="4"/>
      <c r="AIR351" s="4"/>
      <c r="AIS351" s="4"/>
      <c r="AIT351" s="4"/>
      <c r="AIU351" s="4"/>
      <c r="AIV351" s="4"/>
      <c r="AIW351" s="4"/>
      <c r="AIX351" s="4"/>
      <c r="AIY351" s="4"/>
      <c r="AIZ351" s="4"/>
      <c r="AJA351" s="4"/>
      <c r="AJB351" s="4"/>
      <c r="AJC351" s="4"/>
      <c r="AJD351" s="4"/>
      <c r="AJE351" s="4"/>
      <c r="AJF351" s="4"/>
      <c r="AJG351" s="4"/>
      <c r="AJH351" s="4"/>
      <c r="AJI351" s="4"/>
      <c r="AJJ351" s="4"/>
      <c r="AJK351" s="4"/>
      <c r="AJL351" s="4"/>
      <c r="AJM351" s="4"/>
      <c r="AJN351" s="4"/>
      <c r="AJO351" s="4"/>
      <c r="AJP351" s="4"/>
      <c r="AJQ351" s="4"/>
      <c r="AJR351" s="4"/>
      <c r="AJS351" s="4"/>
      <c r="AJT351" s="4"/>
      <c r="AJU351" s="4"/>
      <c r="AJV351" s="4"/>
      <c r="AJW351" s="4"/>
      <c r="AJX351" s="4"/>
      <c r="AJY351" s="4"/>
      <c r="AJZ351" s="4"/>
      <c r="AKA351" s="4"/>
      <c r="AKB351" s="4"/>
      <c r="AKC351" s="4"/>
      <c r="AKD351" s="4"/>
      <c r="AKE351" s="4"/>
      <c r="AKF351" s="4"/>
      <c r="AKG351" s="4"/>
      <c r="AKH351" s="4"/>
      <c r="AKI351" s="4"/>
      <c r="AKJ351" s="4"/>
      <c r="AKK351" s="4"/>
      <c r="AKL351" s="4"/>
      <c r="AKM351" s="4"/>
      <c r="AKN351" s="4"/>
      <c r="AKO351" s="4"/>
      <c r="AKP351" s="4"/>
      <c r="AKQ351" s="4"/>
      <c r="AKR351" s="4"/>
      <c r="AKS351" s="4"/>
      <c r="AKT351" s="4"/>
      <c r="AKU351" s="4"/>
      <c r="AKV351" s="4"/>
      <c r="AKW351" s="4"/>
      <c r="AKX351" s="4"/>
      <c r="AKY351" s="4"/>
      <c r="AKZ351" s="4"/>
      <c r="ALA351" s="4"/>
      <c r="ALB351" s="4"/>
      <c r="ALC351" s="4"/>
      <c r="ALD351" s="4"/>
      <c r="ALE351" s="4"/>
      <c r="ALF351" s="4"/>
      <c r="ALG351" s="4"/>
      <c r="ALH351" s="4"/>
      <c r="ALI351" s="4"/>
      <c r="ALJ351" s="4"/>
      <c r="ALK351" s="4"/>
      <c r="ALL351" s="4"/>
      <c r="ALM351" s="4"/>
      <c r="ALN351" s="4"/>
      <c r="ALO351" s="4"/>
      <c r="ALP351" s="4"/>
      <c r="ALQ351" s="4"/>
      <c r="ALR351" s="4"/>
      <c r="ALS351" s="4"/>
      <c r="ALT351" s="4"/>
      <c r="ALU351" s="4"/>
      <c r="ALV351" s="4"/>
      <c r="ALW351" s="4"/>
      <c r="ALX351" s="4"/>
      <c r="ALY351" s="4"/>
      <c r="ALZ351" s="4"/>
      <c r="AMA351" s="4"/>
      <c r="AMB351" s="4"/>
      <c r="AMC351" s="4"/>
      <c r="AMD351" s="4"/>
      <c r="AME351" s="4"/>
      <c r="AMF351" s="4"/>
      <c r="AMG351" s="4"/>
      <c r="AMH351" s="4"/>
      <c r="AMI351" s="4"/>
      <c r="AMJ351" s="4"/>
      <c r="AMK351" s="4"/>
      <c r="AML351" s="49"/>
      <c r="AMM351" s="49"/>
      <c r="AMN351" s="49"/>
      <c r="AMO351" s="49"/>
      <c r="AMP351" s="49"/>
      <c r="AMQ351" s="49"/>
      <c r="AMR351" s="49"/>
      <c r="AMS351" s="49"/>
      <c r="AMT351" s="49"/>
      <c r="AMU351" s="49"/>
      <c r="AMV351" s="49"/>
      <c r="AMW351" s="49"/>
      <c r="AMX351" s="49"/>
      <c r="AMY351" s="49"/>
      <c r="AMZ351" s="49"/>
      <c r="ANA351" s="49"/>
      <c r="ANB351" s="49"/>
      <c r="ANC351" s="49"/>
      <c r="AND351" s="49"/>
      <c r="ANE351" s="49"/>
      <c r="ANF351" s="49"/>
      <c r="ANG351" s="49"/>
      <c r="ANH351" s="49"/>
      <c r="ANI351" s="49"/>
      <c r="ANJ351" s="49"/>
      <c r="ANK351" s="49"/>
      <c r="ANL351" s="49"/>
      <c r="ANM351" s="49"/>
      <c r="ANN351" s="49"/>
      <c r="ANO351" s="49"/>
      <c r="ANP351" s="49"/>
      <c r="ANQ351" s="49"/>
      <c r="ANR351" s="49"/>
      <c r="ANS351" s="49"/>
      <c r="ANT351" s="49"/>
      <c r="ANU351" s="49"/>
      <c r="ANV351" s="49"/>
      <c r="ANW351" s="49"/>
      <c r="ANX351" s="49"/>
      <c r="ANY351" s="49"/>
      <c r="ANZ351" s="49"/>
      <c r="AOA351" s="49"/>
      <c r="AOB351" s="49"/>
      <c r="AOC351" s="49"/>
      <c r="AOD351" s="49"/>
      <c r="AOE351" s="49"/>
      <c r="AOF351" s="49"/>
      <c r="AOG351" s="49"/>
      <c r="AOH351" s="49"/>
      <c r="AOI351" s="49"/>
      <c r="AOJ351" s="49"/>
      <c r="AOK351" s="49"/>
      <c r="AOL351" s="49"/>
      <c r="AOM351" s="49"/>
      <c r="AON351" s="49"/>
      <c r="AOO351" s="49"/>
      <c r="AOP351" s="49"/>
      <c r="AOQ351" s="49"/>
      <c r="AOR351" s="49"/>
      <c r="AOS351" s="49"/>
      <c r="AOT351" s="49"/>
      <c r="AOU351" s="49"/>
      <c r="AOV351" s="49"/>
      <c r="AOW351" s="49"/>
      <c r="AOX351" s="49"/>
      <c r="AOY351" s="49"/>
      <c r="AOZ351" s="49"/>
      <c r="APA351" s="49"/>
      <c r="APB351" s="49"/>
      <c r="APC351" s="49"/>
      <c r="APD351" s="49"/>
      <c r="APE351" s="49"/>
      <c r="APF351" s="49"/>
      <c r="APG351" s="49"/>
      <c r="APH351" s="49"/>
      <c r="API351" s="49"/>
      <c r="APJ351" s="49"/>
      <c r="APK351" s="49"/>
      <c r="APL351" s="49"/>
      <c r="APM351" s="49"/>
      <c r="APN351" s="49"/>
      <c r="APO351" s="49"/>
      <c r="APP351" s="49"/>
      <c r="APQ351" s="49"/>
      <c r="APR351" s="49"/>
      <c r="APS351" s="49"/>
      <c r="APT351" s="49"/>
      <c r="APU351" s="49"/>
      <c r="APV351" s="49"/>
      <c r="APW351" s="49"/>
      <c r="APX351" s="49"/>
      <c r="APY351" s="49"/>
      <c r="APZ351" s="49"/>
      <c r="AQA351" s="49"/>
      <c r="AQB351" s="49"/>
      <c r="AQC351" s="49"/>
      <c r="AQD351" s="49"/>
      <c r="AQE351" s="49"/>
      <c r="AQF351" s="49"/>
      <c r="AQG351" s="49"/>
      <c r="AQH351" s="49"/>
      <c r="AQI351" s="49"/>
      <c r="AQJ351" s="49"/>
      <c r="AQK351" s="49"/>
      <c r="AQL351" s="49"/>
      <c r="AQM351" s="49"/>
      <c r="AQN351" s="49"/>
      <c r="AQO351" s="49"/>
      <c r="AQP351" s="49"/>
      <c r="AQQ351" s="49"/>
      <c r="AQR351" s="49"/>
      <c r="AQS351" s="49"/>
      <c r="AQT351" s="49"/>
      <c r="AQU351" s="49"/>
      <c r="AQV351" s="49"/>
      <c r="AQW351" s="49"/>
      <c r="AQX351" s="49"/>
      <c r="AQY351" s="49"/>
      <c r="AQZ351" s="49"/>
      <c r="ARA351" s="49"/>
      <c r="ARB351" s="49"/>
      <c r="ARC351" s="49"/>
      <c r="ARD351" s="49"/>
      <c r="ARE351" s="49"/>
      <c r="ARF351" s="49"/>
      <c r="ARG351" s="49"/>
      <c r="ARH351" s="49"/>
      <c r="ARI351" s="49"/>
    </row>
    <row r="352" spans="1:1153" s="50" customFormat="1" x14ac:dyDescent="0.2">
      <c r="A352" s="188" t="s">
        <v>269</v>
      </c>
      <c r="B352" s="183" t="s">
        <v>265</v>
      </c>
      <c r="C352" s="191" t="s">
        <v>178</v>
      </c>
      <c r="D352" s="207">
        <v>50</v>
      </c>
      <c r="E352" s="207"/>
      <c r="F352" s="198">
        <f t="shared" si="4"/>
        <v>0</v>
      </c>
      <c r="G352" s="36"/>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c r="DY352" s="4"/>
      <c r="DZ352" s="4"/>
      <c r="EA352" s="4"/>
      <c r="EB352" s="4"/>
      <c r="EC352" s="4"/>
      <c r="ED352" s="4"/>
      <c r="EE352" s="4"/>
      <c r="EF352" s="4"/>
      <c r="EG352" s="4"/>
      <c r="EH352" s="4"/>
      <c r="EI352" s="4"/>
      <c r="EJ352" s="4"/>
      <c r="EK352" s="4"/>
      <c r="EL352" s="4"/>
      <c r="EM352" s="4"/>
      <c r="EN352" s="4"/>
      <c r="EO352" s="4"/>
      <c r="EP352" s="4"/>
      <c r="EQ352" s="4"/>
      <c r="ER352" s="4"/>
      <c r="ES352" s="4"/>
      <c r="ET352" s="4"/>
      <c r="EU352" s="4"/>
      <c r="EV352" s="4"/>
      <c r="EW352" s="4"/>
      <c r="EX352" s="4"/>
      <c r="EY352" s="4"/>
      <c r="EZ352" s="4"/>
      <c r="FA352" s="4"/>
      <c r="FB352" s="4"/>
      <c r="FC352" s="4"/>
      <c r="FD352" s="4"/>
      <c r="FE352" s="4"/>
      <c r="FF352" s="4"/>
      <c r="FG352" s="4"/>
      <c r="FH352" s="4"/>
      <c r="FI352" s="4"/>
      <c r="FJ352" s="4"/>
      <c r="FK352" s="4"/>
      <c r="FL352" s="4"/>
      <c r="FM352" s="4"/>
      <c r="FN352" s="4"/>
      <c r="FO352" s="4"/>
      <c r="FP352" s="4"/>
      <c r="FQ352" s="4"/>
      <c r="FR352" s="4"/>
      <c r="FS352" s="4"/>
      <c r="FT352" s="4"/>
      <c r="FU352" s="4"/>
      <c r="FV352" s="4"/>
      <c r="FW352" s="4"/>
      <c r="FX352" s="4"/>
      <c r="FY352" s="4"/>
      <c r="FZ352" s="4"/>
      <c r="GA352" s="4"/>
      <c r="GB352" s="4"/>
      <c r="GC352" s="4"/>
      <c r="GD352" s="4"/>
      <c r="GE352" s="4"/>
      <c r="GF352" s="4"/>
      <c r="GG352" s="4"/>
      <c r="GH352" s="4"/>
      <c r="GI352" s="4"/>
      <c r="GJ352" s="4"/>
      <c r="GK352" s="4"/>
      <c r="GL352" s="4"/>
      <c r="GM352" s="4"/>
      <c r="GN352" s="4"/>
      <c r="GO352" s="4"/>
      <c r="GP352" s="4"/>
      <c r="GQ352" s="4"/>
      <c r="GR352" s="4"/>
      <c r="GS352" s="4"/>
      <c r="GT352" s="4"/>
      <c r="GU352" s="4"/>
      <c r="GV352" s="4"/>
      <c r="GW352" s="4"/>
      <c r="GX352" s="4"/>
      <c r="GY352" s="4"/>
      <c r="GZ352" s="4"/>
      <c r="HA352" s="4"/>
      <c r="HB352" s="4"/>
      <c r="HC352" s="4"/>
      <c r="HD352" s="4"/>
      <c r="HE352" s="4"/>
      <c r="HF352" s="4"/>
      <c r="HG352" s="4"/>
      <c r="HH352" s="4"/>
      <c r="HI352" s="4"/>
      <c r="HJ352" s="4"/>
      <c r="HK352" s="4"/>
      <c r="HL352" s="4"/>
      <c r="HM352" s="4"/>
      <c r="HN352" s="4"/>
      <c r="HO352" s="4"/>
      <c r="HP352" s="4"/>
      <c r="HQ352" s="4"/>
      <c r="HR352" s="4"/>
      <c r="HS352" s="4"/>
      <c r="HT352" s="4"/>
      <c r="HU352" s="4"/>
      <c r="HV352" s="4"/>
      <c r="HW352" s="4"/>
      <c r="HX352" s="4"/>
      <c r="HY352" s="4"/>
      <c r="HZ352" s="4"/>
      <c r="IA352" s="4"/>
      <c r="IB352" s="4"/>
      <c r="IC352" s="4"/>
      <c r="ID352" s="4"/>
      <c r="IE352" s="4"/>
      <c r="IF352" s="4"/>
      <c r="IG352" s="4"/>
      <c r="IH352" s="4"/>
      <c r="II352" s="4"/>
      <c r="IJ352" s="4"/>
      <c r="IK352" s="4"/>
      <c r="IL352" s="4"/>
      <c r="IM352" s="4"/>
      <c r="IN352" s="4"/>
      <c r="IO352" s="4"/>
      <c r="IP352" s="4"/>
      <c r="IQ352" s="4"/>
      <c r="IR352" s="4"/>
      <c r="IS352" s="4"/>
      <c r="IT352" s="4"/>
      <c r="IU352" s="4"/>
      <c r="IV352" s="4"/>
      <c r="IW352" s="4"/>
      <c r="IX352" s="4"/>
      <c r="IY352" s="4"/>
      <c r="IZ352" s="4"/>
      <c r="JA352" s="4"/>
      <c r="JB352" s="4"/>
      <c r="JC352" s="4"/>
      <c r="JD352" s="4"/>
      <c r="JE352" s="4"/>
      <c r="JF352" s="4"/>
      <c r="JG352" s="4"/>
      <c r="JH352" s="4"/>
      <c r="JI352" s="4"/>
      <c r="JJ352" s="4"/>
      <c r="JK352" s="4"/>
      <c r="JL352" s="4"/>
      <c r="JM352" s="4"/>
      <c r="JN352" s="4"/>
      <c r="JO352" s="4"/>
      <c r="JP352" s="4"/>
      <c r="JQ352" s="4"/>
      <c r="JR352" s="4"/>
      <c r="JS352" s="4"/>
      <c r="JT352" s="4"/>
      <c r="JU352" s="4"/>
      <c r="JV352" s="4"/>
      <c r="JW352" s="4"/>
      <c r="JX352" s="4"/>
      <c r="JY352" s="4"/>
      <c r="JZ352" s="4"/>
      <c r="KA352" s="4"/>
      <c r="KB352" s="4"/>
      <c r="KC352" s="4"/>
      <c r="KD352" s="4"/>
      <c r="KE352" s="4"/>
      <c r="KF352" s="4"/>
      <c r="KG352" s="4"/>
      <c r="KH352" s="4"/>
      <c r="KI352" s="4"/>
      <c r="KJ352" s="4"/>
      <c r="KK352" s="4"/>
      <c r="KL352" s="4"/>
      <c r="KM352" s="4"/>
      <c r="KN352" s="4"/>
      <c r="KO352" s="4"/>
      <c r="KP352" s="4"/>
      <c r="KQ352" s="4"/>
      <c r="KR352" s="4"/>
      <c r="KS352" s="4"/>
      <c r="KT352" s="4"/>
      <c r="KU352" s="4"/>
      <c r="KV352" s="4"/>
      <c r="KW352" s="4"/>
      <c r="KX352" s="4"/>
      <c r="KY352" s="4"/>
      <c r="KZ352" s="4"/>
      <c r="LA352" s="4"/>
      <c r="LB352" s="4"/>
      <c r="LC352" s="4"/>
      <c r="LD352" s="4"/>
      <c r="LE352" s="4"/>
      <c r="LF352" s="4"/>
      <c r="LG352" s="4"/>
      <c r="LH352" s="4"/>
      <c r="LI352" s="4"/>
      <c r="LJ352" s="4"/>
      <c r="LK352" s="4"/>
      <c r="LL352" s="4"/>
      <c r="LM352" s="4"/>
      <c r="LN352" s="4"/>
      <c r="LO352" s="4"/>
      <c r="LP352" s="4"/>
      <c r="LQ352" s="4"/>
      <c r="LR352" s="4"/>
      <c r="LS352" s="4"/>
      <c r="LT352" s="4"/>
      <c r="LU352" s="4"/>
      <c r="LV352" s="4"/>
      <c r="LW352" s="4"/>
      <c r="LX352" s="4"/>
      <c r="LY352" s="4"/>
      <c r="LZ352" s="4"/>
      <c r="MA352" s="4"/>
      <c r="MB352" s="4"/>
      <c r="MC352" s="4"/>
      <c r="MD352" s="4"/>
      <c r="ME352" s="4"/>
      <c r="MF352" s="4"/>
      <c r="MG352" s="4"/>
      <c r="MH352" s="4"/>
      <c r="MI352" s="4"/>
      <c r="MJ352" s="4"/>
      <c r="MK352" s="4"/>
      <c r="ML352" s="4"/>
      <c r="MM352" s="4"/>
      <c r="MN352" s="4"/>
      <c r="MO352" s="4"/>
      <c r="MP352" s="4"/>
      <c r="MQ352" s="4"/>
      <c r="MR352" s="4"/>
      <c r="MS352" s="4"/>
      <c r="MT352" s="4"/>
      <c r="MU352" s="4"/>
      <c r="MV352" s="4"/>
      <c r="MW352" s="4"/>
      <c r="MX352" s="4"/>
      <c r="MY352" s="4"/>
      <c r="MZ352" s="4"/>
      <c r="NA352" s="4"/>
      <c r="NB352" s="4"/>
      <c r="NC352" s="4"/>
      <c r="ND352" s="4"/>
      <c r="NE352" s="4"/>
      <c r="NF352" s="4"/>
      <c r="NG352" s="4"/>
      <c r="NH352" s="4"/>
      <c r="NI352" s="4"/>
      <c r="NJ352" s="4"/>
      <c r="NK352" s="4"/>
      <c r="NL352" s="4"/>
      <c r="NM352" s="4"/>
      <c r="NN352" s="4"/>
      <c r="NO352" s="4"/>
      <c r="NP352" s="4"/>
      <c r="NQ352" s="4"/>
      <c r="NR352" s="4"/>
      <c r="NS352" s="4"/>
      <c r="NT352" s="4"/>
      <c r="NU352" s="4"/>
      <c r="NV352" s="4"/>
      <c r="NW352" s="4"/>
      <c r="NX352" s="4"/>
      <c r="NY352" s="4"/>
      <c r="NZ352" s="4"/>
      <c r="OA352" s="4"/>
      <c r="OB352" s="4"/>
      <c r="OC352" s="4"/>
      <c r="OD352" s="4"/>
      <c r="OE352" s="4"/>
      <c r="OF352" s="4"/>
      <c r="OG352" s="4"/>
      <c r="OH352" s="4"/>
      <c r="OI352" s="4"/>
      <c r="OJ352" s="4"/>
      <c r="OK352" s="4"/>
      <c r="OL352" s="4"/>
      <c r="OM352" s="4"/>
      <c r="ON352" s="4"/>
      <c r="OO352" s="4"/>
      <c r="OP352" s="4"/>
      <c r="OQ352" s="4"/>
      <c r="OR352" s="4"/>
      <c r="OS352" s="4"/>
      <c r="OT352" s="4"/>
      <c r="OU352" s="4"/>
      <c r="OV352" s="4"/>
      <c r="OW352" s="4"/>
      <c r="OX352" s="4"/>
      <c r="OY352" s="4"/>
      <c r="OZ352" s="4"/>
      <c r="PA352" s="4"/>
      <c r="PB352" s="4"/>
      <c r="PC352" s="4"/>
      <c r="PD352" s="4"/>
      <c r="PE352" s="4"/>
      <c r="PF352" s="4"/>
      <c r="PG352" s="4"/>
      <c r="PH352" s="4"/>
      <c r="PI352" s="4"/>
      <c r="PJ352" s="4"/>
      <c r="PK352" s="4"/>
      <c r="PL352" s="4"/>
      <c r="PM352" s="4"/>
      <c r="PN352" s="4"/>
      <c r="PO352" s="4"/>
      <c r="PP352" s="4"/>
      <c r="PQ352" s="4"/>
      <c r="PR352" s="4"/>
      <c r="PS352" s="4"/>
      <c r="PT352" s="4"/>
      <c r="PU352" s="4"/>
      <c r="PV352" s="4"/>
      <c r="PW352" s="4"/>
      <c r="PX352" s="4"/>
      <c r="PY352" s="4"/>
      <c r="PZ352" s="4"/>
      <c r="QA352" s="4"/>
      <c r="QB352" s="4"/>
      <c r="QC352" s="4"/>
      <c r="QD352" s="4"/>
      <c r="QE352" s="4"/>
      <c r="QF352" s="4"/>
      <c r="QG352" s="4"/>
      <c r="QH352" s="4"/>
      <c r="QI352" s="4"/>
      <c r="QJ352" s="4"/>
      <c r="QK352" s="4"/>
      <c r="QL352" s="4"/>
      <c r="QM352" s="4"/>
      <c r="QN352" s="4"/>
      <c r="QO352" s="4"/>
      <c r="QP352" s="4"/>
      <c r="QQ352" s="4"/>
      <c r="QR352" s="4"/>
      <c r="QS352" s="4"/>
      <c r="QT352" s="4"/>
      <c r="QU352" s="4"/>
      <c r="QV352" s="4"/>
      <c r="QW352" s="4"/>
      <c r="QX352" s="4"/>
      <c r="QY352" s="4"/>
      <c r="QZ352" s="4"/>
      <c r="RA352" s="4"/>
      <c r="RB352" s="4"/>
      <c r="RC352" s="4"/>
      <c r="RD352" s="4"/>
      <c r="RE352" s="4"/>
      <c r="RF352" s="4"/>
      <c r="RG352" s="4"/>
      <c r="RH352" s="4"/>
      <c r="RI352" s="4"/>
      <c r="RJ352" s="4"/>
      <c r="RK352" s="4"/>
      <c r="RL352" s="4"/>
      <c r="RM352" s="4"/>
      <c r="RN352" s="4"/>
      <c r="RO352" s="4"/>
      <c r="RP352" s="4"/>
      <c r="RQ352" s="4"/>
      <c r="RR352" s="4"/>
      <c r="RS352" s="4"/>
      <c r="RT352" s="4"/>
      <c r="RU352" s="4"/>
      <c r="RV352" s="4"/>
      <c r="RW352" s="4"/>
      <c r="RX352" s="4"/>
      <c r="RY352" s="4"/>
      <c r="RZ352" s="4"/>
      <c r="SA352" s="4"/>
      <c r="SB352" s="4"/>
      <c r="SC352" s="4"/>
      <c r="SD352" s="4"/>
      <c r="SE352" s="4"/>
      <c r="SF352" s="4"/>
      <c r="SG352" s="4"/>
      <c r="SH352" s="4"/>
      <c r="SI352" s="4"/>
      <c r="SJ352" s="4"/>
      <c r="SK352" s="4"/>
      <c r="SL352" s="4"/>
      <c r="SM352" s="4"/>
      <c r="SN352" s="4"/>
      <c r="SO352" s="4"/>
      <c r="SP352" s="4"/>
      <c r="SQ352" s="4"/>
      <c r="SR352" s="4"/>
      <c r="SS352" s="4"/>
      <c r="ST352" s="4"/>
      <c r="SU352" s="4"/>
      <c r="SV352" s="4"/>
      <c r="SW352" s="4"/>
      <c r="SX352" s="4"/>
      <c r="SY352" s="4"/>
      <c r="SZ352" s="4"/>
      <c r="TA352" s="4"/>
      <c r="TB352" s="4"/>
      <c r="TC352" s="4"/>
      <c r="TD352" s="4"/>
      <c r="TE352" s="4"/>
      <c r="TF352" s="4"/>
      <c r="TG352" s="4"/>
      <c r="TH352" s="4"/>
      <c r="TI352" s="4"/>
      <c r="TJ352" s="4"/>
      <c r="TK352" s="4"/>
      <c r="TL352" s="4"/>
      <c r="TM352" s="4"/>
      <c r="TN352" s="4"/>
      <c r="TO352" s="4"/>
      <c r="TP352" s="4"/>
      <c r="TQ352" s="4"/>
      <c r="TR352" s="4"/>
      <c r="TS352" s="4"/>
      <c r="TT352" s="4"/>
      <c r="TU352" s="4"/>
      <c r="TV352" s="4"/>
      <c r="TW352" s="4"/>
      <c r="TX352" s="4"/>
      <c r="TY352" s="4"/>
      <c r="TZ352" s="4"/>
      <c r="UA352" s="4"/>
      <c r="UB352" s="4"/>
      <c r="UC352" s="4"/>
      <c r="UD352" s="4"/>
      <c r="UE352" s="4"/>
      <c r="UF352" s="4"/>
      <c r="UG352" s="4"/>
      <c r="UH352" s="4"/>
      <c r="UI352" s="4"/>
      <c r="UJ352" s="4"/>
      <c r="UK352" s="4"/>
      <c r="UL352" s="4"/>
      <c r="UM352" s="4"/>
      <c r="UN352" s="4"/>
      <c r="UO352" s="4"/>
      <c r="UP352" s="4"/>
      <c r="UQ352" s="4"/>
      <c r="UR352" s="4"/>
      <c r="US352" s="4"/>
      <c r="UT352" s="4"/>
      <c r="UU352" s="4"/>
      <c r="UV352" s="4"/>
      <c r="UW352" s="4"/>
      <c r="UX352" s="4"/>
      <c r="UY352" s="4"/>
      <c r="UZ352" s="4"/>
      <c r="VA352" s="4"/>
      <c r="VB352" s="4"/>
      <c r="VC352" s="4"/>
      <c r="VD352" s="4"/>
      <c r="VE352" s="4"/>
      <c r="VF352" s="4"/>
      <c r="VG352" s="4"/>
      <c r="VH352" s="4"/>
      <c r="VI352" s="4"/>
      <c r="VJ352" s="4"/>
      <c r="VK352" s="4"/>
      <c r="VL352" s="4"/>
      <c r="VM352" s="4"/>
      <c r="VN352" s="4"/>
      <c r="VO352" s="4"/>
      <c r="VP352" s="4"/>
      <c r="VQ352" s="4"/>
      <c r="VR352" s="4"/>
      <c r="VS352" s="4"/>
      <c r="VT352" s="4"/>
      <c r="VU352" s="4"/>
      <c r="VV352" s="4"/>
      <c r="VW352" s="4"/>
      <c r="VX352" s="4"/>
      <c r="VY352" s="4"/>
      <c r="VZ352" s="4"/>
      <c r="WA352" s="4"/>
      <c r="WB352" s="4"/>
      <c r="WC352" s="4"/>
      <c r="WD352" s="4"/>
      <c r="WE352" s="4"/>
      <c r="WF352" s="4"/>
      <c r="WG352" s="4"/>
      <c r="WH352" s="4"/>
      <c r="WI352" s="4"/>
      <c r="WJ352" s="4"/>
      <c r="WK352" s="4"/>
      <c r="WL352" s="4"/>
      <c r="WM352" s="4"/>
      <c r="WN352" s="4"/>
      <c r="WO352" s="4"/>
      <c r="WP352" s="4"/>
      <c r="WQ352" s="4"/>
      <c r="WR352" s="4"/>
      <c r="WS352" s="4"/>
      <c r="WT352" s="4"/>
      <c r="WU352" s="4"/>
      <c r="WV352" s="4"/>
      <c r="WW352" s="4"/>
      <c r="WX352" s="4"/>
      <c r="WY352" s="4"/>
      <c r="WZ352" s="4"/>
      <c r="XA352" s="4"/>
      <c r="XB352" s="4"/>
      <c r="XC352" s="4"/>
      <c r="XD352" s="4"/>
      <c r="XE352" s="4"/>
      <c r="XF352" s="4"/>
      <c r="XG352" s="4"/>
      <c r="XH352" s="4"/>
      <c r="XI352" s="4"/>
      <c r="XJ352" s="4"/>
      <c r="XK352" s="4"/>
      <c r="XL352" s="4"/>
      <c r="XM352" s="4"/>
      <c r="XN352" s="4"/>
      <c r="XO352" s="4"/>
      <c r="XP352" s="4"/>
      <c r="XQ352" s="4"/>
      <c r="XR352" s="4"/>
      <c r="XS352" s="4"/>
      <c r="XT352" s="4"/>
      <c r="XU352" s="4"/>
      <c r="XV352" s="4"/>
      <c r="XW352" s="4"/>
      <c r="XX352" s="4"/>
      <c r="XY352" s="4"/>
      <c r="XZ352" s="4"/>
      <c r="YA352" s="4"/>
      <c r="YB352" s="4"/>
      <c r="YC352" s="4"/>
      <c r="YD352" s="4"/>
      <c r="YE352" s="4"/>
      <c r="YF352" s="4"/>
      <c r="YG352" s="4"/>
      <c r="YH352" s="4"/>
      <c r="YI352" s="4"/>
      <c r="YJ352" s="4"/>
      <c r="YK352" s="4"/>
      <c r="YL352" s="4"/>
      <c r="YM352" s="4"/>
      <c r="YN352" s="4"/>
      <c r="YO352" s="4"/>
      <c r="YP352" s="4"/>
      <c r="YQ352" s="4"/>
      <c r="YR352" s="4"/>
      <c r="YS352" s="4"/>
      <c r="YT352" s="4"/>
      <c r="YU352" s="4"/>
      <c r="YV352" s="4"/>
      <c r="YW352" s="4"/>
      <c r="YX352" s="4"/>
      <c r="YY352" s="4"/>
      <c r="YZ352" s="4"/>
      <c r="ZA352" s="4"/>
      <c r="ZB352" s="4"/>
      <c r="ZC352" s="4"/>
      <c r="ZD352" s="4"/>
      <c r="ZE352" s="4"/>
      <c r="ZF352" s="4"/>
      <c r="ZG352" s="4"/>
      <c r="ZH352" s="4"/>
      <c r="ZI352" s="4"/>
      <c r="ZJ352" s="4"/>
      <c r="ZK352" s="4"/>
      <c r="ZL352" s="4"/>
      <c r="ZM352" s="4"/>
      <c r="ZN352" s="4"/>
      <c r="ZO352" s="4"/>
      <c r="ZP352" s="4"/>
      <c r="ZQ352" s="4"/>
      <c r="ZR352" s="4"/>
      <c r="ZS352" s="4"/>
      <c r="ZT352" s="4"/>
      <c r="ZU352" s="4"/>
      <c r="ZV352" s="4"/>
      <c r="ZW352" s="4"/>
      <c r="ZX352" s="4"/>
      <c r="ZY352" s="4"/>
      <c r="ZZ352" s="4"/>
      <c r="AAA352" s="4"/>
      <c r="AAB352" s="4"/>
      <c r="AAC352" s="4"/>
      <c r="AAD352" s="4"/>
      <c r="AAE352" s="4"/>
      <c r="AAF352" s="4"/>
      <c r="AAG352" s="4"/>
      <c r="AAH352" s="4"/>
      <c r="AAI352" s="4"/>
      <c r="AAJ352" s="4"/>
      <c r="AAK352" s="4"/>
      <c r="AAL352" s="4"/>
      <c r="AAM352" s="4"/>
      <c r="AAN352" s="4"/>
      <c r="AAO352" s="4"/>
      <c r="AAP352" s="4"/>
      <c r="AAQ352" s="4"/>
      <c r="AAR352" s="4"/>
      <c r="AAS352" s="4"/>
      <c r="AAT352" s="4"/>
      <c r="AAU352" s="4"/>
      <c r="AAV352" s="4"/>
      <c r="AAW352" s="4"/>
      <c r="AAX352" s="4"/>
      <c r="AAY352" s="4"/>
      <c r="AAZ352" s="4"/>
      <c r="ABA352" s="4"/>
      <c r="ABB352" s="4"/>
      <c r="ABC352" s="4"/>
      <c r="ABD352" s="4"/>
      <c r="ABE352" s="4"/>
      <c r="ABF352" s="4"/>
      <c r="ABG352" s="4"/>
      <c r="ABH352" s="4"/>
      <c r="ABI352" s="4"/>
      <c r="ABJ352" s="4"/>
      <c r="ABK352" s="4"/>
      <c r="ABL352" s="4"/>
      <c r="ABM352" s="4"/>
      <c r="ABN352" s="4"/>
      <c r="ABO352" s="4"/>
      <c r="ABP352" s="4"/>
      <c r="ABQ352" s="4"/>
      <c r="ABR352" s="4"/>
      <c r="ABS352" s="4"/>
      <c r="ABT352" s="4"/>
      <c r="ABU352" s="4"/>
      <c r="ABV352" s="4"/>
      <c r="ABW352" s="4"/>
      <c r="ABX352" s="4"/>
      <c r="ABY352" s="4"/>
      <c r="ABZ352" s="4"/>
      <c r="ACA352" s="4"/>
      <c r="ACB352" s="4"/>
      <c r="ACC352" s="4"/>
      <c r="ACD352" s="4"/>
      <c r="ACE352" s="4"/>
      <c r="ACF352" s="4"/>
      <c r="ACG352" s="4"/>
      <c r="ACH352" s="4"/>
      <c r="ACI352" s="4"/>
      <c r="ACJ352" s="4"/>
      <c r="ACK352" s="4"/>
      <c r="ACL352" s="4"/>
      <c r="ACM352" s="4"/>
      <c r="ACN352" s="4"/>
      <c r="ACO352" s="4"/>
      <c r="ACP352" s="4"/>
      <c r="ACQ352" s="4"/>
      <c r="ACR352" s="4"/>
      <c r="ACS352" s="4"/>
      <c r="ACT352" s="4"/>
      <c r="ACU352" s="4"/>
      <c r="ACV352" s="4"/>
      <c r="ACW352" s="4"/>
      <c r="ACX352" s="4"/>
      <c r="ACY352" s="4"/>
      <c r="ACZ352" s="4"/>
      <c r="ADA352" s="4"/>
      <c r="ADB352" s="4"/>
      <c r="ADC352" s="4"/>
      <c r="ADD352" s="4"/>
      <c r="ADE352" s="4"/>
      <c r="ADF352" s="4"/>
      <c r="ADG352" s="4"/>
      <c r="ADH352" s="4"/>
      <c r="ADI352" s="4"/>
      <c r="ADJ352" s="4"/>
      <c r="ADK352" s="4"/>
      <c r="ADL352" s="4"/>
      <c r="ADM352" s="4"/>
      <c r="ADN352" s="4"/>
      <c r="ADO352" s="4"/>
      <c r="ADP352" s="4"/>
      <c r="ADQ352" s="4"/>
      <c r="ADR352" s="4"/>
      <c r="ADS352" s="4"/>
      <c r="ADT352" s="4"/>
      <c r="ADU352" s="4"/>
      <c r="ADV352" s="4"/>
      <c r="ADW352" s="4"/>
      <c r="ADX352" s="4"/>
      <c r="ADY352" s="4"/>
      <c r="ADZ352" s="4"/>
      <c r="AEA352" s="4"/>
      <c r="AEB352" s="4"/>
      <c r="AEC352" s="4"/>
      <c r="AED352" s="4"/>
      <c r="AEE352" s="4"/>
      <c r="AEF352" s="4"/>
      <c r="AEG352" s="4"/>
      <c r="AEH352" s="4"/>
      <c r="AEI352" s="4"/>
      <c r="AEJ352" s="4"/>
      <c r="AEK352" s="4"/>
      <c r="AEL352" s="4"/>
      <c r="AEM352" s="4"/>
      <c r="AEN352" s="4"/>
      <c r="AEO352" s="4"/>
      <c r="AEP352" s="4"/>
      <c r="AEQ352" s="4"/>
      <c r="AER352" s="4"/>
      <c r="AES352" s="4"/>
      <c r="AET352" s="4"/>
      <c r="AEU352" s="4"/>
      <c r="AEV352" s="4"/>
      <c r="AEW352" s="4"/>
      <c r="AEX352" s="4"/>
      <c r="AEY352" s="4"/>
      <c r="AEZ352" s="4"/>
      <c r="AFA352" s="4"/>
      <c r="AFB352" s="4"/>
      <c r="AFC352" s="4"/>
      <c r="AFD352" s="4"/>
      <c r="AFE352" s="4"/>
      <c r="AFF352" s="4"/>
      <c r="AFG352" s="4"/>
      <c r="AFH352" s="4"/>
      <c r="AFI352" s="4"/>
      <c r="AFJ352" s="4"/>
      <c r="AFK352" s="4"/>
      <c r="AFL352" s="4"/>
      <c r="AFM352" s="4"/>
      <c r="AFN352" s="4"/>
      <c r="AFO352" s="4"/>
      <c r="AFP352" s="4"/>
      <c r="AFQ352" s="4"/>
      <c r="AFR352" s="4"/>
      <c r="AFS352" s="4"/>
      <c r="AFT352" s="4"/>
      <c r="AFU352" s="4"/>
      <c r="AFV352" s="4"/>
      <c r="AFW352" s="4"/>
      <c r="AFX352" s="4"/>
      <c r="AFY352" s="4"/>
      <c r="AFZ352" s="4"/>
      <c r="AGA352" s="4"/>
      <c r="AGB352" s="4"/>
      <c r="AGC352" s="4"/>
      <c r="AGD352" s="4"/>
      <c r="AGE352" s="4"/>
      <c r="AGF352" s="4"/>
      <c r="AGG352" s="4"/>
      <c r="AGH352" s="4"/>
      <c r="AGI352" s="4"/>
      <c r="AGJ352" s="4"/>
      <c r="AGK352" s="4"/>
      <c r="AGL352" s="4"/>
      <c r="AGM352" s="4"/>
      <c r="AGN352" s="4"/>
      <c r="AGO352" s="4"/>
      <c r="AGP352" s="4"/>
      <c r="AGQ352" s="4"/>
      <c r="AGR352" s="4"/>
      <c r="AGS352" s="4"/>
      <c r="AGT352" s="4"/>
      <c r="AGU352" s="4"/>
      <c r="AGV352" s="4"/>
      <c r="AGW352" s="4"/>
      <c r="AGX352" s="4"/>
      <c r="AGY352" s="4"/>
      <c r="AGZ352" s="4"/>
      <c r="AHA352" s="4"/>
      <c r="AHB352" s="4"/>
      <c r="AHC352" s="4"/>
      <c r="AHD352" s="4"/>
      <c r="AHE352" s="4"/>
      <c r="AHF352" s="4"/>
      <c r="AHG352" s="4"/>
      <c r="AHH352" s="4"/>
      <c r="AHI352" s="4"/>
      <c r="AHJ352" s="4"/>
      <c r="AHK352" s="4"/>
      <c r="AHL352" s="4"/>
      <c r="AHM352" s="4"/>
      <c r="AHN352" s="4"/>
      <c r="AHO352" s="4"/>
      <c r="AHP352" s="4"/>
      <c r="AHQ352" s="4"/>
      <c r="AHR352" s="4"/>
      <c r="AHS352" s="4"/>
      <c r="AHT352" s="4"/>
      <c r="AHU352" s="4"/>
      <c r="AHV352" s="4"/>
      <c r="AHW352" s="4"/>
      <c r="AHX352" s="4"/>
      <c r="AHY352" s="4"/>
      <c r="AHZ352" s="4"/>
      <c r="AIA352" s="4"/>
      <c r="AIB352" s="4"/>
      <c r="AIC352" s="4"/>
      <c r="AID352" s="4"/>
      <c r="AIE352" s="4"/>
      <c r="AIF352" s="4"/>
      <c r="AIG352" s="4"/>
      <c r="AIH352" s="4"/>
      <c r="AII352" s="4"/>
      <c r="AIJ352" s="4"/>
      <c r="AIK352" s="4"/>
      <c r="AIL352" s="4"/>
      <c r="AIM352" s="4"/>
      <c r="AIN352" s="4"/>
      <c r="AIO352" s="4"/>
      <c r="AIP352" s="4"/>
      <c r="AIQ352" s="4"/>
      <c r="AIR352" s="4"/>
      <c r="AIS352" s="4"/>
      <c r="AIT352" s="4"/>
      <c r="AIU352" s="4"/>
      <c r="AIV352" s="4"/>
      <c r="AIW352" s="4"/>
      <c r="AIX352" s="4"/>
      <c r="AIY352" s="4"/>
      <c r="AIZ352" s="4"/>
      <c r="AJA352" s="4"/>
      <c r="AJB352" s="4"/>
      <c r="AJC352" s="4"/>
      <c r="AJD352" s="4"/>
      <c r="AJE352" s="4"/>
      <c r="AJF352" s="4"/>
      <c r="AJG352" s="4"/>
      <c r="AJH352" s="4"/>
      <c r="AJI352" s="4"/>
      <c r="AJJ352" s="4"/>
      <c r="AJK352" s="4"/>
      <c r="AJL352" s="4"/>
      <c r="AJM352" s="4"/>
      <c r="AJN352" s="4"/>
      <c r="AJO352" s="4"/>
      <c r="AJP352" s="4"/>
      <c r="AJQ352" s="4"/>
      <c r="AJR352" s="4"/>
      <c r="AJS352" s="4"/>
      <c r="AJT352" s="4"/>
      <c r="AJU352" s="4"/>
      <c r="AJV352" s="4"/>
      <c r="AJW352" s="4"/>
      <c r="AJX352" s="4"/>
      <c r="AJY352" s="4"/>
      <c r="AJZ352" s="4"/>
      <c r="AKA352" s="4"/>
      <c r="AKB352" s="4"/>
      <c r="AKC352" s="4"/>
      <c r="AKD352" s="4"/>
      <c r="AKE352" s="4"/>
      <c r="AKF352" s="4"/>
      <c r="AKG352" s="4"/>
      <c r="AKH352" s="4"/>
      <c r="AKI352" s="4"/>
      <c r="AKJ352" s="4"/>
      <c r="AKK352" s="4"/>
      <c r="AKL352" s="4"/>
      <c r="AKM352" s="4"/>
      <c r="AKN352" s="4"/>
      <c r="AKO352" s="4"/>
      <c r="AKP352" s="4"/>
      <c r="AKQ352" s="4"/>
      <c r="AKR352" s="4"/>
      <c r="AKS352" s="4"/>
      <c r="AKT352" s="4"/>
      <c r="AKU352" s="4"/>
      <c r="AKV352" s="4"/>
      <c r="AKW352" s="4"/>
      <c r="AKX352" s="4"/>
      <c r="AKY352" s="4"/>
      <c r="AKZ352" s="4"/>
      <c r="ALA352" s="4"/>
      <c r="ALB352" s="4"/>
      <c r="ALC352" s="4"/>
      <c r="ALD352" s="4"/>
      <c r="ALE352" s="4"/>
      <c r="ALF352" s="4"/>
      <c r="ALG352" s="4"/>
      <c r="ALH352" s="4"/>
      <c r="ALI352" s="4"/>
      <c r="ALJ352" s="4"/>
      <c r="ALK352" s="4"/>
      <c r="ALL352" s="4"/>
      <c r="ALM352" s="4"/>
      <c r="ALN352" s="4"/>
      <c r="ALO352" s="4"/>
      <c r="ALP352" s="4"/>
      <c r="ALQ352" s="4"/>
      <c r="ALR352" s="4"/>
      <c r="ALS352" s="4"/>
      <c r="ALT352" s="4"/>
      <c r="ALU352" s="4"/>
      <c r="ALV352" s="4"/>
      <c r="ALW352" s="4"/>
      <c r="ALX352" s="4"/>
      <c r="ALY352" s="4"/>
      <c r="ALZ352" s="4"/>
      <c r="AMA352" s="4"/>
      <c r="AMB352" s="4"/>
      <c r="AMC352" s="4"/>
      <c r="AMD352" s="4"/>
      <c r="AME352" s="4"/>
      <c r="AMF352" s="4"/>
      <c r="AMG352" s="4"/>
      <c r="AMH352" s="4"/>
      <c r="AMI352" s="4"/>
      <c r="AMJ352" s="4"/>
      <c r="AMK352" s="4"/>
      <c r="AML352" s="49"/>
      <c r="AMM352" s="49"/>
      <c r="AMN352" s="49"/>
      <c r="AMO352" s="49"/>
      <c r="AMP352" s="49"/>
      <c r="AMQ352" s="49"/>
      <c r="AMR352" s="49"/>
      <c r="AMS352" s="49"/>
      <c r="AMT352" s="49"/>
      <c r="AMU352" s="49"/>
      <c r="AMV352" s="49"/>
      <c r="AMW352" s="49"/>
      <c r="AMX352" s="49"/>
      <c r="AMY352" s="49"/>
      <c r="AMZ352" s="49"/>
      <c r="ANA352" s="49"/>
      <c r="ANB352" s="49"/>
      <c r="ANC352" s="49"/>
      <c r="AND352" s="49"/>
      <c r="ANE352" s="49"/>
      <c r="ANF352" s="49"/>
      <c r="ANG352" s="49"/>
      <c r="ANH352" s="49"/>
      <c r="ANI352" s="49"/>
      <c r="ANJ352" s="49"/>
      <c r="ANK352" s="49"/>
      <c r="ANL352" s="49"/>
      <c r="ANM352" s="49"/>
      <c r="ANN352" s="49"/>
      <c r="ANO352" s="49"/>
      <c r="ANP352" s="49"/>
      <c r="ANQ352" s="49"/>
      <c r="ANR352" s="49"/>
      <c r="ANS352" s="49"/>
      <c r="ANT352" s="49"/>
      <c r="ANU352" s="49"/>
      <c r="ANV352" s="49"/>
      <c r="ANW352" s="49"/>
      <c r="ANX352" s="49"/>
      <c r="ANY352" s="49"/>
      <c r="ANZ352" s="49"/>
      <c r="AOA352" s="49"/>
      <c r="AOB352" s="49"/>
      <c r="AOC352" s="49"/>
      <c r="AOD352" s="49"/>
      <c r="AOE352" s="49"/>
      <c r="AOF352" s="49"/>
      <c r="AOG352" s="49"/>
      <c r="AOH352" s="49"/>
      <c r="AOI352" s="49"/>
      <c r="AOJ352" s="49"/>
      <c r="AOK352" s="49"/>
      <c r="AOL352" s="49"/>
      <c r="AOM352" s="49"/>
      <c r="AON352" s="49"/>
      <c r="AOO352" s="49"/>
      <c r="AOP352" s="49"/>
      <c r="AOQ352" s="49"/>
      <c r="AOR352" s="49"/>
      <c r="AOS352" s="49"/>
      <c r="AOT352" s="49"/>
      <c r="AOU352" s="49"/>
      <c r="AOV352" s="49"/>
      <c r="AOW352" s="49"/>
      <c r="AOX352" s="49"/>
      <c r="AOY352" s="49"/>
      <c r="AOZ352" s="49"/>
      <c r="APA352" s="49"/>
      <c r="APB352" s="49"/>
      <c r="APC352" s="49"/>
      <c r="APD352" s="49"/>
      <c r="APE352" s="49"/>
      <c r="APF352" s="49"/>
      <c r="APG352" s="49"/>
      <c r="APH352" s="49"/>
      <c r="API352" s="49"/>
      <c r="APJ352" s="49"/>
      <c r="APK352" s="49"/>
      <c r="APL352" s="49"/>
      <c r="APM352" s="49"/>
      <c r="APN352" s="49"/>
      <c r="APO352" s="49"/>
      <c r="APP352" s="49"/>
      <c r="APQ352" s="49"/>
      <c r="APR352" s="49"/>
      <c r="APS352" s="49"/>
      <c r="APT352" s="49"/>
      <c r="APU352" s="49"/>
      <c r="APV352" s="49"/>
      <c r="APW352" s="49"/>
      <c r="APX352" s="49"/>
      <c r="APY352" s="49"/>
      <c r="APZ352" s="49"/>
      <c r="AQA352" s="49"/>
      <c r="AQB352" s="49"/>
      <c r="AQC352" s="49"/>
      <c r="AQD352" s="49"/>
      <c r="AQE352" s="49"/>
      <c r="AQF352" s="49"/>
      <c r="AQG352" s="49"/>
      <c r="AQH352" s="49"/>
      <c r="AQI352" s="49"/>
      <c r="AQJ352" s="49"/>
      <c r="AQK352" s="49"/>
      <c r="AQL352" s="49"/>
      <c r="AQM352" s="49"/>
      <c r="AQN352" s="49"/>
      <c r="AQO352" s="49"/>
      <c r="AQP352" s="49"/>
      <c r="AQQ352" s="49"/>
      <c r="AQR352" s="49"/>
      <c r="AQS352" s="49"/>
      <c r="AQT352" s="49"/>
      <c r="AQU352" s="49"/>
      <c r="AQV352" s="49"/>
      <c r="AQW352" s="49"/>
      <c r="AQX352" s="49"/>
      <c r="AQY352" s="49"/>
      <c r="AQZ352" s="49"/>
      <c r="ARA352" s="49"/>
      <c r="ARB352" s="49"/>
      <c r="ARC352" s="49"/>
      <c r="ARD352" s="49"/>
      <c r="ARE352" s="49"/>
      <c r="ARF352" s="49"/>
      <c r="ARG352" s="49"/>
      <c r="ARH352" s="49"/>
      <c r="ARI352" s="49"/>
    </row>
    <row r="353" spans="1:1153" s="50" customFormat="1" x14ac:dyDescent="0.2">
      <c r="A353" s="188" t="s">
        <v>270</v>
      </c>
      <c r="B353" s="183" t="s">
        <v>266</v>
      </c>
      <c r="C353" s="191" t="s">
        <v>178</v>
      </c>
      <c r="D353" s="207">
        <v>50</v>
      </c>
      <c r="E353" s="207"/>
      <c r="F353" s="198">
        <f t="shared" si="4"/>
        <v>0</v>
      </c>
      <c r="G353" s="36"/>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c r="DY353" s="4"/>
      <c r="DZ353" s="4"/>
      <c r="EA353" s="4"/>
      <c r="EB353" s="4"/>
      <c r="EC353" s="4"/>
      <c r="ED353" s="4"/>
      <c r="EE353" s="4"/>
      <c r="EF353" s="4"/>
      <c r="EG353" s="4"/>
      <c r="EH353" s="4"/>
      <c r="EI353" s="4"/>
      <c r="EJ353" s="4"/>
      <c r="EK353" s="4"/>
      <c r="EL353" s="4"/>
      <c r="EM353" s="4"/>
      <c r="EN353" s="4"/>
      <c r="EO353" s="4"/>
      <c r="EP353" s="4"/>
      <c r="EQ353" s="4"/>
      <c r="ER353" s="4"/>
      <c r="ES353" s="4"/>
      <c r="ET353" s="4"/>
      <c r="EU353" s="4"/>
      <c r="EV353" s="4"/>
      <c r="EW353" s="4"/>
      <c r="EX353" s="4"/>
      <c r="EY353" s="4"/>
      <c r="EZ353" s="4"/>
      <c r="FA353" s="4"/>
      <c r="FB353" s="4"/>
      <c r="FC353" s="4"/>
      <c r="FD353" s="4"/>
      <c r="FE353" s="4"/>
      <c r="FF353" s="4"/>
      <c r="FG353" s="4"/>
      <c r="FH353" s="4"/>
      <c r="FI353" s="4"/>
      <c r="FJ353" s="4"/>
      <c r="FK353" s="4"/>
      <c r="FL353" s="4"/>
      <c r="FM353" s="4"/>
      <c r="FN353" s="4"/>
      <c r="FO353" s="4"/>
      <c r="FP353" s="4"/>
      <c r="FQ353" s="4"/>
      <c r="FR353" s="4"/>
      <c r="FS353" s="4"/>
      <c r="FT353" s="4"/>
      <c r="FU353" s="4"/>
      <c r="FV353" s="4"/>
      <c r="FW353" s="4"/>
      <c r="FX353" s="4"/>
      <c r="FY353" s="4"/>
      <c r="FZ353" s="4"/>
      <c r="GA353" s="4"/>
      <c r="GB353" s="4"/>
      <c r="GC353" s="4"/>
      <c r="GD353" s="4"/>
      <c r="GE353" s="4"/>
      <c r="GF353" s="4"/>
      <c r="GG353" s="4"/>
      <c r="GH353" s="4"/>
      <c r="GI353" s="4"/>
      <c r="GJ353" s="4"/>
      <c r="GK353" s="4"/>
      <c r="GL353" s="4"/>
      <c r="GM353" s="4"/>
      <c r="GN353" s="4"/>
      <c r="GO353" s="4"/>
      <c r="GP353" s="4"/>
      <c r="GQ353" s="4"/>
      <c r="GR353" s="4"/>
      <c r="GS353" s="4"/>
      <c r="GT353" s="4"/>
      <c r="GU353" s="4"/>
      <c r="GV353" s="4"/>
      <c r="GW353" s="4"/>
      <c r="GX353" s="4"/>
      <c r="GY353" s="4"/>
      <c r="GZ353" s="4"/>
      <c r="HA353" s="4"/>
      <c r="HB353" s="4"/>
      <c r="HC353" s="4"/>
      <c r="HD353" s="4"/>
      <c r="HE353" s="4"/>
      <c r="HF353" s="4"/>
      <c r="HG353" s="4"/>
      <c r="HH353" s="4"/>
      <c r="HI353" s="4"/>
      <c r="HJ353" s="4"/>
      <c r="HK353" s="4"/>
      <c r="HL353" s="4"/>
      <c r="HM353" s="4"/>
      <c r="HN353" s="4"/>
      <c r="HO353" s="4"/>
      <c r="HP353" s="4"/>
      <c r="HQ353" s="4"/>
      <c r="HR353" s="4"/>
      <c r="HS353" s="4"/>
      <c r="HT353" s="4"/>
      <c r="HU353" s="4"/>
      <c r="HV353" s="4"/>
      <c r="HW353" s="4"/>
      <c r="HX353" s="4"/>
      <c r="HY353" s="4"/>
      <c r="HZ353" s="4"/>
      <c r="IA353" s="4"/>
      <c r="IB353" s="4"/>
      <c r="IC353" s="4"/>
      <c r="ID353" s="4"/>
      <c r="IE353" s="4"/>
      <c r="IF353" s="4"/>
      <c r="IG353" s="4"/>
      <c r="IH353" s="4"/>
      <c r="II353" s="4"/>
      <c r="IJ353" s="4"/>
      <c r="IK353" s="4"/>
      <c r="IL353" s="4"/>
      <c r="IM353" s="4"/>
      <c r="IN353" s="4"/>
      <c r="IO353" s="4"/>
      <c r="IP353" s="4"/>
      <c r="IQ353" s="4"/>
      <c r="IR353" s="4"/>
      <c r="IS353" s="4"/>
      <c r="IT353" s="4"/>
      <c r="IU353" s="4"/>
      <c r="IV353" s="4"/>
      <c r="IW353" s="4"/>
      <c r="IX353" s="4"/>
      <c r="IY353" s="4"/>
      <c r="IZ353" s="4"/>
      <c r="JA353" s="4"/>
      <c r="JB353" s="4"/>
      <c r="JC353" s="4"/>
      <c r="JD353" s="4"/>
      <c r="JE353" s="4"/>
      <c r="JF353" s="4"/>
      <c r="JG353" s="4"/>
      <c r="JH353" s="4"/>
      <c r="JI353" s="4"/>
      <c r="JJ353" s="4"/>
      <c r="JK353" s="4"/>
      <c r="JL353" s="4"/>
      <c r="JM353" s="4"/>
      <c r="JN353" s="4"/>
      <c r="JO353" s="4"/>
      <c r="JP353" s="4"/>
      <c r="JQ353" s="4"/>
      <c r="JR353" s="4"/>
      <c r="JS353" s="4"/>
      <c r="JT353" s="4"/>
      <c r="JU353" s="4"/>
      <c r="JV353" s="4"/>
      <c r="JW353" s="4"/>
      <c r="JX353" s="4"/>
      <c r="JY353" s="4"/>
      <c r="JZ353" s="4"/>
      <c r="KA353" s="4"/>
      <c r="KB353" s="4"/>
      <c r="KC353" s="4"/>
      <c r="KD353" s="4"/>
      <c r="KE353" s="4"/>
      <c r="KF353" s="4"/>
      <c r="KG353" s="4"/>
      <c r="KH353" s="4"/>
      <c r="KI353" s="4"/>
      <c r="KJ353" s="4"/>
      <c r="KK353" s="4"/>
      <c r="KL353" s="4"/>
      <c r="KM353" s="4"/>
      <c r="KN353" s="4"/>
      <c r="KO353" s="4"/>
      <c r="KP353" s="4"/>
      <c r="KQ353" s="4"/>
      <c r="KR353" s="4"/>
      <c r="KS353" s="4"/>
      <c r="KT353" s="4"/>
      <c r="KU353" s="4"/>
      <c r="KV353" s="4"/>
      <c r="KW353" s="4"/>
      <c r="KX353" s="4"/>
      <c r="KY353" s="4"/>
      <c r="KZ353" s="4"/>
      <c r="LA353" s="4"/>
      <c r="LB353" s="4"/>
      <c r="LC353" s="4"/>
      <c r="LD353" s="4"/>
      <c r="LE353" s="4"/>
      <c r="LF353" s="4"/>
      <c r="LG353" s="4"/>
      <c r="LH353" s="4"/>
      <c r="LI353" s="4"/>
      <c r="LJ353" s="4"/>
      <c r="LK353" s="4"/>
      <c r="LL353" s="4"/>
      <c r="LM353" s="4"/>
      <c r="LN353" s="4"/>
      <c r="LO353" s="4"/>
      <c r="LP353" s="4"/>
      <c r="LQ353" s="4"/>
      <c r="LR353" s="4"/>
      <c r="LS353" s="4"/>
      <c r="LT353" s="4"/>
      <c r="LU353" s="4"/>
      <c r="LV353" s="4"/>
      <c r="LW353" s="4"/>
      <c r="LX353" s="4"/>
      <c r="LY353" s="4"/>
      <c r="LZ353" s="4"/>
      <c r="MA353" s="4"/>
      <c r="MB353" s="4"/>
      <c r="MC353" s="4"/>
      <c r="MD353" s="4"/>
      <c r="ME353" s="4"/>
      <c r="MF353" s="4"/>
      <c r="MG353" s="4"/>
      <c r="MH353" s="4"/>
      <c r="MI353" s="4"/>
      <c r="MJ353" s="4"/>
      <c r="MK353" s="4"/>
      <c r="ML353" s="4"/>
      <c r="MM353" s="4"/>
      <c r="MN353" s="4"/>
      <c r="MO353" s="4"/>
      <c r="MP353" s="4"/>
      <c r="MQ353" s="4"/>
      <c r="MR353" s="4"/>
      <c r="MS353" s="4"/>
      <c r="MT353" s="4"/>
      <c r="MU353" s="4"/>
      <c r="MV353" s="4"/>
      <c r="MW353" s="4"/>
      <c r="MX353" s="4"/>
      <c r="MY353" s="4"/>
      <c r="MZ353" s="4"/>
      <c r="NA353" s="4"/>
      <c r="NB353" s="4"/>
      <c r="NC353" s="4"/>
      <c r="ND353" s="4"/>
      <c r="NE353" s="4"/>
      <c r="NF353" s="4"/>
      <c r="NG353" s="4"/>
      <c r="NH353" s="4"/>
      <c r="NI353" s="4"/>
      <c r="NJ353" s="4"/>
      <c r="NK353" s="4"/>
      <c r="NL353" s="4"/>
      <c r="NM353" s="4"/>
      <c r="NN353" s="4"/>
      <c r="NO353" s="4"/>
      <c r="NP353" s="4"/>
      <c r="NQ353" s="4"/>
      <c r="NR353" s="4"/>
      <c r="NS353" s="4"/>
      <c r="NT353" s="4"/>
      <c r="NU353" s="4"/>
      <c r="NV353" s="4"/>
      <c r="NW353" s="4"/>
      <c r="NX353" s="4"/>
      <c r="NY353" s="4"/>
      <c r="NZ353" s="4"/>
      <c r="OA353" s="4"/>
      <c r="OB353" s="4"/>
      <c r="OC353" s="4"/>
      <c r="OD353" s="4"/>
      <c r="OE353" s="4"/>
      <c r="OF353" s="4"/>
      <c r="OG353" s="4"/>
      <c r="OH353" s="4"/>
      <c r="OI353" s="4"/>
      <c r="OJ353" s="4"/>
      <c r="OK353" s="4"/>
      <c r="OL353" s="4"/>
      <c r="OM353" s="4"/>
      <c r="ON353" s="4"/>
      <c r="OO353" s="4"/>
      <c r="OP353" s="4"/>
      <c r="OQ353" s="4"/>
      <c r="OR353" s="4"/>
      <c r="OS353" s="4"/>
      <c r="OT353" s="4"/>
      <c r="OU353" s="4"/>
      <c r="OV353" s="4"/>
      <c r="OW353" s="4"/>
      <c r="OX353" s="4"/>
      <c r="OY353" s="4"/>
      <c r="OZ353" s="4"/>
      <c r="PA353" s="4"/>
      <c r="PB353" s="4"/>
      <c r="PC353" s="4"/>
      <c r="PD353" s="4"/>
      <c r="PE353" s="4"/>
      <c r="PF353" s="4"/>
      <c r="PG353" s="4"/>
      <c r="PH353" s="4"/>
      <c r="PI353" s="4"/>
      <c r="PJ353" s="4"/>
      <c r="PK353" s="4"/>
      <c r="PL353" s="4"/>
      <c r="PM353" s="4"/>
      <c r="PN353" s="4"/>
      <c r="PO353" s="4"/>
      <c r="PP353" s="4"/>
      <c r="PQ353" s="4"/>
      <c r="PR353" s="4"/>
      <c r="PS353" s="4"/>
      <c r="PT353" s="4"/>
      <c r="PU353" s="4"/>
      <c r="PV353" s="4"/>
      <c r="PW353" s="4"/>
      <c r="PX353" s="4"/>
      <c r="PY353" s="4"/>
      <c r="PZ353" s="4"/>
      <c r="QA353" s="4"/>
      <c r="QB353" s="4"/>
      <c r="QC353" s="4"/>
      <c r="QD353" s="4"/>
      <c r="QE353" s="4"/>
      <c r="QF353" s="4"/>
      <c r="QG353" s="4"/>
      <c r="QH353" s="4"/>
      <c r="QI353" s="4"/>
      <c r="QJ353" s="4"/>
      <c r="QK353" s="4"/>
      <c r="QL353" s="4"/>
      <c r="QM353" s="4"/>
      <c r="QN353" s="4"/>
      <c r="QO353" s="4"/>
      <c r="QP353" s="4"/>
      <c r="QQ353" s="4"/>
      <c r="QR353" s="4"/>
      <c r="QS353" s="4"/>
      <c r="QT353" s="4"/>
      <c r="QU353" s="4"/>
      <c r="QV353" s="4"/>
      <c r="QW353" s="4"/>
      <c r="QX353" s="4"/>
      <c r="QY353" s="4"/>
      <c r="QZ353" s="4"/>
      <c r="RA353" s="4"/>
      <c r="RB353" s="4"/>
      <c r="RC353" s="4"/>
      <c r="RD353" s="4"/>
      <c r="RE353" s="4"/>
      <c r="RF353" s="4"/>
      <c r="RG353" s="4"/>
      <c r="RH353" s="4"/>
      <c r="RI353" s="4"/>
      <c r="RJ353" s="4"/>
      <c r="RK353" s="4"/>
      <c r="RL353" s="4"/>
      <c r="RM353" s="4"/>
      <c r="RN353" s="4"/>
      <c r="RO353" s="4"/>
      <c r="RP353" s="4"/>
      <c r="RQ353" s="4"/>
      <c r="RR353" s="4"/>
      <c r="RS353" s="4"/>
      <c r="RT353" s="4"/>
      <c r="RU353" s="4"/>
      <c r="RV353" s="4"/>
      <c r="RW353" s="4"/>
      <c r="RX353" s="4"/>
      <c r="RY353" s="4"/>
      <c r="RZ353" s="4"/>
      <c r="SA353" s="4"/>
      <c r="SB353" s="4"/>
      <c r="SC353" s="4"/>
      <c r="SD353" s="4"/>
      <c r="SE353" s="4"/>
      <c r="SF353" s="4"/>
      <c r="SG353" s="4"/>
      <c r="SH353" s="4"/>
      <c r="SI353" s="4"/>
      <c r="SJ353" s="4"/>
      <c r="SK353" s="4"/>
      <c r="SL353" s="4"/>
      <c r="SM353" s="4"/>
      <c r="SN353" s="4"/>
      <c r="SO353" s="4"/>
      <c r="SP353" s="4"/>
      <c r="SQ353" s="4"/>
      <c r="SR353" s="4"/>
      <c r="SS353" s="4"/>
      <c r="ST353" s="4"/>
      <c r="SU353" s="4"/>
      <c r="SV353" s="4"/>
      <c r="SW353" s="4"/>
      <c r="SX353" s="4"/>
      <c r="SY353" s="4"/>
      <c r="SZ353" s="4"/>
      <c r="TA353" s="4"/>
      <c r="TB353" s="4"/>
      <c r="TC353" s="4"/>
      <c r="TD353" s="4"/>
      <c r="TE353" s="4"/>
      <c r="TF353" s="4"/>
      <c r="TG353" s="4"/>
      <c r="TH353" s="4"/>
      <c r="TI353" s="4"/>
      <c r="TJ353" s="4"/>
      <c r="TK353" s="4"/>
      <c r="TL353" s="4"/>
      <c r="TM353" s="4"/>
      <c r="TN353" s="4"/>
      <c r="TO353" s="4"/>
      <c r="TP353" s="4"/>
      <c r="TQ353" s="4"/>
      <c r="TR353" s="4"/>
      <c r="TS353" s="4"/>
      <c r="TT353" s="4"/>
      <c r="TU353" s="4"/>
      <c r="TV353" s="4"/>
      <c r="TW353" s="4"/>
      <c r="TX353" s="4"/>
      <c r="TY353" s="4"/>
      <c r="TZ353" s="4"/>
      <c r="UA353" s="4"/>
      <c r="UB353" s="4"/>
      <c r="UC353" s="4"/>
      <c r="UD353" s="4"/>
      <c r="UE353" s="4"/>
      <c r="UF353" s="4"/>
      <c r="UG353" s="4"/>
      <c r="UH353" s="4"/>
      <c r="UI353" s="4"/>
      <c r="UJ353" s="4"/>
      <c r="UK353" s="4"/>
      <c r="UL353" s="4"/>
      <c r="UM353" s="4"/>
      <c r="UN353" s="4"/>
      <c r="UO353" s="4"/>
      <c r="UP353" s="4"/>
      <c r="UQ353" s="4"/>
      <c r="UR353" s="4"/>
      <c r="US353" s="4"/>
      <c r="UT353" s="4"/>
      <c r="UU353" s="4"/>
      <c r="UV353" s="4"/>
      <c r="UW353" s="4"/>
      <c r="UX353" s="4"/>
      <c r="UY353" s="4"/>
      <c r="UZ353" s="4"/>
      <c r="VA353" s="4"/>
      <c r="VB353" s="4"/>
      <c r="VC353" s="4"/>
      <c r="VD353" s="4"/>
      <c r="VE353" s="4"/>
      <c r="VF353" s="4"/>
      <c r="VG353" s="4"/>
      <c r="VH353" s="4"/>
      <c r="VI353" s="4"/>
      <c r="VJ353" s="4"/>
      <c r="VK353" s="4"/>
      <c r="VL353" s="4"/>
      <c r="VM353" s="4"/>
      <c r="VN353" s="4"/>
      <c r="VO353" s="4"/>
      <c r="VP353" s="4"/>
      <c r="VQ353" s="4"/>
      <c r="VR353" s="4"/>
      <c r="VS353" s="4"/>
      <c r="VT353" s="4"/>
      <c r="VU353" s="4"/>
      <c r="VV353" s="4"/>
      <c r="VW353" s="4"/>
      <c r="VX353" s="4"/>
      <c r="VY353" s="4"/>
      <c r="VZ353" s="4"/>
      <c r="WA353" s="4"/>
      <c r="WB353" s="4"/>
      <c r="WC353" s="4"/>
      <c r="WD353" s="4"/>
      <c r="WE353" s="4"/>
      <c r="WF353" s="4"/>
      <c r="WG353" s="4"/>
      <c r="WH353" s="4"/>
      <c r="WI353" s="4"/>
      <c r="WJ353" s="4"/>
      <c r="WK353" s="4"/>
      <c r="WL353" s="4"/>
      <c r="WM353" s="4"/>
      <c r="WN353" s="4"/>
      <c r="WO353" s="4"/>
      <c r="WP353" s="4"/>
      <c r="WQ353" s="4"/>
      <c r="WR353" s="4"/>
      <c r="WS353" s="4"/>
      <c r="WT353" s="4"/>
      <c r="WU353" s="4"/>
      <c r="WV353" s="4"/>
      <c r="WW353" s="4"/>
      <c r="WX353" s="4"/>
      <c r="WY353" s="4"/>
      <c r="WZ353" s="4"/>
      <c r="XA353" s="4"/>
      <c r="XB353" s="4"/>
      <c r="XC353" s="4"/>
      <c r="XD353" s="4"/>
      <c r="XE353" s="4"/>
      <c r="XF353" s="4"/>
      <c r="XG353" s="4"/>
      <c r="XH353" s="4"/>
      <c r="XI353" s="4"/>
      <c r="XJ353" s="4"/>
      <c r="XK353" s="4"/>
      <c r="XL353" s="4"/>
      <c r="XM353" s="4"/>
      <c r="XN353" s="4"/>
      <c r="XO353" s="4"/>
      <c r="XP353" s="4"/>
      <c r="XQ353" s="4"/>
      <c r="XR353" s="4"/>
      <c r="XS353" s="4"/>
      <c r="XT353" s="4"/>
      <c r="XU353" s="4"/>
      <c r="XV353" s="4"/>
      <c r="XW353" s="4"/>
      <c r="XX353" s="4"/>
      <c r="XY353" s="4"/>
      <c r="XZ353" s="4"/>
      <c r="YA353" s="4"/>
      <c r="YB353" s="4"/>
      <c r="YC353" s="4"/>
      <c r="YD353" s="4"/>
      <c r="YE353" s="4"/>
      <c r="YF353" s="4"/>
      <c r="YG353" s="4"/>
      <c r="YH353" s="4"/>
      <c r="YI353" s="4"/>
      <c r="YJ353" s="4"/>
      <c r="YK353" s="4"/>
      <c r="YL353" s="4"/>
      <c r="YM353" s="4"/>
      <c r="YN353" s="4"/>
      <c r="YO353" s="4"/>
      <c r="YP353" s="4"/>
      <c r="YQ353" s="4"/>
      <c r="YR353" s="4"/>
      <c r="YS353" s="4"/>
      <c r="YT353" s="4"/>
      <c r="YU353" s="4"/>
      <c r="YV353" s="4"/>
      <c r="YW353" s="4"/>
      <c r="YX353" s="4"/>
      <c r="YY353" s="4"/>
      <c r="YZ353" s="4"/>
      <c r="ZA353" s="4"/>
      <c r="ZB353" s="4"/>
      <c r="ZC353" s="4"/>
      <c r="ZD353" s="4"/>
      <c r="ZE353" s="4"/>
      <c r="ZF353" s="4"/>
      <c r="ZG353" s="4"/>
      <c r="ZH353" s="4"/>
      <c r="ZI353" s="4"/>
      <c r="ZJ353" s="4"/>
      <c r="ZK353" s="4"/>
      <c r="ZL353" s="4"/>
      <c r="ZM353" s="4"/>
      <c r="ZN353" s="4"/>
      <c r="ZO353" s="4"/>
      <c r="ZP353" s="4"/>
      <c r="ZQ353" s="4"/>
      <c r="ZR353" s="4"/>
      <c r="ZS353" s="4"/>
      <c r="ZT353" s="4"/>
      <c r="ZU353" s="4"/>
      <c r="ZV353" s="4"/>
      <c r="ZW353" s="4"/>
      <c r="ZX353" s="4"/>
      <c r="ZY353" s="4"/>
      <c r="ZZ353" s="4"/>
      <c r="AAA353" s="4"/>
      <c r="AAB353" s="4"/>
      <c r="AAC353" s="4"/>
      <c r="AAD353" s="4"/>
      <c r="AAE353" s="4"/>
      <c r="AAF353" s="4"/>
      <c r="AAG353" s="4"/>
      <c r="AAH353" s="4"/>
      <c r="AAI353" s="4"/>
      <c r="AAJ353" s="4"/>
      <c r="AAK353" s="4"/>
      <c r="AAL353" s="4"/>
      <c r="AAM353" s="4"/>
      <c r="AAN353" s="4"/>
      <c r="AAO353" s="4"/>
      <c r="AAP353" s="4"/>
      <c r="AAQ353" s="4"/>
      <c r="AAR353" s="4"/>
      <c r="AAS353" s="4"/>
      <c r="AAT353" s="4"/>
      <c r="AAU353" s="4"/>
      <c r="AAV353" s="4"/>
      <c r="AAW353" s="4"/>
      <c r="AAX353" s="4"/>
      <c r="AAY353" s="4"/>
      <c r="AAZ353" s="4"/>
      <c r="ABA353" s="4"/>
      <c r="ABB353" s="4"/>
      <c r="ABC353" s="4"/>
      <c r="ABD353" s="4"/>
      <c r="ABE353" s="4"/>
      <c r="ABF353" s="4"/>
      <c r="ABG353" s="4"/>
      <c r="ABH353" s="4"/>
      <c r="ABI353" s="4"/>
      <c r="ABJ353" s="4"/>
      <c r="ABK353" s="4"/>
      <c r="ABL353" s="4"/>
      <c r="ABM353" s="4"/>
      <c r="ABN353" s="4"/>
      <c r="ABO353" s="4"/>
      <c r="ABP353" s="4"/>
      <c r="ABQ353" s="4"/>
      <c r="ABR353" s="4"/>
      <c r="ABS353" s="4"/>
      <c r="ABT353" s="4"/>
      <c r="ABU353" s="4"/>
      <c r="ABV353" s="4"/>
      <c r="ABW353" s="4"/>
      <c r="ABX353" s="4"/>
      <c r="ABY353" s="4"/>
      <c r="ABZ353" s="4"/>
      <c r="ACA353" s="4"/>
      <c r="ACB353" s="4"/>
      <c r="ACC353" s="4"/>
      <c r="ACD353" s="4"/>
      <c r="ACE353" s="4"/>
      <c r="ACF353" s="4"/>
      <c r="ACG353" s="4"/>
      <c r="ACH353" s="4"/>
      <c r="ACI353" s="4"/>
      <c r="ACJ353" s="4"/>
      <c r="ACK353" s="4"/>
      <c r="ACL353" s="4"/>
      <c r="ACM353" s="4"/>
      <c r="ACN353" s="4"/>
      <c r="ACO353" s="4"/>
      <c r="ACP353" s="4"/>
      <c r="ACQ353" s="4"/>
      <c r="ACR353" s="4"/>
      <c r="ACS353" s="4"/>
      <c r="ACT353" s="4"/>
      <c r="ACU353" s="4"/>
      <c r="ACV353" s="4"/>
      <c r="ACW353" s="4"/>
      <c r="ACX353" s="4"/>
      <c r="ACY353" s="4"/>
      <c r="ACZ353" s="4"/>
      <c r="ADA353" s="4"/>
      <c r="ADB353" s="4"/>
      <c r="ADC353" s="4"/>
      <c r="ADD353" s="4"/>
      <c r="ADE353" s="4"/>
      <c r="ADF353" s="4"/>
      <c r="ADG353" s="4"/>
      <c r="ADH353" s="4"/>
      <c r="ADI353" s="4"/>
      <c r="ADJ353" s="4"/>
      <c r="ADK353" s="4"/>
      <c r="ADL353" s="4"/>
      <c r="ADM353" s="4"/>
      <c r="ADN353" s="4"/>
      <c r="ADO353" s="4"/>
      <c r="ADP353" s="4"/>
      <c r="ADQ353" s="4"/>
      <c r="ADR353" s="4"/>
      <c r="ADS353" s="4"/>
      <c r="ADT353" s="4"/>
      <c r="ADU353" s="4"/>
      <c r="ADV353" s="4"/>
      <c r="ADW353" s="4"/>
      <c r="ADX353" s="4"/>
      <c r="ADY353" s="4"/>
      <c r="ADZ353" s="4"/>
      <c r="AEA353" s="4"/>
      <c r="AEB353" s="4"/>
      <c r="AEC353" s="4"/>
      <c r="AED353" s="4"/>
      <c r="AEE353" s="4"/>
      <c r="AEF353" s="4"/>
      <c r="AEG353" s="4"/>
      <c r="AEH353" s="4"/>
      <c r="AEI353" s="4"/>
      <c r="AEJ353" s="4"/>
      <c r="AEK353" s="4"/>
      <c r="AEL353" s="4"/>
      <c r="AEM353" s="4"/>
      <c r="AEN353" s="4"/>
      <c r="AEO353" s="4"/>
      <c r="AEP353" s="4"/>
      <c r="AEQ353" s="4"/>
      <c r="AER353" s="4"/>
      <c r="AES353" s="4"/>
      <c r="AET353" s="4"/>
      <c r="AEU353" s="4"/>
      <c r="AEV353" s="4"/>
      <c r="AEW353" s="4"/>
      <c r="AEX353" s="4"/>
      <c r="AEY353" s="4"/>
      <c r="AEZ353" s="4"/>
      <c r="AFA353" s="4"/>
      <c r="AFB353" s="4"/>
      <c r="AFC353" s="4"/>
      <c r="AFD353" s="4"/>
      <c r="AFE353" s="4"/>
      <c r="AFF353" s="4"/>
      <c r="AFG353" s="4"/>
      <c r="AFH353" s="4"/>
      <c r="AFI353" s="4"/>
      <c r="AFJ353" s="4"/>
      <c r="AFK353" s="4"/>
      <c r="AFL353" s="4"/>
      <c r="AFM353" s="4"/>
      <c r="AFN353" s="4"/>
      <c r="AFO353" s="4"/>
      <c r="AFP353" s="4"/>
      <c r="AFQ353" s="4"/>
      <c r="AFR353" s="4"/>
      <c r="AFS353" s="4"/>
      <c r="AFT353" s="4"/>
      <c r="AFU353" s="4"/>
      <c r="AFV353" s="4"/>
      <c r="AFW353" s="4"/>
      <c r="AFX353" s="4"/>
      <c r="AFY353" s="4"/>
      <c r="AFZ353" s="4"/>
      <c r="AGA353" s="4"/>
      <c r="AGB353" s="4"/>
      <c r="AGC353" s="4"/>
      <c r="AGD353" s="4"/>
      <c r="AGE353" s="4"/>
      <c r="AGF353" s="4"/>
      <c r="AGG353" s="4"/>
      <c r="AGH353" s="4"/>
      <c r="AGI353" s="4"/>
      <c r="AGJ353" s="4"/>
      <c r="AGK353" s="4"/>
      <c r="AGL353" s="4"/>
      <c r="AGM353" s="4"/>
      <c r="AGN353" s="4"/>
      <c r="AGO353" s="4"/>
      <c r="AGP353" s="4"/>
      <c r="AGQ353" s="4"/>
      <c r="AGR353" s="4"/>
      <c r="AGS353" s="4"/>
      <c r="AGT353" s="4"/>
      <c r="AGU353" s="4"/>
      <c r="AGV353" s="4"/>
      <c r="AGW353" s="4"/>
      <c r="AGX353" s="4"/>
      <c r="AGY353" s="4"/>
      <c r="AGZ353" s="4"/>
      <c r="AHA353" s="4"/>
      <c r="AHB353" s="4"/>
      <c r="AHC353" s="4"/>
      <c r="AHD353" s="4"/>
      <c r="AHE353" s="4"/>
      <c r="AHF353" s="4"/>
      <c r="AHG353" s="4"/>
      <c r="AHH353" s="4"/>
      <c r="AHI353" s="4"/>
      <c r="AHJ353" s="4"/>
      <c r="AHK353" s="4"/>
      <c r="AHL353" s="4"/>
      <c r="AHM353" s="4"/>
      <c r="AHN353" s="4"/>
      <c r="AHO353" s="4"/>
      <c r="AHP353" s="4"/>
      <c r="AHQ353" s="4"/>
      <c r="AHR353" s="4"/>
      <c r="AHS353" s="4"/>
      <c r="AHT353" s="4"/>
      <c r="AHU353" s="4"/>
      <c r="AHV353" s="4"/>
      <c r="AHW353" s="4"/>
      <c r="AHX353" s="4"/>
      <c r="AHY353" s="4"/>
      <c r="AHZ353" s="4"/>
      <c r="AIA353" s="4"/>
      <c r="AIB353" s="4"/>
      <c r="AIC353" s="4"/>
      <c r="AID353" s="4"/>
      <c r="AIE353" s="4"/>
      <c r="AIF353" s="4"/>
      <c r="AIG353" s="4"/>
      <c r="AIH353" s="4"/>
      <c r="AII353" s="4"/>
      <c r="AIJ353" s="4"/>
      <c r="AIK353" s="4"/>
      <c r="AIL353" s="4"/>
      <c r="AIM353" s="4"/>
      <c r="AIN353" s="4"/>
      <c r="AIO353" s="4"/>
      <c r="AIP353" s="4"/>
      <c r="AIQ353" s="4"/>
      <c r="AIR353" s="4"/>
      <c r="AIS353" s="4"/>
      <c r="AIT353" s="4"/>
      <c r="AIU353" s="4"/>
      <c r="AIV353" s="4"/>
      <c r="AIW353" s="4"/>
      <c r="AIX353" s="4"/>
      <c r="AIY353" s="4"/>
      <c r="AIZ353" s="4"/>
      <c r="AJA353" s="4"/>
      <c r="AJB353" s="4"/>
      <c r="AJC353" s="4"/>
      <c r="AJD353" s="4"/>
      <c r="AJE353" s="4"/>
      <c r="AJF353" s="4"/>
      <c r="AJG353" s="4"/>
      <c r="AJH353" s="4"/>
      <c r="AJI353" s="4"/>
      <c r="AJJ353" s="4"/>
      <c r="AJK353" s="4"/>
      <c r="AJL353" s="4"/>
      <c r="AJM353" s="4"/>
      <c r="AJN353" s="4"/>
      <c r="AJO353" s="4"/>
      <c r="AJP353" s="4"/>
      <c r="AJQ353" s="4"/>
      <c r="AJR353" s="4"/>
      <c r="AJS353" s="4"/>
      <c r="AJT353" s="4"/>
      <c r="AJU353" s="4"/>
      <c r="AJV353" s="4"/>
      <c r="AJW353" s="4"/>
      <c r="AJX353" s="4"/>
      <c r="AJY353" s="4"/>
      <c r="AJZ353" s="4"/>
      <c r="AKA353" s="4"/>
      <c r="AKB353" s="4"/>
      <c r="AKC353" s="4"/>
      <c r="AKD353" s="4"/>
      <c r="AKE353" s="4"/>
      <c r="AKF353" s="4"/>
      <c r="AKG353" s="4"/>
      <c r="AKH353" s="4"/>
      <c r="AKI353" s="4"/>
      <c r="AKJ353" s="4"/>
      <c r="AKK353" s="4"/>
      <c r="AKL353" s="4"/>
      <c r="AKM353" s="4"/>
      <c r="AKN353" s="4"/>
      <c r="AKO353" s="4"/>
      <c r="AKP353" s="4"/>
      <c r="AKQ353" s="4"/>
      <c r="AKR353" s="4"/>
      <c r="AKS353" s="4"/>
      <c r="AKT353" s="4"/>
      <c r="AKU353" s="4"/>
      <c r="AKV353" s="4"/>
      <c r="AKW353" s="4"/>
      <c r="AKX353" s="4"/>
      <c r="AKY353" s="4"/>
      <c r="AKZ353" s="4"/>
      <c r="ALA353" s="4"/>
      <c r="ALB353" s="4"/>
      <c r="ALC353" s="4"/>
      <c r="ALD353" s="4"/>
      <c r="ALE353" s="4"/>
      <c r="ALF353" s="4"/>
      <c r="ALG353" s="4"/>
      <c r="ALH353" s="4"/>
      <c r="ALI353" s="4"/>
      <c r="ALJ353" s="4"/>
      <c r="ALK353" s="4"/>
      <c r="ALL353" s="4"/>
      <c r="ALM353" s="4"/>
      <c r="ALN353" s="4"/>
      <c r="ALO353" s="4"/>
      <c r="ALP353" s="4"/>
      <c r="ALQ353" s="4"/>
      <c r="ALR353" s="4"/>
      <c r="ALS353" s="4"/>
      <c r="ALT353" s="4"/>
      <c r="ALU353" s="4"/>
      <c r="ALV353" s="4"/>
      <c r="ALW353" s="4"/>
      <c r="ALX353" s="4"/>
      <c r="ALY353" s="4"/>
      <c r="ALZ353" s="4"/>
      <c r="AMA353" s="4"/>
      <c r="AMB353" s="4"/>
      <c r="AMC353" s="4"/>
      <c r="AMD353" s="4"/>
      <c r="AME353" s="4"/>
      <c r="AMF353" s="4"/>
      <c r="AMG353" s="4"/>
      <c r="AMH353" s="4"/>
      <c r="AMI353" s="4"/>
      <c r="AMJ353" s="4"/>
      <c r="AMK353" s="4"/>
      <c r="AML353" s="49"/>
      <c r="AMM353" s="49"/>
      <c r="AMN353" s="49"/>
      <c r="AMO353" s="49"/>
      <c r="AMP353" s="49"/>
      <c r="AMQ353" s="49"/>
      <c r="AMR353" s="49"/>
      <c r="AMS353" s="49"/>
      <c r="AMT353" s="49"/>
      <c r="AMU353" s="49"/>
      <c r="AMV353" s="49"/>
      <c r="AMW353" s="49"/>
      <c r="AMX353" s="49"/>
      <c r="AMY353" s="49"/>
      <c r="AMZ353" s="49"/>
      <c r="ANA353" s="49"/>
      <c r="ANB353" s="49"/>
      <c r="ANC353" s="49"/>
      <c r="AND353" s="49"/>
      <c r="ANE353" s="49"/>
      <c r="ANF353" s="49"/>
      <c r="ANG353" s="49"/>
      <c r="ANH353" s="49"/>
      <c r="ANI353" s="49"/>
      <c r="ANJ353" s="49"/>
      <c r="ANK353" s="49"/>
      <c r="ANL353" s="49"/>
      <c r="ANM353" s="49"/>
      <c r="ANN353" s="49"/>
      <c r="ANO353" s="49"/>
      <c r="ANP353" s="49"/>
      <c r="ANQ353" s="49"/>
      <c r="ANR353" s="49"/>
      <c r="ANS353" s="49"/>
      <c r="ANT353" s="49"/>
      <c r="ANU353" s="49"/>
      <c r="ANV353" s="49"/>
      <c r="ANW353" s="49"/>
      <c r="ANX353" s="49"/>
      <c r="ANY353" s="49"/>
      <c r="ANZ353" s="49"/>
      <c r="AOA353" s="49"/>
      <c r="AOB353" s="49"/>
      <c r="AOC353" s="49"/>
      <c r="AOD353" s="49"/>
      <c r="AOE353" s="49"/>
      <c r="AOF353" s="49"/>
      <c r="AOG353" s="49"/>
      <c r="AOH353" s="49"/>
      <c r="AOI353" s="49"/>
      <c r="AOJ353" s="49"/>
      <c r="AOK353" s="49"/>
      <c r="AOL353" s="49"/>
      <c r="AOM353" s="49"/>
      <c r="AON353" s="49"/>
      <c r="AOO353" s="49"/>
      <c r="AOP353" s="49"/>
      <c r="AOQ353" s="49"/>
      <c r="AOR353" s="49"/>
      <c r="AOS353" s="49"/>
      <c r="AOT353" s="49"/>
      <c r="AOU353" s="49"/>
      <c r="AOV353" s="49"/>
      <c r="AOW353" s="49"/>
      <c r="AOX353" s="49"/>
      <c r="AOY353" s="49"/>
      <c r="AOZ353" s="49"/>
      <c r="APA353" s="49"/>
      <c r="APB353" s="49"/>
      <c r="APC353" s="49"/>
      <c r="APD353" s="49"/>
      <c r="APE353" s="49"/>
      <c r="APF353" s="49"/>
      <c r="APG353" s="49"/>
      <c r="APH353" s="49"/>
      <c r="API353" s="49"/>
      <c r="APJ353" s="49"/>
      <c r="APK353" s="49"/>
      <c r="APL353" s="49"/>
      <c r="APM353" s="49"/>
      <c r="APN353" s="49"/>
      <c r="APO353" s="49"/>
      <c r="APP353" s="49"/>
      <c r="APQ353" s="49"/>
      <c r="APR353" s="49"/>
      <c r="APS353" s="49"/>
      <c r="APT353" s="49"/>
      <c r="APU353" s="49"/>
      <c r="APV353" s="49"/>
      <c r="APW353" s="49"/>
      <c r="APX353" s="49"/>
      <c r="APY353" s="49"/>
      <c r="APZ353" s="49"/>
      <c r="AQA353" s="49"/>
      <c r="AQB353" s="49"/>
      <c r="AQC353" s="49"/>
      <c r="AQD353" s="49"/>
      <c r="AQE353" s="49"/>
      <c r="AQF353" s="49"/>
      <c r="AQG353" s="49"/>
      <c r="AQH353" s="49"/>
      <c r="AQI353" s="49"/>
      <c r="AQJ353" s="49"/>
      <c r="AQK353" s="49"/>
      <c r="AQL353" s="49"/>
      <c r="AQM353" s="49"/>
      <c r="AQN353" s="49"/>
      <c r="AQO353" s="49"/>
      <c r="AQP353" s="49"/>
      <c r="AQQ353" s="49"/>
      <c r="AQR353" s="49"/>
      <c r="AQS353" s="49"/>
      <c r="AQT353" s="49"/>
      <c r="AQU353" s="49"/>
      <c r="AQV353" s="49"/>
      <c r="AQW353" s="49"/>
      <c r="AQX353" s="49"/>
      <c r="AQY353" s="49"/>
      <c r="AQZ353" s="49"/>
      <c r="ARA353" s="49"/>
      <c r="ARB353" s="49"/>
      <c r="ARC353" s="49"/>
      <c r="ARD353" s="49"/>
      <c r="ARE353" s="49"/>
      <c r="ARF353" s="49"/>
      <c r="ARG353" s="49"/>
      <c r="ARH353" s="49"/>
      <c r="ARI353" s="49"/>
    </row>
    <row r="354" spans="1:1153" s="50" customFormat="1" x14ac:dyDescent="0.2">
      <c r="A354" s="188" t="s">
        <v>271</v>
      </c>
      <c r="B354" s="183" t="s">
        <v>228</v>
      </c>
      <c r="C354" s="191" t="s">
        <v>178</v>
      </c>
      <c r="D354" s="207">
        <v>90</v>
      </c>
      <c r="E354" s="207"/>
      <c r="F354" s="198">
        <f t="shared" si="4"/>
        <v>0</v>
      </c>
      <c r="G354" s="36"/>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c r="DY354" s="4"/>
      <c r="DZ354" s="4"/>
      <c r="EA354" s="4"/>
      <c r="EB354" s="4"/>
      <c r="EC354" s="4"/>
      <c r="ED354" s="4"/>
      <c r="EE354" s="4"/>
      <c r="EF354" s="4"/>
      <c r="EG354" s="4"/>
      <c r="EH354" s="4"/>
      <c r="EI354" s="4"/>
      <c r="EJ354" s="4"/>
      <c r="EK354" s="4"/>
      <c r="EL354" s="4"/>
      <c r="EM354" s="4"/>
      <c r="EN354" s="4"/>
      <c r="EO354" s="4"/>
      <c r="EP354" s="4"/>
      <c r="EQ354" s="4"/>
      <c r="ER354" s="4"/>
      <c r="ES354" s="4"/>
      <c r="ET354" s="4"/>
      <c r="EU354" s="4"/>
      <c r="EV354" s="4"/>
      <c r="EW354" s="4"/>
      <c r="EX354" s="4"/>
      <c r="EY354" s="4"/>
      <c r="EZ354" s="4"/>
      <c r="FA354" s="4"/>
      <c r="FB354" s="4"/>
      <c r="FC354" s="4"/>
      <c r="FD354" s="4"/>
      <c r="FE354" s="4"/>
      <c r="FF354" s="4"/>
      <c r="FG354" s="4"/>
      <c r="FH354" s="4"/>
      <c r="FI354" s="4"/>
      <c r="FJ354" s="4"/>
      <c r="FK354" s="4"/>
      <c r="FL354" s="4"/>
      <c r="FM354" s="4"/>
      <c r="FN354" s="4"/>
      <c r="FO354" s="4"/>
      <c r="FP354" s="4"/>
      <c r="FQ354" s="4"/>
      <c r="FR354" s="4"/>
      <c r="FS354" s="4"/>
      <c r="FT354" s="4"/>
      <c r="FU354" s="4"/>
      <c r="FV354" s="4"/>
      <c r="FW354" s="4"/>
      <c r="FX354" s="4"/>
      <c r="FY354" s="4"/>
      <c r="FZ354" s="4"/>
      <c r="GA354" s="4"/>
      <c r="GB354" s="4"/>
      <c r="GC354" s="4"/>
      <c r="GD354" s="4"/>
      <c r="GE354" s="4"/>
      <c r="GF354" s="4"/>
      <c r="GG354" s="4"/>
      <c r="GH354" s="4"/>
      <c r="GI354" s="4"/>
      <c r="GJ354" s="4"/>
      <c r="GK354" s="4"/>
      <c r="GL354" s="4"/>
      <c r="GM354" s="4"/>
      <c r="GN354" s="4"/>
      <c r="GO354" s="4"/>
      <c r="GP354" s="4"/>
      <c r="GQ354" s="4"/>
      <c r="GR354" s="4"/>
      <c r="GS354" s="4"/>
      <c r="GT354" s="4"/>
      <c r="GU354" s="4"/>
      <c r="GV354" s="4"/>
      <c r="GW354" s="4"/>
      <c r="GX354" s="4"/>
      <c r="GY354" s="4"/>
      <c r="GZ354" s="4"/>
      <c r="HA354" s="4"/>
      <c r="HB354" s="4"/>
      <c r="HC354" s="4"/>
      <c r="HD354" s="4"/>
      <c r="HE354" s="4"/>
      <c r="HF354" s="4"/>
      <c r="HG354" s="4"/>
      <c r="HH354" s="4"/>
      <c r="HI354" s="4"/>
      <c r="HJ354" s="4"/>
      <c r="HK354" s="4"/>
      <c r="HL354" s="4"/>
      <c r="HM354" s="4"/>
      <c r="HN354" s="4"/>
      <c r="HO354" s="4"/>
      <c r="HP354" s="4"/>
      <c r="HQ354" s="4"/>
      <c r="HR354" s="4"/>
      <c r="HS354" s="4"/>
      <c r="HT354" s="4"/>
      <c r="HU354" s="4"/>
      <c r="HV354" s="4"/>
      <c r="HW354" s="4"/>
      <c r="HX354" s="4"/>
      <c r="HY354" s="4"/>
      <c r="HZ354" s="4"/>
      <c r="IA354" s="4"/>
      <c r="IB354" s="4"/>
      <c r="IC354" s="4"/>
      <c r="ID354" s="4"/>
      <c r="IE354" s="4"/>
      <c r="IF354" s="4"/>
      <c r="IG354" s="4"/>
      <c r="IH354" s="4"/>
      <c r="II354" s="4"/>
      <c r="IJ354" s="4"/>
      <c r="IK354" s="4"/>
      <c r="IL354" s="4"/>
      <c r="IM354" s="4"/>
      <c r="IN354" s="4"/>
      <c r="IO354" s="4"/>
      <c r="IP354" s="4"/>
      <c r="IQ354" s="4"/>
      <c r="IR354" s="4"/>
      <c r="IS354" s="4"/>
      <c r="IT354" s="4"/>
      <c r="IU354" s="4"/>
      <c r="IV354" s="4"/>
      <c r="IW354" s="4"/>
      <c r="IX354" s="4"/>
      <c r="IY354" s="4"/>
      <c r="IZ354" s="4"/>
      <c r="JA354" s="4"/>
      <c r="JB354" s="4"/>
      <c r="JC354" s="4"/>
      <c r="JD354" s="4"/>
      <c r="JE354" s="4"/>
      <c r="JF354" s="4"/>
      <c r="JG354" s="4"/>
      <c r="JH354" s="4"/>
      <c r="JI354" s="4"/>
      <c r="JJ354" s="4"/>
      <c r="JK354" s="4"/>
      <c r="JL354" s="4"/>
      <c r="JM354" s="4"/>
      <c r="JN354" s="4"/>
      <c r="JO354" s="4"/>
      <c r="JP354" s="4"/>
      <c r="JQ354" s="4"/>
      <c r="JR354" s="4"/>
      <c r="JS354" s="4"/>
      <c r="JT354" s="4"/>
      <c r="JU354" s="4"/>
      <c r="JV354" s="4"/>
      <c r="JW354" s="4"/>
      <c r="JX354" s="4"/>
      <c r="JY354" s="4"/>
      <c r="JZ354" s="4"/>
      <c r="KA354" s="4"/>
      <c r="KB354" s="4"/>
      <c r="KC354" s="4"/>
      <c r="KD354" s="4"/>
      <c r="KE354" s="4"/>
      <c r="KF354" s="4"/>
      <c r="KG354" s="4"/>
      <c r="KH354" s="4"/>
      <c r="KI354" s="4"/>
      <c r="KJ354" s="4"/>
      <c r="KK354" s="4"/>
      <c r="KL354" s="4"/>
      <c r="KM354" s="4"/>
      <c r="KN354" s="4"/>
      <c r="KO354" s="4"/>
      <c r="KP354" s="4"/>
      <c r="KQ354" s="4"/>
      <c r="KR354" s="4"/>
      <c r="KS354" s="4"/>
      <c r="KT354" s="4"/>
      <c r="KU354" s="4"/>
      <c r="KV354" s="4"/>
      <c r="KW354" s="4"/>
      <c r="KX354" s="4"/>
      <c r="KY354" s="4"/>
      <c r="KZ354" s="4"/>
      <c r="LA354" s="4"/>
      <c r="LB354" s="4"/>
      <c r="LC354" s="4"/>
      <c r="LD354" s="4"/>
      <c r="LE354" s="4"/>
      <c r="LF354" s="4"/>
      <c r="LG354" s="4"/>
      <c r="LH354" s="4"/>
      <c r="LI354" s="4"/>
      <c r="LJ354" s="4"/>
      <c r="LK354" s="4"/>
      <c r="LL354" s="4"/>
      <c r="LM354" s="4"/>
      <c r="LN354" s="4"/>
      <c r="LO354" s="4"/>
      <c r="LP354" s="4"/>
      <c r="LQ354" s="4"/>
      <c r="LR354" s="4"/>
      <c r="LS354" s="4"/>
      <c r="LT354" s="4"/>
      <c r="LU354" s="4"/>
      <c r="LV354" s="4"/>
      <c r="LW354" s="4"/>
      <c r="LX354" s="4"/>
      <c r="LY354" s="4"/>
      <c r="LZ354" s="4"/>
      <c r="MA354" s="4"/>
      <c r="MB354" s="4"/>
      <c r="MC354" s="4"/>
      <c r="MD354" s="4"/>
      <c r="ME354" s="4"/>
      <c r="MF354" s="4"/>
      <c r="MG354" s="4"/>
      <c r="MH354" s="4"/>
      <c r="MI354" s="4"/>
      <c r="MJ354" s="4"/>
      <c r="MK354" s="4"/>
      <c r="ML354" s="4"/>
      <c r="MM354" s="4"/>
      <c r="MN354" s="4"/>
      <c r="MO354" s="4"/>
      <c r="MP354" s="4"/>
      <c r="MQ354" s="4"/>
      <c r="MR354" s="4"/>
      <c r="MS354" s="4"/>
      <c r="MT354" s="4"/>
      <c r="MU354" s="4"/>
      <c r="MV354" s="4"/>
      <c r="MW354" s="4"/>
      <c r="MX354" s="4"/>
      <c r="MY354" s="4"/>
      <c r="MZ354" s="4"/>
      <c r="NA354" s="4"/>
      <c r="NB354" s="4"/>
      <c r="NC354" s="4"/>
      <c r="ND354" s="4"/>
      <c r="NE354" s="4"/>
      <c r="NF354" s="4"/>
      <c r="NG354" s="4"/>
      <c r="NH354" s="4"/>
      <c r="NI354" s="4"/>
      <c r="NJ354" s="4"/>
      <c r="NK354" s="4"/>
      <c r="NL354" s="4"/>
      <c r="NM354" s="4"/>
      <c r="NN354" s="4"/>
      <c r="NO354" s="4"/>
      <c r="NP354" s="4"/>
      <c r="NQ354" s="4"/>
      <c r="NR354" s="4"/>
      <c r="NS354" s="4"/>
      <c r="NT354" s="4"/>
      <c r="NU354" s="4"/>
      <c r="NV354" s="4"/>
      <c r="NW354" s="4"/>
      <c r="NX354" s="4"/>
      <c r="NY354" s="4"/>
      <c r="NZ354" s="4"/>
      <c r="OA354" s="4"/>
      <c r="OB354" s="4"/>
      <c r="OC354" s="4"/>
      <c r="OD354" s="4"/>
      <c r="OE354" s="4"/>
      <c r="OF354" s="4"/>
      <c r="OG354" s="4"/>
      <c r="OH354" s="4"/>
      <c r="OI354" s="4"/>
      <c r="OJ354" s="4"/>
      <c r="OK354" s="4"/>
      <c r="OL354" s="4"/>
      <c r="OM354" s="4"/>
      <c r="ON354" s="4"/>
      <c r="OO354" s="4"/>
      <c r="OP354" s="4"/>
      <c r="OQ354" s="4"/>
      <c r="OR354" s="4"/>
      <c r="OS354" s="4"/>
      <c r="OT354" s="4"/>
      <c r="OU354" s="4"/>
      <c r="OV354" s="4"/>
      <c r="OW354" s="4"/>
      <c r="OX354" s="4"/>
      <c r="OY354" s="4"/>
      <c r="OZ354" s="4"/>
      <c r="PA354" s="4"/>
      <c r="PB354" s="4"/>
      <c r="PC354" s="4"/>
      <c r="PD354" s="4"/>
      <c r="PE354" s="4"/>
      <c r="PF354" s="4"/>
      <c r="PG354" s="4"/>
      <c r="PH354" s="4"/>
      <c r="PI354" s="4"/>
      <c r="PJ354" s="4"/>
      <c r="PK354" s="4"/>
      <c r="PL354" s="4"/>
      <c r="PM354" s="4"/>
      <c r="PN354" s="4"/>
      <c r="PO354" s="4"/>
      <c r="PP354" s="4"/>
      <c r="PQ354" s="4"/>
      <c r="PR354" s="4"/>
      <c r="PS354" s="4"/>
      <c r="PT354" s="4"/>
      <c r="PU354" s="4"/>
      <c r="PV354" s="4"/>
      <c r="PW354" s="4"/>
      <c r="PX354" s="4"/>
      <c r="PY354" s="4"/>
      <c r="PZ354" s="4"/>
      <c r="QA354" s="4"/>
      <c r="QB354" s="4"/>
      <c r="QC354" s="4"/>
      <c r="QD354" s="4"/>
      <c r="QE354" s="4"/>
      <c r="QF354" s="4"/>
      <c r="QG354" s="4"/>
      <c r="QH354" s="4"/>
      <c r="QI354" s="4"/>
      <c r="QJ354" s="4"/>
      <c r="QK354" s="4"/>
      <c r="QL354" s="4"/>
      <c r="QM354" s="4"/>
      <c r="QN354" s="4"/>
      <c r="QO354" s="4"/>
      <c r="QP354" s="4"/>
      <c r="QQ354" s="4"/>
      <c r="QR354" s="4"/>
      <c r="QS354" s="4"/>
      <c r="QT354" s="4"/>
      <c r="QU354" s="4"/>
      <c r="QV354" s="4"/>
      <c r="QW354" s="4"/>
      <c r="QX354" s="4"/>
      <c r="QY354" s="4"/>
      <c r="QZ354" s="4"/>
      <c r="RA354" s="4"/>
      <c r="RB354" s="4"/>
      <c r="RC354" s="4"/>
      <c r="RD354" s="4"/>
      <c r="RE354" s="4"/>
      <c r="RF354" s="4"/>
      <c r="RG354" s="4"/>
      <c r="RH354" s="4"/>
      <c r="RI354" s="4"/>
      <c r="RJ354" s="4"/>
      <c r="RK354" s="4"/>
      <c r="RL354" s="4"/>
      <c r="RM354" s="4"/>
      <c r="RN354" s="4"/>
      <c r="RO354" s="4"/>
      <c r="RP354" s="4"/>
      <c r="RQ354" s="4"/>
      <c r="RR354" s="4"/>
      <c r="RS354" s="4"/>
      <c r="RT354" s="4"/>
      <c r="RU354" s="4"/>
      <c r="RV354" s="4"/>
      <c r="RW354" s="4"/>
      <c r="RX354" s="4"/>
      <c r="RY354" s="4"/>
      <c r="RZ354" s="4"/>
      <c r="SA354" s="4"/>
      <c r="SB354" s="4"/>
      <c r="SC354" s="4"/>
      <c r="SD354" s="4"/>
      <c r="SE354" s="4"/>
      <c r="SF354" s="4"/>
      <c r="SG354" s="4"/>
      <c r="SH354" s="4"/>
      <c r="SI354" s="4"/>
      <c r="SJ354" s="4"/>
      <c r="SK354" s="4"/>
      <c r="SL354" s="4"/>
      <c r="SM354" s="4"/>
      <c r="SN354" s="4"/>
      <c r="SO354" s="4"/>
      <c r="SP354" s="4"/>
      <c r="SQ354" s="4"/>
      <c r="SR354" s="4"/>
      <c r="SS354" s="4"/>
      <c r="ST354" s="4"/>
      <c r="SU354" s="4"/>
      <c r="SV354" s="4"/>
      <c r="SW354" s="4"/>
      <c r="SX354" s="4"/>
      <c r="SY354" s="4"/>
      <c r="SZ354" s="4"/>
      <c r="TA354" s="4"/>
      <c r="TB354" s="4"/>
      <c r="TC354" s="4"/>
      <c r="TD354" s="4"/>
      <c r="TE354" s="4"/>
      <c r="TF354" s="4"/>
      <c r="TG354" s="4"/>
      <c r="TH354" s="4"/>
      <c r="TI354" s="4"/>
      <c r="TJ354" s="4"/>
      <c r="TK354" s="4"/>
      <c r="TL354" s="4"/>
      <c r="TM354" s="4"/>
      <c r="TN354" s="4"/>
      <c r="TO354" s="4"/>
      <c r="TP354" s="4"/>
      <c r="TQ354" s="4"/>
      <c r="TR354" s="4"/>
      <c r="TS354" s="4"/>
      <c r="TT354" s="4"/>
      <c r="TU354" s="4"/>
      <c r="TV354" s="4"/>
      <c r="TW354" s="4"/>
      <c r="TX354" s="4"/>
      <c r="TY354" s="4"/>
      <c r="TZ354" s="4"/>
      <c r="UA354" s="4"/>
      <c r="UB354" s="4"/>
      <c r="UC354" s="4"/>
      <c r="UD354" s="4"/>
      <c r="UE354" s="4"/>
      <c r="UF354" s="4"/>
      <c r="UG354" s="4"/>
      <c r="UH354" s="4"/>
      <c r="UI354" s="4"/>
      <c r="UJ354" s="4"/>
      <c r="UK354" s="4"/>
      <c r="UL354" s="4"/>
      <c r="UM354" s="4"/>
      <c r="UN354" s="4"/>
      <c r="UO354" s="4"/>
      <c r="UP354" s="4"/>
      <c r="UQ354" s="4"/>
      <c r="UR354" s="4"/>
      <c r="US354" s="4"/>
      <c r="UT354" s="4"/>
      <c r="UU354" s="4"/>
      <c r="UV354" s="4"/>
      <c r="UW354" s="4"/>
      <c r="UX354" s="4"/>
      <c r="UY354" s="4"/>
      <c r="UZ354" s="4"/>
      <c r="VA354" s="4"/>
      <c r="VB354" s="4"/>
      <c r="VC354" s="4"/>
      <c r="VD354" s="4"/>
      <c r="VE354" s="4"/>
      <c r="VF354" s="4"/>
      <c r="VG354" s="4"/>
      <c r="VH354" s="4"/>
      <c r="VI354" s="4"/>
      <c r="VJ354" s="4"/>
      <c r="VK354" s="4"/>
      <c r="VL354" s="4"/>
      <c r="VM354" s="4"/>
      <c r="VN354" s="4"/>
      <c r="VO354" s="4"/>
      <c r="VP354" s="4"/>
      <c r="VQ354" s="4"/>
      <c r="VR354" s="4"/>
      <c r="VS354" s="4"/>
      <c r="VT354" s="4"/>
      <c r="VU354" s="4"/>
      <c r="VV354" s="4"/>
      <c r="VW354" s="4"/>
      <c r="VX354" s="4"/>
      <c r="VY354" s="4"/>
      <c r="VZ354" s="4"/>
      <c r="WA354" s="4"/>
      <c r="WB354" s="4"/>
      <c r="WC354" s="4"/>
      <c r="WD354" s="4"/>
      <c r="WE354" s="4"/>
      <c r="WF354" s="4"/>
      <c r="WG354" s="4"/>
      <c r="WH354" s="4"/>
      <c r="WI354" s="4"/>
      <c r="WJ354" s="4"/>
      <c r="WK354" s="4"/>
      <c r="WL354" s="4"/>
      <c r="WM354" s="4"/>
      <c r="WN354" s="4"/>
      <c r="WO354" s="4"/>
      <c r="WP354" s="4"/>
      <c r="WQ354" s="4"/>
      <c r="WR354" s="4"/>
      <c r="WS354" s="4"/>
      <c r="WT354" s="4"/>
      <c r="WU354" s="4"/>
      <c r="WV354" s="4"/>
      <c r="WW354" s="4"/>
      <c r="WX354" s="4"/>
      <c r="WY354" s="4"/>
      <c r="WZ354" s="4"/>
      <c r="XA354" s="4"/>
      <c r="XB354" s="4"/>
      <c r="XC354" s="4"/>
      <c r="XD354" s="4"/>
      <c r="XE354" s="4"/>
      <c r="XF354" s="4"/>
      <c r="XG354" s="4"/>
      <c r="XH354" s="4"/>
      <c r="XI354" s="4"/>
      <c r="XJ354" s="4"/>
      <c r="XK354" s="4"/>
      <c r="XL354" s="4"/>
      <c r="XM354" s="4"/>
      <c r="XN354" s="4"/>
      <c r="XO354" s="4"/>
      <c r="XP354" s="4"/>
      <c r="XQ354" s="4"/>
      <c r="XR354" s="4"/>
      <c r="XS354" s="4"/>
      <c r="XT354" s="4"/>
      <c r="XU354" s="4"/>
      <c r="XV354" s="4"/>
      <c r="XW354" s="4"/>
      <c r="XX354" s="4"/>
      <c r="XY354" s="4"/>
      <c r="XZ354" s="4"/>
      <c r="YA354" s="4"/>
      <c r="YB354" s="4"/>
      <c r="YC354" s="4"/>
      <c r="YD354" s="4"/>
      <c r="YE354" s="4"/>
      <c r="YF354" s="4"/>
      <c r="YG354" s="4"/>
      <c r="YH354" s="4"/>
      <c r="YI354" s="4"/>
      <c r="YJ354" s="4"/>
      <c r="YK354" s="4"/>
      <c r="YL354" s="4"/>
      <c r="YM354" s="4"/>
      <c r="YN354" s="4"/>
      <c r="YO354" s="4"/>
      <c r="YP354" s="4"/>
      <c r="YQ354" s="4"/>
      <c r="YR354" s="4"/>
      <c r="YS354" s="4"/>
      <c r="YT354" s="4"/>
      <c r="YU354" s="4"/>
      <c r="YV354" s="4"/>
      <c r="YW354" s="4"/>
      <c r="YX354" s="4"/>
      <c r="YY354" s="4"/>
      <c r="YZ354" s="4"/>
      <c r="ZA354" s="4"/>
      <c r="ZB354" s="4"/>
      <c r="ZC354" s="4"/>
      <c r="ZD354" s="4"/>
      <c r="ZE354" s="4"/>
      <c r="ZF354" s="4"/>
      <c r="ZG354" s="4"/>
      <c r="ZH354" s="4"/>
      <c r="ZI354" s="4"/>
      <c r="ZJ354" s="4"/>
      <c r="ZK354" s="4"/>
      <c r="ZL354" s="4"/>
      <c r="ZM354" s="4"/>
      <c r="ZN354" s="4"/>
      <c r="ZO354" s="4"/>
      <c r="ZP354" s="4"/>
      <c r="ZQ354" s="4"/>
      <c r="ZR354" s="4"/>
      <c r="ZS354" s="4"/>
      <c r="ZT354" s="4"/>
      <c r="ZU354" s="4"/>
      <c r="ZV354" s="4"/>
      <c r="ZW354" s="4"/>
      <c r="ZX354" s="4"/>
      <c r="ZY354" s="4"/>
      <c r="ZZ354" s="4"/>
      <c r="AAA354" s="4"/>
      <c r="AAB354" s="4"/>
      <c r="AAC354" s="4"/>
      <c r="AAD354" s="4"/>
      <c r="AAE354" s="4"/>
      <c r="AAF354" s="4"/>
      <c r="AAG354" s="4"/>
      <c r="AAH354" s="4"/>
      <c r="AAI354" s="4"/>
      <c r="AAJ354" s="4"/>
      <c r="AAK354" s="4"/>
      <c r="AAL354" s="4"/>
      <c r="AAM354" s="4"/>
      <c r="AAN354" s="4"/>
      <c r="AAO354" s="4"/>
      <c r="AAP354" s="4"/>
      <c r="AAQ354" s="4"/>
      <c r="AAR354" s="4"/>
      <c r="AAS354" s="4"/>
      <c r="AAT354" s="4"/>
      <c r="AAU354" s="4"/>
      <c r="AAV354" s="4"/>
      <c r="AAW354" s="4"/>
      <c r="AAX354" s="4"/>
      <c r="AAY354" s="4"/>
      <c r="AAZ354" s="4"/>
      <c r="ABA354" s="4"/>
      <c r="ABB354" s="4"/>
      <c r="ABC354" s="4"/>
      <c r="ABD354" s="4"/>
      <c r="ABE354" s="4"/>
      <c r="ABF354" s="4"/>
      <c r="ABG354" s="4"/>
      <c r="ABH354" s="4"/>
      <c r="ABI354" s="4"/>
      <c r="ABJ354" s="4"/>
      <c r="ABK354" s="4"/>
      <c r="ABL354" s="4"/>
      <c r="ABM354" s="4"/>
      <c r="ABN354" s="4"/>
      <c r="ABO354" s="4"/>
      <c r="ABP354" s="4"/>
      <c r="ABQ354" s="4"/>
      <c r="ABR354" s="4"/>
      <c r="ABS354" s="4"/>
      <c r="ABT354" s="4"/>
      <c r="ABU354" s="4"/>
      <c r="ABV354" s="4"/>
      <c r="ABW354" s="4"/>
      <c r="ABX354" s="4"/>
      <c r="ABY354" s="4"/>
      <c r="ABZ354" s="4"/>
      <c r="ACA354" s="4"/>
      <c r="ACB354" s="4"/>
      <c r="ACC354" s="4"/>
      <c r="ACD354" s="4"/>
      <c r="ACE354" s="4"/>
      <c r="ACF354" s="4"/>
      <c r="ACG354" s="4"/>
      <c r="ACH354" s="4"/>
      <c r="ACI354" s="4"/>
      <c r="ACJ354" s="4"/>
      <c r="ACK354" s="4"/>
      <c r="ACL354" s="4"/>
      <c r="ACM354" s="4"/>
      <c r="ACN354" s="4"/>
      <c r="ACO354" s="4"/>
      <c r="ACP354" s="4"/>
      <c r="ACQ354" s="4"/>
      <c r="ACR354" s="4"/>
      <c r="ACS354" s="4"/>
      <c r="ACT354" s="4"/>
      <c r="ACU354" s="4"/>
      <c r="ACV354" s="4"/>
      <c r="ACW354" s="4"/>
      <c r="ACX354" s="4"/>
      <c r="ACY354" s="4"/>
      <c r="ACZ354" s="4"/>
      <c r="ADA354" s="4"/>
      <c r="ADB354" s="4"/>
      <c r="ADC354" s="4"/>
      <c r="ADD354" s="4"/>
      <c r="ADE354" s="4"/>
      <c r="ADF354" s="4"/>
      <c r="ADG354" s="4"/>
      <c r="ADH354" s="4"/>
      <c r="ADI354" s="4"/>
      <c r="ADJ354" s="4"/>
      <c r="ADK354" s="4"/>
      <c r="ADL354" s="4"/>
      <c r="ADM354" s="4"/>
      <c r="ADN354" s="4"/>
      <c r="ADO354" s="4"/>
      <c r="ADP354" s="4"/>
      <c r="ADQ354" s="4"/>
      <c r="ADR354" s="4"/>
      <c r="ADS354" s="4"/>
      <c r="ADT354" s="4"/>
      <c r="ADU354" s="4"/>
      <c r="ADV354" s="4"/>
      <c r="ADW354" s="4"/>
      <c r="ADX354" s="4"/>
      <c r="ADY354" s="4"/>
      <c r="ADZ354" s="4"/>
      <c r="AEA354" s="4"/>
      <c r="AEB354" s="4"/>
      <c r="AEC354" s="4"/>
      <c r="AED354" s="4"/>
      <c r="AEE354" s="4"/>
      <c r="AEF354" s="4"/>
      <c r="AEG354" s="4"/>
      <c r="AEH354" s="4"/>
      <c r="AEI354" s="4"/>
      <c r="AEJ354" s="4"/>
      <c r="AEK354" s="4"/>
      <c r="AEL354" s="4"/>
      <c r="AEM354" s="4"/>
      <c r="AEN354" s="4"/>
      <c r="AEO354" s="4"/>
      <c r="AEP354" s="4"/>
      <c r="AEQ354" s="4"/>
      <c r="AER354" s="4"/>
      <c r="AES354" s="4"/>
      <c r="AET354" s="4"/>
      <c r="AEU354" s="4"/>
      <c r="AEV354" s="4"/>
      <c r="AEW354" s="4"/>
      <c r="AEX354" s="4"/>
      <c r="AEY354" s="4"/>
      <c r="AEZ354" s="4"/>
      <c r="AFA354" s="4"/>
      <c r="AFB354" s="4"/>
      <c r="AFC354" s="4"/>
      <c r="AFD354" s="4"/>
      <c r="AFE354" s="4"/>
      <c r="AFF354" s="4"/>
      <c r="AFG354" s="4"/>
      <c r="AFH354" s="4"/>
      <c r="AFI354" s="4"/>
      <c r="AFJ354" s="4"/>
      <c r="AFK354" s="4"/>
      <c r="AFL354" s="4"/>
      <c r="AFM354" s="4"/>
      <c r="AFN354" s="4"/>
      <c r="AFO354" s="4"/>
      <c r="AFP354" s="4"/>
      <c r="AFQ354" s="4"/>
      <c r="AFR354" s="4"/>
      <c r="AFS354" s="4"/>
      <c r="AFT354" s="4"/>
      <c r="AFU354" s="4"/>
      <c r="AFV354" s="4"/>
      <c r="AFW354" s="4"/>
      <c r="AFX354" s="4"/>
      <c r="AFY354" s="4"/>
      <c r="AFZ354" s="4"/>
      <c r="AGA354" s="4"/>
      <c r="AGB354" s="4"/>
      <c r="AGC354" s="4"/>
      <c r="AGD354" s="4"/>
      <c r="AGE354" s="4"/>
      <c r="AGF354" s="4"/>
      <c r="AGG354" s="4"/>
      <c r="AGH354" s="4"/>
      <c r="AGI354" s="4"/>
      <c r="AGJ354" s="4"/>
      <c r="AGK354" s="4"/>
      <c r="AGL354" s="4"/>
      <c r="AGM354" s="4"/>
      <c r="AGN354" s="4"/>
      <c r="AGO354" s="4"/>
      <c r="AGP354" s="4"/>
      <c r="AGQ354" s="4"/>
      <c r="AGR354" s="4"/>
      <c r="AGS354" s="4"/>
      <c r="AGT354" s="4"/>
      <c r="AGU354" s="4"/>
      <c r="AGV354" s="4"/>
      <c r="AGW354" s="4"/>
      <c r="AGX354" s="4"/>
      <c r="AGY354" s="4"/>
      <c r="AGZ354" s="4"/>
      <c r="AHA354" s="4"/>
      <c r="AHB354" s="4"/>
      <c r="AHC354" s="4"/>
      <c r="AHD354" s="4"/>
      <c r="AHE354" s="4"/>
      <c r="AHF354" s="4"/>
      <c r="AHG354" s="4"/>
      <c r="AHH354" s="4"/>
      <c r="AHI354" s="4"/>
      <c r="AHJ354" s="4"/>
      <c r="AHK354" s="4"/>
      <c r="AHL354" s="4"/>
      <c r="AHM354" s="4"/>
      <c r="AHN354" s="4"/>
      <c r="AHO354" s="4"/>
      <c r="AHP354" s="4"/>
      <c r="AHQ354" s="4"/>
      <c r="AHR354" s="4"/>
      <c r="AHS354" s="4"/>
      <c r="AHT354" s="4"/>
      <c r="AHU354" s="4"/>
      <c r="AHV354" s="4"/>
      <c r="AHW354" s="4"/>
      <c r="AHX354" s="4"/>
      <c r="AHY354" s="4"/>
      <c r="AHZ354" s="4"/>
      <c r="AIA354" s="4"/>
      <c r="AIB354" s="4"/>
      <c r="AIC354" s="4"/>
      <c r="AID354" s="4"/>
      <c r="AIE354" s="4"/>
      <c r="AIF354" s="4"/>
      <c r="AIG354" s="4"/>
      <c r="AIH354" s="4"/>
      <c r="AII354" s="4"/>
      <c r="AIJ354" s="4"/>
      <c r="AIK354" s="4"/>
      <c r="AIL354" s="4"/>
      <c r="AIM354" s="4"/>
      <c r="AIN354" s="4"/>
      <c r="AIO354" s="4"/>
      <c r="AIP354" s="4"/>
      <c r="AIQ354" s="4"/>
      <c r="AIR354" s="4"/>
      <c r="AIS354" s="4"/>
      <c r="AIT354" s="4"/>
      <c r="AIU354" s="4"/>
      <c r="AIV354" s="4"/>
      <c r="AIW354" s="4"/>
      <c r="AIX354" s="4"/>
      <c r="AIY354" s="4"/>
      <c r="AIZ354" s="4"/>
      <c r="AJA354" s="4"/>
      <c r="AJB354" s="4"/>
      <c r="AJC354" s="4"/>
      <c r="AJD354" s="4"/>
      <c r="AJE354" s="4"/>
      <c r="AJF354" s="4"/>
      <c r="AJG354" s="4"/>
      <c r="AJH354" s="4"/>
      <c r="AJI354" s="4"/>
      <c r="AJJ354" s="4"/>
      <c r="AJK354" s="4"/>
      <c r="AJL354" s="4"/>
      <c r="AJM354" s="4"/>
      <c r="AJN354" s="4"/>
      <c r="AJO354" s="4"/>
      <c r="AJP354" s="4"/>
      <c r="AJQ354" s="4"/>
      <c r="AJR354" s="4"/>
      <c r="AJS354" s="4"/>
      <c r="AJT354" s="4"/>
      <c r="AJU354" s="4"/>
      <c r="AJV354" s="4"/>
      <c r="AJW354" s="4"/>
      <c r="AJX354" s="4"/>
      <c r="AJY354" s="4"/>
      <c r="AJZ354" s="4"/>
      <c r="AKA354" s="4"/>
      <c r="AKB354" s="4"/>
      <c r="AKC354" s="4"/>
      <c r="AKD354" s="4"/>
      <c r="AKE354" s="4"/>
      <c r="AKF354" s="4"/>
      <c r="AKG354" s="4"/>
      <c r="AKH354" s="4"/>
      <c r="AKI354" s="4"/>
      <c r="AKJ354" s="4"/>
      <c r="AKK354" s="4"/>
      <c r="AKL354" s="4"/>
      <c r="AKM354" s="4"/>
      <c r="AKN354" s="4"/>
      <c r="AKO354" s="4"/>
      <c r="AKP354" s="4"/>
      <c r="AKQ354" s="4"/>
      <c r="AKR354" s="4"/>
      <c r="AKS354" s="4"/>
      <c r="AKT354" s="4"/>
      <c r="AKU354" s="4"/>
      <c r="AKV354" s="4"/>
      <c r="AKW354" s="4"/>
      <c r="AKX354" s="4"/>
      <c r="AKY354" s="4"/>
      <c r="AKZ354" s="4"/>
      <c r="ALA354" s="4"/>
      <c r="ALB354" s="4"/>
      <c r="ALC354" s="4"/>
      <c r="ALD354" s="4"/>
      <c r="ALE354" s="4"/>
      <c r="ALF354" s="4"/>
      <c r="ALG354" s="4"/>
      <c r="ALH354" s="4"/>
      <c r="ALI354" s="4"/>
      <c r="ALJ354" s="4"/>
      <c r="ALK354" s="4"/>
      <c r="ALL354" s="4"/>
      <c r="ALM354" s="4"/>
      <c r="ALN354" s="4"/>
      <c r="ALO354" s="4"/>
      <c r="ALP354" s="4"/>
      <c r="ALQ354" s="4"/>
      <c r="ALR354" s="4"/>
      <c r="ALS354" s="4"/>
      <c r="ALT354" s="4"/>
      <c r="ALU354" s="4"/>
      <c r="ALV354" s="4"/>
      <c r="ALW354" s="4"/>
      <c r="ALX354" s="4"/>
      <c r="ALY354" s="4"/>
      <c r="ALZ354" s="4"/>
      <c r="AMA354" s="4"/>
      <c r="AMB354" s="4"/>
      <c r="AMC354" s="4"/>
      <c r="AMD354" s="4"/>
      <c r="AME354" s="4"/>
      <c r="AMF354" s="4"/>
      <c r="AMG354" s="4"/>
      <c r="AMH354" s="4"/>
      <c r="AMI354" s="4"/>
      <c r="AMJ354" s="4"/>
      <c r="AMK354" s="4"/>
      <c r="AML354" s="49"/>
      <c r="AMM354" s="49"/>
      <c r="AMN354" s="49"/>
      <c r="AMO354" s="49"/>
      <c r="AMP354" s="49"/>
      <c r="AMQ354" s="49"/>
      <c r="AMR354" s="49"/>
      <c r="AMS354" s="49"/>
      <c r="AMT354" s="49"/>
      <c r="AMU354" s="49"/>
      <c r="AMV354" s="49"/>
      <c r="AMW354" s="49"/>
      <c r="AMX354" s="49"/>
      <c r="AMY354" s="49"/>
      <c r="AMZ354" s="49"/>
      <c r="ANA354" s="49"/>
      <c r="ANB354" s="49"/>
      <c r="ANC354" s="49"/>
      <c r="AND354" s="49"/>
      <c r="ANE354" s="49"/>
      <c r="ANF354" s="49"/>
      <c r="ANG354" s="49"/>
      <c r="ANH354" s="49"/>
      <c r="ANI354" s="49"/>
      <c r="ANJ354" s="49"/>
      <c r="ANK354" s="49"/>
      <c r="ANL354" s="49"/>
      <c r="ANM354" s="49"/>
      <c r="ANN354" s="49"/>
      <c r="ANO354" s="49"/>
      <c r="ANP354" s="49"/>
      <c r="ANQ354" s="49"/>
      <c r="ANR354" s="49"/>
      <c r="ANS354" s="49"/>
      <c r="ANT354" s="49"/>
      <c r="ANU354" s="49"/>
      <c r="ANV354" s="49"/>
      <c r="ANW354" s="49"/>
      <c r="ANX354" s="49"/>
      <c r="ANY354" s="49"/>
      <c r="ANZ354" s="49"/>
      <c r="AOA354" s="49"/>
      <c r="AOB354" s="49"/>
      <c r="AOC354" s="49"/>
      <c r="AOD354" s="49"/>
      <c r="AOE354" s="49"/>
      <c r="AOF354" s="49"/>
      <c r="AOG354" s="49"/>
      <c r="AOH354" s="49"/>
      <c r="AOI354" s="49"/>
      <c r="AOJ354" s="49"/>
      <c r="AOK354" s="49"/>
      <c r="AOL354" s="49"/>
      <c r="AOM354" s="49"/>
      <c r="AON354" s="49"/>
      <c r="AOO354" s="49"/>
      <c r="AOP354" s="49"/>
      <c r="AOQ354" s="49"/>
      <c r="AOR354" s="49"/>
      <c r="AOS354" s="49"/>
      <c r="AOT354" s="49"/>
      <c r="AOU354" s="49"/>
      <c r="AOV354" s="49"/>
      <c r="AOW354" s="49"/>
      <c r="AOX354" s="49"/>
      <c r="AOY354" s="49"/>
      <c r="AOZ354" s="49"/>
      <c r="APA354" s="49"/>
      <c r="APB354" s="49"/>
      <c r="APC354" s="49"/>
      <c r="APD354" s="49"/>
      <c r="APE354" s="49"/>
      <c r="APF354" s="49"/>
      <c r="APG354" s="49"/>
      <c r="APH354" s="49"/>
      <c r="API354" s="49"/>
      <c r="APJ354" s="49"/>
      <c r="APK354" s="49"/>
      <c r="APL354" s="49"/>
      <c r="APM354" s="49"/>
      <c r="APN354" s="49"/>
      <c r="APO354" s="49"/>
      <c r="APP354" s="49"/>
      <c r="APQ354" s="49"/>
      <c r="APR354" s="49"/>
      <c r="APS354" s="49"/>
      <c r="APT354" s="49"/>
      <c r="APU354" s="49"/>
      <c r="APV354" s="49"/>
      <c r="APW354" s="49"/>
      <c r="APX354" s="49"/>
      <c r="APY354" s="49"/>
      <c r="APZ354" s="49"/>
      <c r="AQA354" s="49"/>
      <c r="AQB354" s="49"/>
      <c r="AQC354" s="49"/>
      <c r="AQD354" s="49"/>
      <c r="AQE354" s="49"/>
      <c r="AQF354" s="49"/>
      <c r="AQG354" s="49"/>
      <c r="AQH354" s="49"/>
      <c r="AQI354" s="49"/>
      <c r="AQJ354" s="49"/>
      <c r="AQK354" s="49"/>
      <c r="AQL354" s="49"/>
      <c r="AQM354" s="49"/>
      <c r="AQN354" s="49"/>
      <c r="AQO354" s="49"/>
      <c r="AQP354" s="49"/>
      <c r="AQQ354" s="49"/>
      <c r="AQR354" s="49"/>
      <c r="AQS354" s="49"/>
      <c r="AQT354" s="49"/>
      <c r="AQU354" s="49"/>
      <c r="AQV354" s="49"/>
      <c r="AQW354" s="49"/>
      <c r="AQX354" s="49"/>
      <c r="AQY354" s="49"/>
      <c r="AQZ354" s="49"/>
      <c r="ARA354" s="49"/>
      <c r="ARB354" s="49"/>
      <c r="ARC354" s="49"/>
      <c r="ARD354" s="49"/>
      <c r="ARE354" s="49"/>
      <c r="ARF354" s="49"/>
      <c r="ARG354" s="49"/>
      <c r="ARH354" s="49"/>
      <c r="ARI354" s="49"/>
    </row>
    <row r="355" spans="1:1153" s="50" customFormat="1" x14ac:dyDescent="0.2">
      <c r="A355" s="188" t="s">
        <v>272</v>
      </c>
      <c r="B355" s="183" t="s">
        <v>310</v>
      </c>
      <c r="C355" s="191" t="s">
        <v>178</v>
      </c>
      <c r="D355" s="207">
        <v>20</v>
      </c>
      <c r="E355" s="207"/>
      <c r="F355" s="198">
        <f t="shared" si="4"/>
        <v>0</v>
      </c>
      <c r="G355" s="36"/>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c r="DY355" s="4"/>
      <c r="DZ355" s="4"/>
      <c r="EA355" s="4"/>
      <c r="EB355" s="4"/>
      <c r="EC355" s="4"/>
      <c r="ED355" s="4"/>
      <c r="EE355" s="4"/>
      <c r="EF355" s="4"/>
      <c r="EG355" s="4"/>
      <c r="EH355" s="4"/>
      <c r="EI355" s="4"/>
      <c r="EJ355" s="4"/>
      <c r="EK355" s="4"/>
      <c r="EL355" s="4"/>
      <c r="EM355" s="4"/>
      <c r="EN355" s="4"/>
      <c r="EO355" s="4"/>
      <c r="EP355" s="4"/>
      <c r="EQ355" s="4"/>
      <c r="ER355" s="4"/>
      <c r="ES355" s="4"/>
      <c r="ET355" s="4"/>
      <c r="EU355" s="4"/>
      <c r="EV355" s="4"/>
      <c r="EW355" s="4"/>
      <c r="EX355" s="4"/>
      <c r="EY355" s="4"/>
      <c r="EZ355" s="4"/>
      <c r="FA355" s="4"/>
      <c r="FB355" s="4"/>
      <c r="FC355" s="4"/>
      <c r="FD355" s="4"/>
      <c r="FE355" s="4"/>
      <c r="FF355" s="4"/>
      <c r="FG355" s="4"/>
      <c r="FH355" s="4"/>
      <c r="FI355" s="4"/>
      <c r="FJ355" s="4"/>
      <c r="FK355" s="4"/>
      <c r="FL355" s="4"/>
      <c r="FM355" s="4"/>
      <c r="FN355" s="4"/>
      <c r="FO355" s="4"/>
      <c r="FP355" s="4"/>
      <c r="FQ355" s="4"/>
      <c r="FR355" s="4"/>
      <c r="FS355" s="4"/>
      <c r="FT355" s="4"/>
      <c r="FU355" s="4"/>
      <c r="FV355" s="4"/>
      <c r="FW355" s="4"/>
      <c r="FX355" s="4"/>
      <c r="FY355" s="4"/>
      <c r="FZ355" s="4"/>
      <c r="GA355" s="4"/>
      <c r="GB355" s="4"/>
      <c r="GC355" s="4"/>
      <c r="GD355" s="4"/>
      <c r="GE355" s="4"/>
      <c r="GF355" s="4"/>
      <c r="GG355" s="4"/>
      <c r="GH355" s="4"/>
      <c r="GI355" s="4"/>
      <c r="GJ355" s="4"/>
      <c r="GK355" s="4"/>
      <c r="GL355" s="4"/>
      <c r="GM355" s="4"/>
      <c r="GN355" s="4"/>
      <c r="GO355" s="4"/>
      <c r="GP355" s="4"/>
      <c r="GQ355" s="4"/>
      <c r="GR355" s="4"/>
      <c r="GS355" s="4"/>
      <c r="GT355" s="4"/>
      <c r="GU355" s="4"/>
      <c r="GV355" s="4"/>
      <c r="GW355" s="4"/>
      <c r="GX355" s="4"/>
      <c r="GY355" s="4"/>
      <c r="GZ355" s="4"/>
      <c r="HA355" s="4"/>
      <c r="HB355" s="4"/>
      <c r="HC355" s="4"/>
      <c r="HD355" s="4"/>
      <c r="HE355" s="4"/>
      <c r="HF355" s="4"/>
      <c r="HG355" s="4"/>
      <c r="HH355" s="4"/>
      <c r="HI355" s="4"/>
      <c r="HJ355" s="4"/>
      <c r="HK355" s="4"/>
      <c r="HL355" s="4"/>
      <c r="HM355" s="4"/>
      <c r="HN355" s="4"/>
      <c r="HO355" s="4"/>
      <c r="HP355" s="4"/>
      <c r="HQ355" s="4"/>
      <c r="HR355" s="4"/>
      <c r="HS355" s="4"/>
      <c r="HT355" s="4"/>
      <c r="HU355" s="4"/>
      <c r="HV355" s="4"/>
      <c r="HW355" s="4"/>
      <c r="HX355" s="4"/>
      <c r="HY355" s="4"/>
      <c r="HZ355" s="4"/>
      <c r="IA355" s="4"/>
      <c r="IB355" s="4"/>
      <c r="IC355" s="4"/>
      <c r="ID355" s="4"/>
      <c r="IE355" s="4"/>
      <c r="IF355" s="4"/>
      <c r="IG355" s="4"/>
      <c r="IH355" s="4"/>
      <c r="II355" s="4"/>
      <c r="IJ355" s="4"/>
      <c r="IK355" s="4"/>
      <c r="IL355" s="4"/>
      <c r="IM355" s="4"/>
      <c r="IN355" s="4"/>
      <c r="IO355" s="4"/>
      <c r="IP355" s="4"/>
      <c r="IQ355" s="4"/>
      <c r="IR355" s="4"/>
      <c r="IS355" s="4"/>
      <c r="IT355" s="4"/>
      <c r="IU355" s="4"/>
      <c r="IV355" s="4"/>
      <c r="IW355" s="4"/>
      <c r="IX355" s="4"/>
      <c r="IY355" s="4"/>
      <c r="IZ355" s="4"/>
      <c r="JA355" s="4"/>
      <c r="JB355" s="4"/>
      <c r="JC355" s="4"/>
      <c r="JD355" s="4"/>
      <c r="JE355" s="4"/>
      <c r="JF355" s="4"/>
      <c r="JG355" s="4"/>
      <c r="JH355" s="4"/>
      <c r="JI355" s="4"/>
      <c r="JJ355" s="4"/>
      <c r="JK355" s="4"/>
      <c r="JL355" s="4"/>
      <c r="JM355" s="4"/>
      <c r="JN355" s="4"/>
      <c r="JO355" s="4"/>
      <c r="JP355" s="4"/>
      <c r="JQ355" s="4"/>
      <c r="JR355" s="4"/>
      <c r="JS355" s="4"/>
      <c r="JT355" s="4"/>
      <c r="JU355" s="4"/>
      <c r="JV355" s="4"/>
      <c r="JW355" s="4"/>
      <c r="JX355" s="4"/>
      <c r="JY355" s="4"/>
      <c r="JZ355" s="4"/>
      <c r="KA355" s="4"/>
      <c r="KB355" s="4"/>
      <c r="KC355" s="4"/>
      <c r="KD355" s="4"/>
      <c r="KE355" s="4"/>
      <c r="KF355" s="4"/>
      <c r="KG355" s="4"/>
      <c r="KH355" s="4"/>
      <c r="KI355" s="4"/>
      <c r="KJ355" s="4"/>
      <c r="KK355" s="4"/>
      <c r="KL355" s="4"/>
      <c r="KM355" s="4"/>
      <c r="KN355" s="4"/>
      <c r="KO355" s="4"/>
      <c r="KP355" s="4"/>
      <c r="KQ355" s="4"/>
      <c r="KR355" s="4"/>
      <c r="KS355" s="4"/>
      <c r="KT355" s="4"/>
      <c r="KU355" s="4"/>
      <c r="KV355" s="4"/>
      <c r="KW355" s="4"/>
      <c r="KX355" s="4"/>
      <c r="KY355" s="4"/>
      <c r="KZ355" s="4"/>
      <c r="LA355" s="4"/>
      <c r="LB355" s="4"/>
      <c r="LC355" s="4"/>
      <c r="LD355" s="4"/>
      <c r="LE355" s="4"/>
      <c r="LF355" s="4"/>
      <c r="LG355" s="4"/>
      <c r="LH355" s="4"/>
      <c r="LI355" s="4"/>
      <c r="LJ355" s="4"/>
      <c r="LK355" s="4"/>
      <c r="LL355" s="4"/>
      <c r="LM355" s="4"/>
      <c r="LN355" s="4"/>
      <c r="LO355" s="4"/>
      <c r="LP355" s="4"/>
      <c r="LQ355" s="4"/>
      <c r="LR355" s="4"/>
      <c r="LS355" s="4"/>
      <c r="LT355" s="4"/>
      <c r="LU355" s="4"/>
      <c r="LV355" s="4"/>
      <c r="LW355" s="4"/>
      <c r="LX355" s="4"/>
      <c r="LY355" s="4"/>
      <c r="LZ355" s="4"/>
      <c r="MA355" s="4"/>
      <c r="MB355" s="4"/>
      <c r="MC355" s="4"/>
      <c r="MD355" s="4"/>
      <c r="ME355" s="4"/>
      <c r="MF355" s="4"/>
      <c r="MG355" s="4"/>
      <c r="MH355" s="4"/>
      <c r="MI355" s="4"/>
      <c r="MJ355" s="4"/>
      <c r="MK355" s="4"/>
      <c r="ML355" s="4"/>
      <c r="MM355" s="4"/>
      <c r="MN355" s="4"/>
      <c r="MO355" s="4"/>
      <c r="MP355" s="4"/>
      <c r="MQ355" s="4"/>
      <c r="MR355" s="4"/>
      <c r="MS355" s="4"/>
      <c r="MT355" s="4"/>
      <c r="MU355" s="4"/>
      <c r="MV355" s="4"/>
      <c r="MW355" s="4"/>
      <c r="MX355" s="4"/>
      <c r="MY355" s="4"/>
      <c r="MZ355" s="4"/>
      <c r="NA355" s="4"/>
      <c r="NB355" s="4"/>
      <c r="NC355" s="4"/>
      <c r="ND355" s="4"/>
      <c r="NE355" s="4"/>
      <c r="NF355" s="4"/>
      <c r="NG355" s="4"/>
      <c r="NH355" s="4"/>
      <c r="NI355" s="4"/>
      <c r="NJ355" s="4"/>
      <c r="NK355" s="4"/>
      <c r="NL355" s="4"/>
      <c r="NM355" s="4"/>
      <c r="NN355" s="4"/>
      <c r="NO355" s="4"/>
      <c r="NP355" s="4"/>
      <c r="NQ355" s="4"/>
      <c r="NR355" s="4"/>
      <c r="NS355" s="4"/>
      <c r="NT355" s="4"/>
      <c r="NU355" s="4"/>
      <c r="NV355" s="4"/>
      <c r="NW355" s="4"/>
      <c r="NX355" s="4"/>
      <c r="NY355" s="4"/>
      <c r="NZ355" s="4"/>
      <c r="OA355" s="4"/>
      <c r="OB355" s="4"/>
      <c r="OC355" s="4"/>
      <c r="OD355" s="4"/>
      <c r="OE355" s="4"/>
      <c r="OF355" s="4"/>
      <c r="OG355" s="4"/>
      <c r="OH355" s="4"/>
      <c r="OI355" s="4"/>
      <c r="OJ355" s="4"/>
      <c r="OK355" s="4"/>
      <c r="OL355" s="4"/>
      <c r="OM355" s="4"/>
      <c r="ON355" s="4"/>
      <c r="OO355" s="4"/>
      <c r="OP355" s="4"/>
      <c r="OQ355" s="4"/>
      <c r="OR355" s="4"/>
      <c r="OS355" s="4"/>
      <c r="OT355" s="4"/>
      <c r="OU355" s="4"/>
      <c r="OV355" s="4"/>
      <c r="OW355" s="4"/>
      <c r="OX355" s="4"/>
      <c r="OY355" s="4"/>
      <c r="OZ355" s="4"/>
      <c r="PA355" s="4"/>
      <c r="PB355" s="4"/>
      <c r="PC355" s="4"/>
      <c r="PD355" s="4"/>
      <c r="PE355" s="4"/>
      <c r="PF355" s="4"/>
      <c r="PG355" s="4"/>
      <c r="PH355" s="4"/>
      <c r="PI355" s="4"/>
      <c r="PJ355" s="4"/>
      <c r="PK355" s="4"/>
      <c r="PL355" s="4"/>
      <c r="PM355" s="4"/>
      <c r="PN355" s="4"/>
      <c r="PO355" s="4"/>
      <c r="PP355" s="4"/>
      <c r="PQ355" s="4"/>
      <c r="PR355" s="4"/>
      <c r="PS355" s="4"/>
      <c r="PT355" s="4"/>
      <c r="PU355" s="4"/>
      <c r="PV355" s="4"/>
      <c r="PW355" s="4"/>
      <c r="PX355" s="4"/>
      <c r="PY355" s="4"/>
      <c r="PZ355" s="4"/>
      <c r="QA355" s="4"/>
      <c r="QB355" s="4"/>
      <c r="QC355" s="4"/>
      <c r="QD355" s="4"/>
      <c r="QE355" s="4"/>
      <c r="QF355" s="4"/>
      <c r="QG355" s="4"/>
      <c r="QH355" s="4"/>
      <c r="QI355" s="4"/>
      <c r="QJ355" s="4"/>
      <c r="QK355" s="4"/>
      <c r="QL355" s="4"/>
      <c r="QM355" s="4"/>
      <c r="QN355" s="4"/>
      <c r="QO355" s="4"/>
      <c r="QP355" s="4"/>
      <c r="QQ355" s="4"/>
      <c r="QR355" s="4"/>
      <c r="QS355" s="4"/>
      <c r="QT355" s="4"/>
      <c r="QU355" s="4"/>
      <c r="QV355" s="4"/>
      <c r="QW355" s="4"/>
      <c r="QX355" s="4"/>
      <c r="QY355" s="4"/>
      <c r="QZ355" s="4"/>
      <c r="RA355" s="4"/>
      <c r="RB355" s="4"/>
      <c r="RC355" s="4"/>
      <c r="RD355" s="4"/>
      <c r="RE355" s="4"/>
      <c r="RF355" s="4"/>
      <c r="RG355" s="4"/>
      <c r="RH355" s="4"/>
      <c r="RI355" s="4"/>
      <c r="RJ355" s="4"/>
      <c r="RK355" s="4"/>
      <c r="RL355" s="4"/>
      <c r="RM355" s="4"/>
      <c r="RN355" s="4"/>
      <c r="RO355" s="4"/>
      <c r="RP355" s="4"/>
      <c r="RQ355" s="4"/>
      <c r="RR355" s="4"/>
      <c r="RS355" s="4"/>
      <c r="RT355" s="4"/>
      <c r="RU355" s="4"/>
      <c r="RV355" s="4"/>
      <c r="RW355" s="4"/>
      <c r="RX355" s="4"/>
      <c r="RY355" s="4"/>
      <c r="RZ355" s="4"/>
      <c r="SA355" s="4"/>
      <c r="SB355" s="4"/>
      <c r="SC355" s="4"/>
      <c r="SD355" s="4"/>
      <c r="SE355" s="4"/>
      <c r="SF355" s="4"/>
      <c r="SG355" s="4"/>
      <c r="SH355" s="4"/>
      <c r="SI355" s="4"/>
      <c r="SJ355" s="4"/>
      <c r="SK355" s="4"/>
      <c r="SL355" s="4"/>
      <c r="SM355" s="4"/>
      <c r="SN355" s="4"/>
      <c r="SO355" s="4"/>
      <c r="SP355" s="4"/>
      <c r="SQ355" s="4"/>
      <c r="SR355" s="4"/>
      <c r="SS355" s="4"/>
      <c r="ST355" s="4"/>
      <c r="SU355" s="4"/>
      <c r="SV355" s="4"/>
      <c r="SW355" s="4"/>
      <c r="SX355" s="4"/>
      <c r="SY355" s="4"/>
      <c r="SZ355" s="4"/>
      <c r="TA355" s="4"/>
      <c r="TB355" s="4"/>
      <c r="TC355" s="4"/>
      <c r="TD355" s="4"/>
      <c r="TE355" s="4"/>
      <c r="TF355" s="4"/>
      <c r="TG355" s="4"/>
      <c r="TH355" s="4"/>
      <c r="TI355" s="4"/>
      <c r="TJ355" s="4"/>
      <c r="TK355" s="4"/>
      <c r="TL355" s="4"/>
      <c r="TM355" s="4"/>
      <c r="TN355" s="4"/>
      <c r="TO355" s="4"/>
      <c r="TP355" s="4"/>
      <c r="TQ355" s="4"/>
      <c r="TR355" s="4"/>
      <c r="TS355" s="4"/>
      <c r="TT355" s="4"/>
      <c r="TU355" s="4"/>
      <c r="TV355" s="4"/>
      <c r="TW355" s="4"/>
      <c r="TX355" s="4"/>
      <c r="TY355" s="4"/>
      <c r="TZ355" s="4"/>
      <c r="UA355" s="4"/>
      <c r="UB355" s="4"/>
      <c r="UC355" s="4"/>
      <c r="UD355" s="4"/>
      <c r="UE355" s="4"/>
      <c r="UF355" s="4"/>
      <c r="UG355" s="4"/>
      <c r="UH355" s="4"/>
      <c r="UI355" s="4"/>
      <c r="UJ355" s="4"/>
      <c r="UK355" s="4"/>
      <c r="UL355" s="4"/>
      <c r="UM355" s="4"/>
      <c r="UN355" s="4"/>
      <c r="UO355" s="4"/>
      <c r="UP355" s="4"/>
      <c r="UQ355" s="4"/>
      <c r="UR355" s="4"/>
      <c r="US355" s="4"/>
      <c r="UT355" s="4"/>
      <c r="UU355" s="4"/>
      <c r="UV355" s="4"/>
      <c r="UW355" s="4"/>
      <c r="UX355" s="4"/>
      <c r="UY355" s="4"/>
      <c r="UZ355" s="4"/>
      <c r="VA355" s="4"/>
      <c r="VB355" s="4"/>
      <c r="VC355" s="4"/>
      <c r="VD355" s="4"/>
      <c r="VE355" s="4"/>
      <c r="VF355" s="4"/>
      <c r="VG355" s="4"/>
      <c r="VH355" s="4"/>
      <c r="VI355" s="4"/>
      <c r="VJ355" s="4"/>
      <c r="VK355" s="4"/>
      <c r="VL355" s="4"/>
      <c r="VM355" s="4"/>
      <c r="VN355" s="4"/>
      <c r="VO355" s="4"/>
      <c r="VP355" s="4"/>
      <c r="VQ355" s="4"/>
      <c r="VR355" s="4"/>
      <c r="VS355" s="4"/>
      <c r="VT355" s="4"/>
      <c r="VU355" s="4"/>
      <c r="VV355" s="4"/>
      <c r="VW355" s="4"/>
      <c r="VX355" s="4"/>
      <c r="VY355" s="4"/>
      <c r="VZ355" s="4"/>
      <c r="WA355" s="4"/>
      <c r="WB355" s="4"/>
      <c r="WC355" s="4"/>
      <c r="WD355" s="4"/>
      <c r="WE355" s="4"/>
      <c r="WF355" s="4"/>
      <c r="WG355" s="4"/>
      <c r="WH355" s="4"/>
      <c r="WI355" s="4"/>
      <c r="WJ355" s="4"/>
      <c r="WK355" s="4"/>
      <c r="WL355" s="4"/>
      <c r="WM355" s="4"/>
      <c r="WN355" s="4"/>
      <c r="WO355" s="4"/>
      <c r="WP355" s="4"/>
      <c r="WQ355" s="4"/>
      <c r="WR355" s="4"/>
      <c r="WS355" s="4"/>
      <c r="WT355" s="4"/>
      <c r="WU355" s="4"/>
      <c r="WV355" s="4"/>
      <c r="WW355" s="4"/>
      <c r="WX355" s="4"/>
      <c r="WY355" s="4"/>
      <c r="WZ355" s="4"/>
      <c r="XA355" s="4"/>
      <c r="XB355" s="4"/>
      <c r="XC355" s="4"/>
      <c r="XD355" s="4"/>
      <c r="XE355" s="4"/>
      <c r="XF355" s="4"/>
      <c r="XG355" s="4"/>
      <c r="XH355" s="4"/>
      <c r="XI355" s="4"/>
      <c r="XJ355" s="4"/>
      <c r="XK355" s="4"/>
      <c r="XL355" s="4"/>
      <c r="XM355" s="4"/>
      <c r="XN355" s="4"/>
      <c r="XO355" s="4"/>
      <c r="XP355" s="4"/>
      <c r="XQ355" s="4"/>
      <c r="XR355" s="4"/>
      <c r="XS355" s="4"/>
      <c r="XT355" s="4"/>
      <c r="XU355" s="4"/>
      <c r="XV355" s="4"/>
      <c r="XW355" s="4"/>
      <c r="XX355" s="4"/>
      <c r="XY355" s="4"/>
      <c r="XZ355" s="4"/>
      <c r="YA355" s="4"/>
      <c r="YB355" s="4"/>
      <c r="YC355" s="4"/>
      <c r="YD355" s="4"/>
      <c r="YE355" s="4"/>
      <c r="YF355" s="4"/>
      <c r="YG355" s="4"/>
      <c r="YH355" s="4"/>
      <c r="YI355" s="4"/>
      <c r="YJ355" s="4"/>
      <c r="YK355" s="4"/>
      <c r="YL355" s="4"/>
      <c r="YM355" s="4"/>
      <c r="YN355" s="4"/>
      <c r="YO355" s="4"/>
      <c r="YP355" s="4"/>
      <c r="YQ355" s="4"/>
      <c r="YR355" s="4"/>
      <c r="YS355" s="4"/>
      <c r="YT355" s="4"/>
      <c r="YU355" s="4"/>
      <c r="YV355" s="4"/>
      <c r="YW355" s="4"/>
      <c r="YX355" s="4"/>
      <c r="YY355" s="4"/>
      <c r="YZ355" s="4"/>
      <c r="ZA355" s="4"/>
      <c r="ZB355" s="4"/>
      <c r="ZC355" s="4"/>
      <c r="ZD355" s="4"/>
      <c r="ZE355" s="4"/>
      <c r="ZF355" s="4"/>
      <c r="ZG355" s="4"/>
      <c r="ZH355" s="4"/>
      <c r="ZI355" s="4"/>
      <c r="ZJ355" s="4"/>
      <c r="ZK355" s="4"/>
      <c r="ZL355" s="4"/>
      <c r="ZM355" s="4"/>
      <c r="ZN355" s="4"/>
      <c r="ZO355" s="4"/>
      <c r="ZP355" s="4"/>
      <c r="ZQ355" s="4"/>
      <c r="ZR355" s="4"/>
      <c r="ZS355" s="4"/>
      <c r="ZT355" s="4"/>
      <c r="ZU355" s="4"/>
      <c r="ZV355" s="4"/>
      <c r="ZW355" s="4"/>
      <c r="ZX355" s="4"/>
      <c r="ZY355" s="4"/>
      <c r="ZZ355" s="4"/>
      <c r="AAA355" s="4"/>
      <c r="AAB355" s="4"/>
      <c r="AAC355" s="4"/>
      <c r="AAD355" s="4"/>
      <c r="AAE355" s="4"/>
      <c r="AAF355" s="4"/>
      <c r="AAG355" s="4"/>
      <c r="AAH355" s="4"/>
      <c r="AAI355" s="4"/>
      <c r="AAJ355" s="4"/>
      <c r="AAK355" s="4"/>
      <c r="AAL355" s="4"/>
      <c r="AAM355" s="4"/>
      <c r="AAN355" s="4"/>
      <c r="AAO355" s="4"/>
      <c r="AAP355" s="4"/>
      <c r="AAQ355" s="4"/>
      <c r="AAR355" s="4"/>
      <c r="AAS355" s="4"/>
      <c r="AAT355" s="4"/>
      <c r="AAU355" s="4"/>
      <c r="AAV355" s="4"/>
      <c r="AAW355" s="4"/>
      <c r="AAX355" s="4"/>
      <c r="AAY355" s="4"/>
      <c r="AAZ355" s="4"/>
      <c r="ABA355" s="4"/>
      <c r="ABB355" s="4"/>
      <c r="ABC355" s="4"/>
      <c r="ABD355" s="4"/>
      <c r="ABE355" s="4"/>
      <c r="ABF355" s="4"/>
      <c r="ABG355" s="4"/>
      <c r="ABH355" s="4"/>
      <c r="ABI355" s="4"/>
      <c r="ABJ355" s="4"/>
      <c r="ABK355" s="4"/>
      <c r="ABL355" s="4"/>
      <c r="ABM355" s="4"/>
      <c r="ABN355" s="4"/>
      <c r="ABO355" s="4"/>
      <c r="ABP355" s="4"/>
      <c r="ABQ355" s="4"/>
      <c r="ABR355" s="4"/>
      <c r="ABS355" s="4"/>
      <c r="ABT355" s="4"/>
      <c r="ABU355" s="4"/>
      <c r="ABV355" s="4"/>
      <c r="ABW355" s="4"/>
      <c r="ABX355" s="4"/>
      <c r="ABY355" s="4"/>
      <c r="ABZ355" s="4"/>
      <c r="ACA355" s="4"/>
      <c r="ACB355" s="4"/>
      <c r="ACC355" s="4"/>
      <c r="ACD355" s="4"/>
      <c r="ACE355" s="4"/>
      <c r="ACF355" s="4"/>
      <c r="ACG355" s="4"/>
      <c r="ACH355" s="4"/>
      <c r="ACI355" s="4"/>
      <c r="ACJ355" s="4"/>
      <c r="ACK355" s="4"/>
      <c r="ACL355" s="4"/>
      <c r="ACM355" s="4"/>
      <c r="ACN355" s="4"/>
      <c r="ACO355" s="4"/>
      <c r="ACP355" s="4"/>
      <c r="ACQ355" s="4"/>
      <c r="ACR355" s="4"/>
      <c r="ACS355" s="4"/>
      <c r="ACT355" s="4"/>
      <c r="ACU355" s="4"/>
      <c r="ACV355" s="4"/>
      <c r="ACW355" s="4"/>
      <c r="ACX355" s="4"/>
      <c r="ACY355" s="4"/>
      <c r="ACZ355" s="4"/>
      <c r="ADA355" s="4"/>
      <c r="ADB355" s="4"/>
      <c r="ADC355" s="4"/>
      <c r="ADD355" s="4"/>
      <c r="ADE355" s="4"/>
      <c r="ADF355" s="4"/>
      <c r="ADG355" s="4"/>
      <c r="ADH355" s="4"/>
      <c r="ADI355" s="4"/>
      <c r="ADJ355" s="4"/>
      <c r="ADK355" s="4"/>
      <c r="ADL355" s="4"/>
      <c r="ADM355" s="4"/>
      <c r="ADN355" s="4"/>
      <c r="ADO355" s="4"/>
      <c r="ADP355" s="4"/>
      <c r="ADQ355" s="4"/>
      <c r="ADR355" s="4"/>
      <c r="ADS355" s="4"/>
      <c r="ADT355" s="4"/>
      <c r="ADU355" s="4"/>
      <c r="ADV355" s="4"/>
      <c r="ADW355" s="4"/>
      <c r="ADX355" s="4"/>
      <c r="ADY355" s="4"/>
      <c r="ADZ355" s="4"/>
      <c r="AEA355" s="4"/>
      <c r="AEB355" s="4"/>
      <c r="AEC355" s="4"/>
      <c r="AED355" s="4"/>
      <c r="AEE355" s="4"/>
      <c r="AEF355" s="4"/>
      <c r="AEG355" s="4"/>
      <c r="AEH355" s="4"/>
      <c r="AEI355" s="4"/>
      <c r="AEJ355" s="4"/>
      <c r="AEK355" s="4"/>
      <c r="AEL355" s="4"/>
      <c r="AEM355" s="4"/>
      <c r="AEN355" s="4"/>
      <c r="AEO355" s="4"/>
      <c r="AEP355" s="4"/>
      <c r="AEQ355" s="4"/>
      <c r="AER355" s="4"/>
      <c r="AES355" s="4"/>
      <c r="AET355" s="4"/>
      <c r="AEU355" s="4"/>
      <c r="AEV355" s="4"/>
      <c r="AEW355" s="4"/>
      <c r="AEX355" s="4"/>
      <c r="AEY355" s="4"/>
      <c r="AEZ355" s="4"/>
      <c r="AFA355" s="4"/>
      <c r="AFB355" s="4"/>
      <c r="AFC355" s="4"/>
      <c r="AFD355" s="4"/>
      <c r="AFE355" s="4"/>
      <c r="AFF355" s="4"/>
      <c r="AFG355" s="4"/>
      <c r="AFH355" s="4"/>
      <c r="AFI355" s="4"/>
      <c r="AFJ355" s="4"/>
      <c r="AFK355" s="4"/>
      <c r="AFL355" s="4"/>
      <c r="AFM355" s="4"/>
      <c r="AFN355" s="4"/>
      <c r="AFO355" s="4"/>
      <c r="AFP355" s="4"/>
      <c r="AFQ355" s="4"/>
      <c r="AFR355" s="4"/>
      <c r="AFS355" s="4"/>
      <c r="AFT355" s="4"/>
      <c r="AFU355" s="4"/>
      <c r="AFV355" s="4"/>
      <c r="AFW355" s="4"/>
      <c r="AFX355" s="4"/>
      <c r="AFY355" s="4"/>
      <c r="AFZ355" s="4"/>
      <c r="AGA355" s="4"/>
      <c r="AGB355" s="4"/>
      <c r="AGC355" s="4"/>
      <c r="AGD355" s="4"/>
      <c r="AGE355" s="4"/>
      <c r="AGF355" s="4"/>
      <c r="AGG355" s="4"/>
      <c r="AGH355" s="4"/>
      <c r="AGI355" s="4"/>
      <c r="AGJ355" s="4"/>
      <c r="AGK355" s="4"/>
      <c r="AGL355" s="4"/>
      <c r="AGM355" s="4"/>
      <c r="AGN355" s="4"/>
      <c r="AGO355" s="4"/>
      <c r="AGP355" s="4"/>
      <c r="AGQ355" s="4"/>
      <c r="AGR355" s="4"/>
      <c r="AGS355" s="4"/>
      <c r="AGT355" s="4"/>
      <c r="AGU355" s="4"/>
      <c r="AGV355" s="4"/>
      <c r="AGW355" s="4"/>
      <c r="AGX355" s="4"/>
      <c r="AGY355" s="4"/>
      <c r="AGZ355" s="4"/>
      <c r="AHA355" s="4"/>
      <c r="AHB355" s="4"/>
      <c r="AHC355" s="4"/>
      <c r="AHD355" s="4"/>
      <c r="AHE355" s="4"/>
      <c r="AHF355" s="4"/>
      <c r="AHG355" s="4"/>
      <c r="AHH355" s="4"/>
      <c r="AHI355" s="4"/>
      <c r="AHJ355" s="4"/>
      <c r="AHK355" s="4"/>
      <c r="AHL355" s="4"/>
      <c r="AHM355" s="4"/>
      <c r="AHN355" s="4"/>
      <c r="AHO355" s="4"/>
      <c r="AHP355" s="4"/>
      <c r="AHQ355" s="4"/>
      <c r="AHR355" s="4"/>
      <c r="AHS355" s="4"/>
      <c r="AHT355" s="4"/>
      <c r="AHU355" s="4"/>
      <c r="AHV355" s="4"/>
      <c r="AHW355" s="4"/>
      <c r="AHX355" s="4"/>
      <c r="AHY355" s="4"/>
      <c r="AHZ355" s="4"/>
      <c r="AIA355" s="4"/>
      <c r="AIB355" s="4"/>
      <c r="AIC355" s="4"/>
      <c r="AID355" s="4"/>
      <c r="AIE355" s="4"/>
      <c r="AIF355" s="4"/>
      <c r="AIG355" s="4"/>
      <c r="AIH355" s="4"/>
      <c r="AII355" s="4"/>
      <c r="AIJ355" s="4"/>
      <c r="AIK355" s="4"/>
      <c r="AIL355" s="4"/>
      <c r="AIM355" s="4"/>
      <c r="AIN355" s="4"/>
      <c r="AIO355" s="4"/>
      <c r="AIP355" s="4"/>
      <c r="AIQ355" s="4"/>
      <c r="AIR355" s="4"/>
      <c r="AIS355" s="4"/>
      <c r="AIT355" s="4"/>
      <c r="AIU355" s="4"/>
      <c r="AIV355" s="4"/>
      <c r="AIW355" s="4"/>
      <c r="AIX355" s="4"/>
      <c r="AIY355" s="4"/>
      <c r="AIZ355" s="4"/>
      <c r="AJA355" s="4"/>
      <c r="AJB355" s="4"/>
      <c r="AJC355" s="4"/>
      <c r="AJD355" s="4"/>
      <c r="AJE355" s="4"/>
      <c r="AJF355" s="4"/>
      <c r="AJG355" s="4"/>
      <c r="AJH355" s="4"/>
      <c r="AJI355" s="4"/>
      <c r="AJJ355" s="4"/>
      <c r="AJK355" s="4"/>
      <c r="AJL355" s="4"/>
      <c r="AJM355" s="4"/>
      <c r="AJN355" s="4"/>
      <c r="AJO355" s="4"/>
      <c r="AJP355" s="4"/>
      <c r="AJQ355" s="4"/>
      <c r="AJR355" s="4"/>
      <c r="AJS355" s="4"/>
      <c r="AJT355" s="4"/>
      <c r="AJU355" s="4"/>
      <c r="AJV355" s="4"/>
      <c r="AJW355" s="4"/>
      <c r="AJX355" s="4"/>
      <c r="AJY355" s="4"/>
      <c r="AJZ355" s="4"/>
      <c r="AKA355" s="4"/>
      <c r="AKB355" s="4"/>
      <c r="AKC355" s="4"/>
      <c r="AKD355" s="4"/>
      <c r="AKE355" s="4"/>
      <c r="AKF355" s="4"/>
      <c r="AKG355" s="4"/>
      <c r="AKH355" s="4"/>
      <c r="AKI355" s="4"/>
      <c r="AKJ355" s="4"/>
      <c r="AKK355" s="4"/>
      <c r="AKL355" s="4"/>
      <c r="AKM355" s="4"/>
      <c r="AKN355" s="4"/>
      <c r="AKO355" s="4"/>
      <c r="AKP355" s="4"/>
      <c r="AKQ355" s="4"/>
      <c r="AKR355" s="4"/>
      <c r="AKS355" s="4"/>
      <c r="AKT355" s="4"/>
      <c r="AKU355" s="4"/>
      <c r="AKV355" s="4"/>
      <c r="AKW355" s="4"/>
      <c r="AKX355" s="4"/>
      <c r="AKY355" s="4"/>
      <c r="AKZ355" s="4"/>
      <c r="ALA355" s="4"/>
      <c r="ALB355" s="4"/>
      <c r="ALC355" s="4"/>
      <c r="ALD355" s="4"/>
      <c r="ALE355" s="4"/>
      <c r="ALF355" s="4"/>
      <c r="ALG355" s="4"/>
      <c r="ALH355" s="4"/>
      <c r="ALI355" s="4"/>
      <c r="ALJ355" s="4"/>
      <c r="ALK355" s="4"/>
      <c r="ALL355" s="4"/>
      <c r="ALM355" s="4"/>
      <c r="ALN355" s="4"/>
      <c r="ALO355" s="4"/>
      <c r="ALP355" s="4"/>
      <c r="ALQ355" s="4"/>
      <c r="ALR355" s="4"/>
      <c r="ALS355" s="4"/>
      <c r="ALT355" s="4"/>
      <c r="ALU355" s="4"/>
      <c r="ALV355" s="4"/>
      <c r="ALW355" s="4"/>
      <c r="ALX355" s="4"/>
      <c r="ALY355" s="4"/>
      <c r="ALZ355" s="4"/>
      <c r="AMA355" s="4"/>
      <c r="AMB355" s="4"/>
      <c r="AMC355" s="4"/>
      <c r="AMD355" s="4"/>
      <c r="AME355" s="4"/>
      <c r="AMF355" s="4"/>
      <c r="AMG355" s="4"/>
      <c r="AMH355" s="4"/>
      <c r="AMI355" s="4"/>
      <c r="AMJ355" s="4"/>
      <c r="AMK355" s="4"/>
      <c r="AML355" s="49"/>
      <c r="AMM355" s="49"/>
      <c r="AMN355" s="49"/>
      <c r="AMO355" s="49"/>
      <c r="AMP355" s="49"/>
      <c r="AMQ355" s="49"/>
      <c r="AMR355" s="49"/>
      <c r="AMS355" s="49"/>
      <c r="AMT355" s="49"/>
      <c r="AMU355" s="49"/>
      <c r="AMV355" s="49"/>
      <c r="AMW355" s="49"/>
      <c r="AMX355" s="49"/>
      <c r="AMY355" s="49"/>
      <c r="AMZ355" s="49"/>
      <c r="ANA355" s="49"/>
      <c r="ANB355" s="49"/>
      <c r="ANC355" s="49"/>
      <c r="AND355" s="49"/>
      <c r="ANE355" s="49"/>
      <c r="ANF355" s="49"/>
      <c r="ANG355" s="49"/>
      <c r="ANH355" s="49"/>
      <c r="ANI355" s="49"/>
      <c r="ANJ355" s="49"/>
      <c r="ANK355" s="49"/>
      <c r="ANL355" s="49"/>
      <c r="ANM355" s="49"/>
      <c r="ANN355" s="49"/>
      <c r="ANO355" s="49"/>
      <c r="ANP355" s="49"/>
      <c r="ANQ355" s="49"/>
      <c r="ANR355" s="49"/>
      <c r="ANS355" s="49"/>
      <c r="ANT355" s="49"/>
      <c r="ANU355" s="49"/>
      <c r="ANV355" s="49"/>
      <c r="ANW355" s="49"/>
      <c r="ANX355" s="49"/>
      <c r="ANY355" s="49"/>
      <c r="ANZ355" s="49"/>
      <c r="AOA355" s="49"/>
      <c r="AOB355" s="49"/>
      <c r="AOC355" s="49"/>
      <c r="AOD355" s="49"/>
      <c r="AOE355" s="49"/>
      <c r="AOF355" s="49"/>
      <c r="AOG355" s="49"/>
      <c r="AOH355" s="49"/>
      <c r="AOI355" s="49"/>
      <c r="AOJ355" s="49"/>
      <c r="AOK355" s="49"/>
      <c r="AOL355" s="49"/>
      <c r="AOM355" s="49"/>
      <c r="AON355" s="49"/>
      <c r="AOO355" s="49"/>
      <c r="AOP355" s="49"/>
      <c r="AOQ355" s="49"/>
      <c r="AOR355" s="49"/>
      <c r="AOS355" s="49"/>
      <c r="AOT355" s="49"/>
      <c r="AOU355" s="49"/>
      <c r="AOV355" s="49"/>
      <c r="AOW355" s="49"/>
      <c r="AOX355" s="49"/>
      <c r="AOY355" s="49"/>
      <c r="AOZ355" s="49"/>
      <c r="APA355" s="49"/>
      <c r="APB355" s="49"/>
      <c r="APC355" s="49"/>
      <c r="APD355" s="49"/>
      <c r="APE355" s="49"/>
      <c r="APF355" s="49"/>
      <c r="APG355" s="49"/>
      <c r="APH355" s="49"/>
      <c r="API355" s="49"/>
      <c r="APJ355" s="49"/>
      <c r="APK355" s="49"/>
      <c r="APL355" s="49"/>
      <c r="APM355" s="49"/>
      <c r="APN355" s="49"/>
      <c r="APO355" s="49"/>
      <c r="APP355" s="49"/>
      <c r="APQ355" s="49"/>
      <c r="APR355" s="49"/>
      <c r="APS355" s="49"/>
      <c r="APT355" s="49"/>
      <c r="APU355" s="49"/>
      <c r="APV355" s="49"/>
      <c r="APW355" s="49"/>
      <c r="APX355" s="49"/>
      <c r="APY355" s="49"/>
      <c r="APZ355" s="49"/>
      <c r="AQA355" s="49"/>
      <c r="AQB355" s="49"/>
      <c r="AQC355" s="49"/>
      <c r="AQD355" s="49"/>
      <c r="AQE355" s="49"/>
      <c r="AQF355" s="49"/>
      <c r="AQG355" s="49"/>
      <c r="AQH355" s="49"/>
      <c r="AQI355" s="49"/>
      <c r="AQJ355" s="49"/>
      <c r="AQK355" s="49"/>
      <c r="AQL355" s="49"/>
      <c r="AQM355" s="49"/>
      <c r="AQN355" s="49"/>
      <c r="AQO355" s="49"/>
      <c r="AQP355" s="49"/>
      <c r="AQQ355" s="49"/>
      <c r="AQR355" s="49"/>
      <c r="AQS355" s="49"/>
      <c r="AQT355" s="49"/>
      <c r="AQU355" s="49"/>
      <c r="AQV355" s="49"/>
      <c r="AQW355" s="49"/>
      <c r="AQX355" s="49"/>
      <c r="AQY355" s="49"/>
      <c r="AQZ355" s="49"/>
      <c r="ARA355" s="49"/>
      <c r="ARB355" s="49"/>
      <c r="ARC355" s="49"/>
      <c r="ARD355" s="49"/>
      <c r="ARE355" s="49"/>
      <c r="ARF355" s="49"/>
      <c r="ARG355" s="49"/>
      <c r="ARH355" s="49"/>
      <c r="ARI355" s="49"/>
    </row>
    <row r="356" spans="1:1153" s="50" customFormat="1" x14ac:dyDescent="0.2">
      <c r="A356" s="188" t="s">
        <v>273</v>
      </c>
      <c r="B356" s="189" t="s">
        <v>309</v>
      </c>
      <c r="C356" s="191" t="s">
        <v>178</v>
      </c>
      <c r="D356" s="207">
        <v>30</v>
      </c>
      <c r="E356" s="207"/>
      <c r="F356" s="198">
        <f t="shared" si="4"/>
        <v>0</v>
      </c>
      <c r="G356" s="36"/>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c r="DY356" s="4"/>
      <c r="DZ356" s="4"/>
      <c r="EA356" s="4"/>
      <c r="EB356" s="4"/>
      <c r="EC356" s="4"/>
      <c r="ED356" s="4"/>
      <c r="EE356" s="4"/>
      <c r="EF356" s="4"/>
      <c r="EG356" s="4"/>
      <c r="EH356" s="4"/>
      <c r="EI356" s="4"/>
      <c r="EJ356" s="4"/>
      <c r="EK356" s="4"/>
      <c r="EL356" s="4"/>
      <c r="EM356" s="4"/>
      <c r="EN356" s="4"/>
      <c r="EO356" s="4"/>
      <c r="EP356" s="4"/>
      <c r="EQ356" s="4"/>
      <c r="ER356" s="4"/>
      <c r="ES356" s="4"/>
      <c r="ET356" s="4"/>
      <c r="EU356" s="4"/>
      <c r="EV356" s="4"/>
      <c r="EW356" s="4"/>
      <c r="EX356" s="4"/>
      <c r="EY356" s="4"/>
      <c r="EZ356" s="4"/>
      <c r="FA356" s="4"/>
      <c r="FB356" s="4"/>
      <c r="FC356" s="4"/>
      <c r="FD356" s="4"/>
      <c r="FE356" s="4"/>
      <c r="FF356" s="4"/>
      <c r="FG356" s="4"/>
      <c r="FH356" s="4"/>
      <c r="FI356" s="4"/>
      <c r="FJ356" s="4"/>
      <c r="FK356" s="4"/>
      <c r="FL356" s="4"/>
      <c r="FM356" s="4"/>
      <c r="FN356" s="4"/>
      <c r="FO356" s="4"/>
      <c r="FP356" s="4"/>
      <c r="FQ356" s="4"/>
      <c r="FR356" s="4"/>
      <c r="FS356" s="4"/>
      <c r="FT356" s="4"/>
      <c r="FU356" s="4"/>
      <c r="FV356" s="4"/>
      <c r="FW356" s="4"/>
      <c r="FX356" s="4"/>
      <c r="FY356" s="4"/>
      <c r="FZ356" s="4"/>
      <c r="GA356" s="4"/>
      <c r="GB356" s="4"/>
      <c r="GC356" s="4"/>
      <c r="GD356" s="4"/>
      <c r="GE356" s="4"/>
      <c r="GF356" s="4"/>
      <c r="GG356" s="4"/>
      <c r="GH356" s="4"/>
      <c r="GI356" s="4"/>
      <c r="GJ356" s="4"/>
      <c r="GK356" s="4"/>
      <c r="GL356" s="4"/>
      <c r="GM356" s="4"/>
      <c r="GN356" s="4"/>
      <c r="GO356" s="4"/>
      <c r="GP356" s="4"/>
      <c r="GQ356" s="4"/>
      <c r="GR356" s="4"/>
      <c r="GS356" s="4"/>
      <c r="GT356" s="4"/>
      <c r="GU356" s="4"/>
      <c r="GV356" s="4"/>
      <c r="GW356" s="4"/>
      <c r="GX356" s="4"/>
      <c r="GY356" s="4"/>
      <c r="GZ356" s="4"/>
      <c r="HA356" s="4"/>
      <c r="HB356" s="4"/>
      <c r="HC356" s="4"/>
      <c r="HD356" s="4"/>
      <c r="HE356" s="4"/>
      <c r="HF356" s="4"/>
      <c r="HG356" s="4"/>
      <c r="HH356" s="4"/>
      <c r="HI356" s="4"/>
      <c r="HJ356" s="4"/>
      <c r="HK356" s="4"/>
      <c r="HL356" s="4"/>
      <c r="HM356" s="4"/>
      <c r="HN356" s="4"/>
      <c r="HO356" s="4"/>
      <c r="HP356" s="4"/>
      <c r="HQ356" s="4"/>
      <c r="HR356" s="4"/>
      <c r="HS356" s="4"/>
      <c r="HT356" s="4"/>
      <c r="HU356" s="4"/>
      <c r="HV356" s="4"/>
      <c r="HW356" s="4"/>
      <c r="HX356" s="4"/>
      <c r="HY356" s="4"/>
      <c r="HZ356" s="4"/>
      <c r="IA356" s="4"/>
      <c r="IB356" s="4"/>
      <c r="IC356" s="4"/>
      <c r="ID356" s="4"/>
      <c r="IE356" s="4"/>
      <c r="IF356" s="4"/>
      <c r="IG356" s="4"/>
      <c r="IH356" s="4"/>
      <c r="II356" s="4"/>
      <c r="IJ356" s="4"/>
      <c r="IK356" s="4"/>
      <c r="IL356" s="4"/>
      <c r="IM356" s="4"/>
      <c r="IN356" s="4"/>
      <c r="IO356" s="4"/>
      <c r="IP356" s="4"/>
      <c r="IQ356" s="4"/>
      <c r="IR356" s="4"/>
      <c r="IS356" s="4"/>
      <c r="IT356" s="4"/>
      <c r="IU356" s="4"/>
      <c r="IV356" s="4"/>
      <c r="IW356" s="4"/>
      <c r="IX356" s="4"/>
      <c r="IY356" s="4"/>
      <c r="IZ356" s="4"/>
      <c r="JA356" s="4"/>
      <c r="JB356" s="4"/>
      <c r="JC356" s="4"/>
      <c r="JD356" s="4"/>
      <c r="JE356" s="4"/>
      <c r="JF356" s="4"/>
      <c r="JG356" s="4"/>
      <c r="JH356" s="4"/>
      <c r="JI356" s="4"/>
      <c r="JJ356" s="4"/>
      <c r="JK356" s="4"/>
      <c r="JL356" s="4"/>
      <c r="JM356" s="4"/>
      <c r="JN356" s="4"/>
      <c r="JO356" s="4"/>
      <c r="JP356" s="4"/>
      <c r="JQ356" s="4"/>
      <c r="JR356" s="4"/>
      <c r="JS356" s="4"/>
      <c r="JT356" s="4"/>
      <c r="JU356" s="4"/>
      <c r="JV356" s="4"/>
      <c r="JW356" s="4"/>
      <c r="JX356" s="4"/>
      <c r="JY356" s="4"/>
      <c r="JZ356" s="4"/>
      <c r="KA356" s="4"/>
      <c r="KB356" s="4"/>
      <c r="KC356" s="4"/>
      <c r="KD356" s="4"/>
      <c r="KE356" s="4"/>
      <c r="KF356" s="4"/>
      <c r="KG356" s="4"/>
      <c r="KH356" s="4"/>
      <c r="KI356" s="4"/>
      <c r="KJ356" s="4"/>
      <c r="KK356" s="4"/>
      <c r="KL356" s="4"/>
      <c r="KM356" s="4"/>
      <c r="KN356" s="4"/>
      <c r="KO356" s="4"/>
      <c r="KP356" s="4"/>
      <c r="KQ356" s="4"/>
      <c r="KR356" s="4"/>
      <c r="KS356" s="4"/>
      <c r="KT356" s="4"/>
      <c r="KU356" s="4"/>
      <c r="KV356" s="4"/>
      <c r="KW356" s="4"/>
      <c r="KX356" s="4"/>
      <c r="KY356" s="4"/>
      <c r="KZ356" s="4"/>
      <c r="LA356" s="4"/>
      <c r="LB356" s="4"/>
      <c r="LC356" s="4"/>
      <c r="LD356" s="4"/>
      <c r="LE356" s="4"/>
      <c r="LF356" s="4"/>
      <c r="LG356" s="4"/>
      <c r="LH356" s="4"/>
      <c r="LI356" s="4"/>
      <c r="LJ356" s="4"/>
      <c r="LK356" s="4"/>
      <c r="LL356" s="4"/>
      <c r="LM356" s="4"/>
      <c r="LN356" s="4"/>
      <c r="LO356" s="4"/>
      <c r="LP356" s="4"/>
      <c r="LQ356" s="4"/>
      <c r="LR356" s="4"/>
      <c r="LS356" s="4"/>
      <c r="LT356" s="4"/>
      <c r="LU356" s="4"/>
      <c r="LV356" s="4"/>
      <c r="LW356" s="4"/>
      <c r="LX356" s="4"/>
      <c r="LY356" s="4"/>
      <c r="LZ356" s="4"/>
      <c r="MA356" s="4"/>
      <c r="MB356" s="4"/>
      <c r="MC356" s="4"/>
      <c r="MD356" s="4"/>
      <c r="ME356" s="4"/>
      <c r="MF356" s="4"/>
      <c r="MG356" s="4"/>
      <c r="MH356" s="4"/>
      <c r="MI356" s="4"/>
      <c r="MJ356" s="4"/>
      <c r="MK356" s="4"/>
      <c r="ML356" s="4"/>
      <c r="MM356" s="4"/>
      <c r="MN356" s="4"/>
      <c r="MO356" s="4"/>
      <c r="MP356" s="4"/>
      <c r="MQ356" s="4"/>
      <c r="MR356" s="4"/>
      <c r="MS356" s="4"/>
      <c r="MT356" s="4"/>
      <c r="MU356" s="4"/>
      <c r="MV356" s="4"/>
      <c r="MW356" s="4"/>
      <c r="MX356" s="4"/>
      <c r="MY356" s="4"/>
      <c r="MZ356" s="4"/>
      <c r="NA356" s="4"/>
      <c r="NB356" s="4"/>
      <c r="NC356" s="4"/>
      <c r="ND356" s="4"/>
      <c r="NE356" s="4"/>
      <c r="NF356" s="4"/>
      <c r="NG356" s="4"/>
      <c r="NH356" s="4"/>
      <c r="NI356" s="4"/>
      <c r="NJ356" s="4"/>
      <c r="NK356" s="4"/>
      <c r="NL356" s="4"/>
      <c r="NM356" s="4"/>
      <c r="NN356" s="4"/>
      <c r="NO356" s="4"/>
      <c r="NP356" s="4"/>
      <c r="NQ356" s="4"/>
      <c r="NR356" s="4"/>
      <c r="NS356" s="4"/>
      <c r="NT356" s="4"/>
      <c r="NU356" s="4"/>
      <c r="NV356" s="4"/>
      <c r="NW356" s="4"/>
      <c r="NX356" s="4"/>
      <c r="NY356" s="4"/>
      <c r="NZ356" s="4"/>
      <c r="OA356" s="4"/>
      <c r="OB356" s="4"/>
      <c r="OC356" s="4"/>
      <c r="OD356" s="4"/>
      <c r="OE356" s="4"/>
      <c r="OF356" s="4"/>
      <c r="OG356" s="4"/>
      <c r="OH356" s="4"/>
      <c r="OI356" s="4"/>
      <c r="OJ356" s="4"/>
      <c r="OK356" s="4"/>
      <c r="OL356" s="4"/>
      <c r="OM356" s="4"/>
      <c r="ON356" s="4"/>
      <c r="OO356" s="4"/>
      <c r="OP356" s="4"/>
      <c r="OQ356" s="4"/>
      <c r="OR356" s="4"/>
      <c r="OS356" s="4"/>
      <c r="OT356" s="4"/>
      <c r="OU356" s="4"/>
      <c r="OV356" s="4"/>
      <c r="OW356" s="4"/>
      <c r="OX356" s="4"/>
      <c r="OY356" s="4"/>
      <c r="OZ356" s="4"/>
      <c r="PA356" s="4"/>
      <c r="PB356" s="4"/>
      <c r="PC356" s="4"/>
      <c r="PD356" s="4"/>
      <c r="PE356" s="4"/>
      <c r="PF356" s="4"/>
      <c r="PG356" s="4"/>
      <c r="PH356" s="4"/>
      <c r="PI356" s="4"/>
      <c r="PJ356" s="4"/>
      <c r="PK356" s="4"/>
      <c r="PL356" s="4"/>
      <c r="PM356" s="4"/>
      <c r="PN356" s="4"/>
      <c r="PO356" s="4"/>
      <c r="PP356" s="4"/>
      <c r="PQ356" s="4"/>
      <c r="PR356" s="4"/>
      <c r="PS356" s="4"/>
      <c r="PT356" s="4"/>
      <c r="PU356" s="4"/>
      <c r="PV356" s="4"/>
      <c r="PW356" s="4"/>
      <c r="PX356" s="4"/>
      <c r="PY356" s="4"/>
      <c r="PZ356" s="4"/>
      <c r="QA356" s="4"/>
      <c r="QB356" s="4"/>
      <c r="QC356" s="4"/>
      <c r="QD356" s="4"/>
      <c r="QE356" s="4"/>
      <c r="QF356" s="4"/>
      <c r="QG356" s="4"/>
      <c r="QH356" s="4"/>
      <c r="QI356" s="4"/>
      <c r="QJ356" s="4"/>
      <c r="QK356" s="4"/>
      <c r="QL356" s="4"/>
      <c r="QM356" s="4"/>
      <c r="QN356" s="4"/>
      <c r="QO356" s="4"/>
      <c r="QP356" s="4"/>
      <c r="QQ356" s="4"/>
      <c r="QR356" s="4"/>
      <c r="QS356" s="4"/>
      <c r="QT356" s="4"/>
      <c r="QU356" s="4"/>
      <c r="QV356" s="4"/>
      <c r="QW356" s="4"/>
      <c r="QX356" s="4"/>
      <c r="QY356" s="4"/>
      <c r="QZ356" s="4"/>
      <c r="RA356" s="4"/>
      <c r="RB356" s="4"/>
      <c r="RC356" s="4"/>
      <c r="RD356" s="4"/>
      <c r="RE356" s="4"/>
      <c r="RF356" s="4"/>
      <c r="RG356" s="4"/>
      <c r="RH356" s="4"/>
      <c r="RI356" s="4"/>
      <c r="RJ356" s="4"/>
      <c r="RK356" s="4"/>
      <c r="RL356" s="4"/>
      <c r="RM356" s="4"/>
      <c r="RN356" s="4"/>
      <c r="RO356" s="4"/>
      <c r="RP356" s="4"/>
      <c r="RQ356" s="4"/>
      <c r="RR356" s="4"/>
      <c r="RS356" s="4"/>
      <c r="RT356" s="4"/>
      <c r="RU356" s="4"/>
      <c r="RV356" s="4"/>
      <c r="RW356" s="4"/>
      <c r="RX356" s="4"/>
      <c r="RY356" s="4"/>
      <c r="RZ356" s="4"/>
      <c r="SA356" s="4"/>
      <c r="SB356" s="4"/>
      <c r="SC356" s="4"/>
      <c r="SD356" s="4"/>
      <c r="SE356" s="4"/>
      <c r="SF356" s="4"/>
      <c r="SG356" s="4"/>
      <c r="SH356" s="4"/>
      <c r="SI356" s="4"/>
      <c r="SJ356" s="4"/>
      <c r="SK356" s="4"/>
      <c r="SL356" s="4"/>
      <c r="SM356" s="4"/>
      <c r="SN356" s="4"/>
      <c r="SO356" s="4"/>
      <c r="SP356" s="4"/>
      <c r="SQ356" s="4"/>
      <c r="SR356" s="4"/>
      <c r="SS356" s="4"/>
      <c r="ST356" s="4"/>
      <c r="SU356" s="4"/>
      <c r="SV356" s="4"/>
      <c r="SW356" s="4"/>
      <c r="SX356" s="4"/>
      <c r="SY356" s="4"/>
      <c r="SZ356" s="4"/>
      <c r="TA356" s="4"/>
      <c r="TB356" s="4"/>
      <c r="TC356" s="4"/>
      <c r="TD356" s="4"/>
      <c r="TE356" s="4"/>
      <c r="TF356" s="4"/>
      <c r="TG356" s="4"/>
      <c r="TH356" s="4"/>
      <c r="TI356" s="4"/>
      <c r="TJ356" s="4"/>
      <c r="TK356" s="4"/>
      <c r="TL356" s="4"/>
      <c r="TM356" s="4"/>
      <c r="TN356" s="4"/>
      <c r="TO356" s="4"/>
      <c r="TP356" s="4"/>
      <c r="TQ356" s="4"/>
      <c r="TR356" s="4"/>
      <c r="TS356" s="4"/>
      <c r="TT356" s="4"/>
      <c r="TU356" s="4"/>
      <c r="TV356" s="4"/>
      <c r="TW356" s="4"/>
      <c r="TX356" s="4"/>
      <c r="TY356" s="4"/>
      <c r="TZ356" s="4"/>
      <c r="UA356" s="4"/>
      <c r="UB356" s="4"/>
      <c r="UC356" s="4"/>
      <c r="UD356" s="4"/>
      <c r="UE356" s="4"/>
      <c r="UF356" s="4"/>
      <c r="UG356" s="4"/>
      <c r="UH356" s="4"/>
      <c r="UI356" s="4"/>
      <c r="UJ356" s="4"/>
      <c r="UK356" s="4"/>
      <c r="UL356" s="4"/>
      <c r="UM356" s="4"/>
      <c r="UN356" s="4"/>
      <c r="UO356" s="4"/>
      <c r="UP356" s="4"/>
      <c r="UQ356" s="4"/>
      <c r="UR356" s="4"/>
      <c r="US356" s="4"/>
      <c r="UT356" s="4"/>
      <c r="UU356" s="4"/>
      <c r="UV356" s="4"/>
      <c r="UW356" s="4"/>
      <c r="UX356" s="4"/>
      <c r="UY356" s="4"/>
      <c r="UZ356" s="4"/>
      <c r="VA356" s="4"/>
      <c r="VB356" s="4"/>
      <c r="VC356" s="4"/>
      <c r="VD356" s="4"/>
      <c r="VE356" s="4"/>
      <c r="VF356" s="4"/>
      <c r="VG356" s="4"/>
      <c r="VH356" s="4"/>
      <c r="VI356" s="4"/>
      <c r="VJ356" s="4"/>
      <c r="VK356" s="4"/>
      <c r="VL356" s="4"/>
      <c r="VM356" s="4"/>
      <c r="VN356" s="4"/>
      <c r="VO356" s="4"/>
      <c r="VP356" s="4"/>
      <c r="VQ356" s="4"/>
      <c r="VR356" s="4"/>
      <c r="VS356" s="4"/>
      <c r="VT356" s="4"/>
      <c r="VU356" s="4"/>
      <c r="VV356" s="4"/>
      <c r="VW356" s="4"/>
      <c r="VX356" s="4"/>
      <c r="VY356" s="4"/>
      <c r="VZ356" s="4"/>
      <c r="WA356" s="4"/>
      <c r="WB356" s="4"/>
      <c r="WC356" s="4"/>
      <c r="WD356" s="4"/>
      <c r="WE356" s="4"/>
      <c r="WF356" s="4"/>
      <c r="WG356" s="4"/>
      <c r="WH356" s="4"/>
      <c r="WI356" s="4"/>
      <c r="WJ356" s="4"/>
      <c r="WK356" s="4"/>
      <c r="WL356" s="4"/>
      <c r="WM356" s="4"/>
      <c r="WN356" s="4"/>
      <c r="WO356" s="4"/>
      <c r="WP356" s="4"/>
      <c r="WQ356" s="4"/>
      <c r="WR356" s="4"/>
      <c r="WS356" s="4"/>
      <c r="WT356" s="4"/>
      <c r="WU356" s="4"/>
      <c r="WV356" s="4"/>
      <c r="WW356" s="4"/>
      <c r="WX356" s="4"/>
      <c r="WY356" s="4"/>
      <c r="WZ356" s="4"/>
      <c r="XA356" s="4"/>
      <c r="XB356" s="4"/>
      <c r="XC356" s="4"/>
      <c r="XD356" s="4"/>
      <c r="XE356" s="4"/>
      <c r="XF356" s="4"/>
      <c r="XG356" s="4"/>
      <c r="XH356" s="4"/>
      <c r="XI356" s="4"/>
      <c r="XJ356" s="4"/>
      <c r="XK356" s="4"/>
      <c r="XL356" s="4"/>
      <c r="XM356" s="4"/>
      <c r="XN356" s="4"/>
      <c r="XO356" s="4"/>
      <c r="XP356" s="4"/>
      <c r="XQ356" s="4"/>
      <c r="XR356" s="4"/>
      <c r="XS356" s="4"/>
      <c r="XT356" s="4"/>
      <c r="XU356" s="4"/>
      <c r="XV356" s="4"/>
      <c r="XW356" s="4"/>
      <c r="XX356" s="4"/>
      <c r="XY356" s="4"/>
      <c r="XZ356" s="4"/>
      <c r="YA356" s="4"/>
      <c r="YB356" s="4"/>
      <c r="YC356" s="4"/>
      <c r="YD356" s="4"/>
      <c r="YE356" s="4"/>
      <c r="YF356" s="4"/>
      <c r="YG356" s="4"/>
      <c r="YH356" s="4"/>
      <c r="YI356" s="4"/>
      <c r="YJ356" s="4"/>
      <c r="YK356" s="4"/>
      <c r="YL356" s="4"/>
      <c r="YM356" s="4"/>
      <c r="YN356" s="4"/>
      <c r="YO356" s="4"/>
      <c r="YP356" s="4"/>
      <c r="YQ356" s="4"/>
      <c r="YR356" s="4"/>
      <c r="YS356" s="4"/>
      <c r="YT356" s="4"/>
      <c r="YU356" s="4"/>
      <c r="YV356" s="4"/>
      <c r="YW356" s="4"/>
      <c r="YX356" s="4"/>
      <c r="YY356" s="4"/>
      <c r="YZ356" s="4"/>
      <c r="ZA356" s="4"/>
      <c r="ZB356" s="4"/>
      <c r="ZC356" s="4"/>
      <c r="ZD356" s="4"/>
      <c r="ZE356" s="4"/>
      <c r="ZF356" s="4"/>
      <c r="ZG356" s="4"/>
      <c r="ZH356" s="4"/>
      <c r="ZI356" s="4"/>
      <c r="ZJ356" s="4"/>
      <c r="ZK356" s="4"/>
      <c r="ZL356" s="4"/>
      <c r="ZM356" s="4"/>
      <c r="ZN356" s="4"/>
      <c r="ZO356" s="4"/>
      <c r="ZP356" s="4"/>
      <c r="ZQ356" s="4"/>
      <c r="ZR356" s="4"/>
      <c r="ZS356" s="4"/>
      <c r="ZT356" s="4"/>
      <c r="ZU356" s="4"/>
      <c r="ZV356" s="4"/>
      <c r="ZW356" s="4"/>
      <c r="ZX356" s="4"/>
      <c r="ZY356" s="4"/>
      <c r="ZZ356" s="4"/>
      <c r="AAA356" s="4"/>
      <c r="AAB356" s="4"/>
      <c r="AAC356" s="4"/>
      <c r="AAD356" s="4"/>
      <c r="AAE356" s="4"/>
      <c r="AAF356" s="4"/>
      <c r="AAG356" s="4"/>
      <c r="AAH356" s="4"/>
      <c r="AAI356" s="4"/>
      <c r="AAJ356" s="4"/>
      <c r="AAK356" s="4"/>
      <c r="AAL356" s="4"/>
      <c r="AAM356" s="4"/>
      <c r="AAN356" s="4"/>
      <c r="AAO356" s="4"/>
      <c r="AAP356" s="4"/>
      <c r="AAQ356" s="4"/>
      <c r="AAR356" s="4"/>
      <c r="AAS356" s="4"/>
      <c r="AAT356" s="4"/>
      <c r="AAU356" s="4"/>
      <c r="AAV356" s="4"/>
      <c r="AAW356" s="4"/>
      <c r="AAX356" s="4"/>
      <c r="AAY356" s="4"/>
      <c r="AAZ356" s="4"/>
      <c r="ABA356" s="4"/>
      <c r="ABB356" s="4"/>
      <c r="ABC356" s="4"/>
      <c r="ABD356" s="4"/>
      <c r="ABE356" s="4"/>
      <c r="ABF356" s="4"/>
      <c r="ABG356" s="4"/>
      <c r="ABH356" s="4"/>
      <c r="ABI356" s="4"/>
      <c r="ABJ356" s="4"/>
      <c r="ABK356" s="4"/>
      <c r="ABL356" s="4"/>
      <c r="ABM356" s="4"/>
      <c r="ABN356" s="4"/>
      <c r="ABO356" s="4"/>
      <c r="ABP356" s="4"/>
      <c r="ABQ356" s="4"/>
      <c r="ABR356" s="4"/>
      <c r="ABS356" s="4"/>
      <c r="ABT356" s="4"/>
      <c r="ABU356" s="4"/>
      <c r="ABV356" s="4"/>
      <c r="ABW356" s="4"/>
      <c r="ABX356" s="4"/>
      <c r="ABY356" s="4"/>
      <c r="ABZ356" s="4"/>
      <c r="ACA356" s="4"/>
      <c r="ACB356" s="4"/>
      <c r="ACC356" s="4"/>
      <c r="ACD356" s="4"/>
      <c r="ACE356" s="4"/>
      <c r="ACF356" s="4"/>
      <c r="ACG356" s="4"/>
      <c r="ACH356" s="4"/>
      <c r="ACI356" s="4"/>
      <c r="ACJ356" s="4"/>
      <c r="ACK356" s="4"/>
      <c r="ACL356" s="4"/>
      <c r="ACM356" s="4"/>
      <c r="ACN356" s="4"/>
      <c r="ACO356" s="4"/>
      <c r="ACP356" s="4"/>
      <c r="ACQ356" s="4"/>
      <c r="ACR356" s="4"/>
      <c r="ACS356" s="4"/>
      <c r="ACT356" s="4"/>
      <c r="ACU356" s="4"/>
      <c r="ACV356" s="4"/>
      <c r="ACW356" s="4"/>
      <c r="ACX356" s="4"/>
      <c r="ACY356" s="4"/>
      <c r="ACZ356" s="4"/>
      <c r="ADA356" s="4"/>
      <c r="ADB356" s="4"/>
      <c r="ADC356" s="4"/>
      <c r="ADD356" s="4"/>
      <c r="ADE356" s="4"/>
      <c r="ADF356" s="4"/>
      <c r="ADG356" s="4"/>
      <c r="ADH356" s="4"/>
      <c r="ADI356" s="4"/>
      <c r="ADJ356" s="4"/>
      <c r="ADK356" s="4"/>
      <c r="ADL356" s="4"/>
      <c r="ADM356" s="4"/>
      <c r="ADN356" s="4"/>
      <c r="ADO356" s="4"/>
      <c r="ADP356" s="4"/>
      <c r="ADQ356" s="4"/>
      <c r="ADR356" s="4"/>
      <c r="ADS356" s="4"/>
      <c r="ADT356" s="4"/>
      <c r="ADU356" s="4"/>
      <c r="ADV356" s="4"/>
      <c r="ADW356" s="4"/>
      <c r="ADX356" s="4"/>
      <c r="ADY356" s="4"/>
      <c r="ADZ356" s="4"/>
      <c r="AEA356" s="4"/>
      <c r="AEB356" s="4"/>
      <c r="AEC356" s="4"/>
      <c r="AED356" s="4"/>
      <c r="AEE356" s="4"/>
      <c r="AEF356" s="4"/>
      <c r="AEG356" s="4"/>
      <c r="AEH356" s="4"/>
      <c r="AEI356" s="4"/>
      <c r="AEJ356" s="4"/>
      <c r="AEK356" s="4"/>
      <c r="AEL356" s="4"/>
      <c r="AEM356" s="4"/>
      <c r="AEN356" s="4"/>
      <c r="AEO356" s="4"/>
      <c r="AEP356" s="4"/>
      <c r="AEQ356" s="4"/>
      <c r="AER356" s="4"/>
      <c r="AES356" s="4"/>
      <c r="AET356" s="4"/>
      <c r="AEU356" s="4"/>
      <c r="AEV356" s="4"/>
      <c r="AEW356" s="4"/>
      <c r="AEX356" s="4"/>
      <c r="AEY356" s="4"/>
      <c r="AEZ356" s="4"/>
      <c r="AFA356" s="4"/>
      <c r="AFB356" s="4"/>
      <c r="AFC356" s="4"/>
      <c r="AFD356" s="4"/>
      <c r="AFE356" s="4"/>
      <c r="AFF356" s="4"/>
      <c r="AFG356" s="4"/>
      <c r="AFH356" s="4"/>
      <c r="AFI356" s="4"/>
      <c r="AFJ356" s="4"/>
      <c r="AFK356" s="4"/>
      <c r="AFL356" s="4"/>
      <c r="AFM356" s="4"/>
      <c r="AFN356" s="4"/>
      <c r="AFO356" s="4"/>
      <c r="AFP356" s="4"/>
      <c r="AFQ356" s="4"/>
      <c r="AFR356" s="4"/>
      <c r="AFS356" s="4"/>
      <c r="AFT356" s="4"/>
      <c r="AFU356" s="4"/>
      <c r="AFV356" s="4"/>
      <c r="AFW356" s="4"/>
      <c r="AFX356" s="4"/>
      <c r="AFY356" s="4"/>
      <c r="AFZ356" s="4"/>
      <c r="AGA356" s="4"/>
      <c r="AGB356" s="4"/>
      <c r="AGC356" s="4"/>
      <c r="AGD356" s="4"/>
      <c r="AGE356" s="4"/>
      <c r="AGF356" s="4"/>
      <c r="AGG356" s="4"/>
      <c r="AGH356" s="4"/>
      <c r="AGI356" s="4"/>
      <c r="AGJ356" s="4"/>
      <c r="AGK356" s="4"/>
      <c r="AGL356" s="4"/>
      <c r="AGM356" s="4"/>
      <c r="AGN356" s="4"/>
      <c r="AGO356" s="4"/>
      <c r="AGP356" s="4"/>
      <c r="AGQ356" s="4"/>
      <c r="AGR356" s="4"/>
      <c r="AGS356" s="4"/>
      <c r="AGT356" s="4"/>
      <c r="AGU356" s="4"/>
      <c r="AGV356" s="4"/>
      <c r="AGW356" s="4"/>
      <c r="AGX356" s="4"/>
      <c r="AGY356" s="4"/>
      <c r="AGZ356" s="4"/>
      <c r="AHA356" s="4"/>
      <c r="AHB356" s="4"/>
      <c r="AHC356" s="4"/>
      <c r="AHD356" s="4"/>
      <c r="AHE356" s="4"/>
      <c r="AHF356" s="4"/>
      <c r="AHG356" s="4"/>
      <c r="AHH356" s="4"/>
      <c r="AHI356" s="4"/>
      <c r="AHJ356" s="4"/>
      <c r="AHK356" s="4"/>
      <c r="AHL356" s="4"/>
      <c r="AHM356" s="4"/>
      <c r="AHN356" s="4"/>
      <c r="AHO356" s="4"/>
      <c r="AHP356" s="4"/>
      <c r="AHQ356" s="4"/>
      <c r="AHR356" s="4"/>
      <c r="AHS356" s="4"/>
      <c r="AHT356" s="4"/>
      <c r="AHU356" s="4"/>
      <c r="AHV356" s="4"/>
      <c r="AHW356" s="4"/>
      <c r="AHX356" s="4"/>
      <c r="AHY356" s="4"/>
      <c r="AHZ356" s="4"/>
      <c r="AIA356" s="4"/>
      <c r="AIB356" s="4"/>
      <c r="AIC356" s="4"/>
      <c r="AID356" s="4"/>
      <c r="AIE356" s="4"/>
      <c r="AIF356" s="4"/>
      <c r="AIG356" s="4"/>
      <c r="AIH356" s="4"/>
      <c r="AII356" s="4"/>
      <c r="AIJ356" s="4"/>
      <c r="AIK356" s="4"/>
      <c r="AIL356" s="4"/>
      <c r="AIM356" s="4"/>
      <c r="AIN356" s="4"/>
      <c r="AIO356" s="4"/>
      <c r="AIP356" s="4"/>
      <c r="AIQ356" s="4"/>
      <c r="AIR356" s="4"/>
      <c r="AIS356" s="4"/>
      <c r="AIT356" s="4"/>
      <c r="AIU356" s="4"/>
      <c r="AIV356" s="4"/>
      <c r="AIW356" s="4"/>
      <c r="AIX356" s="4"/>
      <c r="AIY356" s="4"/>
      <c r="AIZ356" s="4"/>
      <c r="AJA356" s="4"/>
      <c r="AJB356" s="4"/>
      <c r="AJC356" s="4"/>
      <c r="AJD356" s="4"/>
      <c r="AJE356" s="4"/>
      <c r="AJF356" s="4"/>
      <c r="AJG356" s="4"/>
      <c r="AJH356" s="4"/>
      <c r="AJI356" s="4"/>
      <c r="AJJ356" s="4"/>
      <c r="AJK356" s="4"/>
      <c r="AJL356" s="4"/>
      <c r="AJM356" s="4"/>
      <c r="AJN356" s="4"/>
      <c r="AJO356" s="4"/>
      <c r="AJP356" s="4"/>
      <c r="AJQ356" s="4"/>
      <c r="AJR356" s="4"/>
      <c r="AJS356" s="4"/>
      <c r="AJT356" s="4"/>
      <c r="AJU356" s="4"/>
      <c r="AJV356" s="4"/>
      <c r="AJW356" s="4"/>
      <c r="AJX356" s="4"/>
      <c r="AJY356" s="4"/>
      <c r="AJZ356" s="4"/>
      <c r="AKA356" s="4"/>
      <c r="AKB356" s="4"/>
      <c r="AKC356" s="4"/>
      <c r="AKD356" s="4"/>
      <c r="AKE356" s="4"/>
      <c r="AKF356" s="4"/>
      <c r="AKG356" s="4"/>
      <c r="AKH356" s="4"/>
      <c r="AKI356" s="4"/>
      <c r="AKJ356" s="4"/>
      <c r="AKK356" s="4"/>
      <c r="AKL356" s="4"/>
      <c r="AKM356" s="4"/>
      <c r="AKN356" s="4"/>
      <c r="AKO356" s="4"/>
      <c r="AKP356" s="4"/>
      <c r="AKQ356" s="4"/>
      <c r="AKR356" s="4"/>
      <c r="AKS356" s="4"/>
      <c r="AKT356" s="4"/>
      <c r="AKU356" s="4"/>
      <c r="AKV356" s="4"/>
      <c r="AKW356" s="4"/>
      <c r="AKX356" s="4"/>
      <c r="AKY356" s="4"/>
      <c r="AKZ356" s="4"/>
      <c r="ALA356" s="4"/>
      <c r="ALB356" s="4"/>
      <c r="ALC356" s="4"/>
      <c r="ALD356" s="4"/>
      <c r="ALE356" s="4"/>
      <c r="ALF356" s="4"/>
      <c r="ALG356" s="4"/>
      <c r="ALH356" s="4"/>
      <c r="ALI356" s="4"/>
      <c r="ALJ356" s="4"/>
      <c r="ALK356" s="4"/>
      <c r="ALL356" s="4"/>
      <c r="ALM356" s="4"/>
      <c r="ALN356" s="4"/>
      <c r="ALO356" s="4"/>
      <c r="ALP356" s="4"/>
      <c r="ALQ356" s="4"/>
      <c r="ALR356" s="4"/>
      <c r="ALS356" s="4"/>
      <c r="ALT356" s="4"/>
      <c r="ALU356" s="4"/>
      <c r="ALV356" s="4"/>
      <c r="ALW356" s="4"/>
      <c r="ALX356" s="4"/>
      <c r="ALY356" s="4"/>
      <c r="ALZ356" s="4"/>
      <c r="AMA356" s="4"/>
      <c r="AMB356" s="4"/>
      <c r="AMC356" s="4"/>
      <c r="AMD356" s="4"/>
      <c r="AME356" s="4"/>
      <c r="AMF356" s="4"/>
      <c r="AMG356" s="4"/>
      <c r="AMH356" s="4"/>
      <c r="AMI356" s="4"/>
      <c r="AMJ356" s="4"/>
      <c r="AMK356" s="4"/>
      <c r="AML356" s="49"/>
      <c r="AMM356" s="49"/>
      <c r="AMN356" s="49"/>
      <c r="AMO356" s="49"/>
      <c r="AMP356" s="49"/>
      <c r="AMQ356" s="49"/>
      <c r="AMR356" s="49"/>
      <c r="AMS356" s="49"/>
      <c r="AMT356" s="49"/>
      <c r="AMU356" s="49"/>
      <c r="AMV356" s="49"/>
      <c r="AMW356" s="49"/>
      <c r="AMX356" s="49"/>
      <c r="AMY356" s="49"/>
      <c r="AMZ356" s="49"/>
      <c r="ANA356" s="49"/>
      <c r="ANB356" s="49"/>
      <c r="ANC356" s="49"/>
      <c r="AND356" s="49"/>
      <c r="ANE356" s="49"/>
      <c r="ANF356" s="49"/>
      <c r="ANG356" s="49"/>
      <c r="ANH356" s="49"/>
      <c r="ANI356" s="49"/>
      <c r="ANJ356" s="49"/>
      <c r="ANK356" s="49"/>
      <c r="ANL356" s="49"/>
      <c r="ANM356" s="49"/>
      <c r="ANN356" s="49"/>
      <c r="ANO356" s="49"/>
      <c r="ANP356" s="49"/>
      <c r="ANQ356" s="49"/>
      <c r="ANR356" s="49"/>
      <c r="ANS356" s="49"/>
      <c r="ANT356" s="49"/>
      <c r="ANU356" s="49"/>
      <c r="ANV356" s="49"/>
      <c r="ANW356" s="49"/>
      <c r="ANX356" s="49"/>
      <c r="ANY356" s="49"/>
      <c r="ANZ356" s="49"/>
      <c r="AOA356" s="49"/>
      <c r="AOB356" s="49"/>
      <c r="AOC356" s="49"/>
      <c r="AOD356" s="49"/>
      <c r="AOE356" s="49"/>
      <c r="AOF356" s="49"/>
      <c r="AOG356" s="49"/>
      <c r="AOH356" s="49"/>
      <c r="AOI356" s="49"/>
      <c r="AOJ356" s="49"/>
      <c r="AOK356" s="49"/>
      <c r="AOL356" s="49"/>
      <c r="AOM356" s="49"/>
      <c r="AON356" s="49"/>
      <c r="AOO356" s="49"/>
      <c r="AOP356" s="49"/>
      <c r="AOQ356" s="49"/>
      <c r="AOR356" s="49"/>
      <c r="AOS356" s="49"/>
      <c r="AOT356" s="49"/>
      <c r="AOU356" s="49"/>
      <c r="AOV356" s="49"/>
      <c r="AOW356" s="49"/>
      <c r="AOX356" s="49"/>
      <c r="AOY356" s="49"/>
      <c r="AOZ356" s="49"/>
      <c r="APA356" s="49"/>
      <c r="APB356" s="49"/>
      <c r="APC356" s="49"/>
      <c r="APD356" s="49"/>
      <c r="APE356" s="49"/>
      <c r="APF356" s="49"/>
      <c r="APG356" s="49"/>
      <c r="APH356" s="49"/>
      <c r="API356" s="49"/>
      <c r="APJ356" s="49"/>
      <c r="APK356" s="49"/>
      <c r="APL356" s="49"/>
      <c r="APM356" s="49"/>
      <c r="APN356" s="49"/>
      <c r="APO356" s="49"/>
      <c r="APP356" s="49"/>
      <c r="APQ356" s="49"/>
      <c r="APR356" s="49"/>
      <c r="APS356" s="49"/>
      <c r="APT356" s="49"/>
      <c r="APU356" s="49"/>
      <c r="APV356" s="49"/>
      <c r="APW356" s="49"/>
      <c r="APX356" s="49"/>
      <c r="APY356" s="49"/>
      <c r="APZ356" s="49"/>
      <c r="AQA356" s="49"/>
      <c r="AQB356" s="49"/>
      <c r="AQC356" s="49"/>
      <c r="AQD356" s="49"/>
      <c r="AQE356" s="49"/>
      <c r="AQF356" s="49"/>
      <c r="AQG356" s="49"/>
      <c r="AQH356" s="49"/>
      <c r="AQI356" s="49"/>
      <c r="AQJ356" s="49"/>
      <c r="AQK356" s="49"/>
      <c r="AQL356" s="49"/>
      <c r="AQM356" s="49"/>
      <c r="AQN356" s="49"/>
      <c r="AQO356" s="49"/>
      <c r="AQP356" s="49"/>
      <c r="AQQ356" s="49"/>
      <c r="AQR356" s="49"/>
      <c r="AQS356" s="49"/>
      <c r="AQT356" s="49"/>
      <c r="AQU356" s="49"/>
      <c r="AQV356" s="49"/>
      <c r="AQW356" s="49"/>
      <c r="AQX356" s="49"/>
      <c r="AQY356" s="49"/>
      <c r="AQZ356" s="49"/>
      <c r="ARA356" s="49"/>
      <c r="ARB356" s="49"/>
      <c r="ARC356" s="49"/>
      <c r="ARD356" s="49"/>
      <c r="ARE356" s="49"/>
      <c r="ARF356" s="49"/>
      <c r="ARG356" s="49"/>
      <c r="ARH356" s="49"/>
      <c r="ARI356" s="49"/>
    </row>
    <row r="357" spans="1:1153" s="50" customFormat="1" x14ac:dyDescent="0.2">
      <c r="A357" s="188" t="s">
        <v>274</v>
      </c>
      <c r="B357" s="183" t="s">
        <v>229</v>
      </c>
      <c r="C357" s="191" t="s">
        <v>178</v>
      </c>
      <c r="D357" s="207">
        <v>180</v>
      </c>
      <c r="E357" s="207"/>
      <c r="F357" s="198">
        <f t="shared" si="4"/>
        <v>0</v>
      </c>
      <c r="G357" s="36"/>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c r="DY357" s="4"/>
      <c r="DZ357" s="4"/>
      <c r="EA357" s="4"/>
      <c r="EB357" s="4"/>
      <c r="EC357" s="4"/>
      <c r="ED357" s="4"/>
      <c r="EE357" s="4"/>
      <c r="EF357" s="4"/>
      <c r="EG357" s="4"/>
      <c r="EH357" s="4"/>
      <c r="EI357" s="4"/>
      <c r="EJ357" s="4"/>
      <c r="EK357" s="4"/>
      <c r="EL357" s="4"/>
      <c r="EM357" s="4"/>
      <c r="EN357" s="4"/>
      <c r="EO357" s="4"/>
      <c r="EP357" s="4"/>
      <c r="EQ357" s="4"/>
      <c r="ER357" s="4"/>
      <c r="ES357" s="4"/>
      <c r="ET357" s="4"/>
      <c r="EU357" s="4"/>
      <c r="EV357" s="4"/>
      <c r="EW357" s="4"/>
      <c r="EX357" s="4"/>
      <c r="EY357" s="4"/>
      <c r="EZ357" s="4"/>
      <c r="FA357" s="4"/>
      <c r="FB357" s="4"/>
      <c r="FC357" s="4"/>
      <c r="FD357" s="4"/>
      <c r="FE357" s="4"/>
      <c r="FF357" s="4"/>
      <c r="FG357" s="4"/>
      <c r="FH357" s="4"/>
      <c r="FI357" s="4"/>
      <c r="FJ357" s="4"/>
      <c r="FK357" s="4"/>
      <c r="FL357" s="4"/>
      <c r="FM357" s="4"/>
      <c r="FN357" s="4"/>
      <c r="FO357" s="4"/>
      <c r="FP357" s="4"/>
      <c r="FQ357" s="4"/>
      <c r="FR357" s="4"/>
      <c r="FS357" s="4"/>
      <c r="FT357" s="4"/>
      <c r="FU357" s="4"/>
      <c r="FV357" s="4"/>
      <c r="FW357" s="4"/>
      <c r="FX357" s="4"/>
      <c r="FY357" s="4"/>
      <c r="FZ357" s="4"/>
      <c r="GA357" s="4"/>
      <c r="GB357" s="4"/>
      <c r="GC357" s="4"/>
      <c r="GD357" s="4"/>
      <c r="GE357" s="4"/>
      <c r="GF357" s="4"/>
      <c r="GG357" s="4"/>
      <c r="GH357" s="4"/>
      <c r="GI357" s="4"/>
      <c r="GJ357" s="4"/>
      <c r="GK357" s="4"/>
      <c r="GL357" s="4"/>
      <c r="GM357" s="4"/>
      <c r="GN357" s="4"/>
      <c r="GO357" s="4"/>
      <c r="GP357" s="4"/>
      <c r="GQ357" s="4"/>
      <c r="GR357" s="4"/>
      <c r="GS357" s="4"/>
      <c r="GT357" s="4"/>
      <c r="GU357" s="4"/>
      <c r="GV357" s="4"/>
      <c r="GW357" s="4"/>
      <c r="GX357" s="4"/>
      <c r="GY357" s="4"/>
      <c r="GZ357" s="4"/>
      <c r="HA357" s="4"/>
      <c r="HB357" s="4"/>
      <c r="HC357" s="4"/>
      <c r="HD357" s="4"/>
      <c r="HE357" s="4"/>
      <c r="HF357" s="4"/>
      <c r="HG357" s="4"/>
      <c r="HH357" s="4"/>
      <c r="HI357" s="4"/>
      <c r="HJ357" s="4"/>
      <c r="HK357" s="4"/>
      <c r="HL357" s="4"/>
      <c r="HM357" s="4"/>
      <c r="HN357" s="4"/>
      <c r="HO357" s="4"/>
      <c r="HP357" s="4"/>
      <c r="HQ357" s="4"/>
      <c r="HR357" s="4"/>
      <c r="HS357" s="4"/>
      <c r="HT357" s="4"/>
      <c r="HU357" s="4"/>
      <c r="HV357" s="4"/>
      <c r="HW357" s="4"/>
      <c r="HX357" s="4"/>
      <c r="HY357" s="4"/>
      <c r="HZ357" s="4"/>
      <c r="IA357" s="4"/>
      <c r="IB357" s="4"/>
      <c r="IC357" s="4"/>
      <c r="ID357" s="4"/>
      <c r="IE357" s="4"/>
      <c r="IF357" s="4"/>
      <c r="IG357" s="4"/>
      <c r="IH357" s="4"/>
      <c r="II357" s="4"/>
      <c r="IJ357" s="4"/>
      <c r="IK357" s="4"/>
      <c r="IL357" s="4"/>
      <c r="IM357" s="4"/>
      <c r="IN357" s="4"/>
      <c r="IO357" s="4"/>
      <c r="IP357" s="4"/>
      <c r="IQ357" s="4"/>
      <c r="IR357" s="4"/>
      <c r="IS357" s="4"/>
      <c r="IT357" s="4"/>
      <c r="IU357" s="4"/>
      <c r="IV357" s="4"/>
      <c r="IW357" s="4"/>
      <c r="IX357" s="4"/>
      <c r="IY357" s="4"/>
      <c r="IZ357" s="4"/>
      <c r="JA357" s="4"/>
      <c r="JB357" s="4"/>
      <c r="JC357" s="4"/>
      <c r="JD357" s="4"/>
      <c r="JE357" s="4"/>
      <c r="JF357" s="4"/>
      <c r="JG357" s="4"/>
      <c r="JH357" s="4"/>
      <c r="JI357" s="4"/>
      <c r="JJ357" s="4"/>
      <c r="JK357" s="4"/>
      <c r="JL357" s="4"/>
      <c r="JM357" s="4"/>
      <c r="JN357" s="4"/>
      <c r="JO357" s="4"/>
      <c r="JP357" s="4"/>
      <c r="JQ357" s="4"/>
      <c r="JR357" s="4"/>
      <c r="JS357" s="4"/>
      <c r="JT357" s="4"/>
      <c r="JU357" s="4"/>
      <c r="JV357" s="4"/>
      <c r="JW357" s="4"/>
      <c r="JX357" s="4"/>
      <c r="JY357" s="4"/>
      <c r="JZ357" s="4"/>
      <c r="KA357" s="4"/>
      <c r="KB357" s="4"/>
      <c r="KC357" s="4"/>
      <c r="KD357" s="4"/>
      <c r="KE357" s="4"/>
      <c r="KF357" s="4"/>
      <c r="KG357" s="4"/>
      <c r="KH357" s="4"/>
      <c r="KI357" s="4"/>
      <c r="KJ357" s="4"/>
      <c r="KK357" s="4"/>
      <c r="KL357" s="4"/>
      <c r="KM357" s="4"/>
      <c r="KN357" s="4"/>
      <c r="KO357" s="4"/>
      <c r="KP357" s="4"/>
      <c r="KQ357" s="4"/>
      <c r="KR357" s="4"/>
      <c r="KS357" s="4"/>
      <c r="KT357" s="4"/>
      <c r="KU357" s="4"/>
      <c r="KV357" s="4"/>
      <c r="KW357" s="4"/>
      <c r="KX357" s="4"/>
      <c r="KY357" s="4"/>
      <c r="KZ357" s="4"/>
      <c r="LA357" s="4"/>
      <c r="LB357" s="4"/>
      <c r="LC357" s="4"/>
      <c r="LD357" s="4"/>
      <c r="LE357" s="4"/>
      <c r="LF357" s="4"/>
      <c r="LG357" s="4"/>
      <c r="LH357" s="4"/>
      <c r="LI357" s="4"/>
      <c r="LJ357" s="4"/>
      <c r="LK357" s="4"/>
      <c r="LL357" s="4"/>
      <c r="LM357" s="4"/>
      <c r="LN357" s="4"/>
      <c r="LO357" s="4"/>
      <c r="LP357" s="4"/>
      <c r="LQ357" s="4"/>
      <c r="LR357" s="4"/>
      <c r="LS357" s="4"/>
      <c r="LT357" s="4"/>
      <c r="LU357" s="4"/>
      <c r="LV357" s="4"/>
      <c r="LW357" s="4"/>
      <c r="LX357" s="4"/>
      <c r="LY357" s="4"/>
      <c r="LZ357" s="4"/>
      <c r="MA357" s="4"/>
      <c r="MB357" s="4"/>
      <c r="MC357" s="4"/>
      <c r="MD357" s="4"/>
      <c r="ME357" s="4"/>
      <c r="MF357" s="4"/>
      <c r="MG357" s="4"/>
      <c r="MH357" s="4"/>
      <c r="MI357" s="4"/>
      <c r="MJ357" s="4"/>
      <c r="MK357" s="4"/>
      <c r="ML357" s="4"/>
      <c r="MM357" s="4"/>
      <c r="MN357" s="4"/>
      <c r="MO357" s="4"/>
      <c r="MP357" s="4"/>
      <c r="MQ357" s="4"/>
      <c r="MR357" s="4"/>
      <c r="MS357" s="4"/>
      <c r="MT357" s="4"/>
      <c r="MU357" s="4"/>
      <c r="MV357" s="4"/>
      <c r="MW357" s="4"/>
      <c r="MX357" s="4"/>
      <c r="MY357" s="4"/>
      <c r="MZ357" s="4"/>
      <c r="NA357" s="4"/>
      <c r="NB357" s="4"/>
      <c r="NC357" s="4"/>
      <c r="ND357" s="4"/>
      <c r="NE357" s="4"/>
      <c r="NF357" s="4"/>
      <c r="NG357" s="4"/>
      <c r="NH357" s="4"/>
      <c r="NI357" s="4"/>
      <c r="NJ357" s="4"/>
      <c r="NK357" s="4"/>
      <c r="NL357" s="4"/>
      <c r="NM357" s="4"/>
      <c r="NN357" s="4"/>
      <c r="NO357" s="4"/>
      <c r="NP357" s="4"/>
      <c r="NQ357" s="4"/>
      <c r="NR357" s="4"/>
      <c r="NS357" s="4"/>
      <c r="NT357" s="4"/>
      <c r="NU357" s="4"/>
      <c r="NV357" s="4"/>
      <c r="NW357" s="4"/>
      <c r="NX357" s="4"/>
      <c r="NY357" s="4"/>
      <c r="NZ357" s="4"/>
      <c r="OA357" s="4"/>
      <c r="OB357" s="4"/>
      <c r="OC357" s="4"/>
      <c r="OD357" s="4"/>
      <c r="OE357" s="4"/>
      <c r="OF357" s="4"/>
      <c r="OG357" s="4"/>
      <c r="OH357" s="4"/>
      <c r="OI357" s="4"/>
      <c r="OJ357" s="4"/>
      <c r="OK357" s="4"/>
      <c r="OL357" s="4"/>
      <c r="OM357" s="4"/>
      <c r="ON357" s="4"/>
      <c r="OO357" s="4"/>
      <c r="OP357" s="4"/>
      <c r="OQ357" s="4"/>
      <c r="OR357" s="4"/>
      <c r="OS357" s="4"/>
      <c r="OT357" s="4"/>
      <c r="OU357" s="4"/>
      <c r="OV357" s="4"/>
      <c r="OW357" s="4"/>
      <c r="OX357" s="4"/>
      <c r="OY357" s="4"/>
      <c r="OZ357" s="4"/>
      <c r="PA357" s="4"/>
      <c r="PB357" s="4"/>
      <c r="PC357" s="4"/>
      <c r="PD357" s="4"/>
      <c r="PE357" s="4"/>
      <c r="PF357" s="4"/>
      <c r="PG357" s="4"/>
      <c r="PH357" s="4"/>
      <c r="PI357" s="4"/>
      <c r="PJ357" s="4"/>
      <c r="PK357" s="4"/>
      <c r="PL357" s="4"/>
      <c r="PM357" s="4"/>
      <c r="PN357" s="4"/>
      <c r="PO357" s="4"/>
      <c r="PP357" s="4"/>
      <c r="PQ357" s="4"/>
      <c r="PR357" s="4"/>
      <c r="PS357" s="4"/>
      <c r="PT357" s="4"/>
      <c r="PU357" s="4"/>
      <c r="PV357" s="4"/>
      <c r="PW357" s="4"/>
      <c r="PX357" s="4"/>
      <c r="PY357" s="4"/>
      <c r="PZ357" s="4"/>
      <c r="QA357" s="4"/>
      <c r="QB357" s="4"/>
      <c r="QC357" s="4"/>
      <c r="QD357" s="4"/>
      <c r="QE357" s="4"/>
      <c r="QF357" s="4"/>
      <c r="QG357" s="4"/>
      <c r="QH357" s="4"/>
      <c r="QI357" s="4"/>
      <c r="QJ357" s="4"/>
      <c r="QK357" s="4"/>
      <c r="QL357" s="4"/>
      <c r="QM357" s="4"/>
      <c r="QN357" s="4"/>
      <c r="QO357" s="4"/>
      <c r="QP357" s="4"/>
      <c r="QQ357" s="4"/>
      <c r="QR357" s="4"/>
      <c r="QS357" s="4"/>
      <c r="QT357" s="4"/>
      <c r="QU357" s="4"/>
      <c r="QV357" s="4"/>
      <c r="QW357" s="4"/>
      <c r="QX357" s="4"/>
      <c r="QY357" s="4"/>
      <c r="QZ357" s="4"/>
      <c r="RA357" s="4"/>
      <c r="RB357" s="4"/>
      <c r="RC357" s="4"/>
      <c r="RD357" s="4"/>
      <c r="RE357" s="4"/>
      <c r="RF357" s="4"/>
      <c r="RG357" s="4"/>
      <c r="RH357" s="4"/>
      <c r="RI357" s="4"/>
      <c r="RJ357" s="4"/>
      <c r="RK357" s="4"/>
      <c r="RL357" s="4"/>
      <c r="RM357" s="4"/>
      <c r="RN357" s="4"/>
      <c r="RO357" s="4"/>
      <c r="RP357" s="4"/>
      <c r="RQ357" s="4"/>
      <c r="RR357" s="4"/>
      <c r="RS357" s="4"/>
      <c r="RT357" s="4"/>
      <c r="RU357" s="4"/>
      <c r="RV357" s="4"/>
      <c r="RW357" s="4"/>
      <c r="RX357" s="4"/>
      <c r="RY357" s="4"/>
      <c r="RZ357" s="4"/>
      <c r="SA357" s="4"/>
      <c r="SB357" s="4"/>
      <c r="SC357" s="4"/>
      <c r="SD357" s="4"/>
      <c r="SE357" s="4"/>
      <c r="SF357" s="4"/>
      <c r="SG357" s="4"/>
      <c r="SH357" s="4"/>
      <c r="SI357" s="4"/>
      <c r="SJ357" s="4"/>
      <c r="SK357" s="4"/>
      <c r="SL357" s="4"/>
      <c r="SM357" s="4"/>
      <c r="SN357" s="4"/>
      <c r="SO357" s="4"/>
      <c r="SP357" s="4"/>
      <c r="SQ357" s="4"/>
      <c r="SR357" s="4"/>
      <c r="SS357" s="4"/>
      <c r="ST357" s="4"/>
      <c r="SU357" s="4"/>
      <c r="SV357" s="4"/>
      <c r="SW357" s="4"/>
      <c r="SX357" s="4"/>
      <c r="SY357" s="4"/>
      <c r="SZ357" s="4"/>
      <c r="TA357" s="4"/>
      <c r="TB357" s="4"/>
      <c r="TC357" s="4"/>
      <c r="TD357" s="4"/>
      <c r="TE357" s="4"/>
      <c r="TF357" s="4"/>
      <c r="TG357" s="4"/>
      <c r="TH357" s="4"/>
      <c r="TI357" s="4"/>
      <c r="TJ357" s="4"/>
      <c r="TK357" s="4"/>
      <c r="TL357" s="4"/>
      <c r="TM357" s="4"/>
      <c r="TN357" s="4"/>
      <c r="TO357" s="4"/>
      <c r="TP357" s="4"/>
      <c r="TQ357" s="4"/>
      <c r="TR357" s="4"/>
      <c r="TS357" s="4"/>
      <c r="TT357" s="4"/>
      <c r="TU357" s="4"/>
      <c r="TV357" s="4"/>
      <c r="TW357" s="4"/>
      <c r="TX357" s="4"/>
      <c r="TY357" s="4"/>
      <c r="TZ357" s="4"/>
      <c r="UA357" s="4"/>
      <c r="UB357" s="4"/>
      <c r="UC357" s="4"/>
      <c r="UD357" s="4"/>
      <c r="UE357" s="4"/>
      <c r="UF357" s="4"/>
      <c r="UG357" s="4"/>
      <c r="UH357" s="4"/>
      <c r="UI357" s="4"/>
      <c r="UJ357" s="4"/>
      <c r="UK357" s="4"/>
      <c r="UL357" s="4"/>
      <c r="UM357" s="4"/>
      <c r="UN357" s="4"/>
      <c r="UO357" s="4"/>
      <c r="UP357" s="4"/>
      <c r="UQ357" s="4"/>
      <c r="UR357" s="4"/>
      <c r="US357" s="4"/>
      <c r="UT357" s="4"/>
      <c r="UU357" s="4"/>
      <c r="UV357" s="4"/>
      <c r="UW357" s="4"/>
      <c r="UX357" s="4"/>
      <c r="UY357" s="4"/>
      <c r="UZ357" s="4"/>
      <c r="VA357" s="4"/>
      <c r="VB357" s="4"/>
      <c r="VC357" s="4"/>
      <c r="VD357" s="4"/>
      <c r="VE357" s="4"/>
      <c r="VF357" s="4"/>
      <c r="VG357" s="4"/>
      <c r="VH357" s="4"/>
      <c r="VI357" s="4"/>
      <c r="VJ357" s="4"/>
      <c r="VK357" s="4"/>
      <c r="VL357" s="4"/>
      <c r="VM357" s="4"/>
      <c r="VN357" s="4"/>
      <c r="VO357" s="4"/>
      <c r="VP357" s="4"/>
      <c r="VQ357" s="4"/>
      <c r="VR357" s="4"/>
      <c r="VS357" s="4"/>
      <c r="VT357" s="4"/>
      <c r="VU357" s="4"/>
      <c r="VV357" s="4"/>
      <c r="VW357" s="4"/>
      <c r="VX357" s="4"/>
      <c r="VY357" s="4"/>
      <c r="VZ357" s="4"/>
      <c r="WA357" s="4"/>
      <c r="WB357" s="4"/>
      <c r="WC357" s="4"/>
      <c r="WD357" s="4"/>
      <c r="WE357" s="4"/>
      <c r="WF357" s="4"/>
      <c r="WG357" s="4"/>
      <c r="WH357" s="4"/>
      <c r="WI357" s="4"/>
      <c r="WJ357" s="4"/>
      <c r="WK357" s="4"/>
      <c r="WL357" s="4"/>
      <c r="WM357" s="4"/>
      <c r="WN357" s="4"/>
      <c r="WO357" s="4"/>
      <c r="WP357" s="4"/>
      <c r="WQ357" s="4"/>
      <c r="WR357" s="4"/>
      <c r="WS357" s="4"/>
      <c r="WT357" s="4"/>
      <c r="WU357" s="4"/>
      <c r="WV357" s="4"/>
      <c r="WW357" s="4"/>
      <c r="WX357" s="4"/>
      <c r="WY357" s="4"/>
      <c r="WZ357" s="4"/>
      <c r="XA357" s="4"/>
      <c r="XB357" s="4"/>
      <c r="XC357" s="4"/>
      <c r="XD357" s="4"/>
      <c r="XE357" s="4"/>
      <c r="XF357" s="4"/>
      <c r="XG357" s="4"/>
      <c r="XH357" s="4"/>
      <c r="XI357" s="4"/>
      <c r="XJ357" s="4"/>
      <c r="XK357" s="4"/>
      <c r="XL357" s="4"/>
      <c r="XM357" s="4"/>
      <c r="XN357" s="4"/>
      <c r="XO357" s="4"/>
      <c r="XP357" s="4"/>
      <c r="XQ357" s="4"/>
      <c r="XR357" s="4"/>
      <c r="XS357" s="4"/>
      <c r="XT357" s="4"/>
      <c r="XU357" s="4"/>
      <c r="XV357" s="4"/>
      <c r="XW357" s="4"/>
      <c r="XX357" s="4"/>
      <c r="XY357" s="4"/>
      <c r="XZ357" s="4"/>
      <c r="YA357" s="4"/>
      <c r="YB357" s="4"/>
      <c r="YC357" s="4"/>
      <c r="YD357" s="4"/>
      <c r="YE357" s="4"/>
      <c r="YF357" s="4"/>
      <c r="YG357" s="4"/>
      <c r="YH357" s="4"/>
      <c r="YI357" s="4"/>
      <c r="YJ357" s="4"/>
      <c r="YK357" s="4"/>
      <c r="YL357" s="4"/>
      <c r="YM357" s="4"/>
      <c r="YN357" s="4"/>
      <c r="YO357" s="4"/>
      <c r="YP357" s="4"/>
      <c r="YQ357" s="4"/>
      <c r="YR357" s="4"/>
      <c r="YS357" s="4"/>
      <c r="YT357" s="4"/>
      <c r="YU357" s="4"/>
      <c r="YV357" s="4"/>
      <c r="YW357" s="4"/>
      <c r="YX357" s="4"/>
      <c r="YY357" s="4"/>
      <c r="YZ357" s="4"/>
      <c r="ZA357" s="4"/>
      <c r="ZB357" s="4"/>
      <c r="ZC357" s="4"/>
      <c r="ZD357" s="4"/>
      <c r="ZE357" s="4"/>
      <c r="ZF357" s="4"/>
      <c r="ZG357" s="4"/>
      <c r="ZH357" s="4"/>
      <c r="ZI357" s="4"/>
      <c r="ZJ357" s="4"/>
      <c r="ZK357" s="4"/>
      <c r="ZL357" s="4"/>
      <c r="ZM357" s="4"/>
      <c r="ZN357" s="4"/>
      <c r="ZO357" s="4"/>
      <c r="ZP357" s="4"/>
      <c r="ZQ357" s="4"/>
      <c r="ZR357" s="4"/>
      <c r="ZS357" s="4"/>
      <c r="ZT357" s="4"/>
      <c r="ZU357" s="4"/>
      <c r="ZV357" s="4"/>
      <c r="ZW357" s="4"/>
      <c r="ZX357" s="4"/>
      <c r="ZY357" s="4"/>
      <c r="ZZ357" s="4"/>
      <c r="AAA357" s="4"/>
      <c r="AAB357" s="4"/>
      <c r="AAC357" s="4"/>
      <c r="AAD357" s="4"/>
      <c r="AAE357" s="4"/>
      <c r="AAF357" s="4"/>
      <c r="AAG357" s="4"/>
      <c r="AAH357" s="4"/>
      <c r="AAI357" s="4"/>
      <c r="AAJ357" s="4"/>
      <c r="AAK357" s="4"/>
      <c r="AAL357" s="4"/>
      <c r="AAM357" s="4"/>
      <c r="AAN357" s="4"/>
      <c r="AAO357" s="4"/>
      <c r="AAP357" s="4"/>
      <c r="AAQ357" s="4"/>
      <c r="AAR357" s="4"/>
      <c r="AAS357" s="4"/>
      <c r="AAT357" s="4"/>
      <c r="AAU357" s="4"/>
      <c r="AAV357" s="4"/>
      <c r="AAW357" s="4"/>
      <c r="AAX357" s="4"/>
      <c r="AAY357" s="4"/>
      <c r="AAZ357" s="4"/>
      <c r="ABA357" s="4"/>
      <c r="ABB357" s="4"/>
      <c r="ABC357" s="4"/>
      <c r="ABD357" s="4"/>
      <c r="ABE357" s="4"/>
      <c r="ABF357" s="4"/>
      <c r="ABG357" s="4"/>
      <c r="ABH357" s="4"/>
      <c r="ABI357" s="4"/>
      <c r="ABJ357" s="4"/>
      <c r="ABK357" s="4"/>
      <c r="ABL357" s="4"/>
      <c r="ABM357" s="4"/>
      <c r="ABN357" s="4"/>
      <c r="ABO357" s="4"/>
      <c r="ABP357" s="4"/>
      <c r="ABQ357" s="4"/>
      <c r="ABR357" s="4"/>
      <c r="ABS357" s="4"/>
      <c r="ABT357" s="4"/>
      <c r="ABU357" s="4"/>
      <c r="ABV357" s="4"/>
      <c r="ABW357" s="4"/>
      <c r="ABX357" s="4"/>
      <c r="ABY357" s="4"/>
      <c r="ABZ357" s="4"/>
      <c r="ACA357" s="4"/>
      <c r="ACB357" s="4"/>
      <c r="ACC357" s="4"/>
      <c r="ACD357" s="4"/>
      <c r="ACE357" s="4"/>
      <c r="ACF357" s="4"/>
      <c r="ACG357" s="4"/>
      <c r="ACH357" s="4"/>
      <c r="ACI357" s="4"/>
      <c r="ACJ357" s="4"/>
      <c r="ACK357" s="4"/>
      <c r="ACL357" s="4"/>
      <c r="ACM357" s="4"/>
      <c r="ACN357" s="4"/>
      <c r="ACO357" s="4"/>
      <c r="ACP357" s="4"/>
      <c r="ACQ357" s="4"/>
      <c r="ACR357" s="4"/>
      <c r="ACS357" s="4"/>
      <c r="ACT357" s="4"/>
      <c r="ACU357" s="4"/>
      <c r="ACV357" s="4"/>
      <c r="ACW357" s="4"/>
      <c r="ACX357" s="4"/>
      <c r="ACY357" s="4"/>
      <c r="ACZ357" s="4"/>
      <c r="ADA357" s="4"/>
      <c r="ADB357" s="4"/>
      <c r="ADC357" s="4"/>
      <c r="ADD357" s="4"/>
      <c r="ADE357" s="4"/>
      <c r="ADF357" s="4"/>
      <c r="ADG357" s="4"/>
      <c r="ADH357" s="4"/>
      <c r="ADI357" s="4"/>
      <c r="ADJ357" s="4"/>
      <c r="ADK357" s="4"/>
      <c r="ADL357" s="4"/>
      <c r="ADM357" s="4"/>
      <c r="ADN357" s="4"/>
      <c r="ADO357" s="4"/>
      <c r="ADP357" s="4"/>
      <c r="ADQ357" s="4"/>
      <c r="ADR357" s="4"/>
      <c r="ADS357" s="4"/>
      <c r="ADT357" s="4"/>
      <c r="ADU357" s="4"/>
      <c r="ADV357" s="4"/>
      <c r="ADW357" s="4"/>
      <c r="ADX357" s="4"/>
      <c r="ADY357" s="4"/>
      <c r="ADZ357" s="4"/>
      <c r="AEA357" s="4"/>
      <c r="AEB357" s="4"/>
      <c r="AEC357" s="4"/>
      <c r="AED357" s="4"/>
      <c r="AEE357" s="4"/>
      <c r="AEF357" s="4"/>
      <c r="AEG357" s="4"/>
      <c r="AEH357" s="4"/>
      <c r="AEI357" s="4"/>
      <c r="AEJ357" s="4"/>
      <c r="AEK357" s="4"/>
      <c r="AEL357" s="4"/>
      <c r="AEM357" s="4"/>
      <c r="AEN357" s="4"/>
      <c r="AEO357" s="4"/>
      <c r="AEP357" s="4"/>
      <c r="AEQ357" s="4"/>
      <c r="AER357" s="4"/>
      <c r="AES357" s="4"/>
      <c r="AET357" s="4"/>
      <c r="AEU357" s="4"/>
      <c r="AEV357" s="4"/>
      <c r="AEW357" s="4"/>
      <c r="AEX357" s="4"/>
      <c r="AEY357" s="4"/>
      <c r="AEZ357" s="4"/>
      <c r="AFA357" s="4"/>
      <c r="AFB357" s="4"/>
      <c r="AFC357" s="4"/>
      <c r="AFD357" s="4"/>
      <c r="AFE357" s="4"/>
      <c r="AFF357" s="4"/>
      <c r="AFG357" s="4"/>
      <c r="AFH357" s="4"/>
      <c r="AFI357" s="4"/>
      <c r="AFJ357" s="4"/>
      <c r="AFK357" s="4"/>
      <c r="AFL357" s="4"/>
      <c r="AFM357" s="4"/>
      <c r="AFN357" s="4"/>
      <c r="AFO357" s="4"/>
      <c r="AFP357" s="4"/>
      <c r="AFQ357" s="4"/>
      <c r="AFR357" s="4"/>
      <c r="AFS357" s="4"/>
      <c r="AFT357" s="4"/>
      <c r="AFU357" s="4"/>
      <c r="AFV357" s="4"/>
      <c r="AFW357" s="4"/>
      <c r="AFX357" s="4"/>
      <c r="AFY357" s="4"/>
      <c r="AFZ357" s="4"/>
      <c r="AGA357" s="4"/>
      <c r="AGB357" s="4"/>
      <c r="AGC357" s="4"/>
      <c r="AGD357" s="4"/>
      <c r="AGE357" s="4"/>
      <c r="AGF357" s="4"/>
      <c r="AGG357" s="4"/>
      <c r="AGH357" s="4"/>
      <c r="AGI357" s="4"/>
      <c r="AGJ357" s="4"/>
      <c r="AGK357" s="4"/>
      <c r="AGL357" s="4"/>
      <c r="AGM357" s="4"/>
      <c r="AGN357" s="4"/>
      <c r="AGO357" s="4"/>
      <c r="AGP357" s="4"/>
      <c r="AGQ357" s="4"/>
      <c r="AGR357" s="4"/>
      <c r="AGS357" s="4"/>
      <c r="AGT357" s="4"/>
      <c r="AGU357" s="4"/>
      <c r="AGV357" s="4"/>
      <c r="AGW357" s="4"/>
      <c r="AGX357" s="4"/>
      <c r="AGY357" s="4"/>
      <c r="AGZ357" s="4"/>
      <c r="AHA357" s="4"/>
      <c r="AHB357" s="4"/>
      <c r="AHC357" s="4"/>
      <c r="AHD357" s="4"/>
      <c r="AHE357" s="4"/>
      <c r="AHF357" s="4"/>
      <c r="AHG357" s="4"/>
      <c r="AHH357" s="4"/>
      <c r="AHI357" s="4"/>
      <c r="AHJ357" s="4"/>
      <c r="AHK357" s="4"/>
      <c r="AHL357" s="4"/>
      <c r="AHM357" s="4"/>
      <c r="AHN357" s="4"/>
      <c r="AHO357" s="4"/>
      <c r="AHP357" s="4"/>
      <c r="AHQ357" s="4"/>
      <c r="AHR357" s="4"/>
      <c r="AHS357" s="4"/>
      <c r="AHT357" s="4"/>
      <c r="AHU357" s="4"/>
      <c r="AHV357" s="4"/>
      <c r="AHW357" s="4"/>
      <c r="AHX357" s="4"/>
      <c r="AHY357" s="4"/>
      <c r="AHZ357" s="4"/>
      <c r="AIA357" s="4"/>
      <c r="AIB357" s="4"/>
      <c r="AIC357" s="4"/>
      <c r="AID357" s="4"/>
      <c r="AIE357" s="4"/>
      <c r="AIF357" s="4"/>
      <c r="AIG357" s="4"/>
      <c r="AIH357" s="4"/>
      <c r="AII357" s="4"/>
      <c r="AIJ357" s="4"/>
      <c r="AIK357" s="4"/>
      <c r="AIL357" s="4"/>
      <c r="AIM357" s="4"/>
      <c r="AIN357" s="4"/>
      <c r="AIO357" s="4"/>
      <c r="AIP357" s="4"/>
      <c r="AIQ357" s="4"/>
      <c r="AIR357" s="4"/>
      <c r="AIS357" s="4"/>
      <c r="AIT357" s="4"/>
      <c r="AIU357" s="4"/>
      <c r="AIV357" s="4"/>
      <c r="AIW357" s="4"/>
      <c r="AIX357" s="4"/>
      <c r="AIY357" s="4"/>
      <c r="AIZ357" s="4"/>
      <c r="AJA357" s="4"/>
      <c r="AJB357" s="4"/>
      <c r="AJC357" s="4"/>
      <c r="AJD357" s="4"/>
      <c r="AJE357" s="4"/>
      <c r="AJF357" s="4"/>
      <c r="AJG357" s="4"/>
      <c r="AJH357" s="4"/>
      <c r="AJI357" s="4"/>
      <c r="AJJ357" s="4"/>
      <c r="AJK357" s="4"/>
      <c r="AJL357" s="4"/>
      <c r="AJM357" s="4"/>
      <c r="AJN357" s="4"/>
      <c r="AJO357" s="4"/>
      <c r="AJP357" s="4"/>
      <c r="AJQ357" s="4"/>
      <c r="AJR357" s="4"/>
      <c r="AJS357" s="4"/>
      <c r="AJT357" s="4"/>
      <c r="AJU357" s="4"/>
      <c r="AJV357" s="4"/>
      <c r="AJW357" s="4"/>
      <c r="AJX357" s="4"/>
      <c r="AJY357" s="4"/>
      <c r="AJZ357" s="4"/>
      <c r="AKA357" s="4"/>
      <c r="AKB357" s="4"/>
      <c r="AKC357" s="4"/>
      <c r="AKD357" s="4"/>
      <c r="AKE357" s="4"/>
      <c r="AKF357" s="4"/>
      <c r="AKG357" s="4"/>
      <c r="AKH357" s="4"/>
      <c r="AKI357" s="4"/>
      <c r="AKJ357" s="4"/>
      <c r="AKK357" s="4"/>
      <c r="AKL357" s="4"/>
      <c r="AKM357" s="4"/>
      <c r="AKN357" s="4"/>
      <c r="AKO357" s="4"/>
      <c r="AKP357" s="4"/>
      <c r="AKQ357" s="4"/>
      <c r="AKR357" s="4"/>
      <c r="AKS357" s="4"/>
      <c r="AKT357" s="4"/>
      <c r="AKU357" s="4"/>
      <c r="AKV357" s="4"/>
      <c r="AKW357" s="4"/>
      <c r="AKX357" s="4"/>
      <c r="AKY357" s="4"/>
      <c r="AKZ357" s="4"/>
      <c r="ALA357" s="4"/>
      <c r="ALB357" s="4"/>
      <c r="ALC357" s="4"/>
      <c r="ALD357" s="4"/>
      <c r="ALE357" s="4"/>
      <c r="ALF357" s="4"/>
      <c r="ALG357" s="4"/>
      <c r="ALH357" s="4"/>
      <c r="ALI357" s="4"/>
      <c r="ALJ357" s="4"/>
      <c r="ALK357" s="4"/>
      <c r="ALL357" s="4"/>
      <c r="ALM357" s="4"/>
      <c r="ALN357" s="4"/>
      <c r="ALO357" s="4"/>
      <c r="ALP357" s="4"/>
      <c r="ALQ357" s="4"/>
      <c r="ALR357" s="4"/>
      <c r="ALS357" s="4"/>
      <c r="ALT357" s="4"/>
      <c r="ALU357" s="4"/>
      <c r="ALV357" s="4"/>
      <c r="ALW357" s="4"/>
      <c r="ALX357" s="4"/>
      <c r="ALY357" s="4"/>
      <c r="ALZ357" s="4"/>
      <c r="AMA357" s="4"/>
      <c r="AMB357" s="4"/>
      <c r="AMC357" s="4"/>
      <c r="AMD357" s="4"/>
      <c r="AME357" s="4"/>
      <c r="AMF357" s="4"/>
      <c r="AMG357" s="4"/>
      <c r="AMH357" s="4"/>
      <c r="AMI357" s="4"/>
      <c r="AMJ357" s="4"/>
      <c r="AMK357" s="4"/>
      <c r="AML357" s="49"/>
      <c r="AMM357" s="49"/>
      <c r="AMN357" s="49"/>
      <c r="AMO357" s="49"/>
      <c r="AMP357" s="49"/>
      <c r="AMQ357" s="49"/>
      <c r="AMR357" s="49"/>
      <c r="AMS357" s="49"/>
      <c r="AMT357" s="49"/>
      <c r="AMU357" s="49"/>
      <c r="AMV357" s="49"/>
      <c r="AMW357" s="49"/>
      <c r="AMX357" s="49"/>
      <c r="AMY357" s="49"/>
      <c r="AMZ357" s="49"/>
      <c r="ANA357" s="49"/>
      <c r="ANB357" s="49"/>
      <c r="ANC357" s="49"/>
      <c r="AND357" s="49"/>
      <c r="ANE357" s="49"/>
      <c r="ANF357" s="49"/>
      <c r="ANG357" s="49"/>
      <c r="ANH357" s="49"/>
      <c r="ANI357" s="49"/>
      <c r="ANJ357" s="49"/>
      <c r="ANK357" s="49"/>
      <c r="ANL357" s="49"/>
      <c r="ANM357" s="49"/>
      <c r="ANN357" s="49"/>
      <c r="ANO357" s="49"/>
      <c r="ANP357" s="49"/>
      <c r="ANQ357" s="49"/>
      <c r="ANR357" s="49"/>
      <c r="ANS357" s="49"/>
      <c r="ANT357" s="49"/>
      <c r="ANU357" s="49"/>
      <c r="ANV357" s="49"/>
      <c r="ANW357" s="49"/>
      <c r="ANX357" s="49"/>
      <c r="ANY357" s="49"/>
      <c r="ANZ357" s="49"/>
      <c r="AOA357" s="49"/>
      <c r="AOB357" s="49"/>
      <c r="AOC357" s="49"/>
      <c r="AOD357" s="49"/>
      <c r="AOE357" s="49"/>
      <c r="AOF357" s="49"/>
      <c r="AOG357" s="49"/>
      <c r="AOH357" s="49"/>
      <c r="AOI357" s="49"/>
      <c r="AOJ357" s="49"/>
      <c r="AOK357" s="49"/>
      <c r="AOL357" s="49"/>
      <c r="AOM357" s="49"/>
      <c r="AON357" s="49"/>
      <c r="AOO357" s="49"/>
      <c r="AOP357" s="49"/>
      <c r="AOQ357" s="49"/>
      <c r="AOR357" s="49"/>
      <c r="AOS357" s="49"/>
      <c r="AOT357" s="49"/>
      <c r="AOU357" s="49"/>
      <c r="AOV357" s="49"/>
      <c r="AOW357" s="49"/>
      <c r="AOX357" s="49"/>
      <c r="AOY357" s="49"/>
      <c r="AOZ357" s="49"/>
      <c r="APA357" s="49"/>
      <c r="APB357" s="49"/>
      <c r="APC357" s="49"/>
      <c r="APD357" s="49"/>
      <c r="APE357" s="49"/>
      <c r="APF357" s="49"/>
      <c r="APG357" s="49"/>
      <c r="APH357" s="49"/>
      <c r="API357" s="49"/>
      <c r="APJ357" s="49"/>
      <c r="APK357" s="49"/>
      <c r="APL357" s="49"/>
      <c r="APM357" s="49"/>
      <c r="APN357" s="49"/>
      <c r="APO357" s="49"/>
      <c r="APP357" s="49"/>
      <c r="APQ357" s="49"/>
      <c r="APR357" s="49"/>
      <c r="APS357" s="49"/>
      <c r="APT357" s="49"/>
      <c r="APU357" s="49"/>
      <c r="APV357" s="49"/>
      <c r="APW357" s="49"/>
      <c r="APX357" s="49"/>
      <c r="APY357" s="49"/>
      <c r="APZ357" s="49"/>
      <c r="AQA357" s="49"/>
      <c r="AQB357" s="49"/>
      <c r="AQC357" s="49"/>
      <c r="AQD357" s="49"/>
      <c r="AQE357" s="49"/>
      <c r="AQF357" s="49"/>
      <c r="AQG357" s="49"/>
      <c r="AQH357" s="49"/>
      <c r="AQI357" s="49"/>
      <c r="AQJ357" s="49"/>
      <c r="AQK357" s="49"/>
      <c r="AQL357" s="49"/>
      <c r="AQM357" s="49"/>
      <c r="AQN357" s="49"/>
      <c r="AQO357" s="49"/>
      <c r="AQP357" s="49"/>
      <c r="AQQ357" s="49"/>
      <c r="AQR357" s="49"/>
      <c r="AQS357" s="49"/>
      <c r="AQT357" s="49"/>
      <c r="AQU357" s="49"/>
      <c r="AQV357" s="49"/>
      <c r="AQW357" s="49"/>
      <c r="AQX357" s="49"/>
      <c r="AQY357" s="49"/>
      <c r="AQZ357" s="49"/>
      <c r="ARA357" s="49"/>
      <c r="ARB357" s="49"/>
      <c r="ARC357" s="49"/>
      <c r="ARD357" s="49"/>
      <c r="ARE357" s="49"/>
      <c r="ARF357" s="49"/>
      <c r="ARG357" s="49"/>
      <c r="ARH357" s="49"/>
      <c r="ARI357" s="49"/>
    </row>
    <row r="358" spans="1:1153" s="50" customFormat="1" x14ac:dyDescent="0.2">
      <c r="A358" s="197" t="s">
        <v>311</v>
      </c>
      <c r="B358" s="183" t="s">
        <v>267</v>
      </c>
      <c r="C358" s="191" t="s">
        <v>178</v>
      </c>
      <c r="D358" s="207">
        <v>30</v>
      </c>
      <c r="E358" s="207"/>
      <c r="F358" s="198">
        <f t="shared" si="4"/>
        <v>0</v>
      </c>
      <c r="G358" s="36"/>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c r="DY358" s="4"/>
      <c r="DZ358" s="4"/>
      <c r="EA358" s="4"/>
      <c r="EB358" s="4"/>
      <c r="EC358" s="4"/>
      <c r="ED358" s="4"/>
      <c r="EE358" s="4"/>
      <c r="EF358" s="4"/>
      <c r="EG358" s="4"/>
      <c r="EH358" s="4"/>
      <c r="EI358" s="4"/>
      <c r="EJ358" s="4"/>
      <c r="EK358" s="4"/>
      <c r="EL358" s="4"/>
      <c r="EM358" s="4"/>
      <c r="EN358" s="4"/>
      <c r="EO358" s="4"/>
      <c r="EP358" s="4"/>
      <c r="EQ358" s="4"/>
      <c r="ER358" s="4"/>
      <c r="ES358" s="4"/>
      <c r="ET358" s="4"/>
      <c r="EU358" s="4"/>
      <c r="EV358" s="4"/>
      <c r="EW358" s="4"/>
      <c r="EX358" s="4"/>
      <c r="EY358" s="4"/>
      <c r="EZ358" s="4"/>
      <c r="FA358" s="4"/>
      <c r="FB358" s="4"/>
      <c r="FC358" s="4"/>
      <c r="FD358" s="4"/>
      <c r="FE358" s="4"/>
      <c r="FF358" s="4"/>
      <c r="FG358" s="4"/>
      <c r="FH358" s="4"/>
      <c r="FI358" s="4"/>
      <c r="FJ358" s="4"/>
      <c r="FK358" s="4"/>
      <c r="FL358" s="4"/>
      <c r="FM358" s="4"/>
      <c r="FN358" s="4"/>
      <c r="FO358" s="4"/>
      <c r="FP358" s="4"/>
      <c r="FQ358" s="4"/>
      <c r="FR358" s="4"/>
      <c r="FS358" s="4"/>
      <c r="FT358" s="4"/>
      <c r="FU358" s="4"/>
      <c r="FV358" s="4"/>
      <c r="FW358" s="4"/>
      <c r="FX358" s="4"/>
      <c r="FY358" s="4"/>
      <c r="FZ358" s="4"/>
      <c r="GA358" s="4"/>
      <c r="GB358" s="4"/>
      <c r="GC358" s="4"/>
      <c r="GD358" s="4"/>
      <c r="GE358" s="4"/>
      <c r="GF358" s="4"/>
      <c r="GG358" s="4"/>
      <c r="GH358" s="4"/>
      <c r="GI358" s="4"/>
      <c r="GJ358" s="4"/>
      <c r="GK358" s="4"/>
      <c r="GL358" s="4"/>
      <c r="GM358" s="4"/>
      <c r="GN358" s="4"/>
      <c r="GO358" s="4"/>
      <c r="GP358" s="4"/>
      <c r="GQ358" s="4"/>
      <c r="GR358" s="4"/>
      <c r="GS358" s="4"/>
      <c r="GT358" s="4"/>
      <c r="GU358" s="4"/>
      <c r="GV358" s="4"/>
      <c r="GW358" s="4"/>
      <c r="GX358" s="4"/>
      <c r="GY358" s="4"/>
      <c r="GZ358" s="4"/>
      <c r="HA358" s="4"/>
      <c r="HB358" s="4"/>
      <c r="HC358" s="4"/>
      <c r="HD358" s="4"/>
      <c r="HE358" s="4"/>
      <c r="HF358" s="4"/>
      <c r="HG358" s="4"/>
      <c r="HH358" s="4"/>
      <c r="HI358" s="4"/>
      <c r="HJ358" s="4"/>
      <c r="HK358" s="4"/>
      <c r="HL358" s="4"/>
      <c r="HM358" s="4"/>
      <c r="HN358" s="4"/>
      <c r="HO358" s="4"/>
      <c r="HP358" s="4"/>
      <c r="HQ358" s="4"/>
      <c r="HR358" s="4"/>
      <c r="HS358" s="4"/>
      <c r="HT358" s="4"/>
      <c r="HU358" s="4"/>
      <c r="HV358" s="4"/>
      <c r="HW358" s="4"/>
      <c r="HX358" s="4"/>
      <c r="HY358" s="4"/>
      <c r="HZ358" s="4"/>
      <c r="IA358" s="4"/>
      <c r="IB358" s="4"/>
      <c r="IC358" s="4"/>
      <c r="ID358" s="4"/>
      <c r="IE358" s="4"/>
      <c r="IF358" s="4"/>
      <c r="IG358" s="4"/>
      <c r="IH358" s="4"/>
      <c r="II358" s="4"/>
      <c r="IJ358" s="4"/>
      <c r="IK358" s="4"/>
      <c r="IL358" s="4"/>
      <c r="IM358" s="4"/>
      <c r="IN358" s="4"/>
      <c r="IO358" s="4"/>
      <c r="IP358" s="4"/>
      <c r="IQ358" s="4"/>
      <c r="IR358" s="4"/>
      <c r="IS358" s="4"/>
      <c r="IT358" s="4"/>
      <c r="IU358" s="4"/>
      <c r="IV358" s="4"/>
      <c r="IW358" s="4"/>
      <c r="IX358" s="4"/>
      <c r="IY358" s="4"/>
      <c r="IZ358" s="4"/>
      <c r="JA358" s="4"/>
      <c r="JB358" s="4"/>
      <c r="JC358" s="4"/>
      <c r="JD358" s="4"/>
      <c r="JE358" s="4"/>
      <c r="JF358" s="4"/>
      <c r="JG358" s="4"/>
      <c r="JH358" s="4"/>
      <c r="JI358" s="4"/>
      <c r="JJ358" s="4"/>
      <c r="JK358" s="4"/>
      <c r="JL358" s="4"/>
      <c r="JM358" s="4"/>
      <c r="JN358" s="4"/>
      <c r="JO358" s="4"/>
      <c r="JP358" s="4"/>
      <c r="JQ358" s="4"/>
      <c r="JR358" s="4"/>
      <c r="JS358" s="4"/>
      <c r="JT358" s="4"/>
      <c r="JU358" s="4"/>
      <c r="JV358" s="4"/>
      <c r="JW358" s="4"/>
      <c r="JX358" s="4"/>
      <c r="JY358" s="4"/>
      <c r="JZ358" s="4"/>
      <c r="KA358" s="4"/>
      <c r="KB358" s="4"/>
      <c r="KC358" s="4"/>
      <c r="KD358" s="4"/>
      <c r="KE358" s="4"/>
      <c r="KF358" s="4"/>
      <c r="KG358" s="4"/>
      <c r="KH358" s="4"/>
      <c r="KI358" s="4"/>
      <c r="KJ358" s="4"/>
      <c r="KK358" s="4"/>
      <c r="KL358" s="4"/>
      <c r="KM358" s="4"/>
      <c r="KN358" s="4"/>
      <c r="KO358" s="4"/>
      <c r="KP358" s="4"/>
      <c r="KQ358" s="4"/>
      <c r="KR358" s="4"/>
      <c r="KS358" s="4"/>
      <c r="KT358" s="4"/>
      <c r="KU358" s="4"/>
      <c r="KV358" s="4"/>
      <c r="KW358" s="4"/>
      <c r="KX358" s="4"/>
      <c r="KY358" s="4"/>
      <c r="KZ358" s="4"/>
      <c r="LA358" s="4"/>
      <c r="LB358" s="4"/>
      <c r="LC358" s="4"/>
      <c r="LD358" s="4"/>
      <c r="LE358" s="4"/>
      <c r="LF358" s="4"/>
      <c r="LG358" s="4"/>
      <c r="LH358" s="4"/>
      <c r="LI358" s="4"/>
      <c r="LJ358" s="4"/>
      <c r="LK358" s="4"/>
      <c r="LL358" s="4"/>
      <c r="LM358" s="4"/>
      <c r="LN358" s="4"/>
      <c r="LO358" s="4"/>
      <c r="LP358" s="4"/>
      <c r="LQ358" s="4"/>
      <c r="LR358" s="4"/>
      <c r="LS358" s="4"/>
      <c r="LT358" s="4"/>
      <c r="LU358" s="4"/>
      <c r="LV358" s="4"/>
      <c r="LW358" s="4"/>
      <c r="LX358" s="4"/>
      <c r="LY358" s="4"/>
      <c r="LZ358" s="4"/>
      <c r="MA358" s="4"/>
      <c r="MB358" s="4"/>
      <c r="MC358" s="4"/>
      <c r="MD358" s="4"/>
      <c r="ME358" s="4"/>
      <c r="MF358" s="4"/>
      <c r="MG358" s="4"/>
      <c r="MH358" s="4"/>
      <c r="MI358" s="4"/>
      <c r="MJ358" s="4"/>
      <c r="MK358" s="4"/>
      <c r="ML358" s="4"/>
      <c r="MM358" s="4"/>
      <c r="MN358" s="4"/>
      <c r="MO358" s="4"/>
      <c r="MP358" s="4"/>
      <c r="MQ358" s="4"/>
      <c r="MR358" s="4"/>
      <c r="MS358" s="4"/>
      <c r="MT358" s="4"/>
      <c r="MU358" s="4"/>
      <c r="MV358" s="4"/>
      <c r="MW358" s="4"/>
      <c r="MX358" s="4"/>
      <c r="MY358" s="4"/>
      <c r="MZ358" s="4"/>
      <c r="NA358" s="4"/>
      <c r="NB358" s="4"/>
      <c r="NC358" s="4"/>
      <c r="ND358" s="4"/>
      <c r="NE358" s="4"/>
      <c r="NF358" s="4"/>
      <c r="NG358" s="4"/>
      <c r="NH358" s="4"/>
      <c r="NI358" s="4"/>
      <c r="NJ358" s="4"/>
      <c r="NK358" s="4"/>
      <c r="NL358" s="4"/>
      <c r="NM358" s="4"/>
      <c r="NN358" s="4"/>
      <c r="NO358" s="4"/>
      <c r="NP358" s="4"/>
      <c r="NQ358" s="4"/>
      <c r="NR358" s="4"/>
      <c r="NS358" s="4"/>
      <c r="NT358" s="4"/>
      <c r="NU358" s="4"/>
      <c r="NV358" s="4"/>
      <c r="NW358" s="4"/>
      <c r="NX358" s="4"/>
      <c r="NY358" s="4"/>
      <c r="NZ358" s="4"/>
      <c r="OA358" s="4"/>
      <c r="OB358" s="4"/>
      <c r="OC358" s="4"/>
      <c r="OD358" s="4"/>
      <c r="OE358" s="4"/>
      <c r="OF358" s="4"/>
      <c r="OG358" s="4"/>
      <c r="OH358" s="4"/>
      <c r="OI358" s="4"/>
      <c r="OJ358" s="4"/>
      <c r="OK358" s="4"/>
      <c r="OL358" s="4"/>
      <c r="OM358" s="4"/>
      <c r="ON358" s="4"/>
      <c r="OO358" s="4"/>
      <c r="OP358" s="4"/>
      <c r="OQ358" s="4"/>
      <c r="OR358" s="4"/>
      <c r="OS358" s="4"/>
      <c r="OT358" s="4"/>
      <c r="OU358" s="4"/>
      <c r="OV358" s="4"/>
      <c r="OW358" s="4"/>
      <c r="OX358" s="4"/>
      <c r="OY358" s="4"/>
      <c r="OZ358" s="4"/>
      <c r="PA358" s="4"/>
      <c r="PB358" s="4"/>
      <c r="PC358" s="4"/>
      <c r="PD358" s="4"/>
      <c r="PE358" s="4"/>
      <c r="PF358" s="4"/>
      <c r="PG358" s="4"/>
      <c r="PH358" s="4"/>
      <c r="PI358" s="4"/>
      <c r="PJ358" s="4"/>
      <c r="PK358" s="4"/>
      <c r="PL358" s="4"/>
      <c r="PM358" s="4"/>
      <c r="PN358" s="4"/>
      <c r="PO358" s="4"/>
      <c r="PP358" s="4"/>
      <c r="PQ358" s="4"/>
      <c r="PR358" s="4"/>
      <c r="PS358" s="4"/>
      <c r="PT358" s="4"/>
      <c r="PU358" s="4"/>
      <c r="PV358" s="4"/>
      <c r="PW358" s="4"/>
      <c r="PX358" s="4"/>
      <c r="PY358" s="4"/>
      <c r="PZ358" s="4"/>
      <c r="QA358" s="4"/>
      <c r="QB358" s="4"/>
      <c r="QC358" s="4"/>
      <c r="QD358" s="4"/>
      <c r="QE358" s="4"/>
      <c r="QF358" s="4"/>
      <c r="QG358" s="4"/>
      <c r="QH358" s="4"/>
      <c r="QI358" s="4"/>
      <c r="QJ358" s="4"/>
      <c r="QK358" s="4"/>
      <c r="QL358" s="4"/>
      <c r="QM358" s="4"/>
      <c r="QN358" s="4"/>
      <c r="QO358" s="4"/>
      <c r="QP358" s="4"/>
      <c r="QQ358" s="4"/>
      <c r="QR358" s="4"/>
      <c r="QS358" s="4"/>
      <c r="QT358" s="4"/>
      <c r="QU358" s="4"/>
      <c r="QV358" s="4"/>
      <c r="QW358" s="4"/>
      <c r="QX358" s="4"/>
      <c r="QY358" s="4"/>
      <c r="QZ358" s="4"/>
      <c r="RA358" s="4"/>
      <c r="RB358" s="4"/>
      <c r="RC358" s="4"/>
      <c r="RD358" s="4"/>
      <c r="RE358" s="4"/>
      <c r="RF358" s="4"/>
      <c r="RG358" s="4"/>
      <c r="RH358" s="4"/>
      <c r="RI358" s="4"/>
      <c r="RJ358" s="4"/>
      <c r="RK358" s="4"/>
      <c r="RL358" s="4"/>
      <c r="RM358" s="4"/>
      <c r="RN358" s="4"/>
      <c r="RO358" s="4"/>
      <c r="RP358" s="4"/>
      <c r="RQ358" s="4"/>
      <c r="RR358" s="4"/>
      <c r="RS358" s="4"/>
      <c r="RT358" s="4"/>
      <c r="RU358" s="4"/>
      <c r="RV358" s="4"/>
      <c r="RW358" s="4"/>
      <c r="RX358" s="4"/>
      <c r="RY358" s="4"/>
      <c r="RZ358" s="4"/>
      <c r="SA358" s="4"/>
      <c r="SB358" s="4"/>
      <c r="SC358" s="4"/>
      <c r="SD358" s="4"/>
      <c r="SE358" s="4"/>
      <c r="SF358" s="4"/>
      <c r="SG358" s="4"/>
      <c r="SH358" s="4"/>
      <c r="SI358" s="4"/>
      <c r="SJ358" s="4"/>
      <c r="SK358" s="4"/>
      <c r="SL358" s="4"/>
      <c r="SM358" s="4"/>
      <c r="SN358" s="4"/>
      <c r="SO358" s="4"/>
      <c r="SP358" s="4"/>
      <c r="SQ358" s="4"/>
      <c r="SR358" s="4"/>
      <c r="SS358" s="4"/>
      <c r="ST358" s="4"/>
      <c r="SU358" s="4"/>
      <c r="SV358" s="4"/>
      <c r="SW358" s="4"/>
      <c r="SX358" s="4"/>
      <c r="SY358" s="4"/>
      <c r="SZ358" s="4"/>
      <c r="TA358" s="4"/>
      <c r="TB358" s="4"/>
      <c r="TC358" s="4"/>
      <c r="TD358" s="4"/>
      <c r="TE358" s="4"/>
      <c r="TF358" s="4"/>
      <c r="TG358" s="4"/>
      <c r="TH358" s="4"/>
      <c r="TI358" s="4"/>
      <c r="TJ358" s="4"/>
      <c r="TK358" s="4"/>
      <c r="TL358" s="4"/>
      <c r="TM358" s="4"/>
      <c r="TN358" s="4"/>
      <c r="TO358" s="4"/>
      <c r="TP358" s="4"/>
      <c r="TQ358" s="4"/>
      <c r="TR358" s="4"/>
      <c r="TS358" s="4"/>
      <c r="TT358" s="4"/>
      <c r="TU358" s="4"/>
      <c r="TV358" s="4"/>
      <c r="TW358" s="4"/>
      <c r="TX358" s="4"/>
      <c r="TY358" s="4"/>
      <c r="TZ358" s="4"/>
      <c r="UA358" s="4"/>
      <c r="UB358" s="4"/>
      <c r="UC358" s="4"/>
      <c r="UD358" s="4"/>
      <c r="UE358" s="4"/>
      <c r="UF358" s="4"/>
      <c r="UG358" s="4"/>
      <c r="UH358" s="4"/>
      <c r="UI358" s="4"/>
      <c r="UJ358" s="4"/>
      <c r="UK358" s="4"/>
      <c r="UL358" s="4"/>
      <c r="UM358" s="4"/>
      <c r="UN358" s="4"/>
      <c r="UO358" s="4"/>
      <c r="UP358" s="4"/>
      <c r="UQ358" s="4"/>
      <c r="UR358" s="4"/>
      <c r="US358" s="4"/>
      <c r="UT358" s="4"/>
      <c r="UU358" s="4"/>
      <c r="UV358" s="4"/>
      <c r="UW358" s="4"/>
      <c r="UX358" s="4"/>
      <c r="UY358" s="4"/>
      <c r="UZ358" s="4"/>
      <c r="VA358" s="4"/>
      <c r="VB358" s="4"/>
      <c r="VC358" s="4"/>
      <c r="VD358" s="4"/>
      <c r="VE358" s="4"/>
      <c r="VF358" s="4"/>
      <c r="VG358" s="4"/>
      <c r="VH358" s="4"/>
      <c r="VI358" s="4"/>
      <c r="VJ358" s="4"/>
      <c r="VK358" s="4"/>
      <c r="VL358" s="4"/>
      <c r="VM358" s="4"/>
      <c r="VN358" s="4"/>
      <c r="VO358" s="4"/>
      <c r="VP358" s="4"/>
      <c r="VQ358" s="4"/>
      <c r="VR358" s="4"/>
      <c r="VS358" s="4"/>
      <c r="VT358" s="4"/>
      <c r="VU358" s="4"/>
      <c r="VV358" s="4"/>
      <c r="VW358" s="4"/>
      <c r="VX358" s="4"/>
      <c r="VY358" s="4"/>
      <c r="VZ358" s="4"/>
      <c r="WA358" s="4"/>
      <c r="WB358" s="4"/>
      <c r="WC358" s="4"/>
      <c r="WD358" s="4"/>
      <c r="WE358" s="4"/>
      <c r="WF358" s="4"/>
      <c r="WG358" s="4"/>
      <c r="WH358" s="4"/>
      <c r="WI358" s="4"/>
      <c r="WJ358" s="4"/>
      <c r="WK358" s="4"/>
      <c r="WL358" s="4"/>
      <c r="WM358" s="4"/>
      <c r="WN358" s="4"/>
      <c r="WO358" s="4"/>
      <c r="WP358" s="4"/>
      <c r="WQ358" s="4"/>
      <c r="WR358" s="4"/>
      <c r="WS358" s="4"/>
      <c r="WT358" s="4"/>
      <c r="WU358" s="4"/>
      <c r="WV358" s="4"/>
      <c r="WW358" s="4"/>
      <c r="WX358" s="4"/>
      <c r="WY358" s="4"/>
      <c r="WZ358" s="4"/>
      <c r="XA358" s="4"/>
      <c r="XB358" s="4"/>
      <c r="XC358" s="4"/>
      <c r="XD358" s="4"/>
      <c r="XE358" s="4"/>
      <c r="XF358" s="4"/>
      <c r="XG358" s="4"/>
      <c r="XH358" s="4"/>
      <c r="XI358" s="4"/>
      <c r="XJ358" s="4"/>
      <c r="XK358" s="4"/>
      <c r="XL358" s="4"/>
      <c r="XM358" s="4"/>
      <c r="XN358" s="4"/>
      <c r="XO358" s="4"/>
      <c r="XP358" s="4"/>
      <c r="XQ358" s="4"/>
      <c r="XR358" s="4"/>
      <c r="XS358" s="4"/>
      <c r="XT358" s="4"/>
      <c r="XU358" s="4"/>
      <c r="XV358" s="4"/>
      <c r="XW358" s="4"/>
      <c r="XX358" s="4"/>
      <c r="XY358" s="4"/>
      <c r="XZ358" s="4"/>
      <c r="YA358" s="4"/>
      <c r="YB358" s="4"/>
      <c r="YC358" s="4"/>
      <c r="YD358" s="4"/>
      <c r="YE358" s="4"/>
      <c r="YF358" s="4"/>
      <c r="YG358" s="4"/>
      <c r="YH358" s="4"/>
      <c r="YI358" s="4"/>
      <c r="YJ358" s="4"/>
      <c r="YK358" s="4"/>
      <c r="YL358" s="4"/>
      <c r="YM358" s="4"/>
      <c r="YN358" s="4"/>
      <c r="YO358" s="4"/>
      <c r="YP358" s="4"/>
      <c r="YQ358" s="4"/>
      <c r="YR358" s="4"/>
      <c r="YS358" s="4"/>
      <c r="YT358" s="4"/>
      <c r="YU358" s="4"/>
      <c r="YV358" s="4"/>
      <c r="YW358" s="4"/>
      <c r="YX358" s="4"/>
      <c r="YY358" s="4"/>
      <c r="YZ358" s="4"/>
      <c r="ZA358" s="4"/>
      <c r="ZB358" s="4"/>
      <c r="ZC358" s="4"/>
      <c r="ZD358" s="4"/>
      <c r="ZE358" s="4"/>
      <c r="ZF358" s="4"/>
      <c r="ZG358" s="4"/>
      <c r="ZH358" s="4"/>
      <c r="ZI358" s="4"/>
      <c r="ZJ358" s="4"/>
      <c r="ZK358" s="4"/>
      <c r="ZL358" s="4"/>
      <c r="ZM358" s="4"/>
      <c r="ZN358" s="4"/>
      <c r="ZO358" s="4"/>
      <c r="ZP358" s="4"/>
      <c r="ZQ358" s="4"/>
      <c r="ZR358" s="4"/>
      <c r="ZS358" s="4"/>
      <c r="ZT358" s="4"/>
      <c r="ZU358" s="4"/>
      <c r="ZV358" s="4"/>
      <c r="ZW358" s="4"/>
      <c r="ZX358" s="4"/>
      <c r="ZY358" s="4"/>
      <c r="ZZ358" s="4"/>
      <c r="AAA358" s="4"/>
      <c r="AAB358" s="4"/>
      <c r="AAC358" s="4"/>
      <c r="AAD358" s="4"/>
      <c r="AAE358" s="4"/>
      <c r="AAF358" s="4"/>
      <c r="AAG358" s="4"/>
      <c r="AAH358" s="4"/>
      <c r="AAI358" s="4"/>
      <c r="AAJ358" s="4"/>
      <c r="AAK358" s="4"/>
      <c r="AAL358" s="4"/>
      <c r="AAM358" s="4"/>
      <c r="AAN358" s="4"/>
      <c r="AAO358" s="4"/>
      <c r="AAP358" s="4"/>
      <c r="AAQ358" s="4"/>
      <c r="AAR358" s="4"/>
      <c r="AAS358" s="4"/>
      <c r="AAT358" s="4"/>
      <c r="AAU358" s="4"/>
      <c r="AAV358" s="4"/>
      <c r="AAW358" s="4"/>
      <c r="AAX358" s="4"/>
      <c r="AAY358" s="4"/>
      <c r="AAZ358" s="4"/>
      <c r="ABA358" s="4"/>
      <c r="ABB358" s="4"/>
      <c r="ABC358" s="4"/>
      <c r="ABD358" s="4"/>
      <c r="ABE358" s="4"/>
      <c r="ABF358" s="4"/>
      <c r="ABG358" s="4"/>
      <c r="ABH358" s="4"/>
      <c r="ABI358" s="4"/>
      <c r="ABJ358" s="4"/>
      <c r="ABK358" s="4"/>
      <c r="ABL358" s="4"/>
      <c r="ABM358" s="4"/>
      <c r="ABN358" s="4"/>
      <c r="ABO358" s="4"/>
      <c r="ABP358" s="4"/>
      <c r="ABQ358" s="4"/>
      <c r="ABR358" s="4"/>
      <c r="ABS358" s="4"/>
      <c r="ABT358" s="4"/>
      <c r="ABU358" s="4"/>
      <c r="ABV358" s="4"/>
      <c r="ABW358" s="4"/>
      <c r="ABX358" s="4"/>
      <c r="ABY358" s="4"/>
      <c r="ABZ358" s="4"/>
      <c r="ACA358" s="4"/>
      <c r="ACB358" s="4"/>
      <c r="ACC358" s="4"/>
      <c r="ACD358" s="4"/>
      <c r="ACE358" s="4"/>
      <c r="ACF358" s="4"/>
      <c r="ACG358" s="4"/>
      <c r="ACH358" s="4"/>
      <c r="ACI358" s="4"/>
      <c r="ACJ358" s="4"/>
      <c r="ACK358" s="4"/>
      <c r="ACL358" s="4"/>
      <c r="ACM358" s="4"/>
      <c r="ACN358" s="4"/>
      <c r="ACO358" s="4"/>
      <c r="ACP358" s="4"/>
      <c r="ACQ358" s="4"/>
      <c r="ACR358" s="4"/>
      <c r="ACS358" s="4"/>
      <c r="ACT358" s="4"/>
      <c r="ACU358" s="4"/>
      <c r="ACV358" s="4"/>
      <c r="ACW358" s="4"/>
      <c r="ACX358" s="4"/>
      <c r="ACY358" s="4"/>
      <c r="ACZ358" s="4"/>
      <c r="ADA358" s="4"/>
      <c r="ADB358" s="4"/>
      <c r="ADC358" s="4"/>
      <c r="ADD358" s="4"/>
      <c r="ADE358" s="4"/>
      <c r="ADF358" s="4"/>
      <c r="ADG358" s="4"/>
      <c r="ADH358" s="4"/>
      <c r="ADI358" s="4"/>
      <c r="ADJ358" s="4"/>
      <c r="ADK358" s="4"/>
      <c r="ADL358" s="4"/>
      <c r="ADM358" s="4"/>
      <c r="ADN358" s="4"/>
      <c r="ADO358" s="4"/>
      <c r="ADP358" s="4"/>
      <c r="ADQ358" s="4"/>
      <c r="ADR358" s="4"/>
      <c r="ADS358" s="4"/>
      <c r="ADT358" s="4"/>
      <c r="ADU358" s="4"/>
      <c r="ADV358" s="4"/>
      <c r="ADW358" s="4"/>
      <c r="ADX358" s="4"/>
      <c r="ADY358" s="4"/>
      <c r="ADZ358" s="4"/>
      <c r="AEA358" s="4"/>
      <c r="AEB358" s="4"/>
      <c r="AEC358" s="4"/>
      <c r="AED358" s="4"/>
      <c r="AEE358" s="4"/>
      <c r="AEF358" s="4"/>
      <c r="AEG358" s="4"/>
      <c r="AEH358" s="4"/>
      <c r="AEI358" s="4"/>
      <c r="AEJ358" s="4"/>
      <c r="AEK358" s="4"/>
      <c r="AEL358" s="4"/>
      <c r="AEM358" s="4"/>
      <c r="AEN358" s="4"/>
      <c r="AEO358" s="4"/>
      <c r="AEP358" s="4"/>
      <c r="AEQ358" s="4"/>
      <c r="AER358" s="4"/>
      <c r="AES358" s="4"/>
      <c r="AET358" s="4"/>
      <c r="AEU358" s="4"/>
      <c r="AEV358" s="4"/>
      <c r="AEW358" s="4"/>
      <c r="AEX358" s="4"/>
      <c r="AEY358" s="4"/>
      <c r="AEZ358" s="4"/>
      <c r="AFA358" s="4"/>
      <c r="AFB358" s="4"/>
      <c r="AFC358" s="4"/>
      <c r="AFD358" s="4"/>
      <c r="AFE358" s="4"/>
      <c r="AFF358" s="4"/>
      <c r="AFG358" s="4"/>
      <c r="AFH358" s="4"/>
      <c r="AFI358" s="4"/>
      <c r="AFJ358" s="4"/>
      <c r="AFK358" s="4"/>
      <c r="AFL358" s="4"/>
      <c r="AFM358" s="4"/>
      <c r="AFN358" s="4"/>
      <c r="AFO358" s="4"/>
      <c r="AFP358" s="4"/>
      <c r="AFQ358" s="4"/>
      <c r="AFR358" s="4"/>
      <c r="AFS358" s="4"/>
      <c r="AFT358" s="4"/>
      <c r="AFU358" s="4"/>
      <c r="AFV358" s="4"/>
      <c r="AFW358" s="4"/>
      <c r="AFX358" s="4"/>
      <c r="AFY358" s="4"/>
      <c r="AFZ358" s="4"/>
      <c r="AGA358" s="4"/>
      <c r="AGB358" s="4"/>
      <c r="AGC358" s="4"/>
      <c r="AGD358" s="4"/>
      <c r="AGE358" s="4"/>
      <c r="AGF358" s="4"/>
      <c r="AGG358" s="4"/>
      <c r="AGH358" s="4"/>
      <c r="AGI358" s="4"/>
      <c r="AGJ358" s="4"/>
      <c r="AGK358" s="4"/>
      <c r="AGL358" s="4"/>
      <c r="AGM358" s="4"/>
      <c r="AGN358" s="4"/>
      <c r="AGO358" s="4"/>
      <c r="AGP358" s="4"/>
      <c r="AGQ358" s="4"/>
      <c r="AGR358" s="4"/>
      <c r="AGS358" s="4"/>
      <c r="AGT358" s="4"/>
      <c r="AGU358" s="4"/>
      <c r="AGV358" s="4"/>
      <c r="AGW358" s="4"/>
      <c r="AGX358" s="4"/>
      <c r="AGY358" s="4"/>
      <c r="AGZ358" s="4"/>
      <c r="AHA358" s="4"/>
      <c r="AHB358" s="4"/>
      <c r="AHC358" s="4"/>
      <c r="AHD358" s="4"/>
      <c r="AHE358" s="4"/>
      <c r="AHF358" s="4"/>
      <c r="AHG358" s="4"/>
      <c r="AHH358" s="4"/>
      <c r="AHI358" s="4"/>
      <c r="AHJ358" s="4"/>
      <c r="AHK358" s="4"/>
      <c r="AHL358" s="4"/>
      <c r="AHM358" s="4"/>
      <c r="AHN358" s="4"/>
      <c r="AHO358" s="4"/>
      <c r="AHP358" s="4"/>
      <c r="AHQ358" s="4"/>
      <c r="AHR358" s="4"/>
      <c r="AHS358" s="4"/>
      <c r="AHT358" s="4"/>
      <c r="AHU358" s="4"/>
      <c r="AHV358" s="4"/>
      <c r="AHW358" s="4"/>
      <c r="AHX358" s="4"/>
      <c r="AHY358" s="4"/>
      <c r="AHZ358" s="4"/>
      <c r="AIA358" s="4"/>
      <c r="AIB358" s="4"/>
      <c r="AIC358" s="4"/>
      <c r="AID358" s="4"/>
      <c r="AIE358" s="4"/>
      <c r="AIF358" s="4"/>
      <c r="AIG358" s="4"/>
      <c r="AIH358" s="4"/>
      <c r="AII358" s="4"/>
      <c r="AIJ358" s="4"/>
      <c r="AIK358" s="4"/>
      <c r="AIL358" s="4"/>
      <c r="AIM358" s="4"/>
      <c r="AIN358" s="4"/>
      <c r="AIO358" s="4"/>
      <c r="AIP358" s="4"/>
      <c r="AIQ358" s="4"/>
      <c r="AIR358" s="4"/>
      <c r="AIS358" s="4"/>
      <c r="AIT358" s="4"/>
      <c r="AIU358" s="4"/>
      <c r="AIV358" s="4"/>
      <c r="AIW358" s="4"/>
      <c r="AIX358" s="4"/>
      <c r="AIY358" s="4"/>
      <c r="AIZ358" s="4"/>
      <c r="AJA358" s="4"/>
      <c r="AJB358" s="4"/>
      <c r="AJC358" s="4"/>
      <c r="AJD358" s="4"/>
      <c r="AJE358" s="4"/>
      <c r="AJF358" s="4"/>
      <c r="AJG358" s="4"/>
      <c r="AJH358" s="4"/>
      <c r="AJI358" s="4"/>
      <c r="AJJ358" s="4"/>
      <c r="AJK358" s="4"/>
      <c r="AJL358" s="4"/>
      <c r="AJM358" s="4"/>
      <c r="AJN358" s="4"/>
      <c r="AJO358" s="4"/>
      <c r="AJP358" s="4"/>
      <c r="AJQ358" s="4"/>
      <c r="AJR358" s="4"/>
      <c r="AJS358" s="4"/>
      <c r="AJT358" s="4"/>
      <c r="AJU358" s="4"/>
      <c r="AJV358" s="4"/>
      <c r="AJW358" s="4"/>
      <c r="AJX358" s="4"/>
      <c r="AJY358" s="4"/>
      <c r="AJZ358" s="4"/>
      <c r="AKA358" s="4"/>
      <c r="AKB358" s="4"/>
      <c r="AKC358" s="4"/>
      <c r="AKD358" s="4"/>
      <c r="AKE358" s="4"/>
      <c r="AKF358" s="4"/>
      <c r="AKG358" s="4"/>
      <c r="AKH358" s="4"/>
      <c r="AKI358" s="4"/>
      <c r="AKJ358" s="4"/>
      <c r="AKK358" s="4"/>
      <c r="AKL358" s="4"/>
      <c r="AKM358" s="4"/>
      <c r="AKN358" s="4"/>
      <c r="AKO358" s="4"/>
      <c r="AKP358" s="4"/>
      <c r="AKQ358" s="4"/>
      <c r="AKR358" s="4"/>
      <c r="AKS358" s="4"/>
      <c r="AKT358" s="4"/>
      <c r="AKU358" s="4"/>
      <c r="AKV358" s="4"/>
      <c r="AKW358" s="4"/>
      <c r="AKX358" s="4"/>
      <c r="AKY358" s="4"/>
      <c r="AKZ358" s="4"/>
      <c r="ALA358" s="4"/>
      <c r="ALB358" s="4"/>
      <c r="ALC358" s="4"/>
      <c r="ALD358" s="4"/>
      <c r="ALE358" s="4"/>
      <c r="ALF358" s="4"/>
      <c r="ALG358" s="4"/>
      <c r="ALH358" s="4"/>
      <c r="ALI358" s="4"/>
      <c r="ALJ358" s="4"/>
      <c r="ALK358" s="4"/>
      <c r="ALL358" s="4"/>
      <c r="ALM358" s="4"/>
      <c r="ALN358" s="4"/>
      <c r="ALO358" s="4"/>
      <c r="ALP358" s="4"/>
      <c r="ALQ358" s="4"/>
      <c r="ALR358" s="4"/>
      <c r="ALS358" s="4"/>
      <c r="ALT358" s="4"/>
      <c r="ALU358" s="4"/>
      <c r="ALV358" s="4"/>
      <c r="ALW358" s="4"/>
      <c r="ALX358" s="4"/>
      <c r="ALY358" s="4"/>
      <c r="ALZ358" s="4"/>
      <c r="AMA358" s="4"/>
      <c r="AMB358" s="4"/>
      <c r="AMC358" s="4"/>
      <c r="AMD358" s="4"/>
      <c r="AME358" s="4"/>
      <c r="AMF358" s="4"/>
      <c r="AMG358" s="4"/>
      <c r="AMH358" s="4"/>
      <c r="AMI358" s="4"/>
      <c r="AMJ358" s="4"/>
      <c r="AMK358" s="4"/>
      <c r="AML358" s="49"/>
      <c r="AMM358" s="49"/>
      <c r="AMN358" s="49"/>
      <c r="AMO358" s="49"/>
      <c r="AMP358" s="49"/>
      <c r="AMQ358" s="49"/>
      <c r="AMR358" s="49"/>
      <c r="AMS358" s="49"/>
      <c r="AMT358" s="49"/>
      <c r="AMU358" s="49"/>
      <c r="AMV358" s="49"/>
      <c r="AMW358" s="49"/>
      <c r="AMX358" s="49"/>
      <c r="AMY358" s="49"/>
      <c r="AMZ358" s="49"/>
      <c r="ANA358" s="49"/>
      <c r="ANB358" s="49"/>
      <c r="ANC358" s="49"/>
      <c r="AND358" s="49"/>
      <c r="ANE358" s="49"/>
      <c r="ANF358" s="49"/>
      <c r="ANG358" s="49"/>
      <c r="ANH358" s="49"/>
      <c r="ANI358" s="49"/>
      <c r="ANJ358" s="49"/>
      <c r="ANK358" s="49"/>
      <c r="ANL358" s="49"/>
      <c r="ANM358" s="49"/>
      <c r="ANN358" s="49"/>
      <c r="ANO358" s="49"/>
      <c r="ANP358" s="49"/>
      <c r="ANQ358" s="49"/>
      <c r="ANR358" s="49"/>
      <c r="ANS358" s="49"/>
      <c r="ANT358" s="49"/>
      <c r="ANU358" s="49"/>
      <c r="ANV358" s="49"/>
      <c r="ANW358" s="49"/>
      <c r="ANX358" s="49"/>
      <c r="ANY358" s="49"/>
      <c r="ANZ358" s="49"/>
      <c r="AOA358" s="49"/>
      <c r="AOB358" s="49"/>
      <c r="AOC358" s="49"/>
      <c r="AOD358" s="49"/>
      <c r="AOE358" s="49"/>
      <c r="AOF358" s="49"/>
      <c r="AOG358" s="49"/>
      <c r="AOH358" s="49"/>
      <c r="AOI358" s="49"/>
      <c r="AOJ358" s="49"/>
      <c r="AOK358" s="49"/>
      <c r="AOL358" s="49"/>
      <c r="AOM358" s="49"/>
      <c r="AON358" s="49"/>
      <c r="AOO358" s="49"/>
      <c r="AOP358" s="49"/>
      <c r="AOQ358" s="49"/>
      <c r="AOR358" s="49"/>
      <c r="AOS358" s="49"/>
      <c r="AOT358" s="49"/>
      <c r="AOU358" s="49"/>
      <c r="AOV358" s="49"/>
      <c r="AOW358" s="49"/>
      <c r="AOX358" s="49"/>
      <c r="AOY358" s="49"/>
      <c r="AOZ358" s="49"/>
      <c r="APA358" s="49"/>
      <c r="APB358" s="49"/>
      <c r="APC358" s="49"/>
      <c r="APD358" s="49"/>
      <c r="APE358" s="49"/>
      <c r="APF358" s="49"/>
      <c r="APG358" s="49"/>
      <c r="APH358" s="49"/>
      <c r="API358" s="49"/>
      <c r="APJ358" s="49"/>
      <c r="APK358" s="49"/>
      <c r="APL358" s="49"/>
      <c r="APM358" s="49"/>
      <c r="APN358" s="49"/>
      <c r="APO358" s="49"/>
      <c r="APP358" s="49"/>
      <c r="APQ358" s="49"/>
      <c r="APR358" s="49"/>
      <c r="APS358" s="49"/>
      <c r="APT358" s="49"/>
      <c r="APU358" s="49"/>
      <c r="APV358" s="49"/>
      <c r="APW358" s="49"/>
      <c r="APX358" s="49"/>
      <c r="APY358" s="49"/>
      <c r="APZ358" s="49"/>
      <c r="AQA358" s="49"/>
      <c r="AQB358" s="49"/>
      <c r="AQC358" s="49"/>
      <c r="AQD358" s="49"/>
      <c r="AQE358" s="49"/>
      <c r="AQF358" s="49"/>
      <c r="AQG358" s="49"/>
      <c r="AQH358" s="49"/>
      <c r="AQI358" s="49"/>
      <c r="AQJ358" s="49"/>
      <c r="AQK358" s="49"/>
      <c r="AQL358" s="49"/>
      <c r="AQM358" s="49"/>
      <c r="AQN358" s="49"/>
      <c r="AQO358" s="49"/>
      <c r="AQP358" s="49"/>
      <c r="AQQ358" s="49"/>
      <c r="AQR358" s="49"/>
      <c r="AQS358" s="49"/>
      <c r="AQT358" s="49"/>
      <c r="AQU358" s="49"/>
      <c r="AQV358" s="49"/>
      <c r="AQW358" s="49"/>
      <c r="AQX358" s="49"/>
      <c r="AQY358" s="49"/>
      <c r="AQZ358" s="49"/>
      <c r="ARA358" s="49"/>
      <c r="ARB358" s="49"/>
      <c r="ARC358" s="49"/>
      <c r="ARD358" s="49"/>
      <c r="ARE358" s="49"/>
      <c r="ARF358" s="49"/>
      <c r="ARG358" s="49"/>
      <c r="ARH358" s="49"/>
      <c r="ARI358" s="49"/>
    </row>
    <row r="359" spans="1:1153" x14ac:dyDescent="0.2">
      <c r="A359" s="188"/>
      <c r="B359" s="183"/>
      <c r="C359" s="191"/>
      <c r="D359" s="207"/>
      <c r="E359" s="207"/>
      <c r="F359" s="198"/>
    </row>
    <row r="360" spans="1:1153" x14ac:dyDescent="0.2">
      <c r="A360" s="188" t="s">
        <v>792</v>
      </c>
      <c r="B360" s="183" t="s">
        <v>320</v>
      </c>
      <c r="C360" s="191"/>
      <c r="D360" s="207"/>
      <c r="E360" s="207"/>
      <c r="F360" s="198"/>
    </row>
    <row r="361" spans="1:1153" ht="72" x14ac:dyDescent="0.2">
      <c r="A361" s="188"/>
      <c r="B361" s="183" t="s">
        <v>333</v>
      </c>
      <c r="C361" s="191" t="s">
        <v>275</v>
      </c>
      <c r="D361" s="207">
        <v>7</v>
      </c>
      <c r="E361" s="207"/>
      <c r="F361" s="198">
        <f t="shared" si="4"/>
        <v>0</v>
      </c>
    </row>
    <row r="362" spans="1:1153" x14ac:dyDescent="0.2">
      <c r="A362" s="188"/>
      <c r="B362" s="183"/>
      <c r="C362" s="191"/>
      <c r="D362" s="207"/>
      <c r="E362" s="207"/>
      <c r="F362" s="198"/>
    </row>
    <row r="363" spans="1:1153" x14ac:dyDescent="0.2">
      <c r="A363" s="14" t="s">
        <v>155</v>
      </c>
      <c r="B363" s="15" t="s">
        <v>212</v>
      </c>
      <c r="C363" s="16"/>
      <c r="D363" s="199"/>
      <c r="E363" s="199"/>
      <c r="F363" s="198">
        <f>SUM(F330:F362)</f>
        <v>0</v>
      </c>
    </row>
    <row r="364" spans="1:1153" x14ac:dyDescent="0.2">
      <c r="A364" s="39"/>
      <c r="B364" s="40"/>
      <c r="C364" s="42"/>
      <c r="D364" s="208"/>
      <c r="E364" s="208"/>
      <c r="F364" s="208"/>
    </row>
    <row r="366" spans="1:1153" x14ac:dyDescent="0.2">
      <c r="C366" s="25"/>
    </row>
    <row r="549" spans="1:1153" x14ac:dyDescent="0.2">
      <c r="G549" s="45"/>
    </row>
    <row r="550" spans="1:1153" x14ac:dyDescent="0.2">
      <c r="G550" s="45"/>
    </row>
    <row r="551" spans="1:1153" x14ac:dyDescent="0.2">
      <c r="G551" s="45"/>
    </row>
    <row r="552" spans="1:1153" x14ac:dyDescent="0.2">
      <c r="G552" s="45"/>
    </row>
    <row r="553" spans="1:1153" x14ac:dyDescent="0.2">
      <c r="G553" s="45"/>
    </row>
    <row r="554" spans="1:1153" x14ac:dyDescent="0.2">
      <c r="G554" s="45"/>
    </row>
    <row r="557" spans="1:1153" s="41" customFormat="1" x14ac:dyDescent="0.2">
      <c r="A557" s="20"/>
      <c r="B557" s="21"/>
      <c r="C557" s="187"/>
      <c r="D557" s="205"/>
      <c r="E557" s="205"/>
      <c r="F557" s="205"/>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9"/>
      <c r="BK557" s="9"/>
      <c r="BL557" s="9"/>
      <c r="BM557" s="9"/>
      <c r="BN557" s="9"/>
      <c r="BO557" s="9"/>
      <c r="BP557" s="9"/>
      <c r="BQ557" s="9"/>
      <c r="BR557" s="9"/>
      <c r="BS557" s="9"/>
      <c r="BT557" s="9"/>
      <c r="BU557" s="9"/>
      <c r="BV557" s="9"/>
      <c r="BW557" s="9"/>
      <c r="BX557" s="9"/>
      <c r="BY557" s="9"/>
      <c r="BZ557" s="9"/>
      <c r="CA557" s="9"/>
      <c r="CB557" s="9"/>
      <c r="CC557" s="9"/>
      <c r="CD557" s="9"/>
      <c r="CE557" s="9"/>
      <c r="CF557" s="9"/>
      <c r="CG557" s="9"/>
      <c r="CH557" s="9"/>
      <c r="CI557" s="9"/>
      <c r="CJ557" s="9"/>
      <c r="CK557" s="9"/>
      <c r="CL557" s="9"/>
      <c r="CM557" s="9"/>
      <c r="CN557" s="9"/>
      <c r="CO557" s="9"/>
      <c r="CP557" s="9"/>
      <c r="CQ557" s="9"/>
      <c r="CR557" s="9"/>
      <c r="CS557" s="9"/>
      <c r="CT557" s="9"/>
      <c r="CU557" s="9"/>
      <c r="CV557" s="9"/>
      <c r="CW557" s="9"/>
      <c r="CX557" s="9"/>
      <c r="CY557" s="9"/>
      <c r="CZ557" s="9"/>
      <c r="DA557" s="9"/>
      <c r="DB557" s="9"/>
      <c r="DC557" s="9"/>
      <c r="DD557" s="9"/>
      <c r="DE557" s="9"/>
      <c r="DF557" s="9"/>
      <c r="DG557" s="9"/>
      <c r="DH557" s="9"/>
      <c r="DI557" s="9"/>
      <c r="DJ557" s="9"/>
      <c r="DK557" s="9"/>
      <c r="DL557" s="9"/>
      <c r="DM557" s="9"/>
      <c r="DN557" s="9"/>
      <c r="DO557" s="9"/>
      <c r="DP557" s="9"/>
      <c r="DQ557" s="9"/>
      <c r="DR557" s="9"/>
      <c r="DS557" s="9"/>
      <c r="DT557" s="9"/>
      <c r="DU557" s="9"/>
      <c r="DV557" s="9"/>
      <c r="DW557" s="9"/>
      <c r="DX557" s="9"/>
      <c r="DY557" s="9"/>
      <c r="DZ557" s="9"/>
      <c r="EA557" s="9"/>
      <c r="EB557" s="9"/>
      <c r="EC557" s="9"/>
      <c r="ED557" s="9"/>
      <c r="EE557" s="9"/>
      <c r="EF557" s="9"/>
      <c r="EG557" s="9"/>
      <c r="EH557" s="9"/>
      <c r="EI557" s="9"/>
      <c r="EJ557" s="9"/>
      <c r="EK557" s="9"/>
      <c r="EL557" s="9"/>
      <c r="EM557" s="9"/>
      <c r="EN557" s="9"/>
      <c r="EO557" s="9"/>
      <c r="EP557" s="9"/>
      <c r="EQ557" s="9"/>
      <c r="ER557" s="9"/>
      <c r="ES557" s="9"/>
      <c r="ET557" s="9"/>
      <c r="EU557" s="9"/>
      <c r="EV557" s="9"/>
      <c r="EW557" s="9"/>
      <c r="EX557" s="9"/>
      <c r="EY557" s="9"/>
      <c r="EZ557" s="9"/>
      <c r="FA557" s="9"/>
      <c r="FB557" s="9"/>
      <c r="FC557" s="9"/>
      <c r="FD557" s="9"/>
      <c r="FE557" s="9"/>
      <c r="FF557" s="9"/>
      <c r="FG557" s="9"/>
      <c r="FH557" s="9"/>
      <c r="FI557" s="9"/>
      <c r="FJ557" s="9"/>
      <c r="FK557" s="9"/>
      <c r="FL557" s="9"/>
      <c r="FM557" s="9"/>
      <c r="FN557" s="9"/>
      <c r="FO557" s="9"/>
      <c r="FP557" s="9"/>
      <c r="FQ557" s="9"/>
      <c r="FR557" s="9"/>
      <c r="FS557" s="9"/>
      <c r="FT557" s="9"/>
      <c r="FU557" s="9"/>
      <c r="FV557" s="9"/>
      <c r="FW557" s="9"/>
      <c r="FX557" s="9"/>
      <c r="FY557" s="9"/>
      <c r="FZ557" s="9"/>
      <c r="GA557" s="9"/>
      <c r="GB557" s="9"/>
      <c r="GC557" s="9"/>
      <c r="GD557" s="9"/>
      <c r="GE557" s="9"/>
      <c r="GF557" s="9"/>
      <c r="GG557" s="9"/>
      <c r="GH557" s="9"/>
      <c r="GI557" s="9"/>
      <c r="GJ557" s="9"/>
      <c r="GK557" s="9"/>
      <c r="GL557" s="9"/>
      <c r="GM557" s="9"/>
      <c r="GN557" s="9"/>
      <c r="GO557" s="9"/>
      <c r="GP557" s="9"/>
      <c r="GQ557" s="9"/>
      <c r="GR557" s="9"/>
      <c r="GS557" s="9"/>
      <c r="GT557" s="9"/>
      <c r="GU557" s="9"/>
      <c r="GV557" s="9"/>
      <c r="GW557" s="9"/>
      <c r="GX557" s="9"/>
      <c r="GY557" s="9"/>
      <c r="GZ557" s="9"/>
      <c r="HA557" s="9"/>
      <c r="HB557" s="9"/>
      <c r="HC557" s="9"/>
      <c r="HD557" s="9"/>
      <c r="HE557" s="9"/>
      <c r="HF557" s="9"/>
      <c r="HG557" s="9"/>
      <c r="HH557" s="9"/>
      <c r="HI557" s="9"/>
      <c r="HJ557" s="9"/>
      <c r="HK557" s="9"/>
      <c r="HL557" s="9"/>
      <c r="HM557" s="9"/>
      <c r="HN557" s="9"/>
      <c r="HO557" s="9"/>
      <c r="HP557" s="9"/>
      <c r="HQ557" s="9"/>
      <c r="HR557" s="9"/>
      <c r="HS557" s="9"/>
      <c r="HT557" s="9"/>
      <c r="HU557" s="9"/>
      <c r="HV557" s="9"/>
      <c r="HW557" s="9"/>
      <c r="HX557" s="9"/>
      <c r="HY557" s="9"/>
      <c r="HZ557" s="9"/>
      <c r="IA557" s="9"/>
      <c r="IB557" s="9"/>
      <c r="IC557" s="9"/>
      <c r="ID557" s="9"/>
      <c r="IE557" s="9"/>
      <c r="IF557" s="9"/>
      <c r="IG557" s="9"/>
      <c r="IH557" s="9"/>
      <c r="II557" s="9"/>
      <c r="IJ557" s="9"/>
      <c r="IK557" s="9"/>
      <c r="IL557" s="9"/>
      <c r="IM557" s="9"/>
      <c r="IN557" s="9"/>
      <c r="IO557" s="9"/>
      <c r="IP557" s="9"/>
      <c r="IQ557" s="9"/>
      <c r="IR557" s="9"/>
      <c r="IS557" s="9"/>
      <c r="IT557" s="9"/>
      <c r="IU557" s="9"/>
      <c r="IV557" s="9"/>
      <c r="IW557" s="9"/>
      <c r="IX557" s="9"/>
      <c r="IY557" s="9"/>
      <c r="IZ557" s="9"/>
      <c r="JA557" s="9"/>
      <c r="JB557" s="9"/>
      <c r="JC557" s="9"/>
      <c r="JD557" s="9"/>
      <c r="JE557" s="9"/>
      <c r="JF557" s="9"/>
      <c r="JG557" s="9"/>
      <c r="JH557" s="9"/>
      <c r="JI557" s="9"/>
      <c r="JJ557" s="9"/>
      <c r="JK557" s="9"/>
      <c r="JL557" s="9"/>
      <c r="JM557" s="9"/>
      <c r="JN557" s="9"/>
      <c r="JO557" s="9"/>
      <c r="JP557" s="9"/>
      <c r="JQ557" s="9"/>
      <c r="JR557" s="9"/>
      <c r="JS557" s="9"/>
      <c r="JT557" s="9"/>
      <c r="JU557" s="9"/>
      <c r="JV557" s="9"/>
      <c r="JW557" s="9"/>
      <c r="JX557" s="9"/>
      <c r="JY557" s="9"/>
      <c r="JZ557" s="9"/>
      <c r="KA557" s="9"/>
      <c r="KB557" s="9"/>
      <c r="KC557" s="9"/>
      <c r="KD557" s="9"/>
      <c r="KE557" s="9"/>
      <c r="KF557" s="9"/>
      <c r="KG557" s="9"/>
      <c r="KH557" s="9"/>
      <c r="KI557" s="9"/>
      <c r="KJ557" s="9"/>
      <c r="KK557" s="9"/>
      <c r="KL557" s="9"/>
      <c r="KM557" s="9"/>
      <c r="KN557" s="9"/>
      <c r="KO557" s="9"/>
      <c r="KP557" s="9"/>
      <c r="KQ557" s="9"/>
      <c r="KR557" s="9"/>
      <c r="KS557" s="9"/>
      <c r="KT557" s="9"/>
      <c r="KU557" s="9"/>
      <c r="KV557" s="9"/>
      <c r="KW557" s="9"/>
      <c r="KX557" s="9"/>
      <c r="KY557" s="9"/>
      <c r="KZ557" s="9"/>
      <c r="LA557" s="9"/>
      <c r="LB557" s="9"/>
      <c r="LC557" s="9"/>
      <c r="LD557" s="9"/>
      <c r="LE557" s="9"/>
      <c r="LF557" s="9"/>
      <c r="LG557" s="9"/>
      <c r="LH557" s="9"/>
      <c r="LI557" s="9"/>
      <c r="LJ557" s="9"/>
      <c r="LK557" s="9"/>
      <c r="LL557" s="9"/>
      <c r="LM557" s="9"/>
      <c r="LN557" s="9"/>
      <c r="LO557" s="9"/>
      <c r="LP557" s="9"/>
      <c r="LQ557" s="9"/>
      <c r="LR557" s="9"/>
      <c r="LS557" s="9"/>
      <c r="LT557" s="9"/>
      <c r="LU557" s="9"/>
      <c r="LV557" s="9"/>
      <c r="LW557" s="9"/>
      <c r="LX557" s="9"/>
      <c r="LY557" s="9"/>
      <c r="LZ557" s="9"/>
      <c r="MA557" s="9"/>
      <c r="MB557" s="9"/>
      <c r="MC557" s="9"/>
      <c r="MD557" s="9"/>
      <c r="ME557" s="9"/>
      <c r="MF557" s="9"/>
      <c r="MG557" s="9"/>
      <c r="MH557" s="9"/>
      <c r="MI557" s="9"/>
      <c r="MJ557" s="9"/>
      <c r="MK557" s="9"/>
      <c r="ML557" s="9"/>
      <c r="MM557" s="9"/>
      <c r="MN557" s="9"/>
      <c r="MO557" s="9"/>
      <c r="MP557" s="9"/>
      <c r="MQ557" s="9"/>
      <c r="MR557" s="9"/>
      <c r="MS557" s="9"/>
      <c r="MT557" s="9"/>
      <c r="MU557" s="9"/>
      <c r="MV557" s="9"/>
      <c r="MW557" s="9"/>
      <c r="MX557" s="9"/>
      <c r="MY557" s="9"/>
      <c r="MZ557" s="9"/>
      <c r="NA557" s="9"/>
      <c r="NB557" s="9"/>
      <c r="NC557" s="9"/>
      <c r="ND557" s="9"/>
      <c r="NE557" s="9"/>
      <c r="NF557" s="9"/>
      <c r="NG557" s="9"/>
      <c r="NH557" s="9"/>
      <c r="NI557" s="9"/>
      <c r="NJ557" s="9"/>
      <c r="NK557" s="9"/>
      <c r="NL557" s="9"/>
      <c r="NM557" s="9"/>
      <c r="NN557" s="9"/>
      <c r="NO557" s="9"/>
      <c r="NP557" s="9"/>
      <c r="NQ557" s="9"/>
      <c r="NR557" s="9"/>
      <c r="NS557" s="9"/>
      <c r="NT557" s="9"/>
      <c r="NU557" s="9"/>
      <c r="NV557" s="9"/>
      <c r="NW557" s="9"/>
      <c r="NX557" s="9"/>
      <c r="NY557" s="9"/>
      <c r="NZ557" s="9"/>
      <c r="OA557" s="9"/>
      <c r="OB557" s="9"/>
      <c r="OC557" s="9"/>
      <c r="OD557" s="9"/>
      <c r="OE557" s="9"/>
      <c r="OF557" s="9"/>
      <c r="OG557" s="9"/>
      <c r="OH557" s="9"/>
      <c r="OI557" s="9"/>
      <c r="OJ557" s="9"/>
      <c r="OK557" s="9"/>
      <c r="OL557" s="9"/>
      <c r="OM557" s="9"/>
      <c r="ON557" s="9"/>
      <c r="OO557" s="9"/>
      <c r="OP557" s="9"/>
      <c r="OQ557" s="9"/>
      <c r="OR557" s="9"/>
      <c r="OS557" s="9"/>
      <c r="OT557" s="9"/>
      <c r="OU557" s="9"/>
      <c r="OV557" s="9"/>
      <c r="OW557" s="9"/>
      <c r="OX557" s="9"/>
      <c r="OY557" s="9"/>
      <c r="OZ557" s="9"/>
      <c r="PA557" s="9"/>
      <c r="PB557" s="9"/>
      <c r="PC557" s="9"/>
      <c r="PD557" s="9"/>
      <c r="PE557" s="9"/>
      <c r="PF557" s="9"/>
      <c r="PG557" s="9"/>
      <c r="PH557" s="9"/>
      <c r="PI557" s="9"/>
      <c r="PJ557" s="9"/>
      <c r="PK557" s="9"/>
      <c r="PL557" s="9"/>
      <c r="PM557" s="9"/>
      <c r="PN557" s="9"/>
      <c r="PO557" s="9"/>
      <c r="PP557" s="9"/>
      <c r="PQ557" s="9"/>
      <c r="PR557" s="9"/>
      <c r="PS557" s="9"/>
      <c r="PT557" s="9"/>
      <c r="PU557" s="9"/>
      <c r="PV557" s="9"/>
      <c r="PW557" s="9"/>
      <c r="PX557" s="9"/>
      <c r="PY557" s="9"/>
      <c r="PZ557" s="9"/>
      <c r="QA557" s="9"/>
      <c r="QB557" s="9"/>
      <c r="QC557" s="9"/>
      <c r="QD557" s="9"/>
      <c r="QE557" s="9"/>
      <c r="QF557" s="9"/>
      <c r="QG557" s="9"/>
      <c r="QH557" s="9"/>
      <c r="QI557" s="9"/>
      <c r="QJ557" s="9"/>
      <c r="QK557" s="9"/>
      <c r="QL557" s="9"/>
      <c r="QM557" s="9"/>
      <c r="QN557" s="9"/>
      <c r="QO557" s="9"/>
      <c r="QP557" s="9"/>
      <c r="QQ557" s="9"/>
      <c r="QR557" s="9"/>
      <c r="QS557" s="9"/>
      <c r="QT557" s="9"/>
      <c r="QU557" s="9"/>
      <c r="QV557" s="9"/>
      <c r="QW557" s="9"/>
      <c r="QX557" s="9"/>
      <c r="QY557" s="9"/>
      <c r="QZ557" s="9"/>
      <c r="RA557" s="9"/>
      <c r="RB557" s="9"/>
      <c r="RC557" s="9"/>
      <c r="RD557" s="9"/>
      <c r="RE557" s="9"/>
      <c r="RF557" s="9"/>
      <c r="RG557" s="9"/>
      <c r="RH557" s="9"/>
      <c r="RI557" s="9"/>
      <c r="RJ557" s="9"/>
      <c r="RK557" s="9"/>
      <c r="RL557" s="9"/>
      <c r="RM557" s="9"/>
      <c r="RN557" s="9"/>
      <c r="RO557" s="9"/>
      <c r="RP557" s="9"/>
      <c r="RQ557" s="9"/>
      <c r="RR557" s="9"/>
      <c r="RS557" s="9"/>
      <c r="RT557" s="9"/>
      <c r="RU557" s="9"/>
      <c r="RV557" s="9"/>
      <c r="RW557" s="9"/>
      <c r="RX557" s="9"/>
      <c r="RY557" s="9"/>
      <c r="RZ557" s="9"/>
      <c r="SA557" s="9"/>
      <c r="SB557" s="9"/>
      <c r="SC557" s="9"/>
      <c r="SD557" s="9"/>
      <c r="SE557" s="9"/>
      <c r="SF557" s="9"/>
      <c r="SG557" s="9"/>
      <c r="SH557" s="9"/>
      <c r="SI557" s="9"/>
      <c r="SJ557" s="9"/>
      <c r="SK557" s="9"/>
      <c r="SL557" s="9"/>
      <c r="SM557" s="9"/>
      <c r="SN557" s="9"/>
      <c r="SO557" s="9"/>
      <c r="SP557" s="9"/>
      <c r="SQ557" s="9"/>
      <c r="SR557" s="9"/>
      <c r="SS557" s="9"/>
      <c r="ST557" s="9"/>
      <c r="SU557" s="9"/>
      <c r="SV557" s="9"/>
      <c r="SW557" s="9"/>
      <c r="SX557" s="9"/>
      <c r="SY557" s="9"/>
      <c r="SZ557" s="9"/>
      <c r="TA557" s="9"/>
      <c r="TB557" s="9"/>
      <c r="TC557" s="9"/>
      <c r="TD557" s="9"/>
      <c r="TE557" s="9"/>
      <c r="TF557" s="9"/>
      <c r="TG557" s="9"/>
      <c r="TH557" s="9"/>
      <c r="TI557" s="9"/>
      <c r="TJ557" s="9"/>
      <c r="TK557" s="9"/>
      <c r="TL557" s="9"/>
      <c r="TM557" s="9"/>
      <c r="TN557" s="9"/>
      <c r="TO557" s="9"/>
      <c r="TP557" s="9"/>
      <c r="TQ557" s="9"/>
      <c r="TR557" s="9"/>
      <c r="TS557" s="9"/>
      <c r="TT557" s="9"/>
      <c r="TU557" s="9"/>
      <c r="TV557" s="9"/>
      <c r="TW557" s="9"/>
      <c r="TX557" s="9"/>
      <c r="TY557" s="9"/>
      <c r="TZ557" s="9"/>
      <c r="UA557" s="9"/>
      <c r="UB557" s="9"/>
      <c r="UC557" s="9"/>
      <c r="UD557" s="9"/>
      <c r="UE557" s="9"/>
      <c r="UF557" s="9"/>
      <c r="UG557" s="9"/>
      <c r="UH557" s="9"/>
      <c r="UI557" s="9"/>
      <c r="UJ557" s="9"/>
      <c r="UK557" s="9"/>
      <c r="UL557" s="9"/>
      <c r="UM557" s="9"/>
      <c r="UN557" s="9"/>
      <c r="UO557" s="9"/>
      <c r="UP557" s="9"/>
      <c r="UQ557" s="9"/>
      <c r="UR557" s="9"/>
      <c r="US557" s="9"/>
      <c r="UT557" s="9"/>
      <c r="UU557" s="9"/>
      <c r="UV557" s="9"/>
      <c r="UW557" s="9"/>
      <c r="UX557" s="9"/>
      <c r="UY557" s="9"/>
      <c r="UZ557" s="9"/>
      <c r="VA557" s="9"/>
      <c r="VB557" s="9"/>
      <c r="VC557" s="9"/>
      <c r="VD557" s="9"/>
      <c r="VE557" s="9"/>
      <c r="VF557" s="9"/>
      <c r="VG557" s="9"/>
      <c r="VH557" s="9"/>
      <c r="VI557" s="9"/>
      <c r="VJ557" s="9"/>
      <c r="VK557" s="9"/>
      <c r="VL557" s="9"/>
      <c r="VM557" s="9"/>
      <c r="VN557" s="9"/>
      <c r="VO557" s="9"/>
      <c r="VP557" s="9"/>
      <c r="VQ557" s="9"/>
      <c r="VR557" s="9"/>
      <c r="VS557" s="9"/>
      <c r="VT557" s="9"/>
      <c r="VU557" s="9"/>
      <c r="VV557" s="9"/>
      <c r="VW557" s="9"/>
      <c r="VX557" s="9"/>
      <c r="VY557" s="9"/>
      <c r="VZ557" s="9"/>
      <c r="WA557" s="9"/>
      <c r="WB557" s="9"/>
      <c r="WC557" s="9"/>
      <c r="WD557" s="9"/>
      <c r="WE557" s="9"/>
      <c r="WF557" s="9"/>
      <c r="WG557" s="9"/>
      <c r="WH557" s="9"/>
      <c r="WI557" s="9"/>
      <c r="WJ557" s="9"/>
      <c r="WK557" s="9"/>
      <c r="WL557" s="9"/>
      <c r="WM557" s="9"/>
      <c r="WN557" s="9"/>
      <c r="WO557" s="9"/>
      <c r="WP557" s="9"/>
      <c r="WQ557" s="9"/>
      <c r="WR557" s="9"/>
      <c r="WS557" s="9"/>
      <c r="WT557" s="9"/>
      <c r="WU557" s="9"/>
      <c r="WV557" s="9"/>
      <c r="WW557" s="9"/>
      <c r="WX557" s="9"/>
      <c r="WY557" s="9"/>
      <c r="WZ557" s="9"/>
      <c r="XA557" s="9"/>
      <c r="XB557" s="9"/>
      <c r="XC557" s="9"/>
      <c r="XD557" s="9"/>
      <c r="XE557" s="9"/>
      <c r="XF557" s="9"/>
      <c r="XG557" s="9"/>
      <c r="XH557" s="9"/>
      <c r="XI557" s="9"/>
      <c r="XJ557" s="9"/>
      <c r="XK557" s="9"/>
      <c r="XL557" s="9"/>
      <c r="XM557" s="9"/>
      <c r="XN557" s="9"/>
      <c r="XO557" s="9"/>
      <c r="XP557" s="9"/>
      <c r="XQ557" s="9"/>
      <c r="XR557" s="9"/>
      <c r="XS557" s="9"/>
      <c r="XT557" s="9"/>
      <c r="XU557" s="9"/>
      <c r="XV557" s="9"/>
      <c r="XW557" s="9"/>
      <c r="XX557" s="9"/>
      <c r="XY557" s="9"/>
      <c r="XZ557" s="9"/>
      <c r="YA557" s="9"/>
      <c r="YB557" s="9"/>
      <c r="YC557" s="9"/>
      <c r="YD557" s="9"/>
      <c r="YE557" s="9"/>
      <c r="YF557" s="9"/>
      <c r="YG557" s="9"/>
      <c r="YH557" s="9"/>
      <c r="YI557" s="9"/>
      <c r="YJ557" s="9"/>
      <c r="YK557" s="9"/>
      <c r="YL557" s="9"/>
      <c r="YM557" s="9"/>
      <c r="YN557" s="9"/>
      <c r="YO557" s="9"/>
      <c r="YP557" s="9"/>
      <c r="YQ557" s="9"/>
      <c r="YR557" s="9"/>
      <c r="YS557" s="9"/>
      <c r="YT557" s="9"/>
      <c r="YU557" s="9"/>
      <c r="YV557" s="9"/>
      <c r="YW557" s="9"/>
      <c r="YX557" s="9"/>
      <c r="YY557" s="9"/>
      <c r="YZ557" s="9"/>
      <c r="ZA557" s="9"/>
      <c r="ZB557" s="9"/>
      <c r="ZC557" s="9"/>
      <c r="ZD557" s="9"/>
      <c r="ZE557" s="9"/>
      <c r="ZF557" s="9"/>
      <c r="ZG557" s="9"/>
      <c r="ZH557" s="9"/>
      <c r="ZI557" s="9"/>
      <c r="ZJ557" s="9"/>
      <c r="ZK557" s="9"/>
      <c r="ZL557" s="9"/>
      <c r="ZM557" s="9"/>
      <c r="ZN557" s="9"/>
      <c r="ZO557" s="9"/>
      <c r="ZP557" s="9"/>
      <c r="ZQ557" s="9"/>
      <c r="ZR557" s="9"/>
      <c r="ZS557" s="9"/>
      <c r="ZT557" s="9"/>
      <c r="ZU557" s="9"/>
      <c r="ZV557" s="9"/>
      <c r="ZW557" s="9"/>
      <c r="ZX557" s="9"/>
      <c r="ZY557" s="9"/>
      <c r="ZZ557" s="9"/>
      <c r="AAA557" s="9"/>
      <c r="AAB557" s="9"/>
      <c r="AAC557" s="9"/>
      <c r="AAD557" s="9"/>
      <c r="AAE557" s="9"/>
      <c r="AAF557" s="9"/>
      <c r="AAG557" s="9"/>
      <c r="AAH557" s="9"/>
      <c r="AAI557" s="9"/>
      <c r="AAJ557" s="9"/>
      <c r="AAK557" s="9"/>
      <c r="AAL557" s="9"/>
      <c r="AAM557" s="9"/>
      <c r="AAN557" s="9"/>
      <c r="AAO557" s="9"/>
      <c r="AAP557" s="9"/>
      <c r="AAQ557" s="9"/>
      <c r="AAR557" s="9"/>
      <c r="AAS557" s="9"/>
      <c r="AAT557" s="9"/>
      <c r="AAU557" s="9"/>
      <c r="AAV557" s="9"/>
      <c r="AAW557" s="9"/>
      <c r="AAX557" s="9"/>
      <c r="AAY557" s="9"/>
      <c r="AAZ557" s="9"/>
      <c r="ABA557" s="9"/>
      <c r="ABB557" s="9"/>
      <c r="ABC557" s="9"/>
      <c r="ABD557" s="9"/>
      <c r="ABE557" s="9"/>
      <c r="ABF557" s="9"/>
      <c r="ABG557" s="9"/>
      <c r="ABH557" s="9"/>
      <c r="ABI557" s="9"/>
      <c r="ABJ557" s="9"/>
      <c r="ABK557" s="9"/>
      <c r="ABL557" s="9"/>
      <c r="ABM557" s="9"/>
      <c r="ABN557" s="9"/>
      <c r="ABO557" s="9"/>
      <c r="ABP557" s="9"/>
      <c r="ABQ557" s="9"/>
      <c r="ABR557" s="9"/>
      <c r="ABS557" s="9"/>
      <c r="ABT557" s="9"/>
      <c r="ABU557" s="9"/>
      <c r="ABV557" s="9"/>
      <c r="ABW557" s="9"/>
      <c r="ABX557" s="9"/>
      <c r="ABY557" s="9"/>
      <c r="ABZ557" s="9"/>
      <c r="ACA557" s="9"/>
      <c r="ACB557" s="9"/>
      <c r="ACC557" s="9"/>
      <c r="ACD557" s="9"/>
      <c r="ACE557" s="9"/>
      <c r="ACF557" s="9"/>
      <c r="ACG557" s="9"/>
      <c r="ACH557" s="9"/>
      <c r="ACI557" s="9"/>
      <c r="ACJ557" s="9"/>
      <c r="ACK557" s="9"/>
      <c r="ACL557" s="9"/>
      <c r="ACM557" s="9"/>
      <c r="ACN557" s="9"/>
      <c r="ACO557" s="9"/>
      <c r="ACP557" s="9"/>
      <c r="ACQ557" s="9"/>
      <c r="ACR557" s="9"/>
      <c r="ACS557" s="9"/>
      <c r="ACT557" s="9"/>
      <c r="ACU557" s="9"/>
      <c r="ACV557" s="9"/>
      <c r="ACW557" s="9"/>
      <c r="ACX557" s="9"/>
      <c r="ACY557" s="9"/>
      <c r="ACZ557" s="9"/>
      <c r="ADA557" s="9"/>
      <c r="ADB557" s="9"/>
      <c r="ADC557" s="9"/>
      <c r="ADD557" s="9"/>
      <c r="ADE557" s="9"/>
      <c r="ADF557" s="9"/>
      <c r="ADG557" s="9"/>
      <c r="ADH557" s="9"/>
      <c r="ADI557" s="9"/>
      <c r="ADJ557" s="9"/>
      <c r="ADK557" s="9"/>
      <c r="ADL557" s="9"/>
      <c r="ADM557" s="9"/>
      <c r="ADN557" s="9"/>
      <c r="ADO557" s="9"/>
      <c r="ADP557" s="9"/>
      <c r="ADQ557" s="9"/>
      <c r="ADR557" s="9"/>
      <c r="ADS557" s="9"/>
      <c r="ADT557" s="9"/>
      <c r="ADU557" s="9"/>
      <c r="ADV557" s="9"/>
      <c r="ADW557" s="9"/>
      <c r="ADX557" s="9"/>
      <c r="ADY557" s="9"/>
      <c r="ADZ557" s="9"/>
      <c r="AEA557" s="9"/>
      <c r="AEB557" s="9"/>
      <c r="AEC557" s="9"/>
      <c r="AED557" s="9"/>
      <c r="AEE557" s="9"/>
      <c r="AEF557" s="9"/>
      <c r="AEG557" s="9"/>
      <c r="AEH557" s="9"/>
      <c r="AEI557" s="9"/>
      <c r="AEJ557" s="9"/>
      <c r="AEK557" s="9"/>
      <c r="AEL557" s="9"/>
      <c r="AEM557" s="9"/>
      <c r="AEN557" s="9"/>
      <c r="AEO557" s="9"/>
      <c r="AEP557" s="9"/>
      <c r="AEQ557" s="9"/>
      <c r="AER557" s="9"/>
      <c r="AES557" s="9"/>
      <c r="AET557" s="9"/>
      <c r="AEU557" s="9"/>
      <c r="AEV557" s="9"/>
      <c r="AEW557" s="9"/>
      <c r="AEX557" s="9"/>
      <c r="AEY557" s="9"/>
      <c r="AEZ557" s="9"/>
      <c r="AFA557" s="9"/>
      <c r="AFB557" s="9"/>
      <c r="AFC557" s="9"/>
      <c r="AFD557" s="9"/>
      <c r="AFE557" s="9"/>
      <c r="AFF557" s="9"/>
      <c r="AFG557" s="9"/>
      <c r="AFH557" s="9"/>
      <c r="AFI557" s="9"/>
      <c r="AFJ557" s="9"/>
      <c r="AFK557" s="9"/>
      <c r="AFL557" s="9"/>
      <c r="AFM557" s="9"/>
      <c r="AFN557" s="9"/>
      <c r="AFO557" s="9"/>
      <c r="AFP557" s="9"/>
      <c r="AFQ557" s="9"/>
      <c r="AFR557" s="9"/>
      <c r="AFS557" s="9"/>
      <c r="AFT557" s="9"/>
      <c r="AFU557" s="9"/>
      <c r="AFV557" s="9"/>
      <c r="AFW557" s="9"/>
      <c r="AFX557" s="9"/>
      <c r="AFY557" s="9"/>
      <c r="AFZ557" s="9"/>
      <c r="AGA557" s="9"/>
      <c r="AGB557" s="9"/>
      <c r="AGC557" s="9"/>
      <c r="AGD557" s="9"/>
      <c r="AGE557" s="9"/>
      <c r="AGF557" s="9"/>
      <c r="AGG557" s="9"/>
      <c r="AGH557" s="9"/>
      <c r="AGI557" s="9"/>
      <c r="AGJ557" s="9"/>
      <c r="AGK557" s="9"/>
      <c r="AGL557" s="9"/>
      <c r="AGM557" s="9"/>
      <c r="AGN557" s="9"/>
      <c r="AGO557" s="9"/>
      <c r="AGP557" s="9"/>
      <c r="AGQ557" s="9"/>
      <c r="AGR557" s="9"/>
      <c r="AGS557" s="9"/>
      <c r="AGT557" s="9"/>
      <c r="AGU557" s="9"/>
      <c r="AGV557" s="9"/>
      <c r="AGW557" s="9"/>
      <c r="AGX557" s="9"/>
      <c r="AGY557" s="9"/>
      <c r="AGZ557" s="9"/>
      <c r="AHA557" s="9"/>
      <c r="AHB557" s="9"/>
      <c r="AHC557" s="9"/>
      <c r="AHD557" s="9"/>
      <c r="AHE557" s="9"/>
      <c r="AHF557" s="9"/>
      <c r="AHG557" s="9"/>
      <c r="AHH557" s="9"/>
      <c r="AHI557" s="9"/>
      <c r="AHJ557" s="9"/>
      <c r="AHK557" s="9"/>
      <c r="AHL557" s="9"/>
      <c r="AHM557" s="9"/>
      <c r="AHN557" s="9"/>
      <c r="AHO557" s="9"/>
      <c r="AHP557" s="9"/>
      <c r="AHQ557" s="9"/>
      <c r="AHR557" s="9"/>
      <c r="AHS557" s="9"/>
      <c r="AHT557" s="9"/>
      <c r="AHU557" s="9"/>
      <c r="AHV557" s="9"/>
      <c r="AHW557" s="9"/>
      <c r="AHX557" s="9"/>
      <c r="AHY557" s="9"/>
      <c r="AHZ557" s="9"/>
      <c r="AIA557" s="9"/>
      <c r="AIB557" s="9"/>
      <c r="AIC557" s="9"/>
      <c r="AID557" s="9"/>
      <c r="AIE557" s="9"/>
      <c r="AIF557" s="9"/>
      <c r="AIG557" s="9"/>
      <c r="AIH557" s="9"/>
      <c r="AII557" s="9"/>
      <c r="AIJ557" s="9"/>
      <c r="AIK557" s="9"/>
      <c r="AIL557" s="9"/>
      <c r="AIM557" s="9"/>
      <c r="AIN557" s="9"/>
      <c r="AIO557" s="9"/>
      <c r="AIP557" s="9"/>
      <c r="AIQ557" s="9"/>
      <c r="AIR557" s="9"/>
      <c r="AIS557" s="9"/>
      <c r="AIT557" s="9"/>
      <c r="AIU557" s="9"/>
      <c r="AIV557" s="9"/>
      <c r="AIW557" s="9"/>
      <c r="AIX557" s="9"/>
      <c r="AIY557" s="9"/>
      <c r="AIZ557" s="9"/>
      <c r="AJA557" s="9"/>
      <c r="AJB557" s="9"/>
      <c r="AJC557" s="9"/>
      <c r="AJD557" s="9"/>
      <c r="AJE557" s="9"/>
      <c r="AJF557" s="9"/>
      <c r="AJG557" s="9"/>
      <c r="AJH557" s="9"/>
      <c r="AJI557" s="9"/>
      <c r="AJJ557" s="9"/>
      <c r="AJK557" s="9"/>
      <c r="AJL557" s="9"/>
      <c r="AJM557" s="9"/>
      <c r="AJN557" s="9"/>
      <c r="AJO557" s="9"/>
      <c r="AJP557" s="9"/>
      <c r="AJQ557" s="9"/>
      <c r="AJR557" s="9"/>
      <c r="AJS557" s="9"/>
      <c r="AJT557" s="9"/>
      <c r="AJU557" s="9"/>
      <c r="AJV557" s="9"/>
      <c r="AJW557" s="9"/>
      <c r="AJX557" s="9"/>
      <c r="AJY557" s="9"/>
      <c r="AJZ557" s="9"/>
      <c r="AKA557" s="9"/>
      <c r="AKB557" s="9"/>
      <c r="AKC557" s="9"/>
      <c r="AKD557" s="9"/>
      <c r="AKE557" s="9"/>
      <c r="AKF557" s="9"/>
      <c r="AKG557" s="9"/>
      <c r="AKH557" s="9"/>
      <c r="AKI557" s="9"/>
      <c r="AKJ557" s="9"/>
      <c r="AKK557" s="9"/>
      <c r="AKL557" s="9"/>
      <c r="AKM557" s="9"/>
      <c r="AKN557" s="9"/>
      <c r="AKO557" s="9"/>
      <c r="AKP557" s="9"/>
      <c r="AKQ557" s="9"/>
      <c r="AKR557" s="9"/>
      <c r="AKS557" s="9"/>
      <c r="AKT557" s="9"/>
      <c r="AKU557" s="9"/>
      <c r="AKV557" s="9"/>
      <c r="AKW557" s="9"/>
      <c r="AKX557" s="9"/>
      <c r="AKY557" s="9"/>
      <c r="AKZ557" s="9"/>
      <c r="ALA557" s="9"/>
      <c r="ALB557" s="9"/>
      <c r="ALC557" s="9"/>
      <c r="ALD557" s="9"/>
      <c r="ALE557" s="9"/>
      <c r="ALF557" s="9"/>
      <c r="ALG557" s="9"/>
      <c r="ALH557" s="9"/>
      <c r="ALI557" s="9"/>
      <c r="ALJ557" s="9"/>
      <c r="ALK557" s="9"/>
      <c r="ALL557" s="9"/>
      <c r="ALM557" s="9"/>
      <c r="ALN557" s="9"/>
      <c r="ALO557" s="9"/>
      <c r="ALP557" s="9"/>
      <c r="ALQ557" s="9"/>
      <c r="ALR557" s="9"/>
      <c r="ALS557" s="9"/>
      <c r="ALT557" s="9"/>
      <c r="ALU557" s="9"/>
      <c r="ALV557" s="9"/>
      <c r="ALW557" s="9"/>
      <c r="ALX557" s="9"/>
      <c r="ALY557" s="9"/>
      <c r="ALZ557" s="9"/>
      <c r="AMA557" s="9"/>
      <c r="AMB557" s="9"/>
      <c r="AMC557" s="9"/>
      <c r="AMD557" s="9"/>
      <c r="AME557" s="9"/>
      <c r="AMF557" s="9"/>
      <c r="AMG557" s="9"/>
      <c r="AMH557" s="9"/>
      <c r="AMI557" s="9"/>
      <c r="AMJ557" s="9"/>
      <c r="AMK557" s="9"/>
      <c r="AML557" s="9"/>
      <c r="AMM557" s="9"/>
      <c r="AMN557" s="9"/>
      <c r="AMO557" s="9"/>
      <c r="AMP557" s="9"/>
      <c r="AMQ557" s="9"/>
      <c r="AMR557" s="9"/>
      <c r="AMS557" s="9"/>
      <c r="AMT557" s="9"/>
      <c r="AMU557" s="9"/>
      <c r="AMV557" s="9"/>
      <c r="AMW557" s="9"/>
      <c r="AMX557" s="9"/>
      <c r="AMY557" s="9"/>
      <c r="AMZ557" s="9"/>
      <c r="ANA557" s="9"/>
      <c r="ANB557" s="9"/>
      <c r="ANC557" s="9"/>
      <c r="AND557" s="9"/>
      <c r="ANE557" s="9"/>
      <c r="ANF557" s="9"/>
      <c r="ANG557" s="9"/>
      <c r="ANH557" s="9"/>
      <c r="ANI557" s="9"/>
      <c r="ANJ557" s="9"/>
      <c r="ANK557" s="9"/>
      <c r="ANL557" s="9"/>
      <c r="ANM557" s="9"/>
      <c r="ANN557" s="9"/>
      <c r="ANO557" s="9"/>
      <c r="ANP557" s="9"/>
      <c r="ANQ557" s="9"/>
      <c r="ANR557" s="9"/>
      <c r="ANS557" s="9"/>
      <c r="ANT557" s="9"/>
      <c r="ANU557" s="9"/>
      <c r="ANV557" s="9"/>
      <c r="ANW557" s="9"/>
      <c r="ANX557" s="9"/>
      <c r="ANY557" s="9"/>
      <c r="ANZ557" s="9"/>
      <c r="AOA557" s="9"/>
      <c r="AOB557" s="9"/>
      <c r="AOC557" s="9"/>
      <c r="AOD557" s="9"/>
      <c r="AOE557" s="9"/>
      <c r="AOF557" s="9"/>
      <c r="AOG557" s="9"/>
      <c r="AOH557" s="9"/>
      <c r="AOI557" s="9"/>
      <c r="AOJ557" s="9"/>
      <c r="AOK557" s="9"/>
      <c r="AOL557" s="9"/>
      <c r="AOM557" s="9"/>
      <c r="AON557" s="9"/>
      <c r="AOO557" s="9"/>
      <c r="AOP557" s="9"/>
      <c r="AOQ557" s="9"/>
      <c r="AOR557" s="9"/>
      <c r="AOS557" s="9"/>
      <c r="AOT557" s="9"/>
      <c r="AOU557" s="9"/>
      <c r="AOV557" s="9"/>
      <c r="AOW557" s="9"/>
      <c r="AOX557" s="9"/>
      <c r="AOY557" s="9"/>
      <c r="AOZ557" s="9"/>
      <c r="APA557" s="9"/>
      <c r="APB557" s="9"/>
      <c r="APC557" s="9"/>
      <c r="APD557" s="9"/>
      <c r="APE557" s="9"/>
      <c r="APF557" s="9"/>
      <c r="APG557" s="9"/>
      <c r="APH557" s="9"/>
      <c r="API557" s="9"/>
      <c r="APJ557" s="9"/>
      <c r="APK557" s="9"/>
      <c r="APL557" s="9"/>
      <c r="APM557" s="9"/>
      <c r="APN557" s="9"/>
      <c r="APO557" s="9"/>
      <c r="APP557" s="9"/>
      <c r="APQ557" s="9"/>
      <c r="APR557" s="9"/>
      <c r="APS557" s="9"/>
      <c r="APT557" s="9"/>
      <c r="APU557" s="9"/>
      <c r="APV557" s="9"/>
      <c r="APW557" s="9"/>
      <c r="APX557" s="9"/>
      <c r="APY557" s="9"/>
      <c r="APZ557" s="9"/>
      <c r="AQA557" s="9"/>
      <c r="AQB557" s="9"/>
      <c r="AQC557" s="9"/>
      <c r="AQD557" s="9"/>
      <c r="AQE557" s="9"/>
      <c r="AQF557" s="9"/>
      <c r="AQG557" s="9"/>
      <c r="AQH557" s="9"/>
      <c r="AQI557" s="9"/>
      <c r="AQJ557" s="9"/>
      <c r="AQK557" s="9"/>
      <c r="AQL557" s="9"/>
      <c r="AQM557" s="9"/>
      <c r="AQN557" s="9"/>
      <c r="AQO557" s="9"/>
      <c r="AQP557" s="9"/>
      <c r="AQQ557" s="9"/>
      <c r="AQR557" s="9"/>
      <c r="AQS557" s="9"/>
      <c r="AQT557" s="9"/>
      <c r="AQU557" s="9"/>
      <c r="AQV557" s="9"/>
      <c r="AQW557" s="9"/>
      <c r="AQX557" s="9"/>
      <c r="AQY557" s="9"/>
      <c r="AQZ557" s="9"/>
      <c r="ARA557" s="9"/>
      <c r="ARB557" s="9"/>
      <c r="ARC557" s="9"/>
      <c r="ARD557" s="9"/>
      <c r="ARE557" s="9"/>
      <c r="ARF557" s="9"/>
      <c r="ARG557" s="9"/>
      <c r="ARH557" s="9"/>
      <c r="ARI557" s="9"/>
    </row>
    <row r="558" spans="1:1153" s="41" customFormat="1" x14ac:dyDescent="0.2">
      <c r="A558" s="20"/>
      <c r="B558" s="21"/>
      <c r="C558" s="187"/>
      <c r="D558" s="205"/>
      <c r="E558" s="205"/>
      <c r="F558" s="205"/>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c r="BK558" s="9"/>
      <c r="BL558" s="9"/>
      <c r="BM558" s="9"/>
      <c r="BN558" s="9"/>
      <c r="BO558" s="9"/>
      <c r="BP558" s="9"/>
      <c r="BQ558" s="9"/>
      <c r="BR558" s="9"/>
      <c r="BS558" s="9"/>
      <c r="BT558" s="9"/>
      <c r="BU558" s="9"/>
      <c r="BV558" s="9"/>
      <c r="BW558" s="9"/>
      <c r="BX558" s="9"/>
      <c r="BY558" s="9"/>
      <c r="BZ558" s="9"/>
      <c r="CA558" s="9"/>
      <c r="CB558" s="9"/>
      <c r="CC558" s="9"/>
      <c r="CD558" s="9"/>
      <c r="CE558" s="9"/>
      <c r="CF558" s="9"/>
      <c r="CG558" s="9"/>
      <c r="CH558" s="9"/>
      <c r="CI558" s="9"/>
      <c r="CJ558" s="9"/>
      <c r="CK558" s="9"/>
      <c r="CL558" s="9"/>
      <c r="CM558" s="9"/>
      <c r="CN558" s="9"/>
      <c r="CO558" s="9"/>
      <c r="CP558" s="9"/>
      <c r="CQ558" s="9"/>
      <c r="CR558" s="9"/>
      <c r="CS558" s="9"/>
      <c r="CT558" s="9"/>
      <c r="CU558" s="9"/>
      <c r="CV558" s="9"/>
      <c r="CW558" s="9"/>
      <c r="CX558" s="9"/>
      <c r="CY558" s="9"/>
      <c r="CZ558" s="9"/>
      <c r="DA558" s="9"/>
      <c r="DB558" s="9"/>
      <c r="DC558" s="9"/>
      <c r="DD558" s="9"/>
      <c r="DE558" s="9"/>
      <c r="DF558" s="9"/>
      <c r="DG558" s="9"/>
      <c r="DH558" s="9"/>
      <c r="DI558" s="9"/>
      <c r="DJ558" s="9"/>
      <c r="DK558" s="9"/>
      <c r="DL558" s="9"/>
      <c r="DM558" s="9"/>
      <c r="DN558" s="9"/>
      <c r="DO558" s="9"/>
      <c r="DP558" s="9"/>
      <c r="DQ558" s="9"/>
      <c r="DR558" s="9"/>
      <c r="DS558" s="9"/>
      <c r="DT558" s="9"/>
      <c r="DU558" s="9"/>
      <c r="DV558" s="9"/>
      <c r="DW558" s="9"/>
      <c r="DX558" s="9"/>
      <c r="DY558" s="9"/>
      <c r="DZ558" s="9"/>
      <c r="EA558" s="9"/>
      <c r="EB558" s="9"/>
      <c r="EC558" s="9"/>
      <c r="ED558" s="9"/>
      <c r="EE558" s="9"/>
      <c r="EF558" s="9"/>
      <c r="EG558" s="9"/>
      <c r="EH558" s="9"/>
      <c r="EI558" s="9"/>
      <c r="EJ558" s="9"/>
      <c r="EK558" s="9"/>
      <c r="EL558" s="9"/>
      <c r="EM558" s="9"/>
      <c r="EN558" s="9"/>
      <c r="EO558" s="9"/>
      <c r="EP558" s="9"/>
      <c r="EQ558" s="9"/>
      <c r="ER558" s="9"/>
      <c r="ES558" s="9"/>
      <c r="ET558" s="9"/>
      <c r="EU558" s="9"/>
      <c r="EV558" s="9"/>
      <c r="EW558" s="9"/>
      <c r="EX558" s="9"/>
      <c r="EY558" s="9"/>
      <c r="EZ558" s="9"/>
      <c r="FA558" s="9"/>
      <c r="FB558" s="9"/>
      <c r="FC558" s="9"/>
      <c r="FD558" s="9"/>
      <c r="FE558" s="9"/>
      <c r="FF558" s="9"/>
      <c r="FG558" s="9"/>
      <c r="FH558" s="9"/>
      <c r="FI558" s="9"/>
      <c r="FJ558" s="9"/>
      <c r="FK558" s="9"/>
      <c r="FL558" s="9"/>
      <c r="FM558" s="9"/>
      <c r="FN558" s="9"/>
      <c r="FO558" s="9"/>
      <c r="FP558" s="9"/>
      <c r="FQ558" s="9"/>
      <c r="FR558" s="9"/>
      <c r="FS558" s="9"/>
      <c r="FT558" s="9"/>
      <c r="FU558" s="9"/>
      <c r="FV558" s="9"/>
      <c r="FW558" s="9"/>
      <c r="FX558" s="9"/>
      <c r="FY558" s="9"/>
      <c r="FZ558" s="9"/>
      <c r="GA558" s="9"/>
      <c r="GB558" s="9"/>
      <c r="GC558" s="9"/>
      <c r="GD558" s="9"/>
      <c r="GE558" s="9"/>
      <c r="GF558" s="9"/>
      <c r="GG558" s="9"/>
      <c r="GH558" s="9"/>
      <c r="GI558" s="9"/>
      <c r="GJ558" s="9"/>
      <c r="GK558" s="9"/>
      <c r="GL558" s="9"/>
      <c r="GM558" s="9"/>
      <c r="GN558" s="9"/>
      <c r="GO558" s="9"/>
      <c r="GP558" s="9"/>
      <c r="GQ558" s="9"/>
      <c r="GR558" s="9"/>
      <c r="GS558" s="9"/>
      <c r="GT558" s="9"/>
      <c r="GU558" s="9"/>
      <c r="GV558" s="9"/>
      <c r="GW558" s="9"/>
      <c r="GX558" s="9"/>
      <c r="GY558" s="9"/>
      <c r="GZ558" s="9"/>
      <c r="HA558" s="9"/>
      <c r="HB558" s="9"/>
      <c r="HC558" s="9"/>
      <c r="HD558" s="9"/>
      <c r="HE558" s="9"/>
      <c r="HF558" s="9"/>
      <c r="HG558" s="9"/>
      <c r="HH558" s="9"/>
      <c r="HI558" s="9"/>
      <c r="HJ558" s="9"/>
      <c r="HK558" s="9"/>
      <c r="HL558" s="9"/>
      <c r="HM558" s="9"/>
      <c r="HN558" s="9"/>
      <c r="HO558" s="9"/>
      <c r="HP558" s="9"/>
      <c r="HQ558" s="9"/>
      <c r="HR558" s="9"/>
      <c r="HS558" s="9"/>
      <c r="HT558" s="9"/>
      <c r="HU558" s="9"/>
      <c r="HV558" s="9"/>
      <c r="HW558" s="9"/>
      <c r="HX558" s="9"/>
      <c r="HY558" s="9"/>
      <c r="HZ558" s="9"/>
      <c r="IA558" s="9"/>
      <c r="IB558" s="9"/>
      <c r="IC558" s="9"/>
      <c r="ID558" s="9"/>
      <c r="IE558" s="9"/>
      <c r="IF558" s="9"/>
      <c r="IG558" s="9"/>
      <c r="IH558" s="9"/>
      <c r="II558" s="9"/>
      <c r="IJ558" s="9"/>
      <c r="IK558" s="9"/>
      <c r="IL558" s="9"/>
      <c r="IM558" s="9"/>
      <c r="IN558" s="9"/>
      <c r="IO558" s="9"/>
      <c r="IP558" s="9"/>
      <c r="IQ558" s="9"/>
      <c r="IR558" s="9"/>
      <c r="IS558" s="9"/>
      <c r="IT558" s="9"/>
      <c r="IU558" s="9"/>
      <c r="IV558" s="9"/>
      <c r="IW558" s="9"/>
      <c r="IX558" s="9"/>
      <c r="IY558" s="9"/>
      <c r="IZ558" s="9"/>
      <c r="JA558" s="9"/>
      <c r="JB558" s="9"/>
      <c r="JC558" s="9"/>
      <c r="JD558" s="9"/>
      <c r="JE558" s="9"/>
      <c r="JF558" s="9"/>
      <c r="JG558" s="9"/>
      <c r="JH558" s="9"/>
      <c r="JI558" s="9"/>
      <c r="JJ558" s="9"/>
      <c r="JK558" s="9"/>
      <c r="JL558" s="9"/>
      <c r="JM558" s="9"/>
      <c r="JN558" s="9"/>
      <c r="JO558" s="9"/>
      <c r="JP558" s="9"/>
      <c r="JQ558" s="9"/>
      <c r="JR558" s="9"/>
      <c r="JS558" s="9"/>
      <c r="JT558" s="9"/>
      <c r="JU558" s="9"/>
      <c r="JV558" s="9"/>
      <c r="JW558" s="9"/>
      <c r="JX558" s="9"/>
      <c r="JY558" s="9"/>
      <c r="JZ558" s="9"/>
      <c r="KA558" s="9"/>
      <c r="KB558" s="9"/>
      <c r="KC558" s="9"/>
      <c r="KD558" s="9"/>
      <c r="KE558" s="9"/>
      <c r="KF558" s="9"/>
      <c r="KG558" s="9"/>
      <c r="KH558" s="9"/>
      <c r="KI558" s="9"/>
      <c r="KJ558" s="9"/>
      <c r="KK558" s="9"/>
      <c r="KL558" s="9"/>
      <c r="KM558" s="9"/>
      <c r="KN558" s="9"/>
      <c r="KO558" s="9"/>
      <c r="KP558" s="9"/>
      <c r="KQ558" s="9"/>
      <c r="KR558" s="9"/>
      <c r="KS558" s="9"/>
      <c r="KT558" s="9"/>
      <c r="KU558" s="9"/>
      <c r="KV558" s="9"/>
      <c r="KW558" s="9"/>
      <c r="KX558" s="9"/>
      <c r="KY558" s="9"/>
      <c r="KZ558" s="9"/>
      <c r="LA558" s="9"/>
      <c r="LB558" s="9"/>
      <c r="LC558" s="9"/>
      <c r="LD558" s="9"/>
      <c r="LE558" s="9"/>
      <c r="LF558" s="9"/>
      <c r="LG558" s="9"/>
      <c r="LH558" s="9"/>
      <c r="LI558" s="9"/>
      <c r="LJ558" s="9"/>
      <c r="LK558" s="9"/>
      <c r="LL558" s="9"/>
      <c r="LM558" s="9"/>
      <c r="LN558" s="9"/>
      <c r="LO558" s="9"/>
      <c r="LP558" s="9"/>
      <c r="LQ558" s="9"/>
      <c r="LR558" s="9"/>
      <c r="LS558" s="9"/>
      <c r="LT558" s="9"/>
      <c r="LU558" s="9"/>
      <c r="LV558" s="9"/>
      <c r="LW558" s="9"/>
      <c r="LX558" s="9"/>
      <c r="LY558" s="9"/>
      <c r="LZ558" s="9"/>
      <c r="MA558" s="9"/>
      <c r="MB558" s="9"/>
      <c r="MC558" s="9"/>
      <c r="MD558" s="9"/>
      <c r="ME558" s="9"/>
      <c r="MF558" s="9"/>
      <c r="MG558" s="9"/>
      <c r="MH558" s="9"/>
      <c r="MI558" s="9"/>
      <c r="MJ558" s="9"/>
      <c r="MK558" s="9"/>
      <c r="ML558" s="9"/>
      <c r="MM558" s="9"/>
      <c r="MN558" s="9"/>
      <c r="MO558" s="9"/>
      <c r="MP558" s="9"/>
      <c r="MQ558" s="9"/>
      <c r="MR558" s="9"/>
      <c r="MS558" s="9"/>
      <c r="MT558" s="9"/>
      <c r="MU558" s="9"/>
      <c r="MV558" s="9"/>
      <c r="MW558" s="9"/>
      <c r="MX558" s="9"/>
      <c r="MY558" s="9"/>
      <c r="MZ558" s="9"/>
      <c r="NA558" s="9"/>
      <c r="NB558" s="9"/>
      <c r="NC558" s="9"/>
      <c r="ND558" s="9"/>
      <c r="NE558" s="9"/>
      <c r="NF558" s="9"/>
      <c r="NG558" s="9"/>
      <c r="NH558" s="9"/>
      <c r="NI558" s="9"/>
      <c r="NJ558" s="9"/>
      <c r="NK558" s="9"/>
      <c r="NL558" s="9"/>
      <c r="NM558" s="9"/>
      <c r="NN558" s="9"/>
      <c r="NO558" s="9"/>
      <c r="NP558" s="9"/>
      <c r="NQ558" s="9"/>
      <c r="NR558" s="9"/>
      <c r="NS558" s="9"/>
      <c r="NT558" s="9"/>
      <c r="NU558" s="9"/>
      <c r="NV558" s="9"/>
      <c r="NW558" s="9"/>
      <c r="NX558" s="9"/>
      <c r="NY558" s="9"/>
      <c r="NZ558" s="9"/>
      <c r="OA558" s="9"/>
      <c r="OB558" s="9"/>
      <c r="OC558" s="9"/>
      <c r="OD558" s="9"/>
      <c r="OE558" s="9"/>
      <c r="OF558" s="9"/>
      <c r="OG558" s="9"/>
      <c r="OH558" s="9"/>
      <c r="OI558" s="9"/>
      <c r="OJ558" s="9"/>
      <c r="OK558" s="9"/>
      <c r="OL558" s="9"/>
      <c r="OM558" s="9"/>
      <c r="ON558" s="9"/>
      <c r="OO558" s="9"/>
      <c r="OP558" s="9"/>
      <c r="OQ558" s="9"/>
      <c r="OR558" s="9"/>
      <c r="OS558" s="9"/>
      <c r="OT558" s="9"/>
      <c r="OU558" s="9"/>
      <c r="OV558" s="9"/>
      <c r="OW558" s="9"/>
      <c r="OX558" s="9"/>
      <c r="OY558" s="9"/>
      <c r="OZ558" s="9"/>
      <c r="PA558" s="9"/>
      <c r="PB558" s="9"/>
      <c r="PC558" s="9"/>
      <c r="PD558" s="9"/>
      <c r="PE558" s="9"/>
      <c r="PF558" s="9"/>
      <c r="PG558" s="9"/>
      <c r="PH558" s="9"/>
      <c r="PI558" s="9"/>
      <c r="PJ558" s="9"/>
      <c r="PK558" s="9"/>
      <c r="PL558" s="9"/>
      <c r="PM558" s="9"/>
      <c r="PN558" s="9"/>
      <c r="PO558" s="9"/>
      <c r="PP558" s="9"/>
      <c r="PQ558" s="9"/>
      <c r="PR558" s="9"/>
      <c r="PS558" s="9"/>
      <c r="PT558" s="9"/>
      <c r="PU558" s="9"/>
      <c r="PV558" s="9"/>
      <c r="PW558" s="9"/>
      <c r="PX558" s="9"/>
      <c r="PY558" s="9"/>
      <c r="PZ558" s="9"/>
      <c r="QA558" s="9"/>
      <c r="QB558" s="9"/>
      <c r="QC558" s="9"/>
      <c r="QD558" s="9"/>
      <c r="QE558" s="9"/>
      <c r="QF558" s="9"/>
      <c r="QG558" s="9"/>
      <c r="QH558" s="9"/>
      <c r="QI558" s="9"/>
      <c r="QJ558" s="9"/>
      <c r="QK558" s="9"/>
      <c r="QL558" s="9"/>
      <c r="QM558" s="9"/>
      <c r="QN558" s="9"/>
      <c r="QO558" s="9"/>
      <c r="QP558" s="9"/>
      <c r="QQ558" s="9"/>
      <c r="QR558" s="9"/>
      <c r="QS558" s="9"/>
      <c r="QT558" s="9"/>
      <c r="QU558" s="9"/>
      <c r="QV558" s="9"/>
      <c r="QW558" s="9"/>
      <c r="QX558" s="9"/>
      <c r="QY558" s="9"/>
      <c r="QZ558" s="9"/>
      <c r="RA558" s="9"/>
      <c r="RB558" s="9"/>
      <c r="RC558" s="9"/>
      <c r="RD558" s="9"/>
      <c r="RE558" s="9"/>
      <c r="RF558" s="9"/>
      <c r="RG558" s="9"/>
      <c r="RH558" s="9"/>
      <c r="RI558" s="9"/>
      <c r="RJ558" s="9"/>
      <c r="RK558" s="9"/>
      <c r="RL558" s="9"/>
      <c r="RM558" s="9"/>
      <c r="RN558" s="9"/>
      <c r="RO558" s="9"/>
      <c r="RP558" s="9"/>
      <c r="RQ558" s="9"/>
      <c r="RR558" s="9"/>
      <c r="RS558" s="9"/>
      <c r="RT558" s="9"/>
      <c r="RU558" s="9"/>
      <c r="RV558" s="9"/>
      <c r="RW558" s="9"/>
      <c r="RX558" s="9"/>
      <c r="RY558" s="9"/>
      <c r="RZ558" s="9"/>
      <c r="SA558" s="9"/>
      <c r="SB558" s="9"/>
      <c r="SC558" s="9"/>
      <c r="SD558" s="9"/>
      <c r="SE558" s="9"/>
      <c r="SF558" s="9"/>
      <c r="SG558" s="9"/>
      <c r="SH558" s="9"/>
      <c r="SI558" s="9"/>
      <c r="SJ558" s="9"/>
      <c r="SK558" s="9"/>
      <c r="SL558" s="9"/>
      <c r="SM558" s="9"/>
      <c r="SN558" s="9"/>
      <c r="SO558" s="9"/>
      <c r="SP558" s="9"/>
      <c r="SQ558" s="9"/>
      <c r="SR558" s="9"/>
      <c r="SS558" s="9"/>
      <c r="ST558" s="9"/>
      <c r="SU558" s="9"/>
      <c r="SV558" s="9"/>
      <c r="SW558" s="9"/>
      <c r="SX558" s="9"/>
      <c r="SY558" s="9"/>
      <c r="SZ558" s="9"/>
      <c r="TA558" s="9"/>
      <c r="TB558" s="9"/>
      <c r="TC558" s="9"/>
      <c r="TD558" s="9"/>
      <c r="TE558" s="9"/>
      <c r="TF558" s="9"/>
      <c r="TG558" s="9"/>
      <c r="TH558" s="9"/>
      <c r="TI558" s="9"/>
      <c r="TJ558" s="9"/>
      <c r="TK558" s="9"/>
      <c r="TL558" s="9"/>
      <c r="TM558" s="9"/>
      <c r="TN558" s="9"/>
      <c r="TO558" s="9"/>
      <c r="TP558" s="9"/>
      <c r="TQ558" s="9"/>
      <c r="TR558" s="9"/>
      <c r="TS558" s="9"/>
      <c r="TT558" s="9"/>
      <c r="TU558" s="9"/>
      <c r="TV558" s="9"/>
      <c r="TW558" s="9"/>
      <c r="TX558" s="9"/>
      <c r="TY558" s="9"/>
      <c r="TZ558" s="9"/>
      <c r="UA558" s="9"/>
      <c r="UB558" s="9"/>
      <c r="UC558" s="9"/>
      <c r="UD558" s="9"/>
      <c r="UE558" s="9"/>
      <c r="UF558" s="9"/>
      <c r="UG558" s="9"/>
      <c r="UH558" s="9"/>
      <c r="UI558" s="9"/>
      <c r="UJ558" s="9"/>
      <c r="UK558" s="9"/>
      <c r="UL558" s="9"/>
      <c r="UM558" s="9"/>
      <c r="UN558" s="9"/>
      <c r="UO558" s="9"/>
      <c r="UP558" s="9"/>
      <c r="UQ558" s="9"/>
      <c r="UR558" s="9"/>
      <c r="US558" s="9"/>
      <c r="UT558" s="9"/>
      <c r="UU558" s="9"/>
      <c r="UV558" s="9"/>
      <c r="UW558" s="9"/>
      <c r="UX558" s="9"/>
      <c r="UY558" s="9"/>
      <c r="UZ558" s="9"/>
      <c r="VA558" s="9"/>
      <c r="VB558" s="9"/>
      <c r="VC558" s="9"/>
      <c r="VD558" s="9"/>
      <c r="VE558" s="9"/>
      <c r="VF558" s="9"/>
      <c r="VG558" s="9"/>
      <c r="VH558" s="9"/>
      <c r="VI558" s="9"/>
      <c r="VJ558" s="9"/>
      <c r="VK558" s="9"/>
      <c r="VL558" s="9"/>
      <c r="VM558" s="9"/>
      <c r="VN558" s="9"/>
      <c r="VO558" s="9"/>
      <c r="VP558" s="9"/>
      <c r="VQ558" s="9"/>
      <c r="VR558" s="9"/>
      <c r="VS558" s="9"/>
      <c r="VT558" s="9"/>
      <c r="VU558" s="9"/>
      <c r="VV558" s="9"/>
      <c r="VW558" s="9"/>
      <c r="VX558" s="9"/>
      <c r="VY558" s="9"/>
      <c r="VZ558" s="9"/>
      <c r="WA558" s="9"/>
      <c r="WB558" s="9"/>
      <c r="WC558" s="9"/>
      <c r="WD558" s="9"/>
      <c r="WE558" s="9"/>
      <c r="WF558" s="9"/>
      <c r="WG558" s="9"/>
      <c r="WH558" s="9"/>
      <c r="WI558" s="9"/>
      <c r="WJ558" s="9"/>
      <c r="WK558" s="9"/>
      <c r="WL558" s="9"/>
      <c r="WM558" s="9"/>
      <c r="WN558" s="9"/>
      <c r="WO558" s="9"/>
      <c r="WP558" s="9"/>
      <c r="WQ558" s="9"/>
      <c r="WR558" s="9"/>
      <c r="WS558" s="9"/>
      <c r="WT558" s="9"/>
      <c r="WU558" s="9"/>
      <c r="WV558" s="9"/>
      <c r="WW558" s="9"/>
      <c r="WX558" s="9"/>
      <c r="WY558" s="9"/>
      <c r="WZ558" s="9"/>
      <c r="XA558" s="9"/>
      <c r="XB558" s="9"/>
      <c r="XC558" s="9"/>
      <c r="XD558" s="9"/>
      <c r="XE558" s="9"/>
      <c r="XF558" s="9"/>
      <c r="XG558" s="9"/>
      <c r="XH558" s="9"/>
      <c r="XI558" s="9"/>
      <c r="XJ558" s="9"/>
      <c r="XK558" s="9"/>
      <c r="XL558" s="9"/>
      <c r="XM558" s="9"/>
      <c r="XN558" s="9"/>
      <c r="XO558" s="9"/>
      <c r="XP558" s="9"/>
      <c r="XQ558" s="9"/>
      <c r="XR558" s="9"/>
      <c r="XS558" s="9"/>
      <c r="XT558" s="9"/>
      <c r="XU558" s="9"/>
      <c r="XV558" s="9"/>
      <c r="XW558" s="9"/>
      <c r="XX558" s="9"/>
      <c r="XY558" s="9"/>
      <c r="XZ558" s="9"/>
      <c r="YA558" s="9"/>
      <c r="YB558" s="9"/>
      <c r="YC558" s="9"/>
      <c r="YD558" s="9"/>
      <c r="YE558" s="9"/>
      <c r="YF558" s="9"/>
      <c r="YG558" s="9"/>
      <c r="YH558" s="9"/>
      <c r="YI558" s="9"/>
      <c r="YJ558" s="9"/>
      <c r="YK558" s="9"/>
      <c r="YL558" s="9"/>
      <c r="YM558" s="9"/>
      <c r="YN558" s="9"/>
      <c r="YO558" s="9"/>
      <c r="YP558" s="9"/>
      <c r="YQ558" s="9"/>
      <c r="YR558" s="9"/>
      <c r="YS558" s="9"/>
      <c r="YT558" s="9"/>
      <c r="YU558" s="9"/>
      <c r="YV558" s="9"/>
      <c r="YW558" s="9"/>
      <c r="YX558" s="9"/>
      <c r="YY558" s="9"/>
      <c r="YZ558" s="9"/>
      <c r="ZA558" s="9"/>
      <c r="ZB558" s="9"/>
      <c r="ZC558" s="9"/>
      <c r="ZD558" s="9"/>
      <c r="ZE558" s="9"/>
      <c r="ZF558" s="9"/>
      <c r="ZG558" s="9"/>
      <c r="ZH558" s="9"/>
      <c r="ZI558" s="9"/>
      <c r="ZJ558" s="9"/>
      <c r="ZK558" s="9"/>
      <c r="ZL558" s="9"/>
      <c r="ZM558" s="9"/>
      <c r="ZN558" s="9"/>
      <c r="ZO558" s="9"/>
      <c r="ZP558" s="9"/>
      <c r="ZQ558" s="9"/>
      <c r="ZR558" s="9"/>
      <c r="ZS558" s="9"/>
      <c r="ZT558" s="9"/>
      <c r="ZU558" s="9"/>
      <c r="ZV558" s="9"/>
      <c r="ZW558" s="9"/>
      <c r="ZX558" s="9"/>
      <c r="ZY558" s="9"/>
      <c r="ZZ558" s="9"/>
      <c r="AAA558" s="9"/>
      <c r="AAB558" s="9"/>
      <c r="AAC558" s="9"/>
      <c r="AAD558" s="9"/>
      <c r="AAE558" s="9"/>
      <c r="AAF558" s="9"/>
      <c r="AAG558" s="9"/>
      <c r="AAH558" s="9"/>
      <c r="AAI558" s="9"/>
      <c r="AAJ558" s="9"/>
      <c r="AAK558" s="9"/>
      <c r="AAL558" s="9"/>
      <c r="AAM558" s="9"/>
      <c r="AAN558" s="9"/>
      <c r="AAO558" s="9"/>
      <c r="AAP558" s="9"/>
      <c r="AAQ558" s="9"/>
      <c r="AAR558" s="9"/>
      <c r="AAS558" s="9"/>
      <c r="AAT558" s="9"/>
      <c r="AAU558" s="9"/>
      <c r="AAV558" s="9"/>
      <c r="AAW558" s="9"/>
      <c r="AAX558" s="9"/>
      <c r="AAY558" s="9"/>
      <c r="AAZ558" s="9"/>
      <c r="ABA558" s="9"/>
      <c r="ABB558" s="9"/>
      <c r="ABC558" s="9"/>
      <c r="ABD558" s="9"/>
      <c r="ABE558" s="9"/>
      <c r="ABF558" s="9"/>
      <c r="ABG558" s="9"/>
      <c r="ABH558" s="9"/>
      <c r="ABI558" s="9"/>
      <c r="ABJ558" s="9"/>
      <c r="ABK558" s="9"/>
      <c r="ABL558" s="9"/>
      <c r="ABM558" s="9"/>
      <c r="ABN558" s="9"/>
      <c r="ABO558" s="9"/>
      <c r="ABP558" s="9"/>
      <c r="ABQ558" s="9"/>
      <c r="ABR558" s="9"/>
      <c r="ABS558" s="9"/>
      <c r="ABT558" s="9"/>
      <c r="ABU558" s="9"/>
      <c r="ABV558" s="9"/>
      <c r="ABW558" s="9"/>
      <c r="ABX558" s="9"/>
      <c r="ABY558" s="9"/>
      <c r="ABZ558" s="9"/>
      <c r="ACA558" s="9"/>
      <c r="ACB558" s="9"/>
      <c r="ACC558" s="9"/>
      <c r="ACD558" s="9"/>
      <c r="ACE558" s="9"/>
      <c r="ACF558" s="9"/>
      <c r="ACG558" s="9"/>
      <c r="ACH558" s="9"/>
      <c r="ACI558" s="9"/>
      <c r="ACJ558" s="9"/>
      <c r="ACK558" s="9"/>
      <c r="ACL558" s="9"/>
      <c r="ACM558" s="9"/>
      <c r="ACN558" s="9"/>
      <c r="ACO558" s="9"/>
      <c r="ACP558" s="9"/>
      <c r="ACQ558" s="9"/>
      <c r="ACR558" s="9"/>
      <c r="ACS558" s="9"/>
      <c r="ACT558" s="9"/>
      <c r="ACU558" s="9"/>
      <c r="ACV558" s="9"/>
      <c r="ACW558" s="9"/>
      <c r="ACX558" s="9"/>
      <c r="ACY558" s="9"/>
      <c r="ACZ558" s="9"/>
      <c r="ADA558" s="9"/>
      <c r="ADB558" s="9"/>
      <c r="ADC558" s="9"/>
      <c r="ADD558" s="9"/>
      <c r="ADE558" s="9"/>
      <c r="ADF558" s="9"/>
      <c r="ADG558" s="9"/>
      <c r="ADH558" s="9"/>
      <c r="ADI558" s="9"/>
      <c r="ADJ558" s="9"/>
      <c r="ADK558" s="9"/>
      <c r="ADL558" s="9"/>
      <c r="ADM558" s="9"/>
      <c r="ADN558" s="9"/>
      <c r="ADO558" s="9"/>
      <c r="ADP558" s="9"/>
      <c r="ADQ558" s="9"/>
      <c r="ADR558" s="9"/>
      <c r="ADS558" s="9"/>
      <c r="ADT558" s="9"/>
      <c r="ADU558" s="9"/>
      <c r="ADV558" s="9"/>
      <c r="ADW558" s="9"/>
      <c r="ADX558" s="9"/>
      <c r="ADY558" s="9"/>
      <c r="ADZ558" s="9"/>
      <c r="AEA558" s="9"/>
      <c r="AEB558" s="9"/>
      <c r="AEC558" s="9"/>
      <c r="AED558" s="9"/>
      <c r="AEE558" s="9"/>
      <c r="AEF558" s="9"/>
      <c r="AEG558" s="9"/>
      <c r="AEH558" s="9"/>
      <c r="AEI558" s="9"/>
      <c r="AEJ558" s="9"/>
      <c r="AEK558" s="9"/>
      <c r="AEL558" s="9"/>
      <c r="AEM558" s="9"/>
      <c r="AEN558" s="9"/>
      <c r="AEO558" s="9"/>
      <c r="AEP558" s="9"/>
      <c r="AEQ558" s="9"/>
      <c r="AER558" s="9"/>
      <c r="AES558" s="9"/>
      <c r="AET558" s="9"/>
      <c r="AEU558" s="9"/>
      <c r="AEV558" s="9"/>
      <c r="AEW558" s="9"/>
      <c r="AEX558" s="9"/>
      <c r="AEY558" s="9"/>
      <c r="AEZ558" s="9"/>
      <c r="AFA558" s="9"/>
      <c r="AFB558" s="9"/>
      <c r="AFC558" s="9"/>
      <c r="AFD558" s="9"/>
      <c r="AFE558" s="9"/>
      <c r="AFF558" s="9"/>
      <c r="AFG558" s="9"/>
      <c r="AFH558" s="9"/>
      <c r="AFI558" s="9"/>
      <c r="AFJ558" s="9"/>
      <c r="AFK558" s="9"/>
      <c r="AFL558" s="9"/>
      <c r="AFM558" s="9"/>
      <c r="AFN558" s="9"/>
      <c r="AFO558" s="9"/>
      <c r="AFP558" s="9"/>
      <c r="AFQ558" s="9"/>
      <c r="AFR558" s="9"/>
      <c r="AFS558" s="9"/>
      <c r="AFT558" s="9"/>
      <c r="AFU558" s="9"/>
      <c r="AFV558" s="9"/>
      <c r="AFW558" s="9"/>
      <c r="AFX558" s="9"/>
      <c r="AFY558" s="9"/>
      <c r="AFZ558" s="9"/>
      <c r="AGA558" s="9"/>
      <c r="AGB558" s="9"/>
      <c r="AGC558" s="9"/>
      <c r="AGD558" s="9"/>
      <c r="AGE558" s="9"/>
      <c r="AGF558" s="9"/>
      <c r="AGG558" s="9"/>
      <c r="AGH558" s="9"/>
      <c r="AGI558" s="9"/>
      <c r="AGJ558" s="9"/>
      <c r="AGK558" s="9"/>
      <c r="AGL558" s="9"/>
      <c r="AGM558" s="9"/>
      <c r="AGN558" s="9"/>
      <c r="AGO558" s="9"/>
      <c r="AGP558" s="9"/>
      <c r="AGQ558" s="9"/>
      <c r="AGR558" s="9"/>
      <c r="AGS558" s="9"/>
      <c r="AGT558" s="9"/>
      <c r="AGU558" s="9"/>
      <c r="AGV558" s="9"/>
      <c r="AGW558" s="9"/>
      <c r="AGX558" s="9"/>
      <c r="AGY558" s="9"/>
      <c r="AGZ558" s="9"/>
      <c r="AHA558" s="9"/>
      <c r="AHB558" s="9"/>
      <c r="AHC558" s="9"/>
      <c r="AHD558" s="9"/>
      <c r="AHE558" s="9"/>
      <c r="AHF558" s="9"/>
      <c r="AHG558" s="9"/>
      <c r="AHH558" s="9"/>
      <c r="AHI558" s="9"/>
      <c r="AHJ558" s="9"/>
      <c r="AHK558" s="9"/>
      <c r="AHL558" s="9"/>
      <c r="AHM558" s="9"/>
      <c r="AHN558" s="9"/>
      <c r="AHO558" s="9"/>
      <c r="AHP558" s="9"/>
      <c r="AHQ558" s="9"/>
      <c r="AHR558" s="9"/>
      <c r="AHS558" s="9"/>
      <c r="AHT558" s="9"/>
      <c r="AHU558" s="9"/>
      <c r="AHV558" s="9"/>
      <c r="AHW558" s="9"/>
      <c r="AHX558" s="9"/>
      <c r="AHY558" s="9"/>
      <c r="AHZ558" s="9"/>
      <c r="AIA558" s="9"/>
      <c r="AIB558" s="9"/>
      <c r="AIC558" s="9"/>
      <c r="AID558" s="9"/>
      <c r="AIE558" s="9"/>
      <c r="AIF558" s="9"/>
      <c r="AIG558" s="9"/>
      <c r="AIH558" s="9"/>
      <c r="AII558" s="9"/>
      <c r="AIJ558" s="9"/>
      <c r="AIK558" s="9"/>
      <c r="AIL558" s="9"/>
      <c r="AIM558" s="9"/>
      <c r="AIN558" s="9"/>
      <c r="AIO558" s="9"/>
      <c r="AIP558" s="9"/>
      <c r="AIQ558" s="9"/>
      <c r="AIR558" s="9"/>
      <c r="AIS558" s="9"/>
      <c r="AIT558" s="9"/>
      <c r="AIU558" s="9"/>
      <c r="AIV558" s="9"/>
      <c r="AIW558" s="9"/>
      <c r="AIX558" s="9"/>
      <c r="AIY558" s="9"/>
      <c r="AIZ558" s="9"/>
      <c r="AJA558" s="9"/>
      <c r="AJB558" s="9"/>
      <c r="AJC558" s="9"/>
      <c r="AJD558" s="9"/>
      <c r="AJE558" s="9"/>
      <c r="AJF558" s="9"/>
      <c r="AJG558" s="9"/>
      <c r="AJH558" s="9"/>
      <c r="AJI558" s="9"/>
      <c r="AJJ558" s="9"/>
      <c r="AJK558" s="9"/>
      <c r="AJL558" s="9"/>
      <c r="AJM558" s="9"/>
      <c r="AJN558" s="9"/>
      <c r="AJO558" s="9"/>
      <c r="AJP558" s="9"/>
      <c r="AJQ558" s="9"/>
      <c r="AJR558" s="9"/>
      <c r="AJS558" s="9"/>
      <c r="AJT558" s="9"/>
      <c r="AJU558" s="9"/>
      <c r="AJV558" s="9"/>
      <c r="AJW558" s="9"/>
      <c r="AJX558" s="9"/>
      <c r="AJY558" s="9"/>
      <c r="AJZ558" s="9"/>
      <c r="AKA558" s="9"/>
      <c r="AKB558" s="9"/>
      <c r="AKC558" s="9"/>
      <c r="AKD558" s="9"/>
      <c r="AKE558" s="9"/>
      <c r="AKF558" s="9"/>
      <c r="AKG558" s="9"/>
      <c r="AKH558" s="9"/>
      <c r="AKI558" s="9"/>
      <c r="AKJ558" s="9"/>
      <c r="AKK558" s="9"/>
      <c r="AKL558" s="9"/>
      <c r="AKM558" s="9"/>
      <c r="AKN558" s="9"/>
      <c r="AKO558" s="9"/>
      <c r="AKP558" s="9"/>
      <c r="AKQ558" s="9"/>
      <c r="AKR558" s="9"/>
      <c r="AKS558" s="9"/>
      <c r="AKT558" s="9"/>
      <c r="AKU558" s="9"/>
      <c r="AKV558" s="9"/>
      <c r="AKW558" s="9"/>
      <c r="AKX558" s="9"/>
      <c r="AKY558" s="9"/>
      <c r="AKZ558" s="9"/>
      <c r="ALA558" s="9"/>
      <c r="ALB558" s="9"/>
      <c r="ALC558" s="9"/>
      <c r="ALD558" s="9"/>
      <c r="ALE558" s="9"/>
      <c r="ALF558" s="9"/>
      <c r="ALG558" s="9"/>
      <c r="ALH558" s="9"/>
      <c r="ALI558" s="9"/>
      <c r="ALJ558" s="9"/>
      <c r="ALK558" s="9"/>
      <c r="ALL558" s="9"/>
      <c r="ALM558" s="9"/>
      <c r="ALN558" s="9"/>
      <c r="ALO558" s="9"/>
      <c r="ALP558" s="9"/>
      <c r="ALQ558" s="9"/>
      <c r="ALR558" s="9"/>
      <c r="ALS558" s="9"/>
      <c r="ALT558" s="9"/>
      <c r="ALU558" s="9"/>
      <c r="ALV558" s="9"/>
      <c r="ALW558" s="9"/>
      <c r="ALX558" s="9"/>
      <c r="ALY558" s="9"/>
      <c r="ALZ558" s="9"/>
      <c r="AMA558" s="9"/>
      <c r="AMB558" s="9"/>
      <c r="AMC558" s="9"/>
      <c r="AMD558" s="9"/>
      <c r="AME558" s="9"/>
      <c r="AMF558" s="9"/>
      <c r="AMG558" s="9"/>
      <c r="AMH558" s="9"/>
      <c r="AMI558" s="9"/>
      <c r="AMJ558" s="9"/>
      <c r="AMK558" s="9"/>
      <c r="AML558" s="9"/>
      <c r="AMM558" s="9"/>
      <c r="AMN558" s="9"/>
      <c r="AMO558" s="9"/>
      <c r="AMP558" s="9"/>
      <c r="AMQ558" s="9"/>
      <c r="AMR558" s="9"/>
      <c r="AMS558" s="9"/>
      <c r="AMT558" s="9"/>
      <c r="AMU558" s="9"/>
      <c r="AMV558" s="9"/>
      <c r="AMW558" s="9"/>
      <c r="AMX558" s="9"/>
      <c r="AMY558" s="9"/>
      <c r="AMZ558" s="9"/>
      <c r="ANA558" s="9"/>
      <c r="ANB558" s="9"/>
      <c r="ANC558" s="9"/>
      <c r="AND558" s="9"/>
      <c r="ANE558" s="9"/>
      <c r="ANF558" s="9"/>
      <c r="ANG558" s="9"/>
      <c r="ANH558" s="9"/>
      <c r="ANI558" s="9"/>
      <c r="ANJ558" s="9"/>
      <c r="ANK558" s="9"/>
      <c r="ANL558" s="9"/>
      <c r="ANM558" s="9"/>
      <c r="ANN558" s="9"/>
      <c r="ANO558" s="9"/>
      <c r="ANP558" s="9"/>
      <c r="ANQ558" s="9"/>
      <c r="ANR558" s="9"/>
      <c r="ANS558" s="9"/>
      <c r="ANT558" s="9"/>
      <c r="ANU558" s="9"/>
      <c r="ANV558" s="9"/>
      <c r="ANW558" s="9"/>
      <c r="ANX558" s="9"/>
      <c r="ANY558" s="9"/>
      <c r="ANZ558" s="9"/>
      <c r="AOA558" s="9"/>
      <c r="AOB558" s="9"/>
      <c r="AOC558" s="9"/>
      <c r="AOD558" s="9"/>
      <c r="AOE558" s="9"/>
      <c r="AOF558" s="9"/>
      <c r="AOG558" s="9"/>
      <c r="AOH558" s="9"/>
      <c r="AOI558" s="9"/>
      <c r="AOJ558" s="9"/>
      <c r="AOK558" s="9"/>
      <c r="AOL558" s="9"/>
      <c r="AOM558" s="9"/>
      <c r="AON558" s="9"/>
      <c r="AOO558" s="9"/>
      <c r="AOP558" s="9"/>
      <c r="AOQ558" s="9"/>
      <c r="AOR558" s="9"/>
      <c r="AOS558" s="9"/>
      <c r="AOT558" s="9"/>
      <c r="AOU558" s="9"/>
      <c r="AOV558" s="9"/>
      <c r="AOW558" s="9"/>
      <c r="AOX558" s="9"/>
      <c r="AOY558" s="9"/>
      <c r="AOZ558" s="9"/>
      <c r="APA558" s="9"/>
      <c r="APB558" s="9"/>
      <c r="APC558" s="9"/>
      <c r="APD558" s="9"/>
      <c r="APE558" s="9"/>
      <c r="APF558" s="9"/>
      <c r="APG558" s="9"/>
      <c r="APH558" s="9"/>
      <c r="API558" s="9"/>
      <c r="APJ558" s="9"/>
      <c r="APK558" s="9"/>
      <c r="APL558" s="9"/>
      <c r="APM558" s="9"/>
      <c r="APN558" s="9"/>
      <c r="APO558" s="9"/>
      <c r="APP558" s="9"/>
      <c r="APQ558" s="9"/>
      <c r="APR558" s="9"/>
      <c r="APS558" s="9"/>
      <c r="APT558" s="9"/>
      <c r="APU558" s="9"/>
      <c r="APV558" s="9"/>
      <c r="APW558" s="9"/>
      <c r="APX558" s="9"/>
      <c r="APY558" s="9"/>
      <c r="APZ558" s="9"/>
      <c r="AQA558" s="9"/>
      <c r="AQB558" s="9"/>
      <c r="AQC558" s="9"/>
      <c r="AQD558" s="9"/>
      <c r="AQE558" s="9"/>
      <c r="AQF558" s="9"/>
      <c r="AQG558" s="9"/>
      <c r="AQH558" s="9"/>
      <c r="AQI558" s="9"/>
      <c r="AQJ558" s="9"/>
      <c r="AQK558" s="9"/>
      <c r="AQL558" s="9"/>
      <c r="AQM558" s="9"/>
      <c r="AQN558" s="9"/>
      <c r="AQO558" s="9"/>
      <c r="AQP558" s="9"/>
      <c r="AQQ558" s="9"/>
      <c r="AQR558" s="9"/>
      <c r="AQS558" s="9"/>
      <c r="AQT558" s="9"/>
      <c r="AQU558" s="9"/>
      <c r="AQV558" s="9"/>
      <c r="AQW558" s="9"/>
      <c r="AQX558" s="9"/>
      <c r="AQY558" s="9"/>
      <c r="AQZ558" s="9"/>
      <c r="ARA558" s="9"/>
      <c r="ARB558" s="9"/>
      <c r="ARC558" s="9"/>
      <c r="ARD558" s="9"/>
      <c r="ARE558" s="9"/>
      <c r="ARF558" s="9"/>
      <c r="ARG558" s="9"/>
      <c r="ARH558" s="9"/>
      <c r="ARI558" s="9"/>
    </row>
    <row r="559" spans="1:1153" s="41" customFormat="1" x14ac:dyDescent="0.2">
      <c r="A559" s="20"/>
      <c r="B559" s="21"/>
      <c r="C559" s="187"/>
      <c r="D559" s="205"/>
      <c r="E559" s="205"/>
      <c r="F559" s="205"/>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c r="BG559" s="9"/>
      <c r="BH559" s="9"/>
      <c r="BI559" s="9"/>
      <c r="BJ559" s="9"/>
      <c r="BK559" s="9"/>
      <c r="BL559" s="9"/>
      <c r="BM559" s="9"/>
      <c r="BN559" s="9"/>
      <c r="BO559" s="9"/>
      <c r="BP559" s="9"/>
      <c r="BQ559" s="9"/>
      <c r="BR559" s="9"/>
      <c r="BS559" s="9"/>
      <c r="BT559" s="9"/>
      <c r="BU559" s="9"/>
      <c r="BV559" s="9"/>
      <c r="BW559" s="9"/>
      <c r="BX559" s="9"/>
      <c r="BY559" s="9"/>
      <c r="BZ559" s="9"/>
      <c r="CA559" s="9"/>
      <c r="CB559" s="9"/>
      <c r="CC559" s="9"/>
      <c r="CD559" s="9"/>
      <c r="CE559" s="9"/>
      <c r="CF559" s="9"/>
      <c r="CG559" s="9"/>
      <c r="CH559" s="9"/>
      <c r="CI559" s="9"/>
      <c r="CJ559" s="9"/>
      <c r="CK559" s="9"/>
      <c r="CL559" s="9"/>
      <c r="CM559" s="9"/>
      <c r="CN559" s="9"/>
      <c r="CO559" s="9"/>
      <c r="CP559" s="9"/>
      <c r="CQ559" s="9"/>
      <c r="CR559" s="9"/>
      <c r="CS559" s="9"/>
      <c r="CT559" s="9"/>
      <c r="CU559" s="9"/>
      <c r="CV559" s="9"/>
      <c r="CW559" s="9"/>
      <c r="CX559" s="9"/>
      <c r="CY559" s="9"/>
      <c r="CZ559" s="9"/>
      <c r="DA559" s="9"/>
      <c r="DB559" s="9"/>
      <c r="DC559" s="9"/>
      <c r="DD559" s="9"/>
      <c r="DE559" s="9"/>
      <c r="DF559" s="9"/>
      <c r="DG559" s="9"/>
      <c r="DH559" s="9"/>
      <c r="DI559" s="9"/>
      <c r="DJ559" s="9"/>
      <c r="DK559" s="9"/>
      <c r="DL559" s="9"/>
      <c r="DM559" s="9"/>
      <c r="DN559" s="9"/>
      <c r="DO559" s="9"/>
      <c r="DP559" s="9"/>
      <c r="DQ559" s="9"/>
      <c r="DR559" s="9"/>
      <c r="DS559" s="9"/>
      <c r="DT559" s="9"/>
      <c r="DU559" s="9"/>
      <c r="DV559" s="9"/>
      <c r="DW559" s="9"/>
      <c r="DX559" s="9"/>
      <c r="DY559" s="9"/>
      <c r="DZ559" s="9"/>
      <c r="EA559" s="9"/>
      <c r="EB559" s="9"/>
      <c r="EC559" s="9"/>
      <c r="ED559" s="9"/>
      <c r="EE559" s="9"/>
      <c r="EF559" s="9"/>
      <c r="EG559" s="9"/>
      <c r="EH559" s="9"/>
      <c r="EI559" s="9"/>
      <c r="EJ559" s="9"/>
      <c r="EK559" s="9"/>
      <c r="EL559" s="9"/>
      <c r="EM559" s="9"/>
      <c r="EN559" s="9"/>
      <c r="EO559" s="9"/>
      <c r="EP559" s="9"/>
      <c r="EQ559" s="9"/>
      <c r="ER559" s="9"/>
      <c r="ES559" s="9"/>
      <c r="ET559" s="9"/>
      <c r="EU559" s="9"/>
      <c r="EV559" s="9"/>
      <c r="EW559" s="9"/>
      <c r="EX559" s="9"/>
      <c r="EY559" s="9"/>
      <c r="EZ559" s="9"/>
      <c r="FA559" s="9"/>
      <c r="FB559" s="9"/>
      <c r="FC559" s="9"/>
      <c r="FD559" s="9"/>
      <c r="FE559" s="9"/>
      <c r="FF559" s="9"/>
      <c r="FG559" s="9"/>
      <c r="FH559" s="9"/>
      <c r="FI559" s="9"/>
      <c r="FJ559" s="9"/>
      <c r="FK559" s="9"/>
      <c r="FL559" s="9"/>
      <c r="FM559" s="9"/>
      <c r="FN559" s="9"/>
      <c r="FO559" s="9"/>
      <c r="FP559" s="9"/>
      <c r="FQ559" s="9"/>
      <c r="FR559" s="9"/>
      <c r="FS559" s="9"/>
      <c r="FT559" s="9"/>
      <c r="FU559" s="9"/>
      <c r="FV559" s="9"/>
      <c r="FW559" s="9"/>
      <c r="FX559" s="9"/>
      <c r="FY559" s="9"/>
      <c r="FZ559" s="9"/>
      <c r="GA559" s="9"/>
      <c r="GB559" s="9"/>
      <c r="GC559" s="9"/>
      <c r="GD559" s="9"/>
      <c r="GE559" s="9"/>
      <c r="GF559" s="9"/>
      <c r="GG559" s="9"/>
      <c r="GH559" s="9"/>
      <c r="GI559" s="9"/>
      <c r="GJ559" s="9"/>
      <c r="GK559" s="9"/>
      <c r="GL559" s="9"/>
      <c r="GM559" s="9"/>
      <c r="GN559" s="9"/>
      <c r="GO559" s="9"/>
      <c r="GP559" s="9"/>
      <c r="GQ559" s="9"/>
      <c r="GR559" s="9"/>
      <c r="GS559" s="9"/>
      <c r="GT559" s="9"/>
      <c r="GU559" s="9"/>
      <c r="GV559" s="9"/>
      <c r="GW559" s="9"/>
      <c r="GX559" s="9"/>
      <c r="GY559" s="9"/>
      <c r="GZ559" s="9"/>
      <c r="HA559" s="9"/>
      <c r="HB559" s="9"/>
      <c r="HC559" s="9"/>
      <c r="HD559" s="9"/>
      <c r="HE559" s="9"/>
      <c r="HF559" s="9"/>
      <c r="HG559" s="9"/>
      <c r="HH559" s="9"/>
      <c r="HI559" s="9"/>
      <c r="HJ559" s="9"/>
      <c r="HK559" s="9"/>
      <c r="HL559" s="9"/>
      <c r="HM559" s="9"/>
      <c r="HN559" s="9"/>
      <c r="HO559" s="9"/>
      <c r="HP559" s="9"/>
      <c r="HQ559" s="9"/>
      <c r="HR559" s="9"/>
      <c r="HS559" s="9"/>
      <c r="HT559" s="9"/>
      <c r="HU559" s="9"/>
      <c r="HV559" s="9"/>
      <c r="HW559" s="9"/>
      <c r="HX559" s="9"/>
      <c r="HY559" s="9"/>
      <c r="HZ559" s="9"/>
      <c r="IA559" s="9"/>
      <c r="IB559" s="9"/>
      <c r="IC559" s="9"/>
      <c r="ID559" s="9"/>
      <c r="IE559" s="9"/>
      <c r="IF559" s="9"/>
      <c r="IG559" s="9"/>
      <c r="IH559" s="9"/>
      <c r="II559" s="9"/>
      <c r="IJ559" s="9"/>
      <c r="IK559" s="9"/>
      <c r="IL559" s="9"/>
      <c r="IM559" s="9"/>
      <c r="IN559" s="9"/>
      <c r="IO559" s="9"/>
      <c r="IP559" s="9"/>
      <c r="IQ559" s="9"/>
      <c r="IR559" s="9"/>
      <c r="IS559" s="9"/>
      <c r="IT559" s="9"/>
      <c r="IU559" s="9"/>
      <c r="IV559" s="9"/>
      <c r="IW559" s="9"/>
      <c r="IX559" s="9"/>
      <c r="IY559" s="9"/>
      <c r="IZ559" s="9"/>
      <c r="JA559" s="9"/>
      <c r="JB559" s="9"/>
      <c r="JC559" s="9"/>
      <c r="JD559" s="9"/>
      <c r="JE559" s="9"/>
      <c r="JF559" s="9"/>
      <c r="JG559" s="9"/>
      <c r="JH559" s="9"/>
      <c r="JI559" s="9"/>
      <c r="JJ559" s="9"/>
      <c r="JK559" s="9"/>
      <c r="JL559" s="9"/>
      <c r="JM559" s="9"/>
      <c r="JN559" s="9"/>
      <c r="JO559" s="9"/>
      <c r="JP559" s="9"/>
      <c r="JQ559" s="9"/>
      <c r="JR559" s="9"/>
      <c r="JS559" s="9"/>
      <c r="JT559" s="9"/>
      <c r="JU559" s="9"/>
      <c r="JV559" s="9"/>
      <c r="JW559" s="9"/>
      <c r="JX559" s="9"/>
      <c r="JY559" s="9"/>
      <c r="JZ559" s="9"/>
      <c r="KA559" s="9"/>
      <c r="KB559" s="9"/>
      <c r="KC559" s="9"/>
      <c r="KD559" s="9"/>
      <c r="KE559" s="9"/>
      <c r="KF559" s="9"/>
      <c r="KG559" s="9"/>
      <c r="KH559" s="9"/>
      <c r="KI559" s="9"/>
      <c r="KJ559" s="9"/>
      <c r="KK559" s="9"/>
      <c r="KL559" s="9"/>
      <c r="KM559" s="9"/>
      <c r="KN559" s="9"/>
      <c r="KO559" s="9"/>
      <c r="KP559" s="9"/>
      <c r="KQ559" s="9"/>
      <c r="KR559" s="9"/>
      <c r="KS559" s="9"/>
      <c r="KT559" s="9"/>
      <c r="KU559" s="9"/>
      <c r="KV559" s="9"/>
      <c r="KW559" s="9"/>
      <c r="KX559" s="9"/>
      <c r="KY559" s="9"/>
      <c r="KZ559" s="9"/>
      <c r="LA559" s="9"/>
      <c r="LB559" s="9"/>
      <c r="LC559" s="9"/>
      <c r="LD559" s="9"/>
      <c r="LE559" s="9"/>
      <c r="LF559" s="9"/>
      <c r="LG559" s="9"/>
      <c r="LH559" s="9"/>
      <c r="LI559" s="9"/>
      <c r="LJ559" s="9"/>
      <c r="LK559" s="9"/>
      <c r="LL559" s="9"/>
      <c r="LM559" s="9"/>
      <c r="LN559" s="9"/>
      <c r="LO559" s="9"/>
      <c r="LP559" s="9"/>
      <c r="LQ559" s="9"/>
      <c r="LR559" s="9"/>
      <c r="LS559" s="9"/>
      <c r="LT559" s="9"/>
      <c r="LU559" s="9"/>
      <c r="LV559" s="9"/>
      <c r="LW559" s="9"/>
      <c r="LX559" s="9"/>
      <c r="LY559" s="9"/>
      <c r="LZ559" s="9"/>
      <c r="MA559" s="9"/>
      <c r="MB559" s="9"/>
      <c r="MC559" s="9"/>
      <c r="MD559" s="9"/>
      <c r="ME559" s="9"/>
      <c r="MF559" s="9"/>
      <c r="MG559" s="9"/>
      <c r="MH559" s="9"/>
      <c r="MI559" s="9"/>
      <c r="MJ559" s="9"/>
      <c r="MK559" s="9"/>
      <c r="ML559" s="9"/>
      <c r="MM559" s="9"/>
      <c r="MN559" s="9"/>
      <c r="MO559" s="9"/>
      <c r="MP559" s="9"/>
      <c r="MQ559" s="9"/>
      <c r="MR559" s="9"/>
      <c r="MS559" s="9"/>
      <c r="MT559" s="9"/>
      <c r="MU559" s="9"/>
      <c r="MV559" s="9"/>
      <c r="MW559" s="9"/>
      <c r="MX559" s="9"/>
      <c r="MY559" s="9"/>
      <c r="MZ559" s="9"/>
      <c r="NA559" s="9"/>
      <c r="NB559" s="9"/>
      <c r="NC559" s="9"/>
      <c r="ND559" s="9"/>
      <c r="NE559" s="9"/>
      <c r="NF559" s="9"/>
      <c r="NG559" s="9"/>
      <c r="NH559" s="9"/>
      <c r="NI559" s="9"/>
      <c r="NJ559" s="9"/>
      <c r="NK559" s="9"/>
      <c r="NL559" s="9"/>
      <c r="NM559" s="9"/>
      <c r="NN559" s="9"/>
      <c r="NO559" s="9"/>
      <c r="NP559" s="9"/>
      <c r="NQ559" s="9"/>
      <c r="NR559" s="9"/>
      <c r="NS559" s="9"/>
      <c r="NT559" s="9"/>
      <c r="NU559" s="9"/>
      <c r="NV559" s="9"/>
      <c r="NW559" s="9"/>
      <c r="NX559" s="9"/>
      <c r="NY559" s="9"/>
      <c r="NZ559" s="9"/>
      <c r="OA559" s="9"/>
      <c r="OB559" s="9"/>
      <c r="OC559" s="9"/>
      <c r="OD559" s="9"/>
      <c r="OE559" s="9"/>
      <c r="OF559" s="9"/>
      <c r="OG559" s="9"/>
      <c r="OH559" s="9"/>
      <c r="OI559" s="9"/>
      <c r="OJ559" s="9"/>
      <c r="OK559" s="9"/>
      <c r="OL559" s="9"/>
      <c r="OM559" s="9"/>
      <c r="ON559" s="9"/>
      <c r="OO559" s="9"/>
      <c r="OP559" s="9"/>
      <c r="OQ559" s="9"/>
      <c r="OR559" s="9"/>
      <c r="OS559" s="9"/>
      <c r="OT559" s="9"/>
      <c r="OU559" s="9"/>
      <c r="OV559" s="9"/>
      <c r="OW559" s="9"/>
      <c r="OX559" s="9"/>
      <c r="OY559" s="9"/>
      <c r="OZ559" s="9"/>
      <c r="PA559" s="9"/>
      <c r="PB559" s="9"/>
      <c r="PC559" s="9"/>
      <c r="PD559" s="9"/>
      <c r="PE559" s="9"/>
      <c r="PF559" s="9"/>
      <c r="PG559" s="9"/>
      <c r="PH559" s="9"/>
      <c r="PI559" s="9"/>
      <c r="PJ559" s="9"/>
      <c r="PK559" s="9"/>
      <c r="PL559" s="9"/>
      <c r="PM559" s="9"/>
      <c r="PN559" s="9"/>
      <c r="PO559" s="9"/>
      <c r="PP559" s="9"/>
      <c r="PQ559" s="9"/>
      <c r="PR559" s="9"/>
      <c r="PS559" s="9"/>
      <c r="PT559" s="9"/>
      <c r="PU559" s="9"/>
      <c r="PV559" s="9"/>
      <c r="PW559" s="9"/>
      <c r="PX559" s="9"/>
      <c r="PY559" s="9"/>
      <c r="PZ559" s="9"/>
      <c r="QA559" s="9"/>
      <c r="QB559" s="9"/>
      <c r="QC559" s="9"/>
      <c r="QD559" s="9"/>
      <c r="QE559" s="9"/>
      <c r="QF559" s="9"/>
      <c r="QG559" s="9"/>
      <c r="QH559" s="9"/>
      <c r="QI559" s="9"/>
      <c r="QJ559" s="9"/>
      <c r="QK559" s="9"/>
      <c r="QL559" s="9"/>
      <c r="QM559" s="9"/>
      <c r="QN559" s="9"/>
      <c r="QO559" s="9"/>
      <c r="QP559" s="9"/>
      <c r="QQ559" s="9"/>
      <c r="QR559" s="9"/>
      <c r="QS559" s="9"/>
      <c r="QT559" s="9"/>
      <c r="QU559" s="9"/>
      <c r="QV559" s="9"/>
      <c r="QW559" s="9"/>
      <c r="QX559" s="9"/>
      <c r="QY559" s="9"/>
      <c r="QZ559" s="9"/>
      <c r="RA559" s="9"/>
      <c r="RB559" s="9"/>
      <c r="RC559" s="9"/>
      <c r="RD559" s="9"/>
      <c r="RE559" s="9"/>
      <c r="RF559" s="9"/>
      <c r="RG559" s="9"/>
      <c r="RH559" s="9"/>
      <c r="RI559" s="9"/>
      <c r="RJ559" s="9"/>
      <c r="RK559" s="9"/>
      <c r="RL559" s="9"/>
      <c r="RM559" s="9"/>
      <c r="RN559" s="9"/>
      <c r="RO559" s="9"/>
      <c r="RP559" s="9"/>
      <c r="RQ559" s="9"/>
      <c r="RR559" s="9"/>
      <c r="RS559" s="9"/>
      <c r="RT559" s="9"/>
      <c r="RU559" s="9"/>
      <c r="RV559" s="9"/>
      <c r="RW559" s="9"/>
      <c r="RX559" s="9"/>
      <c r="RY559" s="9"/>
      <c r="RZ559" s="9"/>
      <c r="SA559" s="9"/>
      <c r="SB559" s="9"/>
      <c r="SC559" s="9"/>
      <c r="SD559" s="9"/>
      <c r="SE559" s="9"/>
      <c r="SF559" s="9"/>
      <c r="SG559" s="9"/>
      <c r="SH559" s="9"/>
      <c r="SI559" s="9"/>
      <c r="SJ559" s="9"/>
      <c r="SK559" s="9"/>
      <c r="SL559" s="9"/>
      <c r="SM559" s="9"/>
      <c r="SN559" s="9"/>
      <c r="SO559" s="9"/>
      <c r="SP559" s="9"/>
      <c r="SQ559" s="9"/>
      <c r="SR559" s="9"/>
      <c r="SS559" s="9"/>
      <c r="ST559" s="9"/>
      <c r="SU559" s="9"/>
      <c r="SV559" s="9"/>
      <c r="SW559" s="9"/>
      <c r="SX559" s="9"/>
      <c r="SY559" s="9"/>
      <c r="SZ559" s="9"/>
      <c r="TA559" s="9"/>
      <c r="TB559" s="9"/>
      <c r="TC559" s="9"/>
      <c r="TD559" s="9"/>
      <c r="TE559" s="9"/>
      <c r="TF559" s="9"/>
      <c r="TG559" s="9"/>
      <c r="TH559" s="9"/>
      <c r="TI559" s="9"/>
      <c r="TJ559" s="9"/>
      <c r="TK559" s="9"/>
      <c r="TL559" s="9"/>
      <c r="TM559" s="9"/>
      <c r="TN559" s="9"/>
      <c r="TO559" s="9"/>
      <c r="TP559" s="9"/>
      <c r="TQ559" s="9"/>
      <c r="TR559" s="9"/>
      <c r="TS559" s="9"/>
      <c r="TT559" s="9"/>
      <c r="TU559" s="9"/>
      <c r="TV559" s="9"/>
      <c r="TW559" s="9"/>
      <c r="TX559" s="9"/>
      <c r="TY559" s="9"/>
      <c r="TZ559" s="9"/>
      <c r="UA559" s="9"/>
      <c r="UB559" s="9"/>
      <c r="UC559" s="9"/>
      <c r="UD559" s="9"/>
      <c r="UE559" s="9"/>
      <c r="UF559" s="9"/>
      <c r="UG559" s="9"/>
      <c r="UH559" s="9"/>
      <c r="UI559" s="9"/>
      <c r="UJ559" s="9"/>
      <c r="UK559" s="9"/>
      <c r="UL559" s="9"/>
      <c r="UM559" s="9"/>
      <c r="UN559" s="9"/>
      <c r="UO559" s="9"/>
      <c r="UP559" s="9"/>
      <c r="UQ559" s="9"/>
      <c r="UR559" s="9"/>
      <c r="US559" s="9"/>
      <c r="UT559" s="9"/>
      <c r="UU559" s="9"/>
      <c r="UV559" s="9"/>
      <c r="UW559" s="9"/>
      <c r="UX559" s="9"/>
      <c r="UY559" s="9"/>
      <c r="UZ559" s="9"/>
      <c r="VA559" s="9"/>
      <c r="VB559" s="9"/>
      <c r="VC559" s="9"/>
      <c r="VD559" s="9"/>
      <c r="VE559" s="9"/>
      <c r="VF559" s="9"/>
      <c r="VG559" s="9"/>
      <c r="VH559" s="9"/>
      <c r="VI559" s="9"/>
      <c r="VJ559" s="9"/>
      <c r="VK559" s="9"/>
      <c r="VL559" s="9"/>
      <c r="VM559" s="9"/>
      <c r="VN559" s="9"/>
      <c r="VO559" s="9"/>
      <c r="VP559" s="9"/>
      <c r="VQ559" s="9"/>
      <c r="VR559" s="9"/>
      <c r="VS559" s="9"/>
      <c r="VT559" s="9"/>
      <c r="VU559" s="9"/>
      <c r="VV559" s="9"/>
      <c r="VW559" s="9"/>
      <c r="VX559" s="9"/>
      <c r="VY559" s="9"/>
      <c r="VZ559" s="9"/>
      <c r="WA559" s="9"/>
      <c r="WB559" s="9"/>
      <c r="WC559" s="9"/>
      <c r="WD559" s="9"/>
      <c r="WE559" s="9"/>
      <c r="WF559" s="9"/>
      <c r="WG559" s="9"/>
      <c r="WH559" s="9"/>
      <c r="WI559" s="9"/>
      <c r="WJ559" s="9"/>
      <c r="WK559" s="9"/>
      <c r="WL559" s="9"/>
      <c r="WM559" s="9"/>
      <c r="WN559" s="9"/>
      <c r="WO559" s="9"/>
      <c r="WP559" s="9"/>
      <c r="WQ559" s="9"/>
      <c r="WR559" s="9"/>
      <c r="WS559" s="9"/>
      <c r="WT559" s="9"/>
      <c r="WU559" s="9"/>
      <c r="WV559" s="9"/>
      <c r="WW559" s="9"/>
      <c r="WX559" s="9"/>
      <c r="WY559" s="9"/>
      <c r="WZ559" s="9"/>
      <c r="XA559" s="9"/>
      <c r="XB559" s="9"/>
      <c r="XC559" s="9"/>
      <c r="XD559" s="9"/>
      <c r="XE559" s="9"/>
      <c r="XF559" s="9"/>
      <c r="XG559" s="9"/>
      <c r="XH559" s="9"/>
      <c r="XI559" s="9"/>
      <c r="XJ559" s="9"/>
      <c r="XK559" s="9"/>
      <c r="XL559" s="9"/>
      <c r="XM559" s="9"/>
      <c r="XN559" s="9"/>
      <c r="XO559" s="9"/>
      <c r="XP559" s="9"/>
      <c r="XQ559" s="9"/>
      <c r="XR559" s="9"/>
      <c r="XS559" s="9"/>
      <c r="XT559" s="9"/>
      <c r="XU559" s="9"/>
      <c r="XV559" s="9"/>
      <c r="XW559" s="9"/>
      <c r="XX559" s="9"/>
      <c r="XY559" s="9"/>
      <c r="XZ559" s="9"/>
      <c r="YA559" s="9"/>
      <c r="YB559" s="9"/>
      <c r="YC559" s="9"/>
      <c r="YD559" s="9"/>
      <c r="YE559" s="9"/>
      <c r="YF559" s="9"/>
      <c r="YG559" s="9"/>
      <c r="YH559" s="9"/>
      <c r="YI559" s="9"/>
      <c r="YJ559" s="9"/>
      <c r="YK559" s="9"/>
      <c r="YL559" s="9"/>
      <c r="YM559" s="9"/>
      <c r="YN559" s="9"/>
      <c r="YO559" s="9"/>
      <c r="YP559" s="9"/>
      <c r="YQ559" s="9"/>
      <c r="YR559" s="9"/>
      <c r="YS559" s="9"/>
      <c r="YT559" s="9"/>
      <c r="YU559" s="9"/>
      <c r="YV559" s="9"/>
      <c r="YW559" s="9"/>
      <c r="YX559" s="9"/>
      <c r="YY559" s="9"/>
      <c r="YZ559" s="9"/>
      <c r="ZA559" s="9"/>
      <c r="ZB559" s="9"/>
      <c r="ZC559" s="9"/>
      <c r="ZD559" s="9"/>
      <c r="ZE559" s="9"/>
      <c r="ZF559" s="9"/>
      <c r="ZG559" s="9"/>
      <c r="ZH559" s="9"/>
      <c r="ZI559" s="9"/>
      <c r="ZJ559" s="9"/>
      <c r="ZK559" s="9"/>
      <c r="ZL559" s="9"/>
      <c r="ZM559" s="9"/>
      <c r="ZN559" s="9"/>
      <c r="ZO559" s="9"/>
      <c r="ZP559" s="9"/>
      <c r="ZQ559" s="9"/>
      <c r="ZR559" s="9"/>
      <c r="ZS559" s="9"/>
      <c r="ZT559" s="9"/>
      <c r="ZU559" s="9"/>
      <c r="ZV559" s="9"/>
      <c r="ZW559" s="9"/>
      <c r="ZX559" s="9"/>
      <c r="ZY559" s="9"/>
      <c r="ZZ559" s="9"/>
      <c r="AAA559" s="9"/>
      <c r="AAB559" s="9"/>
      <c r="AAC559" s="9"/>
      <c r="AAD559" s="9"/>
      <c r="AAE559" s="9"/>
      <c r="AAF559" s="9"/>
      <c r="AAG559" s="9"/>
      <c r="AAH559" s="9"/>
      <c r="AAI559" s="9"/>
      <c r="AAJ559" s="9"/>
      <c r="AAK559" s="9"/>
      <c r="AAL559" s="9"/>
      <c r="AAM559" s="9"/>
      <c r="AAN559" s="9"/>
      <c r="AAO559" s="9"/>
      <c r="AAP559" s="9"/>
      <c r="AAQ559" s="9"/>
      <c r="AAR559" s="9"/>
      <c r="AAS559" s="9"/>
      <c r="AAT559" s="9"/>
      <c r="AAU559" s="9"/>
      <c r="AAV559" s="9"/>
      <c r="AAW559" s="9"/>
      <c r="AAX559" s="9"/>
      <c r="AAY559" s="9"/>
      <c r="AAZ559" s="9"/>
      <c r="ABA559" s="9"/>
      <c r="ABB559" s="9"/>
      <c r="ABC559" s="9"/>
      <c r="ABD559" s="9"/>
      <c r="ABE559" s="9"/>
      <c r="ABF559" s="9"/>
      <c r="ABG559" s="9"/>
      <c r="ABH559" s="9"/>
      <c r="ABI559" s="9"/>
      <c r="ABJ559" s="9"/>
      <c r="ABK559" s="9"/>
      <c r="ABL559" s="9"/>
      <c r="ABM559" s="9"/>
      <c r="ABN559" s="9"/>
      <c r="ABO559" s="9"/>
      <c r="ABP559" s="9"/>
      <c r="ABQ559" s="9"/>
      <c r="ABR559" s="9"/>
      <c r="ABS559" s="9"/>
      <c r="ABT559" s="9"/>
      <c r="ABU559" s="9"/>
      <c r="ABV559" s="9"/>
      <c r="ABW559" s="9"/>
      <c r="ABX559" s="9"/>
      <c r="ABY559" s="9"/>
      <c r="ABZ559" s="9"/>
      <c r="ACA559" s="9"/>
      <c r="ACB559" s="9"/>
      <c r="ACC559" s="9"/>
      <c r="ACD559" s="9"/>
      <c r="ACE559" s="9"/>
      <c r="ACF559" s="9"/>
      <c r="ACG559" s="9"/>
      <c r="ACH559" s="9"/>
      <c r="ACI559" s="9"/>
      <c r="ACJ559" s="9"/>
      <c r="ACK559" s="9"/>
      <c r="ACL559" s="9"/>
      <c r="ACM559" s="9"/>
      <c r="ACN559" s="9"/>
      <c r="ACO559" s="9"/>
      <c r="ACP559" s="9"/>
      <c r="ACQ559" s="9"/>
      <c r="ACR559" s="9"/>
      <c r="ACS559" s="9"/>
      <c r="ACT559" s="9"/>
      <c r="ACU559" s="9"/>
      <c r="ACV559" s="9"/>
      <c r="ACW559" s="9"/>
      <c r="ACX559" s="9"/>
      <c r="ACY559" s="9"/>
      <c r="ACZ559" s="9"/>
      <c r="ADA559" s="9"/>
      <c r="ADB559" s="9"/>
      <c r="ADC559" s="9"/>
      <c r="ADD559" s="9"/>
      <c r="ADE559" s="9"/>
      <c r="ADF559" s="9"/>
      <c r="ADG559" s="9"/>
      <c r="ADH559" s="9"/>
      <c r="ADI559" s="9"/>
      <c r="ADJ559" s="9"/>
      <c r="ADK559" s="9"/>
      <c r="ADL559" s="9"/>
      <c r="ADM559" s="9"/>
      <c r="ADN559" s="9"/>
      <c r="ADO559" s="9"/>
      <c r="ADP559" s="9"/>
      <c r="ADQ559" s="9"/>
      <c r="ADR559" s="9"/>
      <c r="ADS559" s="9"/>
      <c r="ADT559" s="9"/>
      <c r="ADU559" s="9"/>
      <c r="ADV559" s="9"/>
      <c r="ADW559" s="9"/>
      <c r="ADX559" s="9"/>
      <c r="ADY559" s="9"/>
      <c r="ADZ559" s="9"/>
      <c r="AEA559" s="9"/>
      <c r="AEB559" s="9"/>
      <c r="AEC559" s="9"/>
      <c r="AED559" s="9"/>
      <c r="AEE559" s="9"/>
      <c r="AEF559" s="9"/>
      <c r="AEG559" s="9"/>
      <c r="AEH559" s="9"/>
      <c r="AEI559" s="9"/>
      <c r="AEJ559" s="9"/>
      <c r="AEK559" s="9"/>
      <c r="AEL559" s="9"/>
      <c r="AEM559" s="9"/>
      <c r="AEN559" s="9"/>
      <c r="AEO559" s="9"/>
      <c r="AEP559" s="9"/>
      <c r="AEQ559" s="9"/>
      <c r="AER559" s="9"/>
      <c r="AES559" s="9"/>
      <c r="AET559" s="9"/>
      <c r="AEU559" s="9"/>
      <c r="AEV559" s="9"/>
      <c r="AEW559" s="9"/>
      <c r="AEX559" s="9"/>
      <c r="AEY559" s="9"/>
      <c r="AEZ559" s="9"/>
      <c r="AFA559" s="9"/>
      <c r="AFB559" s="9"/>
      <c r="AFC559" s="9"/>
      <c r="AFD559" s="9"/>
      <c r="AFE559" s="9"/>
      <c r="AFF559" s="9"/>
      <c r="AFG559" s="9"/>
      <c r="AFH559" s="9"/>
      <c r="AFI559" s="9"/>
      <c r="AFJ559" s="9"/>
      <c r="AFK559" s="9"/>
      <c r="AFL559" s="9"/>
      <c r="AFM559" s="9"/>
      <c r="AFN559" s="9"/>
      <c r="AFO559" s="9"/>
      <c r="AFP559" s="9"/>
      <c r="AFQ559" s="9"/>
      <c r="AFR559" s="9"/>
      <c r="AFS559" s="9"/>
      <c r="AFT559" s="9"/>
      <c r="AFU559" s="9"/>
      <c r="AFV559" s="9"/>
      <c r="AFW559" s="9"/>
      <c r="AFX559" s="9"/>
      <c r="AFY559" s="9"/>
      <c r="AFZ559" s="9"/>
      <c r="AGA559" s="9"/>
      <c r="AGB559" s="9"/>
      <c r="AGC559" s="9"/>
      <c r="AGD559" s="9"/>
      <c r="AGE559" s="9"/>
      <c r="AGF559" s="9"/>
      <c r="AGG559" s="9"/>
      <c r="AGH559" s="9"/>
      <c r="AGI559" s="9"/>
      <c r="AGJ559" s="9"/>
      <c r="AGK559" s="9"/>
      <c r="AGL559" s="9"/>
      <c r="AGM559" s="9"/>
      <c r="AGN559" s="9"/>
      <c r="AGO559" s="9"/>
      <c r="AGP559" s="9"/>
      <c r="AGQ559" s="9"/>
      <c r="AGR559" s="9"/>
      <c r="AGS559" s="9"/>
      <c r="AGT559" s="9"/>
      <c r="AGU559" s="9"/>
      <c r="AGV559" s="9"/>
      <c r="AGW559" s="9"/>
      <c r="AGX559" s="9"/>
      <c r="AGY559" s="9"/>
      <c r="AGZ559" s="9"/>
      <c r="AHA559" s="9"/>
      <c r="AHB559" s="9"/>
      <c r="AHC559" s="9"/>
      <c r="AHD559" s="9"/>
      <c r="AHE559" s="9"/>
      <c r="AHF559" s="9"/>
      <c r="AHG559" s="9"/>
      <c r="AHH559" s="9"/>
      <c r="AHI559" s="9"/>
      <c r="AHJ559" s="9"/>
      <c r="AHK559" s="9"/>
      <c r="AHL559" s="9"/>
      <c r="AHM559" s="9"/>
      <c r="AHN559" s="9"/>
      <c r="AHO559" s="9"/>
      <c r="AHP559" s="9"/>
      <c r="AHQ559" s="9"/>
      <c r="AHR559" s="9"/>
      <c r="AHS559" s="9"/>
      <c r="AHT559" s="9"/>
      <c r="AHU559" s="9"/>
      <c r="AHV559" s="9"/>
      <c r="AHW559" s="9"/>
      <c r="AHX559" s="9"/>
      <c r="AHY559" s="9"/>
      <c r="AHZ559" s="9"/>
      <c r="AIA559" s="9"/>
      <c r="AIB559" s="9"/>
      <c r="AIC559" s="9"/>
      <c r="AID559" s="9"/>
      <c r="AIE559" s="9"/>
      <c r="AIF559" s="9"/>
      <c r="AIG559" s="9"/>
      <c r="AIH559" s="9"/>
      <c r="AII559" s="9"/>
      <c r="AIJ559" s="9"/>
      <c r="AIK559" s="9"/>
      <c r="AIL559" s="9"/>
      <c r="AIM559" s="9"/>
      <c r="AIN559" s="9"/>
      <c r="AIO559" s="9"/>
      <c r="AIP559" s="9"/>
      <c r="AIQ559" s="9"/>
      <c r="AIR559" s="9"/>
      <c r="AIS559" s="9"/>
      <c r="AIT559" s="9"/>
      <c r="AIU559" s="9"/>
      <c r="AIV559" s="9"/>
      <c r="AIW559" s="9"/>
      <c r="AIX559" s="9"/>
      <c r="AIY559" s="9"/>
      <c r="AIZ559" s="9"/>
      <c r="AJA559" s="9"/>
      <c r="AJB559" s="9"/>
      <c r="AJC559" s="9"/>
      <c r="AJD559" s="9"/>
      <c r="AJE559" s="9"/>
      <c r="AJF559" s="9"/>
      <c r="AJG559" s="9"/>
      <c r="AJH559" s="9"/>
      <c r="AJI559" s="9"/>
      <c r="AJJ559" s="9"/>
      <c r="AJK559" s="9"/>
      <c r="AJL559" s="9"/>
      <c r="AJM559" s="9"/>
      <c r="AJN559" s="9"/>
      <c r="AJO559" s="9"/>
      <c r="AJP559" s="9"/>
      <c r="AJQ559" s="9"/>
      <c r="AJR559" s="9"/>
      <c r="AJS559" s="9"/>
      <c r="AJT559" s="9"/>
      <c r="AJU559" s="9"/>
      <c r="AJV559" s="9"/>
      <c r="AJW559" s="9"/>
      <c r="AJX559" s="9"/>
      <c r="AJY559" s="9"/>
      <c r="AJZ559" s="9"/>
      <c r="AKA559" s="9"/>
      <c r="AKB559" s="9"/>
      <c r="AKC559" s="9"/>
      <c r="AKD559" s="9"/>
      <c r="AKE559" s="9"/>
      <c r="AKF559" s="9"/>
      <c r="AKG559" s="9"/>
      <c r="AKH559" s="9"/>
      <c r="AKI559" s="9"/>
      <c r="AKJ559" s="9"/>
      <c r="AKK559" s="9"/>
      <c r="AKL559" s="9"/>
      <c r="AKM559" s="9"/>
      <c r="AKN559" s="9"/>
      <c r="AKO559" s="9"/>
      <c r="AKP559" s="9"/>
      <c r="AKQ559" s="9"/>
      <c r="AKR559" s="9"/>
      <c r="AKS559" s="9"/>
      <c r="AKT559" s="9"/>
      <c r="AKU559" s="9"/>
      <c r="AKV559" s="9"/>
      <c r="AKW559" s="9"/>
      <c r="AKX559" s="9"/>
      <c r="AKY559" s="9"/>
      <c r="AKZ559" s="9"/>
      <c r="ALA559" s="9"/>
      <c r="ALB559" s="9"/>
      <c r="ALC559" s="9"/>
      <c r="ALD559" s="9"/>
      <c r="ALE559" s="9"/>
      <c r="ALF559" s="9"/>
      <c r="ALG559" s="9"/>
      <c r="ALH559" s="9"/>
      <c r="ALI559" s="9"/>
      <c r="ALJ559" s="9"/>
      <c r="ALK559" s="9"/>
      <c r="ALL559" s="9"/>
      <c r="ALM559" s="9"/>
      <c r="ALN559" s="9"/>
      <c r="ALO559" s="9"/>
      <c r="ALP559" s="9"/>
      <c r="ALQ559" s="9"/>
      <c r="ALR559" s="9"/>
      <c r="ALS559" s="9"/>
      <c r="ALT559" s="9"/>
      <c r="ALU559" s="9"/>
      <c r="ALV559" s="9"/>
      <c r="ALW559" s="9"/>
      <c r="ALX559" s="9"/>
      <c r="ALY559" s="9"/>
      <c r="ALZ559" s="9"/>
      <c r="AMA559" s="9"/>
      <c r="AMB559" s="9"/>
      <c r="AMC559" s="9"/>
      <c r="AMD559" s="9"/>
      <c r="AME559" s="9"/>
      <c r="AMF559" s="9"/>
      <c r="AMG559" s="9"/>
      <c r="AMH559" s="9"/>
      <c r="AMI559" s="9"/>
      <c r="AMJ559" s="9"/>
      <c r="AMK559" s="9"/>
      <c r="AML559" s="9"/>
      <c r="AMM559" s="9"/>
      <c r="AMN559" s="9"/>
      <c r="AMO559" s="9"/>
      <c r="AMP559" s="9"/>
      <c r="AMQ559" s="9"/>
      <c r="AMR559" s="9"/>
      <c r="AMS559" s="9"/>
      <c r="AMT559" s="9"/>
      <c r="AMU559" s="9"/>
      <c r="AMV559" s="9"/>
      <c r="AMW559" s="9"/>
      <c r="AMX559" s="9"/>
      <c r="AMY559" s="9"/>
      <c r="AMZ559" s="9"/>
      <c r="ANA559" s="9"/>
      <c r="ANB559" s="9"/>
      <c r="ANC559" s="9"/>
      <c r="AND559" s="9"/>
      <c r="ANE559" s="9"/>
      <c r="ANF559" s="9"/>
      <c r="ANG559" s="9"/>
      <c r="ANH559" s="9"/>
      <c r="ANI559" s="9"/>
      <c r="ANJ559" s="9"/>
      <c r="ANK559" s="9"/>
      <c r="ANL559" s="9"/>
      <c r="ANM559" s="9"/>
      <c r="ANN559" s="9"/>
      <c r="ANO559" s="9"/>
      <c r="ANP559" s="9"/>
      <c r="ANQ559" s="9"/>
      <c r="ANR559" s="9"/>
      <c r="ANS559" s="9"/>
      <c r="ANT559" s="9"/>
      <c r="ANU559" s="9"/>
      <c r="ANV559" s="9"/>
      <c r="ANW559" s="9"/>
      <c r="ANX559" s="9"/>
      <c r="ANY559" s="9"/>
      <c r="ANZ559" s="9"/>
      <c r="AOA559" s="9"/>
      <c r="AOB559" s="9"/>
      <c r="AOC559" s="9"/>
      <c r="AOD559" s="9"/>
      <c r="AOE559" s="9"/>
      <c r="AOF559" s="9"/>
      <c r="AOG559" s="9"/>
      <c r="AOH559" s="9"/>
      <c r="AOI559" s="9"/>
      <c r="AOJ559" s="9"/>
      <c r="AOK559" s="9"/>
      <c r="AOL559" s="9"/>
      <c r="AOM559" s="9"/>
      <c r="AON559" s="9"/>
      <c r="AOO559" s="9"/>
      <c r="AOP559" s="9"/>
      <c r="AOQ559" s="9"/>
      <c r="AOR559" s="9"/>
      <c r="AOS559" s="9"/>
      <c r="AOT559" s="9"/>
      <c r="AOU559" s="9"/>
      <c r="AOV559" s="9"/>
      <c r="AOW559" s="9"/>
      <c r="AOX559" s="9"/>
      <c r="AOY559" s="9"/>
      <c r="AOZ559" s="9"/>
      <c r="APA559" s="9"/>
      <c r="APB559" s="9"/>
      <c r="APC559" s="9"/>
      <c r="APD559" s="9"/>
      <c r="APE559" s="9"/>
      <c r="APF559" s="9"/>
      <c r="APG559" s="9"/>
      <c r="APH559" s="9"/>
      <c r="API559" s="9"/>
      <c r="APJ559" s="9"/>
      <c r="APK559" s="9"/>
      <c r="APL559" s="9"/>
      <c r="APM559" s="9"/>
      <c r="APN559" s="9"/>
      <c r="APO559" s="9"/>
      <c r="APP559" s="9"/>
      <c r="APQ559" s="9"/>
      <c r="APR559" s="9"/>
      <c r="APS559" s="9"/>
      <c r="APT559" s="9"/>
      <c r="APU559" s="9"/>
      <c r="APV559" s="9"/>
      <c r="APW559" s="9"/>
      <c r="APX559" s="9"/>
      <c r="APY559" s="9"/>
      <c r="APZ559" s="9"/>
      <c r="AQA559" s="9"/>
      <c r="AQB559" s="9"/>
      <c r="AQC559" s="9"/>
      <c r="AQD559" s="9"/>
      <c r="AQE559" s="9"/>
      <c r="AQF559" s="9"/>
      <c r="AQG559" s="9"/>
      <c r="AQH559" s="9"/>
      <c r="AQI559" s="9"/>
      <c r="AQJ559" s="9"/>
      <c r="AQK559" s="9"/>
      <c r="AQL559" s="9"/>
      <c r="AQM559" s="9"/>
      <c r="AQN559" s="9"/>
      <c r="AQO559" s="9"/>
      <c r="AQP559" s="9"/>
      <c r="AQQ559" s="9"/>
      <c r="AQR559" s="9"/>
      <c r="AQS559" s="9"/>
      <c r="AQT559" s="9"/>
      <c r="AQU559" s="9"/>
      <c r="AQV559" s="9"/>
      <c r="AQW559" s="9"/>
      <c r="AQX559" s="9"/>
      <c r="AQY559" s="9"/>
      <c r="AQZ559" s="9"/>
      <c r="ARA559" s="9"/>
      <c r="ARB559" s="9"/>
      <c r="ARC559" s="9"/>
      <c r="ARD559" s="9"/>
      <c r="ARE559" s="9"/>
      <c r="ARF559" s="9"/>
      <c r="ARG559" s="9"/>
      <c r="ARH559" s="9"/>
      <c r="ARI559" s="9"/>
    </row>
    <row r="565" spans="1:1153" s="41" customFormat="1" x14ac:dyDescent="0.2">
      <c r="A565" s="20"/>
      <c r="B565" s="21"/>
      <c r="C565" s="187"/>
      <c r="D565" s="205"/>
      <c r="E565" s="205"/>
      <c r="F565" s="205"/>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c r="BC565" s="9"/>
      <c r="BD565" s="9"/>
      <c r="BE565" s="9"/>
      <c r="BF565" s="9"/>
      <c r="BG565" s="9"/>
      <c r="BH565" s="9"/>
      <c r="BI565" s="9"/>
      <c r="BJ565" s="9"/>
      <c r="BK565" s="9"/>
      <c r="BL565" s="9"/>
      <c r="BM565" s="9"/>
      <c r="BN565" s="9"/>
      <c r="BO565" s="9"/>
      <c r="BP565" s="9"/>
      <c r="BQ565" s="9"/>
      <c r="BR565" s="9"/>
      <c r="BS565" s="9"/>
      <c r="BT565" s="9"/>
      <c r="BU565" s="9"/>
      <c r="BV565" s="9"/>
      <c r="BW565" s="9"/>
      <c r="BX565" s="9"/>
      <c r="BY565" s="9"/>
      <c r="BZ565" s="9"/>
      <c r="CA565" s="9"/>
      <c r="CB565" s="9"/>
      <c r="CC565" s="9"/>
      <c r="CD565" s="9"/>
      <c r="CE565" s="9"/>
      <c r="CF565" s="9"/>
      <c r="CG565" s="9"/>
      <c r="CH565" s="9"/>
      <c r="CI565" s="9"/>
      <c r="CJ565" s="9"/>
      <c r="CK565" s="9"/>
      <c r="CL565" s="9"/>
      <c r="CM565" s="9"/>
      <c r="CN565" s="9"/>
      <c r="CO565" s="9"/>
      <c r="CP565" s="9"/>
      <c r="CQ565" s="9"/>
      <c r="CR565" s="9"/>
      <c r="CS565" s="9"/>
      <c r="CT565" s="9"/>
      <c r="CU565" s="9"/>
      <c r="CV565" s="9"/>
      <c r="CW565" s="9"/>
      <c r="CX565" s="9"/>
      <c r="CY565" s="9"/>
      <c r="CZ565" s="9"/>
      <c r="DA565" s="9"/>
      <c r="DB565" s="9"/>
      <c r="DC565" s="9"/>
      <c r="DD565" s="9"/>
      <c r="DE565" s="9"/>
      <c r="DF565" s="9"/>
      <c r="DG565" s="9"/>
      <c r="DH565" s="9"/>
      <c r="DI565" s="9"/>
      <c r="DJ565" s="9"/>
      <c r="DK565" s="9"/>
      <c r="DL565" s="9"/>
      <c r="DM565" s="9"/>
      <c r="DN565" s="9"/>
      <c r="DO565" s="9"/>
      <c r="DP565" s="9"/>
      <c r="DQ565" s="9"/>
      <c r="DR565" s="9"/>
      <c r="DS565" s="9"/>
      <c r="DT565" s="9"/>
      <c r="DU565" s="9"/>
      <c r="DV565" s="9"/>
      <c r="DW565" s="9"/>
      <c r="DX565" s="9"/>
      <c r="DY565" s="9"/>
      <c r="DZ565" s="9"/>
      <c r="EA565" s="9"/>
      <c r="EB565" s="9"/>
      <c r="EC565" s="9"/>
      <c r="ED565" s="9"/>
      <c r="EE565" s="9"/>
      <c r="EF565" s="9"/>
      <c r="EG565" s="9"/>
      <c r="EH565" s="9"/>
      <c r="EI565" s="9"/>
      <c r="EJ565" s="9"/>
      <c r="EK565" s="9"/>
      <c r="EL565" s="9"/>
      <c r="EM565" s="9"/>
      <c r="EN565" s="9"/>
      <c r="EO565" s="9"/>
      <c r="EP565" s="9"/>
      <c r="EQ565" s="9"/>
      <c r="ER565" s="9"/>
      <c r="ES565" s="9"/>
      <c r="ET565" s="9"/>
      <c r="EU565" s="9"/>
      <c r="EV565" s="9"/>
      <c r="EW565" s="9"/>
      <c r="EX565" s="9"/>
      <c r="EY565" s="9"/>
      <c r="EZ565" s="9"/>
      <c r="FA565" s="9"/>
      <c r="FB565" s="9"/>
      <c r="FC565" s="9"/>
      <c r="FD565" s="9"/>
      <c r="FE565" s="9"/>
      <c r="FF565" s="9"/>
      <c r="FG565" s="9"/>
      <c r="FH565" s="9"/>
      <c r="FI565" s="9"/>
      <c r="FJ565" s="9"/>
      <c r="FK565" s="9"/>
      <c r="FL565" s="9"/>
      <c r="FM565" s="9"/>
      <c r="FN565" s="9"/>
      <c r="FO565" s="9"/>
      <c r="FP565" s="9"/>
      <c r="FQ565" s="9"/>
      <c r="FR565" s="9"/>
      <c r="FS565" s="9"/>
      <c r="FT565" s="9"/>
      <c r="FU565" s="9"/>
      <c r="FV565" s="9"/>
      <c r="FW565" s="9"/>
      <c r="FX565" s="9"/>
      <c r="FY565" s="9"/>
      <c r="FZ565" s="9"/>
      <c r="GA565" s="9"/>
      <c r="GB565" s="9"/>
      <c r="GC565" s="9"/>
      <c r="GD565" s="9"/>
      <c r="GE565" s="9"/>
      <c r="GF565" s="9"/>
      <c r="GG565" s="9"/>
      <c r="GH565" s="9"/>
      <c r="GI565" s="9"/>
      <c r="GJ565" s="9"/>
      <c r="GK565" s="9"/>
      <c r="GL565" s="9"/>
      <c r="GM565" s="9"/>
      <c r="GN565" s="9"/>
      <c r="GO565" s="9"/>
      <c r="GP565" s="9"/>
      <c r="GQ565" s="9"/>
      <c r="GR565" s="9"/>
      <c r="GS565" s="9"/>
      <c r="GT565" s="9"/>
      <c r="GU565" s="9"/>
      <c r="GV565" s="9"/>
      <c r="GW565" s="9"/>
      <c r="GX565" s="9"/>
      <c r="GY565" s="9"/>
      <c r="GZ565" s="9"/>
      <c r="HA565" s="9"/>
      <c r="HB565" s="9"/>
      <c r="HC565" s="9"/>
      <c r="HD565" s="9"/>
      <c r="HE565" s="9"/>
      <c r="HF565" s="9"/>
      <c r="HG565" s="9"/>
      <c r="HH565" s="9"/>
      <c r="HI565" s="9"/>
      <c r="HJ565" s="9"/>
      <c r="HK565" s="9"/>
      <c r="HL565" s="9"/>
      <c r="HM565" s="9"/>
      <c r="HN565" s="9"/>
      <c r="HO565" s="9"/>
      <c r="HP565" s="9"/>
      <c r="HQ565" s="9"/>
      <c r="HR565" s="9"/>
      <c r="HS565" s="9"/>
      <c r="HT565" s="9"/>
      <c r="HU565" s="9"/>
      <c r="HV565" s="9"/>
      <c r="HW565" s="9"/>
      <c r="HX565" s="9"/>
      <c r="HY565" s="9"/>
      <c r="HZ565" s="9"/>
      <c r="IA565" s="9"/>
      <c r="IB565" s="9"/>
      <c r="IC565" s="9"/>
      <c r="ID565" s="9"/>
      <c r="IE565" s="9"/>
      <c r="IF565" s="9"/>
      <c r="IG565" s="9"/>
      <c r="IH565" s="9"/>
      <c r="II565" s="9"/>
      <c r="IJ565" s="9"/>
      <c r="IK565" s="9"/>
      <c r="IL565" s="9"/>
      <c r="IM565" s="9"/>
      <c r="IN565" s="9"/>
      <c r="IO565" s="9"/>
      <c r="IP565" s="9"/>
      <c r="IQ565" s="9"/>
      <c r="IR565" s="9"/>
      <c r="IS565" s="9"/>
      <c r="IT565" s="9"/>
      <c r="IU565" s="9"/>
      <c r="IV565" s="9"/>
      <c r="IW565" s="9"/>
      <c r="IX565" s="9"/>
      <c r="IY565" s="9"/>
      <c r="IZ565" s="9"/>
      <c r="JA565" s="9"/>
      <c r="JB565" s="9"/>
      <c r="JC565" s="9"/>
      <c r="JD565" s="9"/>
      <c r="JE565" s="9"/>
      <c r="JF565" s="9"/>
      <c r="JG565" s="9"/>
      <c r="JH565" s="9"/>
      <c r="JI565" s="9"/>
      <c r="JJ565" s="9"/>
      <c r="JK565" s="9"/>
      <c r="JL565" s="9"/>
      <c r="JM565" s="9"/>
      <c r="JN565" s="9"/>
      <c r="JO565" s="9"/>
      <c r="JP565" s="9"/>
      <c r="JQ565" s="9"/>
      <c r="JR565" s="9"/>
      <c r="JS565" s="9"/>
      <c r="JT565" s="9"/>
      <c r="JU565" s="9"/>
      <c r="JV565" s="9"/>
      <c r="JW565" s="9"/>
      <c r="JX565" s="9"/>
      <c r="JY565" s="9"/>
      <c r="JZ565" s="9"/>
      <c r="KA565" s="9"/>
      <c r="KB565" s="9"/>
      <c r="KC565" s="9"/>
      <c r="KD565" s="9"/>
      <c r="KE565" s="9"/>
      <c r="KF565" s="9"/>
      <c r="KG565" s="9"/>
      <c r="KH565" s="9"/>
      <c r="KI565" s="9"/>
      <c r="KJ565" s="9"/>
      <c r="KK565" s="9"/>
      <c r="KL565" s="9"/>
      <c r="KM565" s="9"/>
      <c r="KN565" s="9"/>
      <c r="KO565" s="9"/>
      <c r="KP565" s="9"/>
      <c r="KQ565" s="9"/>
      <c r="KR565" s="9"/>
      <c r="KS565" s="9"/>
      <c r="KT565" s="9"/>
      <c r="KU565" s="9"/>
      <c r="KV565" s="9"/>
      <c r="KW565" s="9"/>
      <c r="KX565" s="9"/>
      <c r="KY565" s="9"/>
      <c r="KZ565" s="9"/>
      <c r="LA565" s="9"/>
      <c r="LB565" s="9"/>
      <c r="LC565" s="9"/>
      <c r="LD565" s="9"/>
      <c r="LE565" s="9"/>
      <c r="LF565" s="9"/>
      <c r="LG565" s="9"/>
      <c r="LH565" s="9"/>
      <c r="LI565" s="9"/>
      <c r="LJ565" s="9"/>
      <c r="LK565" s="9"/>
      <c r="LL565" s="9"/>
      <c r="LM565" s="9"/>
      <c r="LN565" s="9"/>
      <c r="LO565" s="9"/>
      <c r="LP565" s="9"/>
      <c r="LQ565" s="9"/>
      <c r="LR565" s="9"/>
      <c r="LS565" s="9"/>
      <c r="LT565" s="9"/>
      <c r="LU565" s="9"/>
      <c r="LV565" s="9"/>
      <c r="LW565" s="9"/>
      <c r="LX565" s="9"/>
      <c r="LY565" s="9"/>
      <c r="LZ565" s="9"/>
      <c r="MA565" s="9"/>
      <c r="MB565" s="9"/>
      <c r="MC565" s="9"/>
      <c r="MD565" s="9"/>
      <c r="ME565" s="9"/>
      <c r="MF565" s="9"/>
      <c r="MG565" s="9"/>
      <c r="MH565" s="9"/>
      <c r="MI565" s="9"/>
      <c r="MJ565" s="9"/>
      <c r="MK565" s="9"/>
      <c r="ML565" s="9"/>
      <c r="MM565" s="9"/>
      <c r="MN565" s="9"/>
      <c r="MO565" s="9"/>
      <c r="MP565" s="9"/>
      <c r="MQ565" s="9"/>
      <c r="MR565" s="9"/>
      <c r="MS565" s="9"/>
      <c r="MT565" s="9"/>
      <c r="MU565" s="9"/>
      <c r="MV565" s="9"/>
      <c r="MW565" s="9"/>
      <c r="MX565" s="9"/>
      <c r="MY565" s="9"/>
      <c r="MZ565" s="9"/>
      <c r="NA565" s="9"/>
      <c r="NB565" s="9"/>
      <c r="NC565" s="9"/>
      <c r="ND565" s="9"/>
      <c r="NE565" s="9"/>
      <c r="NF565" s="9"/>
      <c r="NG565" s="9"/>
      <c r="NH565" s="9"/>
      <c r="NI565" s="9"/>
      <c r="NJ565" s="9"/>
      <c r="NK565" s="9"/>
      <c r="NL565" s="9"/>
      <c r="NM565" s="9"/>
      <c r="NN565" s="9"/>
      <c r="NO565" s="9"/>
      <c r="NP565" s="9"/>
      <c r="NQ565" s="9"/>
      <c r="NR565" s="9"/>
      <c r="NS565" s="9"/>
      <c r="NT565" s="9"/>
      <c r="NU565" s="9"/>
      <c r="NV565" s="9"/>
      <c r="NW565" s="9"/>
      <c r="NX565" s="9"/>
      <c r="NY565" s="9"/>
      <c r="NZ565" s="9"/>
      <c r="OA565" s="9"/>
      <c r="OB565" s="9"/>
      <c r="OC565" s="9"/>
      <c r="OD565" s="9"/>
      <c r="OE565" s="9"/>
      <c r="OF565" s="9"/>
      <c r="OG565" s="9"/>
      <c r="OH565" s="9"/>
      <c r="OI565" s="9"/>
      <c r="OJ565" s="9"/>
      <c r="OK565" s="9"/>
      <c r="OL565" s="9"/>
      <c r="OM565" s="9"/>
      <c r="ON565" s="9"/>
      <c r="OO565" s="9"/>
      <c r="OP565" s="9"/>
      <c r="OQ565" s="9"/>
      <c r="OR565" s="9"/>
      <c r="OS565" s="9"/>
      <c r="OT565" s="9"/>
      <c r="OU565" s="9"/>
      <c r="OV565" s="9"/>
      <c r="OW565" s="9"/>
      <c r="OX565" s="9"/>
      <c r="OY565" s="9"/>
      <c r="OZ565" s="9"/>
      <c r="PA565" s="9"/>
      <c r="PB565" s="9"/>
      <c r="PC565" s="9"/>
      <c r="PD565" s="9"/>
      <c r="PE565" s="9"/>
      <c r="PF565" s="9"/>
      <c r="PG565" s="9"/>
      <c r="PH565" s="9"/>
      <c r="PI565" s="9"/>
      <c r="PJ565" s="9"/>
      <c r="PK565" s="9"/>
      <c r="PL565" s="9"/>
      <c r="PM565" s="9"/>
      <c r="PN565" s="9"/>
      <c r="PO565" s="9"/>
      <c r="PP565" s="9"/>
      <c r="PQ565" s="9"/>
      <c r="PR565" s="9"/>
      <c r="PS565" s="9"/>
      <c r="PT565" s="9"/>
      <c r="PU565" s="9"/>
      <c r="PV565" s="9"/>
      <c r="PW565" s="9"/>
      <c r="PX565" s="9"/>
      <c r="PY565" s="9"/>
      <c r="PZ565" s="9"/>
      <c r="QA565" s="9"/>
      <c r="QB565" s="9"/>
      <c r="QC565" s="9"/>
      <c r="QD565" s="9"/>
      <c r="QE565" s="9"/>
      <c r="QF565" s="9"/>
      <c r="QG565" s="9"/>
      <c r="QH565" s="9"/>
      <c r="QI565" s="9"/>
      <c r="QJ565" s="9"/>
      <c r="QK565" s="9"/>
      <c r="QL565" s="9"/>
      <c r="QM565" s="9"/>
      <c r="QN565" s="9"/>
      <c r="QO565" s="9"/>
      <c r="QP565" s="9"/>
      <c r="QQ565" s="9"/>
      <c r="QR565" s="9"/>
      <c r="QS565" s="9"/>
      <c r="QT565" s="9"/>
      <c r="QU565" s="9"/>
      <c r="QV565" s="9"/>
      <c r="QW565" s="9"/>
      <c r="QX565" s="9"/>
      <c r="QY565" s="9"/>
      <c r="QZ565" s="9"/>
      <c r="RA565" s="9"/>
      <c r="RB565" s="9"/>
      <c r="RC565" s="9"/>
      <c r="RD565" s="9"/>
      <c r="RE565" s="9"/>
      <c r="RF565" s="9"/>
      <c r="RG565" s="9"/>
      <c r="RH565" s="9"/>
      <c r="RI565" s="9"/>
      <c r="RJ565" s="9"/>
      <c r="RK565" s="9"/>
      <c r="RL565" s="9"/>
      <c r="RM565" s="9"/>
      <c r="RN565" s="9"/>
      <c r="RO565" s="9"/>
      <c r="RP565" s="9"/>
      <c r="RQ565" s="9"/>
      <c r="RR565" s="9"/>
      <c r="RS565" s="9"/>
      <c r="RT565" s="9"/>
      <c r="RU565" s="9"/>
      <c r="RV565" s="9"/>
      <c r="RW565" s="9"/>
      <c r="RX565" s="9"/>
      <c r="RY565" s="9"/>
      <c r="RZ565" s="9"/>
      <c r="SA565" s="9"/>
      <c r="SB565" s="9"/>
      <c r="SC565" s="9"/>
      <c r="SD565" s="9"/>
      <c r="SE565" s="9"/>
      <c r="SF565" s="9"/>
      <c r="SG565" s="9"/>
      <c r="SH565" s="9"/>
      <c r="SI565" s="9"/>
      <c r="SJ565" s="9"/>
      <c r="SK565" s="9"/>
      <c r="SL565" s="9"/>
      <c r="SM565" s="9"/>
      <c r="SN565" s="9"/>
      <c r="SO565" s="9"/>
      <c r="SP565" s="9"/>
      <c r="SQ565" s="9"/>
      <c r="SR565" s="9"/>
      <c r="SS565" s="9"/>
      <c r="ST565" s="9"/>
      <c r="SU565" s="9"/>
      <c r="SV565" s="9"/>
      <c r="SW565" s="9"/>
      <c r="SX565" s="9"/>
      <c r="SY565" s="9"/>
      <c r="SZ565" s="9"/>
      <c r="TA565" s="9"/>
      <c r="TB565" s="9"/>
      <c r="TC565" s="9"/>
      <c r="TD565" s="9"/>
      <c r="TE565" s="9"/>
      <c r="TF565" s="9"/>
      <c r="TG565" s="9"/>
      <c r="TH565" s="9"/>
      <c r="TI565" s="9"/>
      <c r="TJ565" s="9"/>
      <c r="TK565" s="9"/>
      <c r="TL565" s="9"/>
      <c r="TM565" s="9"/>
      <c r="TN565" s="9"/>
      <c r="TO565" s="9"/>
      <c r="TP565" s="9"/>
      <c r="TQ565" s="9"/>
      <c r="TR565" s="9"/>
      <c r="TS565" s="9"/>
      <c r="TT565" s="9"/>
      <c r="TU565" s="9"/>
      <c r="TV565" s="9"/>
      <c r="TW565" s="9"/>
      <c r="TX565" s="9"/>
      <c r="TY565" s="9"/>
      <c r="TZ565" s="9"/>
      <c r="UA565" s="9"/>
      <c r="UB565" s="9"/>
      <c r="UC565" s="9"/>
      <c r="UD565" s="9"/>
      <c r="UE565" s="9"/>
      <c r="UF565" s="9"/>
      <c r="UG565" s="9"/>
      <c r="UH565" s="9"/>
      <c r="UI565" s="9"/>
      <c r="UJ565" s="9"/>
      <c r="UK565" s="9"/>
      <c r="UL565" s="9"/>
      <c r="UM565" s="9"/>
      <c r="UN565" s="9"/>
      <c r="UO565" s="9"/>
      <c r="UP565" s="9"/>
      <c r="UQ565" s="9"/>
      <c r="UR565" s="9"/>
      <c r="US565" s="9"/>
      <c r="UT565" s="9"/>
      <c r="UU565" s="9"/>
      <c r="UV565" s="9"/>
      <c r="UW565" s="9"/>
      <c r="UX565" s="9"/>
      <c r="UY565" s="9"/>
      <c r="UZ565" s="9"/>
      <c r="VA565" s="9"/>
      <c r="VB565" s="9"/>
      <c r="VC565" s="9"/>
      <c r="VD565" s="9"/>
      <c r="VE565" s="9"/>
      <c r="VF565" s="9"/>
      <c r="VG565" s="9"/>
      <c r="VH565" s="9"/>
      <c r="VI565" s="9"/>
      <c r="VJ565" s="9"/>
      <c r="VK565" s="9"/>
      <c r="VL565" s="9"/>
      <c r="VM565" s="9"/>
      <c r="VN565" s="9"/>
      <c r="VO565" s="9"/>
      <c r="VP565" s="9"/>
      <c r="VQ565" s="9"/>
      <c r="VR565" s="9"/>
      <c r="VS565" s="9"/>
      <c r="VT565" s="9"/>
      <c r="VU565" s="9"/>
      <c r="VV565" s="9"/>
      <c r="VW565" s="9"/>
      <c r="VX565" s="9"/>
      <c r="VY565" s="9"/>
      <c r="VZ565" s="9"/>
      <c r="WA565" s="9"/>
      <c r="WB565" s="9"/>
      <c r="WC565" s="9"/>
      <c r="WD565" s="9"/>
      <c r="WE565" s="9"/>
      <c r="WF565" s="9"/>
      <c r="WG565" s="9"/>
      <c r="WH565" s="9"/>
      <c r="WI565" s="9"/>
      <c r="WJ565" s="9"/>
      <c r="WK565" s="9"/>
      <c r="WL565" s="9"/>
      <c r="WM565" s="9"/>
      <c r="WN565" s="9"/>
      <c r="WO565" s="9"/>
      <c r="WP565" s="9"/>
      <c r="WQ565" s="9"/>
      <c r="WR565" s="9"/>
      <c r="WS565" s="9"/>
      <c r="WT565" s="9"/>
      <c r="WU565" s="9"/>
      <c r="WV565" s="9"/>
      <c r="WW565" s="9"/>
      <c r="WX565" s="9"/>
      <c r="WY565" s="9"/>
      <c r="WZ565" s="9"/>
      <c r="XA565" s="9"/>
      <c r="XB565" s="9"/>
      <c r="XC565" s="9"/>
      <c r="XD565" s="9"/>
      <c r="XE565" s="9"/>
      <c r="XF565" s="9"/>
      <c r="XG565" s="9"/>
      <c r="XH565" s="9"/>
      <c r="XI565" s="9"/>
      <c r="XJ565" s="9"/>
      <c r="XK565" s="9"/>
      <c r="XL565" s="9"/>
      <c r="XM565" s="9"/>
      <c r="XN565" s="9"/>
      <c r="XO565" s="9"/>
      <c r="XP565" s="9"/>
      <c r="XQ565" s="9"/>
      <c r="XR565" s="9"/>
      <c r="XS565" s="9"/>
      <c r="XT565" s="9"/>
      <c r="XU565" s="9"/>
      <c r="XV565" s="9"/>
      <c r="XW565" s="9"/>
      <c r="XX565" s="9"/>
      <c r="XY565" s="9"/>
      <c r="XZ565" s="9"/>
      <c r="YA565" s="9"/>
      <c r="YB565" s="9"/>
      <c r="YC565" s="9"/>
      <c r="YD565" s="9"/>
      <c r="YE565" s="9"/>
      <c r="YF565" s="9"/>
      <c r="YG565" s="9"/>
      <c r="YH565" s="9"/>
      <c r="YI565" s="9"/>
      <c r="YJ565" s="9"/>
      <c r="YK565" s="9"/>
      <c r="YL565" s="9"/>
      <c r="YM565" s="9"/>
      <c r="YN565" s="9"/>
      <c r="YO565" s="9"/>
      <c r="YP565" s="9"/>
      <c r="YQ565" s="9"/>
      <c r="YR565" s="9"/>
      <c r="YS565" s="9"/>
      <c r="YT565" s="9"/>
      <c r="YU565" s="9"/>
      <c r="YV565" s="9"/>
      <c r="YW565" s="9"/>
      <c r="YX565" s="9"/>
      <c r="YY565" s="9"/>
      <c r="YZ565" s="9"/>
      <c r="ZA565" s="9"/>
      <c r="ZB565" s="9"/>
      <c r="ZC565" s="9"/>
      <c r="ZD565" s="9"/>
      <c r="ZE565" s="9"/>
      <c r="ZF565" s="9"/>
      <c r="ZG565" s="9"/>
      <c r="ZH565" s="9"/>
      <c r="ZI565" s="9"/>
      <c r="ZJ565" s="9"/>
      <c r="ZK565" s="9"/>
      <c r="ZL565" s="9"/>
      <c r="ZM565" s="9"/>
      <c r="ZN565" s="9"/>
      <c r="ZO565" s="9"/>
      <c r="ZP565" s="9"/>
      <c r="ZQ565" s="9"/>
      <c r="ZR565" s="9"/>
      <c r="ZS565" s="9"/>
      <c r="ZT565" s="9"/>
      <c r="ZU565" s="9"/>
      <c r="ZV565" s="9"/>
      <c r="ZW565" s="9"/>
      <c r="ZX565" s="9"/>
      <c r="ZY565" s="9"/>
      <c r="ZZ565" s="9"/>
      <c r="AAA565" s="9"/>
      <c r="AAB565" s="9"/>
      <c r="AAC565" s="9"/>
      <c r="AAD565" s="9"/>
      <c r="AAE565" s="9"/>
      <c r="AAF565" s="9"/>
      <c r="AAG565" s="9"/>
      <c r="AAH565" s="9"/>
      <c r="AAI565" s="9"/>
      <c r="AAJ565" s="9"/>
      <c r="AAK565" s="9"/>
      <c r="AAL565" s="9"/>
      <c r="AAM565" s="9"/>
      <c r="AAN565" s="9"/>
      <c r="AAO565" s="9"/>
      <c r="AAP565" s="9"/>
      <c r="AAQ565" s="9"/>
      <c r="AAR565" s="9"/>
      <c r="AAS565" s="9"/>
      <c r="AAT565" s="9"/>
      <c r="AAU565" s="9"/>
      <c r="AAV565" s="9"/>
      <c r="AAW565" s="9"/>
      <c r="AAX565" s="9"/>
      <c r="AAY565" s="9"/>
      <c r="AAZ565" s="9"/>
      <c r="ABA565" s="9"/>
      <c r="ABB565" s="9"/>
      <c r="ABC565" s="9"/>
      <c r="ABD565" s="9"/>
      <c r="ABE565" s="9"/>
      <c r="ABF565" s="9"/>
      <c r="ABG565" s="9"/>
      <c r="ABH565" s="9"/>
      <c r="ABI565" s="9"/>
      <c r="ABJ565" s="9"/>
      <c r="ABK565" s="9"/>
      <c r="ABL565" s="9"/>
      <c r="ABM565" s="9"/>
      <c r="ABN565" s="9"/>
      <c r="ABO565" s="9"/>
      <c r="ABP565" s="9"/>
      <c r="ABQ565" s="9"/>
      <c r="ABR565" s="9"/>
      <c r="ABS565" s="9"/>
      <c r="ABT565" s="9"/>
      <c r="ABU565" s="9"/>
      <c r="ABV565" s="9"/>
      <c r="ABW565" s="9"/>
      <c r="ABX565" s="9"/>
      <c r="ABY565" s="9"/>
      <c r="ABZ565" s="9"/>
      <c r="ACA565" s="9"/>
      <c r="ACB565" s="9"/>
      <c r="ACC565" s="9"/>
      <c r="ACD565" s="9"/>
      <c r="ACE565" s="9"/>
      <c r="ACF565" s="9"/>
      <c r="ACG565" s="9"/>
      <c r="ACH565" s="9"/>
      <c r="ACI565" s="9"/>
      <c r="ACJ565" s="9"/>
      <c r="ACK565" s="9"/>
      <c r="ACL565" s="9"/>
      <c r="ACM565" s="9"/>
      <c r="ACN565" s="9"/>
      <c r="ACO565" s="9"/>
      <c r="ACP565" s="9"/>
      <c r="ACQ565" s="9"/>
      <c r="ACR565" s="9"/>
      <c r="ACS565" s="9"/>
      <c r="ACT565" s="9"/>
      <c r="ACU565" s="9"/>
      <c r="ACV565" s="9"/>
      <c r="ACW565" s="9"/>
      <c r="ACX565" s="9"/>
      <c r="ACY565" s="9"/>
      <c r="ACZ565" s="9"/>
      <c r="ADA565" s="9"/>
      <c r="ADB565" s="9"/>
      <c r="ADC565" s="9"/>
      <c r="ADD565" s="9"/>
      <c r="ADE565" s="9"/>
      <c r="ADF565" s="9"/>
      <c r="ADG565" s="9"/>
      <c r="ADH565" s="9"/>
      <c r="ADI565" s="9"/>
      <c r="ADJ565" s="9"/>
      <c r="ADK565" s="9"/>
      <c r="ADL565" s="9"/>
      <c r="ADM565" s="9"/>
      <c r="ADN565" s="9"/>
      <c r="ADO565" s="9"/>
      <c r="ADP565" s="9"/>
      <c r="ADQ565" s="9"/>
      <c r="ADR565" s="9"/>
      <c r="ADS565" s="9"/>
      <c r="ADT565" s="9"/>
      <c r="ADU565" s="9"/>
      <c r="ADV565" s="9"/>
      <c r="ADW565" s="9"/>
      <c r="ADX565" s="9"/>
      <c r="ADY565" s="9"/>
      <c r="ADZ565" s="9"/>
      <c r="AEA565" s="9"/>
      <c r="AEB565" s="9"/>
      <c r="AEC565" s="9"/>
      <c r="AED565" s="9"/>
      <c r="AEE565" s="9"/>
      <c r="AEF565" s="9"/>
      <c r="AEG565" s="9"/>
      <c r="AEH565" s="9"/>
      <c r="AEI565" s="9"/>
      <c r="AEJ565" s="9"/>
      <c r="AEK565" s="9"/>
      <c r="AEL565" s="9"/>
      <c r="AEM565" s="9"/>
      <c r="AEN565" s="9"/>
      <c r="AEO565" s="9"/>
      <c r="AEP565" s="9"/>
      <c r="AEQ565" s="9"/>
      <c r="AER565" s="9"/>
      <c r="AES565" s="9"/>
      <c r="AET565" s="9"/>
      <c r="AEU565" s="9"/>
      <c r="AEV565" s="9"/>
      <c r="AEW565" s="9"/>
      <c r="AEX565" s="9"/>
      <c r="AEY565" s="9"/>
      <c r="AEZ565" s="9"/>
      <c r="AFA565" s="9"/>
      <c r="AFB565" s="9"/>
      <c r="AFC565" s="9"/>
      <c r="AFD565" s="9"/>
      <c r="AFE565" s="9"/>
      <c r="AFF565" s="9"/>
      <c r="AFG565" s="9"/>
      <c r="AFH565" s="9"/>
      <c r="AFI565" s="9"/>
      <c r="AFJ565" s="9"/>
      <c r="AFK565" s="9"/>
      <c r="AFL565" s="9"/>
      <c r="AFM565" s="9"/>
      <c r="AFN565" s="9"/>
      <c r="AFO565" s="9"/>
      <c r="AFP565" s="9"/>
      <c r="AFQ565" s="9"/>
      <c r="AFR565" s="9"/>
      <c r="AFS565" s="9"/>
      <c r="AFT565" s="9"/>
      <c r="AFU565" s="9"/>
      <c r="AFV565" s="9"/>
      <c r="AFW565" s="9"/>
      <c r="AFX565" s="9"/>
      <c r="AFY565" s="9"/>
      <c r="AFZ565" s="9"/>
      <c r="AGA565" s="9"/>
      <c r="AGB565" s="9"/>
      <c r="AGC565" s="9"/>
      <c r="AGD565" s="9"/>
      <c r="AGE565" s="9"/>
      <c r="AGF565" s="9"/>
      <c r="AGG565" s="9"/>
      <c r="AGH565" s="9"/>
      <c r="AGI565" s="9"/>
      <c r="AGJ565" s="9"/>
      <c r="AGK565" s="9"/>
      <c r="AGL565" s="9"/>
      <c r="AGM565" s="9"/>
      <c r="AGN565" s="9"/>
      <c r="AGO565" s="9"/>
      <c r="AGP565" s="9"/>
      <c r="AGQ565" s="9"/>
      <c r="AGR565" s="9"/>
      <c r="AGS565" s="9"/>
      <c r="AGT565" s="9"/>
      <c r="AGU565" s="9"/>
      <c r="AGV565" s="9"/>
      <c r="AGW565" s="9"/>
      <c r="AGX565" s="9"/>
      <c r="AGY565" s="9"/>
      <c r="AGZ565" s="9"/>
      <c r="AHA565" s="9"/>
      <c r="AHB565" s="9"/>
      <c r="AHC565" s="9"/>
      <c r="AHD565" s="9"/>
      <c r="AHE565" s="9"/>
      <c r="AHF565" s="9"/>
      <c r="AHG565" s="9"/>
      <c r="AHH565" s="9"/>
      <c r="AHI565" s="9"/>
      <c r="AHJ565" s="9"/>
      <c r="AHK565" s="9"/>
      <c r="AHL565" s="9"/>
      <c r="AHM565" s="9"/>
      <c r="AHN565" s="9"/>
      <c r="AHO565" s="9"/>
      <c r="AHP565" s="9"/>
      <c r="AHQ565" s="9"/>
      <c r="AHR565" s="9"/>
      <c r="AHS565" s="9"/>
      <c r="AHT565" s="9"/>
      <c r="AHU565" s="9"/>
      <c r="AHV565" s="9"/>
      <c r="AHW565" s="9"/>
      <c r="AHX565" s="9"/>
      <c r="AHY565" s="9"/>
      <c r="AHZ565" s="9"/>
      <c r="AIA565" s="9"/>
      <c r="AIB565" s="9"/>
      <c r="AIC565" s="9"/>
      <c r="AID565" s="9"/>
      <c r="AIE565" s="9"/>
      <c r="AIF565" s="9"/>
      <c r="AIG565" s="9"/>
      <c r="AIH565" s="9"/>
      <c r="AII565" s="9"/>
      <c r="AIJ565" s="9"/>
      <c r="AIK565" s="9"/>
      <c r="AIL565" s="9"/>
      <c r="AIM565" s="9"/>
      <c r="AIN565" s="9"/>
      <c r="AIO565" s="9"/>
      <c r="AIP565" s="9"/>
      <c r="AIQ565" s="9"/>
      <c r="AIR565" s="9"/>
      <c r="AIS565" s="9"/>
      <c r="AIT565" s="9"/>
      <c r="AIU565" s="9"/>
      <c r="AIV565" s="9"/>
      <c r="AIW565" s="9"/>
      <c r="AIX565" s="9"/>
      <c r="AIY565" s="9"/>
      <c r="AIZ565" s="9"/>
      <c r="AJA565" s="9"/>
      <c r="AJB565" s="9"/>
      <c r="AJC565" s="9"/>
      <c r="AJD565" s="9"/>
      <c r="AJE565" s="9"/>
      <c r="AJF565" s="9"/>
      <c r="AJG565" s="9"/>
      <c r="AJH565" s="9"/>
      <c r="AJI565" s="9"/>
      <c r="AJJ565" s="9"/>
      <c r="AJK565" s="9"/>
      <c r="AJL565" s="9"/>
      <c r="AJM565" s="9"/>
      <c r="AJN565" s="9"/>
      <c r="AJO565" s="9"/>
      <c r="AJP565" s="9"/>
      <c r="AJQ565" s="9"/>
      <c r="AJR565" s="9"/>
      <c r="AJS565" s="9"/>
      <c r="AJT565" s="9"/>
      <c r="AJU565" s="9"/>
      <c r="AJV565" s="9"/>
      <c r="AJW565" s="9"/>
      <c r="AJX565" s="9"/>
      <c r="AJY565" s="9"/>
      <c r="AJZ565" s="9"/>
      <c r="AKA565" s="9"/>
      <c r="AKB565" s="9"/>
      <c r="AKC565" s="9"/>
      <c r="AKD565" s="9"/>
      <c r="AKE565" s="9"/>
      <c r="AKF565" s="9"/>
      <c r="AKG565" s="9"/>
      <c r="AKH565" s="9"/>
      <c r="AKI565" s="9"/>
      <c r="AKJ565" s="9"/>
      <c r="AKK565" s="9"/>
      <c r="AKL565" s="9"/>
      <c r="AKM565" s="9"/>
      <c r="AKN565" s="9"/>
      <c r="AKO565" s="9"/>
      <c r="AKP565" s="9"/>
      <c r="AKQ565" s="9"/>
      <c r="AKR565" s="9"/>
      <c r="AKS565" s="9"/>
      <c r="AKT565" s="9"/>
      <c r="AKU565" s="9"/>
      <c r="AKV565" s="9"/>
      <c r="AKW565" s="9"/>
      <c r="AKX565" s="9"/>
      <c r="AKY565" s="9"/>
      <c r="AKZ565" s="9"/>
      <c r="ALA565" s="9"/>
      <c r="ALB565" s="9"/>
      <c r="ALC565" s="9"/>
      <c r="ALD565" s="9"/>
      <c r="ALE565" s="9"/>
      <c r="ALF565" s="9"/>
      <c r="ALG565" s="9"/>
      <c r="ALH565" s="9"/>
      <c r="ALI565" s="9"/>
      <c r="ALJ565" s="9"/>
      <c r="ALK565" s="9"/>
      <c r="ALL565" s="9"/>
      <c r="ALM565" s="9"/>
      <c r="ALN565" s="9"/>
      <c r="ALO565" s="9"/>
      <c r="ALP565" s="9"/>
      <c r="ALQ565" s="9"/>
      <c r="ALR565" s="9"/>
      <c r="ALS565" s="9"/>
      <c r="ALT565" s="9"/>
      <c r="ALU565" s="9"/>
      <c r="ALV565" s="9"/>
      <c r="ALW565" s="9"/>
      <c r="ALX565" s="9"/>
      <c r="ALY565" s="9"/>
      <c r="ALZ565" s="9"/>
      <c r="AMA565" s="9"/>
      <c r="AMB565" s="9"/>
      <c r="AMC565" s="9"/>
      <c r="AMD565" s="9"/>
      <c r="AME565" s="9"/>
      <c r="AMF565" s="9"/>
      <c r="AMG565" s="9"/>
      <c r="AMH565" s="9"/>
      <c r="AMI565" s="9"/>
      <c r="AMJ565" s="9"/>
      <c r="AMK565" s="9"/>
      <c r="AML565" s="9"/>
      <c r="AMM565" s="9"/>
      <c r="AMN565" s="9"/>
      <c r="AMO565" s="9"/>
      <c r="AMP565" s="9"/>
      <c r="AMQ565" s="9"/>
      <c r="AMR565" s="9"/>
      <c r="AMS565" s="9"/>
      <c r="AMT565" s="9"/>
      <c r="AMU565" s="9"/>
      <c r="AMV565" s="9"/>
      <c r="AMW565" s="9"/>
      <c r="AMX565" s="9"/>
      <c r="AMY565" s="9"/>
      <c r="AMZ565" s="9"/>
      <c r="ANA565" s="9"/>
      <c r="ANB565" s="9"/>
      <c r="ANC565" s="9"/>
      <c r="AND565" s="9"/>
      <c r="ANE565" s="9"/>
      <c r="ANF565" s="9"/>
      <c r="ANG565" s="9"/>
      <c r="ANH565" s="9"/>
      <c r="ANI565" s="9"/>
      <c r="ANJ565" s="9"/>
      <c r="ANK565" s="9"/>
      <c r="ANL565" s="9"/>
      <c r="ANM565" s="9"/>
      <c r="ANN565" s="9"/>
      <c r="ANO565" s="9"/>
      <c r="ANP565" s="9"/>
      <c r="ANQ565" s="9"/>
      <c r="ANR565" s="9"/>
      <c r="ANS565" s="9"/>
      <c r="ANT565" s="9"/>
      <c r="ANU565" s="9"/>
      <c r="ANV565" s="9"/>
      <c r="ANW565" s="9"/>
      <c r="ANX565" s="9"/>
      <c r="ANY565" s="9"/>
      <c r="ANZ565" s="9"/>
      <c r="AOA565" s="9"/>
      <c r="AOB565" s="9"/>
      <c r="AOC565" s="9"/>
      <c r="AOD565" s="9"/>
      <c r="AOE565" s="9"/>
      <c r="AOF565" s="9"/>
      <c r="AOG565" s="9"/>
      <c r="AOH565" s="9"/>
      <c r="AOI565" s="9"/>
      <c r="AOJ565" s="9"/>
      <c r="AOK565" s="9"/>
      <c r="AOL565" s="9"/>
      <c r="AOM565" s="9"/>
      <c r="AON565" s="9"/>
      <c r="AOO565" s="9"/>
      <c r="AOP565" s="9"/>
      <c r="AOQ565" s="9"/>
      <c r="AOR565" s="9"/>
      <c r="AOS565" s="9"/>
      <c r="AOT565" s="9"/>
      <c r="AOU565" s="9"/>
      <c r="AOV565" s="9"/>
      <c r="AOW565" s="9"/>
      <c r="AOX565" s="9"/>
      <c r="AOY565" s="9"/>
      <c r="AOZ565" s="9"/>
      <c r="APA565" s="9"/>
      <c r="APB565" s="9"/>
      <c r="APC565" s="9"/>
      <c r="APD565" s="9"/>
      <c r="APE565" s="9"/>
      <c r="APF565" s="9"/>
      <c r="APG565" s="9"/>
      <c r="APH565" s="9"/>
      <c r="API565" s="9"/>
      <c r="APJ565" s="9"/>
      <c r="APK565" s="9"/>
      <c r="APL565" s="9"/>
      <c r="APM565" s="9"/>
      <c r="APN565" s="9"/>
      <c r="APO565" s="9"/>
      <c r="APP565" s="9"/>
      <c r="APQ565" s="9"/>
      <c r="APR565" s="9"/>
      <c r="APS565" s="9"/>
      <c r="APT565" s="9"/>
      <c r="APU565" s="9"/>
      <c r="APV565" s="9"/>
      <c r="APW565" s="9"/>
      <c r="APX565" s="9"/>
      <c r="APY565" s="9"/>
      <c r="APZ565" s="9"/>
      <c r="AQA565" s="9"/>
      <c r="AQB565" s="9"/>
      <c r="AQC565" s="9"/>
      <c r="AQD565" s="9"/>
      <c r="AQE565" s="9"/>
      <c r="AQF565" s="9"/>
      <c r="AQG565" s="9"/>
      <c r="AQH565" s="9"/>
      <c r="AQI565" s="9"/>
      <c r="AQJ565" s="9"/>
      <c r="AQK565" s="9"/>
      <c r="AQL565" s="9"/>
      <c r="AQM565" s="9"/>
      <c r="AQN565" s="9"/>
      <c r="AQO565" s="9"/>
      <c r="AQP565" s="9"/>
      <c r="AQQ565" s="9"/>
      <c r="AQR565" s="9"/>
      <c r="AQS565" s="9"/>
      <c r="AQT565" s="9"/>
      <c r="AQU565" s="9"/>
      <c r="AQV565" s="9"/>
      <c r="AQW565" s="9"/>
      <c r="AQX565" s="9"/>
      <c r="AQY565" s="9"/>
      <c r="AQZ565" s="9"/>
      <c r="ARA565" s="9"/>
      <c r="ARB565" s="9"/>
      <c r="ARC565" s="9"/>
      <c r="ARD565" s="9"/>
      <c r="ARE565" s="9"/>
      <c r="ARF565" s="9"/>
      <c r="ARG565" s="9"/>
      <c r="ARH565" s="9"/>
      <c r="ARI565" s="9"/>
    </row>
    <row r="566" spans="1:1153" s="41" customFormat="1" x14ac:dyDescent="0.2">
      <c r="A566" s="20"/>
      <c r="B566" s="21"/>
      <c r="C566" s="187"/>
      <c r="D566" s="205"/>
      <c r="E566" s="205"/>
      <c r="F566" s="205"/>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9"/>
      <c r="BK566" s="9"/>
      <c r="BL566" s="9"/>
      <c r="BM566" s="9"/>
      <c r="BN566" s="9"/>
      <c r="BO566" s="9"/>
      <c r="BP566" s="9"/>
      <c r="BQ566" s="9"/>
      <c r="BR566" s="9"/>
      <c r="BS566" s="9"/>
      <c r="BT566" s="9"/>
      <c r="BU566" s="9"/>
      <c r="BV566" s="9"/>
      <c r="BW566" s="9"/>
      <c r="BX566" s="9"/>
      <c r="BY566" s="9"/>
      <c r="BZ566" s="9"/>
      <c r="CA566" s="9"/>
      <c r="CB566" s="9"/>
      <c r="CC566" s="9"/>
      <c r="CD566" s="9"/>
      <c r="CE566" s="9"/>
      <c r="CF566" s="9"/>
      <c r="CG566" s="9"/>
      <c r="CH566" s="9"/>
      <c r="CI566" s="9"/>
      <c r="CJ566" s="9"/>
      <c r="CK566" s="9"/>
      <c r="CL566" s="9"/>
      <c r="CM566" s="9"/>
      <c r="CN566" s="9"/>
      <c r="CO566" s="9"/>
      <c r="CP566" s="9"/>
      <c r="CQ566" s="9"/>
      <c r="CR566" s="9"/>
      <c r="CS566" s="9"/>
      <c r="CT566" s="9"/>
      <c r="CU566" s="9"/>
      <c r="CV566" s="9"/>
      <c r="CW566" s="9"/>
      <c r="CX566" s="9"/>
      <c r="CY566" s="9"/>
      <c r="CZ566" s="9"/>
      <c r="DA566" s="9"/>
      <c r="DB566" s="9"/>
      <c r="DC566" s="9"/>
      <c r="DD566" s="9"/>
      <c r="DE566" s="9"/>
      <c r="DF566" s="9"/>
      <c r="DG566" s="9"/>
      <c r="DH566" s="9"/>
      <c r="DI566" s="9"/>
      <c r="DJ566" s="9"/>
      <c r="DK566" s="9"/>
      <c r="DL566" s="9"/>
      <c r="DM566" s="9"/>
      <c r="DN566" s="9"/>
      <c r="DO566" s="9"/>
      <c r="DP566" s="9"/>
      <c r="DQ566" s="9"/>
      <c r="DR566" s="9"/>
      <c r="DS566" s="9"/>
      <c r="DT566" s="9"/>
      <c r="DU566" s="9"/>
      <c r="DV566" s="9"/>
      <c r="DW566" s="9"/>
      <c r="DX566" s="9"/>
      <c r="DY566" s="9"/>
      <c r="DZ566" s="9"/>
      <c r="EA566" s="9"/>
      <c r="EB566" s="9"/>
      <c r="EC566" s="9"/>
      <c r="ED566" s="9"/>
      <c r="EE566" s="9"/>
      <c r="EF566" s="9"/>
      <c r="EG566" s="9"/>
      <c r="EH566" s="9"/>
      <c r="EI566" s="9"/>
      <c r="EJ566" s="9"/>
      <c r="EK566" s="9"/>
      <c r="EL566" s="9"/>
      <c r="EM566" s="9"/>
      <c r="EN566" s="9"/>
      <c r="EO566" s="9"/>
      <c r="EP566" s="9"/>
      <c r="EQ566" s="9"/>
      <c r="ER566" s="9"/>
      <c r="ES566" s="9"/>
      <c r="ET566" s="9"/>
      <c r="EU566" s="9"/>
      <c r="EV566" s="9"/>
      <c r="EW566" s="9"/>
      <c r="EX566" s="9"/>
      <c r="EY566" s="9"/>
      <c r="EZ566" s="9"/>
      <c r="FA566" s="9"/>
      <c r="FB566" s="9"/>
      <c r="FC566" s="9"/>
      <c r="FD566" s="9"/>
      <c r="FE566" s="9"/>
      <c r="FF566" s="9"/>
      <c r="FG566" s="9"/>
      <c r="FH566" s="9"/>
      <c r="FI566" s="9"/>
      <c r="FJ566" s="9"/>
      <c r="FK566" s="9"/>
      <c r="FL566" s="9"/>
      <c r="FM566" s="9"/>
      <c r="FN566" s="9"/>
      <c r="FO566" s="9"/>
      <c r="FP566" s="9"/>
      <c r="FQ566" s="9"/>
      <c r="FR566" s="9"/>
      <c r="FS566" s="9"/>
      <c r="FT566" s="9"/>
      <c r="FU566" s="9"/>
      <c r="FV566" s="9"/>
      <c r="FW566" s="9"/>
      <c r="FX566" s="9"/>
      <c r="FY566" s="9"/>
      <c r="FZ566" s="9"/>
      <c r="GA566" s="9"/>
      <c r="GB566" s="9"/>
      <c r="GC566" s="9"/>
      <c r="GD566" s="9"/>
      <c r="GE566" s="9"/>
      <c r="GF566" s="9"/>
      <c r="GG566" s="9"/>
      <c r="GH566" s="9"/>
      <c r="GI566" s="9"/>
      <c r="GJ566" s="9"/>
      <c r="GK566" s="9"/>
      <c r="GL566" s="9"/>
      <c r="GM566" s="9"/>
      <c r="GN566" s="9"/>
      <c r="GO566" s="9"/>
      <c r="GP566" s="9"/>
      <c r="GQ566" s="9"/>
      <c r="GR566" s="9"/>
      <c r="GS566" s="9"/>
      <c r="GT566" s="9"/>
      <c r="GU566" s="9"/>
      <c r="GV566" s="9"/>
      <c r="GW566" s="9"/>
      <c r="GX566" s="9"/>
      <c r="GY566" s="9"/>
      <c r="GZ566" s="9"/>
      <c r="HA566" s="9"/>
      <c r="HB566" s="9"/>
      <c r="HC566" s="9"/>
      <c r="HD566" s="9"/>
      <c r="HE566" s="9"/>
      <c r="HF566" s="9"/>
      <c r="HG566" s="9"/>
      <c r="HH566" s="9"/>
      <c r="HI566" s="9"/>
      <c r="HJ566" s="9"/>
      <c r="HK566" s="9"/>
      <c r="HL566" s="9"/>
      <c r="HM566" s="9"/>
      <c r="HN566" s="9"/>
      <c r="HO566" s="9"/>
      <c r="HP566" s="9"/>
      <c r="HQ566" s="9"/>
      <c r="HR566" s="9"/>
      <c r="HS566" s="9"/>
      <c r="HT566" s="9"/>
      <c r="HU566" s="9"/>
      <c r="HV566" s="9"/>
      <c r="HW566" s="9"/>
      <c r="HX566" s="9"/>
      <c r="HY566" s="9"/>
      <c r="HZ566" s="9"/>
      <c r="IA566" s="9"/>
      <c r="IB566" s="9"/>
      <c r="IC566" s="9"/>
      <c r="ID566" s="9"/>
      <c r="IE566" s="9"/>
      <c r="IF566" s="9"/>
      <c r="IG566" s="9"/>
      <c r="IH566" s="9"/>
      <c r="II566" s="9"/>
      <c r="IJ566" s="9"/>
      <c r="IK566" s="9"/>
      <c r="IL566" s="9"/>
      <c r="IM566" s="9"/>
      <c r="IN566" s="9"/>
      <c r="IO566" s="9"/>
      <c r="IP566" s="9"/>
      <c r="IQ566" s="9"/>
      <c r="IR566" s="9"/>
      <c r="IS566" s="9"/>
      <c r="IT566" s="9"/>
      <c r="IU566" s="9"/>
      <c r="IV566" s="9"/>
      <c r="IW566" s="9"/>
      <c r="IX566" s="9"/>
      <c r="IY566" s="9"/>
      <c r="IZ566" s="9"/>
      <c r="JA566" s="9"/>
      <c r="JB566" s="9"/>
      <c r="JC566" s="9"/>
      <c r="JD566" s="9"/>
      <c r="JE566" s="9"/>
      <c r="JF566" s="9"/>
      <c r="JG566" s="9"/>
      <c r="JH566" s="9"/>
      <c r="JI566" s="9"/>
      <c r="JJ566" s="9"/>
      <c r="JK566" s="9"/>
      <c r="JL566" s="9"/>
      <c r="JM566" s="9"/>
      <c r="JN566" s="9"/>
      <c r="JO566" s="9"/>
      <c r="JP566" s="9"/>
      <c r="JQ566" s="9"/>
      <c r="JR566" s="9"/>
      <c r="JS566" s="9"/>
      <c r="JT566" s="9"/>
      <c r="JU566" s="9"/>
      <c r="JV566" s="9"/>
      <c r="JW566" s="9"/>
      <c r="JX566" s="9"/>
      <c r="JY566" s="9"/>
      <c r="JZ566" s="9"/>
      <c r="KA566" s="9"/>
      <c r="KB566" s="9"/>
      <c r="KC566" s="9"/>
      <c r="KD566" s="9"/>
      <c r="KE566" s="9"/>
      <c r="KF566" s="9"/>
      <c r="KG566" s="9"/>
      <c r="KH566" s="9"/>
      <c r="KI566" s="9"/>
      <c r="KJ566" s="9"/>
      <c r="KK566" s="9"/>
      <c r="KL566" s="9"/>
      <c r="KM566" s="9"/>
      <c r="KN566" s="9"/>
      <c r="KO566" s="9"/>
      <c r="KP566" s="9"/>
      <c r="KQ566" s="9"/>
      <c r="KR566" s="9"/>
      <c r="KS566" s="9"/>
      <c r="KT566" s="9"/>
      <c r="KU566" s="9"/>
      <c r="KV566" s="9"/>
      <c r="KW566" s="9"/>
      <c r="KX566" s="9"/>
      <c r="KY566" s="9"/>
      <c r="KZ566" s="9"/>
      <c r="LA566" s="9"/>
      <c r="LB566" s="9"/>
      <c r="LC566" s="9"/>
      <c r="LD566" s="9"/>
      <c r="LE566" s="9"/>
      <c r="LF566" s="9"/>
      <c r="LG566" s="9"/>
      <c r="LH566" s="9"/>
      <c r="LI566" s="9"/>
      <c r="LJ566" s="9"/>
      <c r="LK566" s="9"/>
      <c r="LL566" s="9"/>
      <c r="LM566" s="9"/>
      <c r="LN566" s="9"/>
      <c r="LO566" s="9"/>
      <c r="LP566" s="9"/>
      <c r="LQ566" s="9"/>
      <c r="LR566" s="9"/>
      <c r="LS566" s="9"/>
      <c r="LT566" s="9"/>
      <c r="LU566" s="9"/>
      <c r="LV566" s="9"/>
      <c r="LW566" s="9"/>
      <c r="LX566" s="9"/>
      <c r="LY566" s="9"/>
      <c r="LZ566" s="9"/>
      <c r="MA566" s="9"/>
      <c r="MB566" s="9"/>
      <c r="MC566" s="9"/>
      <c r="MD566" s="9"/>
      <c r="ME566" s="9"/>
      <c r="MF566" s="9"/>
      <c r="MG566" s="9"/>
      <c r="MH566" s="9"/>
      <c r="MI566" s="9"/>
      <c r="MJ566" s="9"/>
      <c r="MK566" s="9"/>
      <c r="ML566" s="9"/>
      <c r="MM566" s="9"/>
      <c r="MN566" s="9"/>
      <c r="MO566" s="9"/>
      <c r="MP566" s="9"/>
      <c r="MQ566" s="9"/>
      <c r="MR566" s="9"/>
      <c r="MS566" s="9"/>
      <c r="MT566" s="9"/>
      <c r="MU566" s="9"/>
      <c r="MV566" s="9"/>
      <c r="MW566" s="9"/>
      <c r="MX566" s="9"/>
      <c r="MY566" s="9"/>
      <c r="MZ566" s="9"/>
      <c r="NA566" s="9"/>
      <c r="NB566" s="9"/>
      <c r="NC566" s="9"/>
      <c r="ND566" s="9"/>
      <c r="NE566" s="9"/>
      <c r="NF566" s="9"/>
      <c r="NG566" s="9"/>
      <c r="NH566" s="9"/>
      <c r="NI566" s="9"/>
      <c r="NJ566" s="9"/>
      <c r="NK566" s="9"/>
      <c r="NL566" s="9"/>
      <c r="NM566" s="9"/>
      <c r="NN566" s="9"/>
      <c r="NO566" s="9"/>
      <c r="NP566" s="9"/>
      <c r="NQ566" s="9"/>
      <c r="NR566" s="9"/>
      <c r="NS566" s="9"/>
      <c r="NT566" s="9"/>
      <c r="NU566" s="9"/>
      <c r="NV566" s="9"/>
      <c r="NW566" s="9"/>
      <c r="NX566" s="9"/>
      <c r="NY566" s="9"/>
      <c r="NZ566" s="9"/>
      <c r="OA566" s="9"/>
      <c r="OB566" s="9"/>
      <c r="OC566" s="9"/>
      <c r="OD566" s="9"/>
      <c r="OE566" s="9"/>
      <c r="OF566" s="9"/>
      <c r="OG566" s="9"/>
      <c r="OH566" s="9"/>
      <c r="OI566" s="9"/>
      <c r="OJ566" s="9"/>
      <c r="OK566" s="9"/>
      <c r="OL566" s="9"/>
      <c r="OM566" s="9"/>
      <c r="ON566" s="9"/>
      <c r="OO566" s="9"/>
      <c r="OP566" s="9"/>
      <c r="OQ566" s="9"/>
      <c r="OR566" s="9"/>
      <c r="OS566" s="9"/>
      <c r="OT566" s="9"/>
      <c r="OU566" s="9"/>
      <c r="OV566" s="9"/>
      <c r="OW566" s="9"/>
      <c r="OX566" s="9"/>
      <c r="OY566" s="9"/>
      <c r="OZ566" s="9"/>
      <c r="PA566" s="9"/>
      <c r="PB566" s="9"/>
      <c r="PC566" s="9"/>
      <c r="PD566" s="9"/>
      <c r="PE566" s="9"/>
      <c r="PF566" s="9"/>
      <c r="PG566" s="9"/>
      <c r="PH566" s="9"/>
      <c r="PI566" s="9"/>
      <c r="PJ566" s="9"/>
      <c r="PK566" s="9"/>
      <c r="PL566" s="9"/>
      <c r="PM566" s="9"/>
      <c r="PN566" s="9"/>
      <c r="PO566" s="9"/>
      <c r="PP566" s="9"/>
      <c r="PQ566" s="9"/>
      <c r="PR566" s="9"/>
      <c r="PS566" s="9"/>
      <c r="PT566" s="9"/>
      <c r="PU566" s="9"/>
      <c r="PV566" s="9"/>
      <c r="PW566" s="9"/>
      <c r="PX566" s="9"/>
      <c r="PY566" s="9"/>
      <c r="PZ566" s="9"/>
      <c r="QA566" s="9"/>
      <c r="QB566" s="9"/>
      <c r="QC566" s="9"/>
      <c r="QD566" s="9"/>
      <c r="QE566" s="9"/>
      <c r="QF566" s="9"/>
      <c r="QG566" s="9"/>
      <c r="QH566" s="9"/>
      <c r="QI566" s="9"/>
      <c r="QJ566" s="9"/>
      <c r="QK566" s="9"/>
      <c r="QL566" s="9"/>
      <c r="QM566" s="9"/>
      <c r="QN566" s="9"/>
      <c r="QO566" s="9"/>
      <c r="QP566" s="9"/>
      <c r="QQ566" s="9"/>
      <c r="QR566" s="9"/>
      <c r="QS566" s="9"/>
      <c r="QT566" s="9"/>
      <c r="QU566" s="9"/>
      <c r="QV566" s="9"/>
      <c r="QW566" s="9"/>
      <c r="QX566" s="9"/>
      <c r="QY566" s="9"/>
      <c r="QZ566" s="9"/>
      <c r="RA566" s="9"/>
      <c r="RB566" s="9"/>
      <c r="RC566" s="9"/>
      <c r="RD566" s="9"/>
      <c r="RE566" s="9"/>
      <c r="RF566" s="9"/>
      <c r="RG566" s="9"/>
      <c r="RH566" s="9"/>
      <c r="RI566" s="9"/>
      <c r="RJ566" s="9"/>
      <c r="RK566" s="9"/>
      <c r="RL566" s="9"/>
      <c r="RM566" s="9"/>
      <c r="RN566" s="9"/>
      <c r="RO566" s="9"/>
      <c r="RP566" s="9"/>
      <c r="RQ566" s="9"/>
      <c r="RR566" s="9"/>
      <c r="RS566" s="9"/>
      <c r="RT566" s="9"/>
      <c r="RU566" s="9"/>
      <c r="RV566" s="9"/>
      <c r="RW566" s="9"/>
      <c r="RX566" s="9"/>
      <c r="RY566" s="9"/>
      <c r="RZ566" s="9"/>
      <c r="SA566" s="9"/>
      <c r="SB566" s="9"/>
      <c r="SC566" s="9"/>
      <c r="SD566" s="9"/>
      <c r="SE566" s="9"/>
      <c r="SF566" s="9"/>
      <c r="SG566" s="9"/>
      <c r="SH566" s="9"/>
      <c r="SI566" s="9"/>
      <c r="SJ566" s="9"/>
      <c r="SK566" s="9"/>
      <c r="SL566" s="9"/>
      <c r="SM566" s="9"/>
      <c r="SN566" s="9"/>
      <c r="SO566" s="9"/>
      <c r="SP566" s="9"/>
      <c r="SQ566" s="9"/>
      <c r="SR566" s="9"/>
      <c r="SS566" s="9"/>
      <c r="ST566" s="9"/>
      <c r="SU566" s="9"/>
      <c r="SV566" s="9"/>
      <c r="SW566" s="9"/>
      <c r="SX566" s="9"/>
      <c r="SY566" s="9"/>
      <c r="SZ566" s="9"/>
      <c r="TA566" s="9"/>
      <c r="TB566" s="9"/>
      <c r="TC566" s="9"/>
      <c r="TD566" s="9"/>
      <c r="TE566" s="9"/>
      <c r="TF566" s="9"/>
      <c r="TG566" s="9"/>
      <c r="TH566" s="9"/>
      <c r="TI566" s="9"/>
      <c r="TJ566" s="9"/>
      <c r="TK566" s="9"/>
      <c r="TL566" s="9"/>
      <c r="TM566" s="9"/>
      <c r="TN566" s="9"/>
      <c r="TO566" s="9"/>
      <c r="TP566" s="9"/>
      <c r="TQ566" s="9"/>
      <c r="TR566" s="9"/>
      <c r="TS566" s="9"/>
      <c r="TT566" s="9"/>
      <c r="TU566" s="9"/>
      <c r="TV566" s="9"/>
      <c r="TW566" s="9"/>
      <c r="TX566" s="9"/>
      <c r="TY566" s="9"/>
      <c r="TZ566" s="9"/>
      <c r="UA566" s="9"/>
      <c r="UB566" s="9"/>
      <c r="UC566" s="9"/>
      <c r="UD566" s="9"/>
      <c r="UE566" s="9"/>
      <c r="UF566" s="9"/>
      <c r="UG566" s="9"/>
      <c r="UH566" s="9"/>
      <c r="UI566" s="9"/>
      <c r="UJ566" s="9"/>
      <c r="UK566" s="9"/>
      <c r="UL566" s="9"/>
      <c r="UM566" s="9"/>
      <c r="UN566" s="9"/>
      <c r="UO566" s="9"/>
      <c r="UP566" s="9"/>
      <c r="UQ566" s="9"/>
      <c r="UR566" s="9"/>
      <c r="US566" s="9"/>
      <c r="UT566" s="9"/>
      <c r="UU566" s="9"/>
      <c r="UV566" s="9"/>
      <c r="UW566" s="9"/>
      <c r="UX566" s="9"/>
      <c r="UY566" s="9"/>
      <c r="UZ566" s="9"/>
      <c r="VA566" s="9"/>
      <c r="VB566" s="9"/>
      <c r="VC566" s="9"/>
      <c r="VD566" s="9"/>
      <c r="VE566" s="9"/>
      <c r="VF566" s="9"/>
      <c r="VG566" s="9"/>
      <c r="VH566" s="9"/>
      <c r="VI566" s="9"/>
      <c r="VJ566" s="9"/>
      <c r="VK566" s="9"/>
      <c r="VL566" s="9"/>
      <c r="VM566" s="9"/>
      <c r="VN566" s="9"/>
      <c r="VO566" s="9"/>
      <c r="VP566" s="9"/>
      <c r="VQ566" s="9"/>
      <c r="VR566" s="9"/>
      <c r="VS566" s="9"/>
      <c r="VT566" s="9"/>
      <c r="VU566" s="9"/>
      <c r="VV566" s="9"/>
      <c r="VW566" s="9"/>
      <c r="VX566" s="9"/>
      <c r="VY566" s="9"/>
      <c r="VZ566" s="9"/>
      <c r="WA566" s="9"/>
      <c r="WB566" s="9"/>
      <c r="WC566" s="9"/>
      <c r="WD566" s="9"/>
      <c r="WE566" s="9"/>
      <c r="WF566" s="9"/>
      <c r="WG566" s="9"/>
      <c r="WH566" s="9"/>
      <c r="WI566" s="9"/>
      <c r="WJ566" s="9"/>
      <c r="WK566" s="9"/>
      <c r="WL566" s="9"/>
      <c r="WM566" s="9"/>
      <c r="WN566" s="9"/>
      <c r="WO566" s="9"/>
      <c r="WP566" s="9"/>
      <c r="WQ566" s="9"/>
      <c r="WR566" s="9"/>
      <c r="WS566" s="9"/>
      <c r="WT566" s="9"/>
      <c r="WU566" s="9"/>
      <c r="WV566" s="9"/>
      <c r="WW566" s="9"/>
      <c r="WX566" s="9"/>
      <c r="WY566" s="9"/>
      <c r="WZ566" s="9"/>
      <c r="XA566" s="9"/>
      <c r="XB566" s="9"/>
      <c r="XC566" s="9"/>
      <c r="XD566" s="9"/>
      <c r="XE566" s="9"/>
      <c r="XF566" s="9"/>
      <c r="XG566" s="9"/>
      <c r="XH566" s="9"/>
      <c r="XI566" s="9"/>
      <c r="XJ566" s="9"/>
      <c r="XK566" s="9"/>
      <c r="XL566" s="9"/>
      <c r="XM566" s="9"/>
      <c r="XN566" s="9"/>
      <c r="XO566" s="9"/>
      <c r="XP566" s="9"/>
      <c r="XQ566" s="9"/>
      <c r="XR566" s="9"/>
      <c r="XS566" s="9"/>
      <c r="XT566" s="9"/>
      <c r="XU566" s="9"/>
      <c r="XV566" s="9"/>
      <c r="XW566" s="9"/>
      <c r="XX566" s="9"/>
      <c r="XY566" s="9"/>
      <c r="XZ566" s="9"/>
      <c r="YA566" s="9"/>
      <c r="YB566" s="9"/>
      <c r="YC566" s="9"/>
      <c r="YD566" s="9"/>
      <c r="YE566" s="9"/>
      <c r="YF566" s="9"/>
      <c r="YG566" s="9"/>
      <c r="YH566" s="9"/>
      <c r="YI566" s="9"/>
      <c r="YJ566" s="9"/>
      <c r="YK566" s="9"/>
      <c r="YL566" s="9"/>
      <c r="YM566" s="9"/>
      <c r="YN566" s="9"/>
      <c r="YO566" s="9"/>
      <c r="YP566" s="9"/>
      <c r="YQ566" s="9"/>
      <c r="YR566" s="9"/>
      <c r="YS566" s="9"/>
      <c r="YT566" s="9"/>
      <c r="YU566" s="9"/>
      <c r="YV566" s="9"/>
      <c r="YW566" s="9"/>
      <c r="YX566" s="9"/>
      <c r="YY566" s="9"/>
      <c r="YZ566" s="9"/>
      <c r="ZA566" s="9"/>
      <c r="ZB566" s="9"/>
      <c r="ZC566" s="9"/>
      <c r="ZD566" s="9"/>
      <c r="ZE566" s="9"/>
      <c r="ZF566" s="9"/>
      <c r="ZG566" s="9"/>
      <c r="ZH566" s="9"/>
      <c r="ZI566" s="9"/>
      <c r="ZJ566" s="9"/>
      <c r="ZK566" s="9"/>
      <c r="ZL566" s="9"/>
      <c r="ZM566" s="9"/>
      <c r="ZN566" s="9"/>
      <c r="ZO566" s="9"/>
      <c r="ZP566" s="9"/>
      <c r="ZQ566" s="9"/>
      <c r="ZR566" s="9"/>
      <c r="ZS566" s="9"/>
      <c r="ZT566" s="9"/>
      <c r="ZU566" s="9"/>
      <c r="ZV566" s="9"/>
      <c r="ZW566" s="9"/>
      <c r="ZX566" s="9"/>
      <c r="ZY566" s="9"/>
      <c r="ZZ566" s="9"/>
      <c r="AAA566" s="9"/>
      <c r="AAB566" s="9"/>
      <c r="AAC566" s="9"/>
      <c r="AAD566" s="9"/>
      <c r="AAE566" s="9"/>
      <c r="AAF566" s="9"/>
      <c r="AAG566" s="9"/>
      <c r="AAH566" s="9"/>
      <c r="AAI566" s="9"/>
      <c r="AAJ566" s="9"/>
      <c r="AAK566" s="9"/>
      <c r="AAL566" s="9"/>
      <c r="AAM566" s="9"/>
      <c r="AAN566" s="9"/>
      <c r="AAO566" s="9"/>
      <c r="AAP566" s="9"/>
      <c r="AAQ566" s="9"/>
      <c r="AAR566" s="9"/>
      <c r="AAS566" s="9"/>
      <c r="AAT566" s="9"/>
      <c r="AAU566" s="9"/>
      <c r="AAV566" s="9"/>
      <c r="AAW566" s="9"/>
      <c r="AAX566" s="9"/>
      <c r="AAY566" s="9"/>
      <c r="AAZ566" s="9"/>
      <c r="ABA566" s="9"/>
      <c r="ABB566" s="9"/>
      <c r="ABC566" s="9"/>
      <c r="ABD566" s="9"/>
      <c r="ABE566" s="9"/>
      <c r="ABF566" s="9"/>
      <c r="ABG566" s="9"/>
      <c r="ABH566" s="9"/>
      <c r="ABI566" s="9"/>
      <c r="ABJ566" s="9"/>
      <c r="ABK566" s="9"/>
      <c r="ABL566" s="9"/>
      <c r="ABM566" s="9"/>
      <c r="ABN566" s="9"/>
      <c r="ABO566" s="9"/>
      <c r="ABP566" s="9"/>
      <c r="ABQ566" s="9"/>
      <c r="ABR566" s="9"/>
      <c r="ABS566" s="9"/>
      <c r="ABT566" s="9"/>
      <c r="ABU566" s="9"/>
      <c r="ABV566" s="9"/>
      <c r="ABW566" s="9"/>
      <c r="ABX566" s="9"/>
      <c r="ABY566" s="9"/>
      <c r="ABZ566" s="9"/>
      <c r="ACA566" s="9"/>
      <c r="ACB566" s="9"/>
      <c r="ACC566" s="9"/>
      <c r="ACD566" s="9"/>
      <c r="ACE566" s="9"/>
      <c r="ACF566" s="9"/>
      <c r="ACG566" s="9"/>
      <c r="ACH566" s="9"/>
      <c r="ACI566" s="9"/>
      <c r="ACJ566" s="9"/>
      <c r="ACK566" s="9"/>
      <c r="ACL566" s="9"/>
      <c r="ACM566" s="9"/>
      <c r="ACN566" s="9"/>
      <c r="ACO566" s="9"/>
      <c r="ACP566" s="9"/>
      <c r="ACQ566" s="9"/>
      <c r="ACR566" s="9"/>
      <c r="ACS566" s="9"/>
      <c r="ACT566" s="9"/>
      <c r="ACU566" s="9"/>
      <c r="ACV566" s="9"/>
      <c r="ACW566" s="9"/>
      <c r="ACX566" s="9"/>
      <c r="ACY566" s="9"/>
      <c r="ACZ566" s="9"/>
      <c r="ADA566" s="9"/>
      <c r="ADB566" s="9"/>
      <c r="ADC566" s="9"/>
      <c r="ADD566" s="9"/>
      <c r="ADE566" s="9"/>
      <c r="ADF566" s="9"/>
      <c r="ADG566" s="9"/>
      <c r="ADH566" s="9"/>
      <c r="ADI566" s="9"/>
      <c r="ADJ566" s="9"/>
      <c r="ADK566" s="9"/>
      <c r="ADL566" s="9"/>
      <c r="ADM566" s="9"/>
      <c r="ADN566" s="9"/>
      <c r="ADO566" s="9"/>
      <c r="ADP566" s="9"/>
      <c r="ADQ566" s="9"/>
      <c r="ADR566" s="9"/>
      <c r="ADS566" s="9"/>
      <c r="ADT566" s="9"/>
      <c r="ADU566" s="9"/>
      <c r="ADV566" s="9"/>
      <c r="ADW566" s="9"/>
      <c r="ADX566" s="9"/>
      <c r="ADY566" s="9"/>
      <c r="ADZ566" s="9"/>
      <c r="AEA566" s="9"/>
      <c r="AEB566" s="9"/>
      <c r="AEC566" s="9"/>
      <c r="AED566" s="9"/>
      <c r="AEE566" s="9"/>
      <c r="AEF566" s="9"/>
      <c r="AEG566" s="9"/>
      <c r="AEH566" s="9"/>
      <c r="AEI566" s="9"/>
      <c r="AEJ566" s="9"/>
      <c r="AEK566" s="9"/>
      <c r="AEL566" s="9"/>
      <c r="AEM566" s="9"/>
      <c r="AEN566" s="9"/>
      <c r="AEO566" s="9"/>
      <c r="AEP566" s="9"/>
      <c r="AEQ566" s="9"/>
      <c r="AER566" s="9"/>
      <c r="AES566" s="9"/>
      <c r="AET566" s="9"/>
      <c r="AEU566" s="9"/>
      <c r="AEV566" s="9"/>
      <c r="AEW566" s="9"/>
      <c r="AEX566" s="9"/>
      <c r="AEY566" s="9"/>
      <c r="AEZ566" s="9"/>
      <c r="AFA566" s="9"/>
      <c r="AFB566" s="9"/>
      <c r="AFC566" s="9"/>
      <c r="AFD566" s="9"/>
      <c r="AFE566" s="9"/>
      <c r="AFF566" s="9"/>
      <c r="AFG566" s="9"/>
      <c r="AFH566" s="9"/>
      <c r="AFI566" s="9"/>
      <c r="AFJ566" s="9"/>
      <c r="AFK566" s="9"/>
      <c r="AFL566" s="9"/>
      <c r="AFM566" s="9"/>
      <c r="AFN566" s="9"/>
      <c r="AFO566" s="9"/>
      <c r="AFP566" s="9"/>
      <c r="AFQ566" s="9"/>
      <c r="AFR566" s="9"/>
      <c r="AFS566" s="9"/>
      <c r="AFT566" s="9"/>
      <c r="AFU566" s="9"/>
      <c r="AFV566" s="9"/>
      <c r="AFW566" s="9"/>
      <c r="AFX566" s="9"/>
      <c r="AFY566" s="9"/>
      <c r="AFZ566" s="9"/>
      <c r="AGA566" s="9"/>
      <c r="AGB566" s="9"/>
      <c r="AGC566" s="9"/>
      <c r="AGD566" s="9"/>
      <c r="AGE566" s="9"/>
      <c r="AGF566" s="9"/>
      <c r="AGG566" s="9"/>
      <c r="AGH566" s="9"/>
      <c r="AGI566" s="9"/>
      <c r="AGJ566" s="9"/>
      <c r="AGK566" s="9"/>
      <c r="AGL566" s="9"/>
      <c r="AGM566" s="9"/>
      <c r="AGN566" s="9"/>
      <c r="AGO566" s="9"/>
      <c r="AGP566" s="9"/>
      <c r="AGQ566" s="9"/>
      <c r="AGR566" s="9"/>
      <c r="AGS566" s="9"/>
      <c r="AGT566" s="9"/>
      <c r="AGU566" s="9"/>
      <c r="AGV566" s="9"/>
      <c r="AGW566" s="9"/>
      <c r="AGX566" s="9"/>
      <c r="AGY566" s="9"/>
      <c r="AGZ566" s="9"/>
      <c r="AHA566" s="9"/>
      <c r="AHB566" s="9"/>
      <c r="AHC566" s="9"/>
      <c r="AHD566" s="9"/>
      <c r="AHE566" s="9"/>
      <c r="AHF566" s="9"/>
      <c r="AHG566" s="9"/>
      <c r="AHH566" s="9"/>
      <c r="AHI566" s="9"/>
      <c r="AHJ566" s="9"/>
      <c r="AHK566" s="9"/>
      <c r="AHL566" s="9"/>
      <c r="AHM566" s="9"/>
      <c r="AHN566" s="9"/>
      <c r="AHO566" s="9"/>
      <c r="AHP566" s="9"/>
      <c r="AHQ566" s="9"/>
      <c r="AHR566" s="9"/>
      <c r="AHS566" s="9"/>
      <c r="AHT566" s="9"/>
      <c r="AHU566" s="9"/>
      <c r="AHV566" s="9"/>
      <c r="AHW566" s="9"/>
      <c r="AHX566" s="9"/>
      <c r="AHY566" s="9"/>
      <c r="AHZ566" s="9"/>
      <c r="AIA566" s="9"/>
      <c r="AIB566" s="9"/>
      <c r="AIC566" s="9"/>
      <c r="AID566" s="9"/>
      <c r="AIE566" s="9"/>
      <c r="AIF566" s="9"/>
      <c r="AIG566" s="9"/>
      <c r="AIH566" s="9"/>
      <c r="AII566" s="9"/>
      <c r="AIJ566" s="9"/>
      <c r="AIK566" s="9"/>
      <c r="AIL566" s="9"/>
      <c r="AIM566" s="9"/>
      <c r="AIN566" s="9"/>
      <c r="AIO566" s="9"/>
      <c r="AIP566" s="9"/>
      <c r="AIQ566" s="9"/>
      <c r="AIR566" s="9"/>
      <c r="AIS566" s="9"/>
      <c r="AIT566" s="9"/>
      <c r="AIU566" s="9"/>
      <c r="AIV566" s="9"/>
      <c r="AIW566" s="9"/>
      <c r="AIX566" s="9"/>
      <c r="AIY566" s="9"/>
      <c r="AIZ566" s="9"/>
      <c r="AJA566" s="9"/>
      <c r="AJB566" s="9"/>
      <c r="AJC566" s="9"/>
      <c r="AJD566" s="9"/>
      <c r="AJE566" s="9"/>
      <c r="AJF566" s="9"/>
      <c r="AJG566" s="9"/>
      <c r="AJH566" s="9"/>
      <c r="AJI566" s="9"/>
      <c r="AJJ566" s="9"/>
      <c r="AJK566" s="9"/>
      <c r="AJL566" s="9"/>
      <c r="AJM566" s="9"/>
      <c r="AJN566" s="9"/>
      <c r="AJO566" s="9"/>
      <c r="AJP566" s="9"/>
      <c r="AJQ566" s="9"/>
      <c r="AJR566" s="9"/>
      <c r="AJS566" s="9"/>
      <c r="AJT566" s="9"/>
      <c r="AJU566" s="9"/>
      <c r="AJV566" s="9"/>
      <c r="AJW566" s="9"/>
      <c r="AJX566" s="9"/>
      <c r="AJY566" s="9"/>
      <c r="AJZ566" s="9"/>
      <c r="AKA566" s="9"/>
      <c r="AKB566" s="9"/>
      <c r="AKC566" s="9"/>
      <c r="AKD566" s="9"/>
      <c r="AKE566" s="9"/>
      <c r="AKF566" s="9"/>
      <c r="AKG566" s="9"/>
      <c r="AKH566" s="9"/>
      <c r="AKI566" s="9"/>
      <c r="AKJ566" s="9"/>
      <c r="AKK566" s="9"/>
      <c r="AKL566" s="9"/>
      <c r="AKM566" s="9"/>
      <c r="AKN566" s="9"/>
      <c r="AKO566" s="9"/>
      <c r="AKP566" s="9"/>
      <c r="AKQ566" s="9"/>
      <c r="AKR566" s="9"/>
      <c r="AKS566" s="9"/>
      <c r="AKT566" s="9"/>
      <c r="AKU566" s="9"/>
      <c r="AKV566" s="9"/>
      <c r="AKW566" s="9"/>
      <c r="AKX566" s="9"/>
      <c r="AKY566" s="9"/>
      <c r="AKZ566" s="9"/>
      <c r="ALA566" s="9"/>
      <c r="ALB566" s="9"/>
      <c r="ALC566" s="9"/>
      <c r="ALD566" s="9"/>
      <c r="ALE566" s="9"/>
      <c r="ALF566" s="9"/>
      <c r="ALG566" s="9"/>
      <c r="ALH566" s="9"/>
      <c r="ALI566" s="9"/>
      <c r="ALJ566" s="9"/>
      <c r="ALK566" s="9"/>
      <c r="ALL566" s="9"/>
      <c r="ALM566" s="9"/>
      <c r="ALN566" s="9"/>
      <c r="ALO566" s="9"/>
      <c r="ALP566" s="9"/>
      <c r="ALQ566" s="9"/>
      <c r="ALR566" s="9"/>
      <c r="ALS566" s="9"/>
      <c r="ALT566" s="9"/>
      <c r="ALU566" s="9"/>
      <c r="ALV566" s="9"/>
      <c r="ALW566" s="9"/>
      <c r="ALX566" s="9"/>
      <c r="ALY566" s="9"/>
      <c r="ALZ566" s="9"/>
      <c r="AMA566" s="9"/>
      <c r="AMB566" s="9"/>
      <c r="AMC566" s="9"/>
      <c r="AMD566" s="9"/>
      <c r="AME566" s="9"/>
      <c r="AMF566" s="9"/>
      <c r="AMG566" s="9"/>
      <c r="AMH566" s="9"/>
      <c r="AMI566" s="9"/>
      <c r="AMJ566" s="9"/>
      <c r="AMK566" s="9"/>
      <c r="AML566" s="9"/>
      <c r="AMM566" s="9"/>
      <c r="AMN566" s="9"/>
      <c r="AMO566" s="9"/>
      <c r="AMP566" s="9"/>
      <c r="AMQ566" s="9"/>
      <c r="AMR566" s="9"/>
      <c r="AMS566" s="9"/>
      <c r="AMT566" s="9"/>
      <c r="AMU566" s="9"/>
      <c r="AMV566" s="9"/>
      <c r="AMW566" s="9"/>
      <c r="AMX566" s="9"/>
      <c r="AMY566" s="9"/>
      <c r="AMZ566" s="9"/>
      <c r="ANA566" s="9"/>
      <c r="ANB566" s="9"/>
      <c r="ANC566" s="9"/>
      <c r="AND566" s="9"/>
      <c r="ANE566" s="9"/>
      <c r="ANF566" s="9"/>
      <c r="ANG566" s="9"/>
      <c r="ANH566" s="9"/>
      <c r="ANI566" s="9"/>
      <c r="ANJ566" s="9"/>
      <c r="ANK566" s="9"/>
      <c r="ANL566" s="9"/>
      <c r="ANM566" s="9"/>
      <c r="ANN566" s="9"/>
      <c r="ANO566" s="9"/>
      <c r="ANP566" s="9"/>
      <c r="ANQ566" s="9"/>
      <c r="ANR566" s="9"/>
      <c r="ANS566" s="9"/>
      <c r="ANT566" s="9"/>
      <c r="ANU566" s="9"/>
      <c r="ANV566" s="9"/>
      <c r="ANW566" s="9"/>
      <c r="ANX566" s="9"/>
      <c r="ANY566" s="9"/>
      <c r="ANZ566" s="9"/>
      <c r="AOA566" s="9"/>
      <c r="AOB566" s="9"/>
      <c r="AOC566" s="9"/>
      <c r="AOD566" s="9"/>
      <c r="AOE566" s="9"/>
      <c r="AOF566" s="9"/>
      <c r="AOG566" s="9"/>
      <c r="AOH566" s="9"/>
      <c r="AOI566" s="9"/>
      <c r="AOJ566" s="9"/>
      <c r="AOK566" s="9"/>
      <c r="AOL566" s="9"/>
      <c r="AOM566" s="9"/>
      <c r="AON566" s="9"/>
      <c r="AOO566" s="9"/>
      <c r="AOP566" s="9"/>
      <c r="AOQ566" s="9"/>
      <c r="AOR566" s="9"/>
      <c r="AOS566" s="9"/>
      <c r="AOT566" s="9"/>
      <c r="AOU566" s="9"/>
      <c r="AOV566" s="9"/>
      <c r="AOW566" s="9"/>
      <c r="AOX566" s="9"/>
      <c r="AOY566" s="9"/>
      <c r="AOZ566" s="9"/>
      <c r="APA566" s="9"/>
      <c r="APB566" s="9"/>
      <c r="APC566" s="9"/>
      <c r="APD566" s="9"/>
      <c r="APE566" s="9"/>
      <c r="APF566" s="9"/>
      <c r="APG566" s="9"/>
      <c r="APH566" s="9"/>
      <c r="API566" s="9"/>
      <c r="APJ566" s="9"/>
      <c r="APK566" s="9"/>
      <c r="APL566" s="9"/>
      <c r="APM566" s="9"/>
      <c r="APN566" s="9"/>
      <c r="APO566" s="9"/>
      <c r="APP566" s="9"/>
      <c r="APQ566" s="9"/>
      <c r="APR566" s="9"/>
      <c r="APS566" s="9"/>
      <c r="APT566" s="9"/>
      <c r="APU566" s="9"/>
      <c r="APV566" s="9"/>
      <c r="APW566" s="9"/>
      <c r="APX566" s="9"/>
      <c r="APY566" s="9"/>
      <c r="APZ566" s="9"/>
      <c r="AQA566" s="9"/>
      <c r="AQB566" s="9"/>
      <c r="AQC566" s="9"/>
      <c r="AQD566" s="9"/>
      <c r="AQE566" s="9"/>
      <c r="AQF566" s="9"/>
      <c r="AQG566" s="9"/>
      <c r="AQH566" s="9"/>
      <c r="AQI566" s="9"/>
      <c r="AQJ566" s="9"/>
      <c r="AQK566" s="9"/>
      <c r="AQL566" s="9"/>
      <c r="AQM566" s="9"/>
      <c r="AQN566" s="9"/>
      <c r="AQO566" s="9"/>
      <c r="AQP566" s="9"/>
      <c r="AQQ566" s="9"/>
      <c r="AQR566" s="9"/>
      <c r="AQS566" s="9"/>
      <c r="AQT566" s="9"/>
      <c r="AQU566" s="9"/>
      <c r="AQV566" s="9"/>
      <c r="AQW566" s="9"/>
      <c r="AQX566" s="9"/>
      <c r="AQY566" s="9"/>
      <c r="AQZ566" s="9"/>
      <c r="ARA566" s="9"/>
      <c r="ARB566" s="9"/>
      <c r="ARC566" s="9"/>
      <c r="ARD566" s="9"/>
      <c r="ARE566" s="9"/>
      <c r="ARF566" s="9"/>
      <c r="ARG566" s="9"/>
      <c r="ARH566" s="9"/>
      <c r="ARI566" s="9"/>
    </row>
    <row r="567" spans="1:1153" s="41" customFormat="1" x14ac:dyDescent="0.2">
      <c r="A567" s="20"/>
      <c r="B567" s="21"/>
      <c r="C567" s="187"/>
      <c r="D567" s="205"/>
      <c r="E567" s="205"/>
      <c r="F567" s="205"/>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9"/>
      <c r="BK567" s="9"/>
      <c r="BL567" s="9"/>
      <c r="BM567" s="9"/>
      <c r="BN567" s="9"/>
      <c r="BO567" s="9"/>
      <c r="BP567" s="9"/>
      <c r="BQ567" s="9"/>
      <c r="BR567" s="9"/>
      <c r="BS567" s="9"/>
      <c r="BT567" s="9"/>
      <c r="BU567" s="9"/>
      <c r="BV567" s="9"/>
      <c r="BW567" s="9"/>
      <c r="BX567" s="9"/>
      <c r="BY567" s="9"/>
      <c r="BZ567" s="9"/>
      <c r="CA567" s="9"/>
      <c r="CB567" s="9"/>
      <c r="CC567" s="9"/>
      <c r="CD567" s="9"/>
      <c r="CE567" s="9"/>
      <c r="CF567" s="9"/>
      <c r="CG567" s="9"/>
      <c r="CH567" s="9"/>
      <c r="CI567" s="9"/>
      <c r="CJ567" s="9"/>
      <c r="CK567" s="9"/>
      <c r="CL567" s="9"/>
      <c r="CM567" s="9"/>
      <c r="CN567" s="9"/>
      <c r="CO567" s="9"/>
      <c r="CP567" s="9"/>
      <c r="CQ567" s="9"/>
      <c r="CR567" s="9"/>
      <c r="CS567" s="9"/>
      <c r="CT567" s="9"/>
      <c r="CU567" s="9"/>
      <c r="CV567" s="9"/>
      <c r="CW567" s="9"/>
      <c r="CX567" s="9"/>
      <c r="CY567" s="9"/>
      <c r="CZ567" s="9"/>
      <c r="DA567" s="9"/>
      <c r="DB567" s="9"/>
      <c r="DC567" s="9"/>
      <c r="DD567" s="9"/>
      <c r="DE567" s="9"/>
      <c r="DF567" s="9"/>
      <c r="DG567" s="9"/>
      <c r="DH567" s="9"/>
      <c r="DI567" s="9"/>
      <c r="DJ567" s="9"/>
      <c r="DK567" s="9"/>
      <c r="DL567" s="9"/>
      <c r="DM567" s="9"/>
      <c r="DN567" s="9"/>
      <c r="DO567" s="9"/>
      <c r="DP567" s="9"/>
      <c r="DQ567" s="9"/>
      <c r="DR567" s="9"/>
      <c r="DS567" s="9"/>
      <c r="DT567" s="9"/>
      <c r="DU567" s="9"/>
      <c r="DV567" s="9"/>
      <c r="DW567" s="9"/>
      <c r="DX567" s="9"/>
      <c r="DY567" s="9"/>
      <c r="DZ567" s="9"/>
      <c r="EA567" s="9"/>
      <c r="EB567" s="9"/>
      <c r="EC567" s="9"/>
      <c r="ED567" s="9"/>
      <c r="EE567" s="9"/>
      <c r="EF567" s="9"/>
      <c r="EG567" s="9"/>
      <c r="EH567" s="9"/>
      <c r="EI567" s="9"/>
      <c r="EJ567" s="9"/>
      <c r="EK567" s="9"/>
      <c r="EL567" s="9"/>
      <c r="EM567" s="9"/>
      <c r="EN567" s="9"/>
      <c r="EO567" s="9"/>
      <c r="EP567" s="9"/>
      <c r="EQ567" s="9"/>
      <c r="ER567" s="9"/>
      <c r="ES567" s="9"/>
      <c r="ET567" s="9"/>
      <c r="EU567" s="9"/>
      <c r="EV567" s="9"/>
      <c r="EW567" s="9"/>
      <c r="EX567" s="9"/>
      <c r="EY567" s="9"/>
      <c r="EZ567" s="9"/>
      <c r="FA567" s="9"/>
      <c r="FB567" s="9"/>
      <c r="FC567" s="9"/>
      <c r="FD567" s="9"/>
      <c r="FE567" s="9"/>
      <c r="FF567" s="9"/>
      <c r="FG567" s="9"/>
      <c r="FH567" s="9"/>
      <c r="FI567" s="9"/>
      <c r="FJ567" s="9"/>
      <c r="FK567" s="9"/>
      <c r="FL567" s="9"/>
      <c r="FM567" s="9"/>
      <c r="FN567" s="9"/>
      <c r="FO567" s="9"/>
      <c r="FP567" s="9"/>
      <c r="FQ567" s="9"/>
      <c r="FR567" s="9"/>
      <c r="FS567" s="9"/>
      <c r="FT567" s="9"/>
      <c r="FU567" s="9"/>
      <c r="FV567" s="9"/>
      <c r="FW567" s="9"/>
      <c r="FX567" s="9"/>
      <c r="FY567" s="9"/>
      <c r="FZ567" s="9"/>
      <c r="GA567" s="9"/>
      <c r="GB567" s="9"/>
      <c r="GC567" s="9"/>
      <c r="GD567" s="9"/>
      <c r="GE567" s="9"/>
      <c r="GF567" s="9"/>
      <c r="GG567" s="9"/>
      <c r="GH567" s="9"/>
      <c r="GI567" s="9"/>
      <c r="GJ567" s="9"/>
      <c r="GK567" s="9"/>
      <c r="GL567" s="9"/>
      <c r="GM567" s="9"/>
      <c r="GN567" s="9"/>
      <c r="GO567" s="9"/>
      <c r="GP567" s="9"/>
      <c r="GQ567" s="9"/>
      <c r="GR567" s="9"/>
      <c r="GS567" s="9"/>
      <c r="GT567" s="9"/>
      <c r="GU567" s="9"/>
      <c r="GV567" s="9"/>
      <c r="GW567" s="9"/>
      <c r="GX567" s="9"/>
      <c r="GY567" s="9"/>
      <c r="GZ567" s="9"/>
      <c r="HA567" s="9"/>
      <c r="HB567" s="9"/>
      <c r="HC567" s="9"/>
      <c r="HD567" s="9"/>
      <c r="HE567" s="9"/>
      <c r="HF567" s="9"/>
      <c r="HG567" s="9"/>
      <c r="HH567" s="9"/>
      <c r="HI567" s="9"/>
      <c r="HJ567" s="9"/>
      <c r="HK567" s="9"/>
      <c r="HL567" s="9"/>
      <c r="HM567" s="9"/>
      <c r="HN567" s="9"/>
      <c r="HO567" s="9"/>
      <c r="HP567" s="9"/>
      <c r="HQ567" s="9"/>
      <c r="HR567" s="9"/>
      <c r="HS567" s="9"/>
      <c r="HT567" s="9"/>
      <c r="HU567" s="9"/>
      <c r="HV567" s="9"/>
      <c r="HW567" s="9"/>
      <c r="HX567" s="9"/>
      <c r="HY567" s="9"/>
      <c r="HZ567" s="9"/>
      <c r="IA567" s="9"/>
      <c r="IB567" s="9"/>
      <c r="IC567" s="9"/>
      <c r="ID567" s="9"/>
      <c r="IE567" s="9"/>
      <c r="IF567" s="9"/>
      <c r="IG567" s="9"/>
      <c r="IH567" s="9"/>
      <c r="II567" s="9"/>
      <c r="IJ567" s="9"/>
      <c r="IK567" s="9"/>
      <c r="IL567" s="9"/>
      <c r="IM567" s="9"/>
      <c r="IN567" s="9"/>
      <c r="IO567" s="9"/>
      <c r="IP567" s="9"/>
      <c r="IQ567" s="9"/>
      <c r="IR567" s="9"/>
      <c r="IS567" s="9"/>
      <c r="IT567" s="9"/>
      <c r="IU567" s="9"/>
      <c r="IV567" s="9"/>
      <c r="IW567" s="9"/>
      <c r="IX567" s="9"/>
      <c r="IY567" s="9"/>
      <c r="IZ567" s="9"/>
      <c r="JA567" s="9"/>
      <c r="JB567" s="9"/>
      <c r="JC567" s="9"/>
      <c r="JD567" s="9"/>
      <c r="JE567" s="9"/>
      <c r="JF567" s="9"/>
      <c r="JG567" s="9"/>
      <c r="JH567" s="9"/>
      <c r="JI567" s="9"/>
      <c r="JJ567" s="9"/>
      <c r="JK567" s="9"/>
      <c r="JL567" s="9"/>
      <c r="JM567" s="9"/>
      <c r="JN567" s="9"/>
      <c r="JO567" s="9"/>
      <c r="JP567" s="9"/>
      <c r="JQ567" s="9"/>
      <c r="JR567" s="9"/>
      <c r="JS567" s="9"/>
      <c r="JT567" s="9"/>
      <c r="JU567" s="9"/>
      <c r="JV567" s="9"/>
      <c r="JW567" s="9"/>
      <c r="JX567" s="9"/>
      <c r="JY567" s="9"/>
      <c r="JZ567" s="9"/>
      <c r="KA567" s="9"/>
      <c r="KB567" s="9"/>
      <c r="KC567" s="9"/>
      <c r="KD567" s="9"/>
      <c r="KE567" s="9"/>
      <c r="KF567" s="9"/>
      <c r="KG567" s="9"/>
      <c r="KH567" s="9"/>
      <c r="KI567" s="9"/>
      <c r="KJ567" s="9"/>
      <c r="KK567" s="9"/>
      <c r="KL567" s="9"/>
      <c r="KM567" s="9"/>
      <c r="KN567" s="9"/>
      <c r="KO567" s="9"/>
      <c r="KP567" s="9"/>
      <c r="KQ567" s="9"/>
      <c r="KR567" s="9"/>
      <c r="KS567" s="9"/>
      <c r="KT567" s="9"/>
      <c r="KU567" s="9"/>
      <c r="KV567" s="9"/>
      <c r="KW567" s="9"/>
      <c r="KX567" s="9"/>
      <c r="KY567" s="9"/>
      <c r="KZ567" s="9"/>
      <c r="LA567" s="9"/>
      <c r="LB567" s="9"/>
      <c r="LC567" s="9"/>
      <c r="LD567" s="9"/>
      <c r="LE567" s="9"/>
      <c r="LF567" s="9"/>
      <c r="LG567" s="9"/>
      <c r="LH567" s="9"/>
      <c r="LI567" s="9"/>
      <c r="LJ567" s="9"/>
      <c r="LK567" s="9"/>
      <c r="LL567" s="9"/>
      <c r="LM567" s="9"/>
      <c r="LN567" s="9"/>
      <c r="LO567" s="9"/>
      <c r="LP567" s="9"/>
      <c r="LQ567" s="9"/>
      <c r="LR567" s="9"/>
      <c r="LS567" s="9"/>
      <c r="LT567" s="9"/>
      <c r="LU567" s="9"/>
      <c r="LV567" s="9"/>
      <c r="LW567" s="9"/>
      <c r="LX567" s="9"/>
      <c r="LY567" s="9"/>
      <c r="LZ567" s="9"/>
      <c r="MA567" s="9"/>
      <c r="MB567" s="9"/>
      <c r="MC567" s="9"/>
      <c r="MD567" s="9"/>
      <c r="ME567" s="9"/>
      <c r="MF567" s="9"/>
      <c r="MG567" s="9"/>
      <c r="MH567" s="9"/>
      <c r="MI567" s="9"/>
      <c r="MJ567" s="9"/>
      <c r="MK567" s="9"/>
      <c r="ML567" s="9"/>
      <c r="MM567" s="9"/>
      <c r="MN567" s="9"/>
      <c r="MO567" s="9"/>
      <c r="MP567" s="9"/>
      <c r="MQ567" s="9"/>
      <c r="MR567" s="9"/>
      <c r="MS567" s="9"/>
      <c r="MT567" s="9"/>
      <c r="MU567" s="9"/>
      <c r="MV567" s="9"/>
      <c r="MW567" s="9"/>
      <c r="MX567" s="9"/>
      <c r="MY567" s="9"/>
      <c r="MZ567" s="9"/>
      <c r="NA567" s="9"/>
      <c r="NB567" s="9"/>
      <c r="NC567" s="9"/>
      <c r="ND567" s="9"/>
      <c r="NE567" s="9"/>
      <c r="NF567" s="9"/>
      <c r="NG567" s="9"/>
      <c r="NH567" s="9"/>
      <c r="NI567" s="9"/>
      <c r="NJ567" s="9"/>
      <c r="NK567" s="9"/>
      <c r="NL567" s="9"/>
      <c r="NM567" s="9"/>
      <c r="NN567" s="9"/>
      <c r="NO567" s="9"/>
      <c r="NP567" s="9"/>
      <c r="NQ567" s="9"/>
      <c r="NR567" s="9"/>
      <c r="NS567" s="9"/>
      <c r="NT567" s="9"/>
      <c r="NU567" s="9"/>
      <c r="NV567" s="9"/>
      <c r="NW567" s="9"/>
      <c r="NX567" s="9"/>
      <c r="NY567" s="9"/>
      <c r="NZ567" s="9"/>
      <c r="OA567" s="9"/>
      <c r="OB567" s="9"/>
      <c r="OC567" s="9"/>
      <c r="OD567" s="9"/>
      <c r="OE567" s="9"/>
      <c r="OF567" s="9"/>
      <c r="OG567" s="9"/>
      <c r="OH567" s="9"/>
      <c r="OI567" s="9"/>
      <c r="OJ567" s="9"/>
      <c r="OK567" s="9"/>
      <c r="OL567" s="9"/>
      <c r="OM567" s="9"/>
      <c r="ON567" s="9"/>
      <c r="OO567" s="9"/>
      <c r="OP567" s="9"/>
      <c r="OQ567" s="9"/>
      <c r="OR567" s="9"/>
      <c r="OS567" s="9"/>
      <c r="OT567" s="9"/>
      <c r="OU567" s="9"/>
      <c r="OV567" s="9"/>
      <c r="OW567" s="9"/>
      <c r="OX567" s="9"/>
      <c r="OY567" s="9"/>
      <c r="OZ567" s="9"/>
      <c r="PA567" s="9"/>
      <c r="PB567" s="9"/>
      <c r="PC567" s="9"/>
      <c r="PD567" s="9"/>
      <c r="PE567" s="9"/>
      <c r="PF567" s="9"/>
      <c r="PG567" s="9"/>
      <c r="PH567" s="9"/>
      <c r="PI567" s="9"/>
      <c r="PJ567" s="9"/>
      <c r="PK567" s="9"/>
      <c r="PL567" s="9"/>
      <c r="PM567" s="9"/>
      <c r="PN567" s="9"/>
      <c r="PO567" s="9"/>
      <c r="PP567" s="9"/>
      <c r="PQ567" s="9"/>
      <c r="PR567" s="9"/>
      <c r="PS567" s="9"/>
      <c r="PT567" s="9"/>
      <c r="PU567" s="9"/>
      <c r="PV567" s="9"/>
      <c r="PW567" s="9"/>
      <c r="PX567" s="9"/>
      <c r="PY567" s="9"/>
      <c r="PZ567" s="9"/>
      <c r="QA567" s="9"/>
      <c r="QB567" s="9"/>
      <c r="QC567" s="9"/>
      <c r="QD567" s="9"/>
      <c r="QE567" s="9"/>
      <c r="QF567" s="9"/>
      <c r="QG567" s="9"/>
      <c r="QH567" s="9"/>
      <c r="QI567" s="9"/>
      <c r="QJ567" s="9"/>
      <c r="QK567" s="9"/>
      <c r="QL567" s="9"/>
      <c r="QM567" s="9"/>
      <c r="QN567" s="9"/>
      <c r="QO567" s="9"/>
      <c r="QP567" s="9"/>
      <c r="QQ567" s="9"/>
      <c r="QR567" s="9"/>
      <c r="QS567" s="9"/>
      <c r="QT567" s="9"/>
      <c r="QU567" s="9"/>
      <c r="QV567" s="9"/>
      <c r="QW567" s="9"/>
      <c r="QX567" s="9"/>
      <c r="QY567" s="9"/>
      <c r="QZ567" s="9"/>
      <c r="RA567" s="9"/>
      <c r="RB567" s="9"/>
      <c r="RC567" s="9"/>
      <c r="RD567" s="9"/>
      <c r="RE567" s="9"/>
      <c r="RF567" s="9"/>
      <c r="RG567" s="9"/>
      <c r="RH567" s="9"/>
      <c r="RI567" s="9"/>
      <c r="RJ567" s="9"/>
      <c r="RK567" s="9"/>
      <c r="RL567" s="9"/>
      <c r="RM567" s="9"/>
      <c r="RN567" s="9"/>
      <c r="RO567" s="9"/>
      <c r="RP567" s="9"/>
      <c r="RQ567" s="9"/>
      <c r="RR567" s="9"/>
      <c r="RS567" s="9"/>
      <c r="RT567" s="9"/>
      <c r="RU567" s="9"/>
      <c r="RV567" s="9"/>
      <c r="RW567" s="9"/>
      <c r="RX567" s="9"/>
      <c r="RY567" s="9"/>
      <c r="RZ567" s="9"/>
      <c r="SA567" s="9"/>
      <c r="SB567" s="9"/>
      <c r="SC567" s="9"/>
      <c r="SD567" s="9"/>
      <c r="SE567" s="9"/>
      <c r="SF567" s="9"/>
      <c r="SG567" s="9"/>
      <c r="SH567" s="9"/>
      <c r="SI567" s="9"/>
      <c r="SJ567" s="9"/>
      <c r="SK567" s="9"/>
      <c r="SL567" s="9"/>
      <c r="SM567" s="9"/>
      <c r="SN567" s="9"/>
      <c r="SO567" s="9"/>
      <c r="SP567" s="9"/>
      <c r="SQ567" s="9"/>
      <c r="SR567" s="9"/>
      <c r="SS567" s="9"/>
      <c r="ST567" s="9"/>
      <c r="SU567" s="9"/>
      <c r="SV567" s="9"/>
      <c r="SW567" s="9"/>
      <c r="SX567" s="9"/>
      <c r="SY567" s="9"/>
      <c r="SZ567" s="9"/>
      <c r="TA567" s="9"/>
      <c r="TB567" s="9"/>
      <c r="TC567" s="9"/>
      <c r="TD567" s="9"/>
      <c r="TE567" s="9"/>
      <c r="TF567" s="9"/>
      <c r="TG567" s="9"/>
      <c r="TH567" s="9"/>
      <c r="TI567" s="9"/>
      <c r="TJ567" s="9"/>
      <c r="TK567" s="9"/>
      <c r="TL567" s="9"/>
      <c r="TM567" s="9"/>
      <c r="TN567" s="9"/>
      <c r="TO567" s="9"/>
      <c r="TP567" s="9"/>
      <c r="TQ567" s="9"/>
      <c r="TR567" s="9"/>
      <c r="TS567" s="9"/>
      <c r="TT567" s="9"/>
      <c r="TU567" s="9"/>
      <c r="TV567" s="9"/>
      <c r="TW567" s="9"/>
      <c r="TX567" s="9"/>
      <c r="TY567" s="9"/>
      <c r="TZ567" s="9"/>
      <c r="UA567" s="9"/>
      <c r="UB567" s="9"/>
      <c r="UC567" s="9"/>
      <c r="UD567" s="9"/>
      <c r="UE567" s="9"/>
      <c r="UF567" s="9"/>
      <c r="UG567" s="9"/>
      <c r="UH567" s="9"/>
      <c r="UI567" s="9"/>
      <c r="UJ567" s="9"/>
      <c r="UK567" s="9"/>
      <c r="UL567" s="9"/>
      <c r="UM567" s="9"/>
      <c r="UN567" s="9"/>
      <c r="UO567" s="9"/>
      <c r="UP567" s="9"/>
      <c r="UQ567" s="9"/>
      <c r="UR567" s="9"/>
      <c r="US567" s="9"/>
      <c r="UT567" s="9"/>
      <c r="UU567" s="9"/>
      <c r="UV567" s="9"/>
      <c r="UW567" s="9"/>
      <c r="UX567" s="9"/>
      <c r="UY567" s="9"/>
      <c r="UZ567" s="9"/>
      <c r="VA567" s="9"/>
      <c r="VB567" s="9"/>
      <c r="VC567" s="9"/>
      <c r="VD567" s="9"/>
      <c r="VE567" s="9"/>
      <c r="VF567" s="9"/>
      <c r="VG567" s="9"/>
      <c r="VH567" s="9"/>
      <c r="VI567" s="9"/>
      <c r="VJ567" s="9"/>
      <c r="VK567" s="9"/>
      <c r="VL567" s="9"/>
      <c r="VM567" s="9"/>
      <c r="VN567" s="9"/>
      <c r="VO567" s="9"/>
      <c r="VP567" s="9"/>
      <c r="VQ567" s="9"/>
      <c r="VR567" s="9"/>
      <c r="VS567" s="9"/>
      <c r="VT567" s="9"/>
      <c r="VU567" s="9"/>
      <c r="VV567" s="9"/>
      <c r="VW567" s="9"/>
      <c r="VX567" s="9"/>
      <c r="VY567" s="9"/>
      <c r="VZ567" s="9"/>
      <c r="WA567" s="9"/>
      <c r="WB567" s="9"/>
      <c r="WC567" s="9"/>
      <c r="WD567" s="9"/>
      <c r="WE567" s="9"/>
      <c r="WF567" s="9"/>
      <c r="WG567" s="9"/>
      <c r="WH567" s="9"/>
      <c r="WI567" s="9"/>
      <c r="WJ567" s="9"/>
      <c r="WK567" s="9"/>
      <c r="WL567" s="9"/>
      <c r="WM567" s="9"/>
      <c r="WN567" s="9"/>
      <c r="WO567" s="9"/>
      <c r="WP567" s="9"/>
      <c r="WQ567" s="9"/>
      <c r="WR567" s="9"/>
      <c r="WS567" s="9"/>
      <c r="WT567" s="9"/>
      <c r="WU567" s="9"/>
      <c r="WV567" s="9"/>
      <c r="WW567" s="9"/>
      <c r="WX567" s="9"/>
      <c r="WY567" s="9"/>
      <c r="WZ567" s="9"/>
      <c r="XA567" s="9"/>
      <c r="XB567" s="9"/>
      <c r="XC567" s="9"/>
      <c r="XD567" s="9"/>
      <c r="XE567" s="9"/>
      <c r="XF567" s="9"/>
      <c r="XG567" s="9"/>
      <c r="XH567" s="9"/>
      <c r="XI567" s="9"/>
      <c r="XJ567" s="9"/>
      <c r="XK567" s="9"/>
      <c r="XL567" s="9"/>
      <c r="XM567" s="9"/>
      <c r="XN567" s="9"/>
      <c r="XO567" s="9"/>
      <c r="XP567" s="9"/>
      <c r="XQ567" s="9"/>
      <c r="XR567" s="9"/>
      <c r="XS567" s="9"/>
      <c r="XT567" s="9"/>
      <c r="XU567" s="9"/>
      <c r="XV567" s="9"/>
      <c r="XW567" s="9"/>
      <c r="XX567" s="9"/>
      <c r="XY567" s="9"/>
      <c r="XZ567" s="9"/>
      <c r="YA567" s="9"/>
      <c r="YB567" s="9"/>
      <c r="YC567" s="9"/>
      <c r="YD567" s="9"/>
      <c r="YE567" s="9"/>
      <c r="YF567" s="9"/>
      <c r="YG567" s="9"/>
      <c r="YH567" s="9"/>
      <c r="YI567" s="9"/>
      <c r="YJ567" s="9"/>
      <c r="YK567" s="9"/>
      <c r="YL567" s="9"/>
      <c r="YM567" s="9"/>
      <c r="YN567" s="9"/>
      <c r="YO567" s="9"/>
      <c r="YP567" s="9"/>
      <c r="YQ567" s="9"/>
      <c r="YR567" s="9"/>
      <c r="YS567" s="9"/>
      <c r="YT567" s="9"/>
      <c r="YU567" s="9"/>
      <c r="YV567" s="9"/>
      <c r="YW567" s="9"/>
      <c r="YX567" s="9"/>
      <c r="YY567" s="9"/>
      <c r="YZ567" s="9"/>
      <c r="ZA567" s="9"/>
      <c r="ZB567" s="9"/>
      <c r="ZC567" s="9"/>
      <c r="ZD567" s="9"/>
      <c r="ZE567" s="9"/>
      <c r="ZF567" s="9"/>
      <c r="ZG567" s="9"/>
      <c r="ZH567" s="9"/>
      <c r="ZI567" s="9"/>
      <c r="ZJ567" s="9"/>
      <c r="ZK567" s="9"/>
      <c r="ZL567" s="9"/>
      <c r="ZM567" s="9"/>
      <c r="ZN567" s="9"/>
      <c r="ZO567" s="9"/>
      <c r="ZP567" s="9"/>
      <c r="ZQ567" s="9"/>
      <c r="ZR567" s="9"/>
      <c r="ZS567" s="9"/>
      <c r="ZT567" s="9"/>
      <c r="ZU567" s="9"/>
      <c r="ZV567" s="9"/>
      <c r="ZW567" s="9"/>
      <c r="ZX567" s="9"/>
      <c r="ZY567" s="9"/>
      <c r="ZZ567" s="9"/>
      <c r="AAA567" s="9"/>
      <c r="AAB567" s="9"/>
      <c r="AAC567" s="9"/>
      <c r="AAD567" s="9"/>
      <c r="AAE567" s="9"/>
      <c r="AAF567" s="9"/>
      <c r="AAG567" s="9"/>
      <c r="AAH567" s="9"/>
      <c r="AAI567" s="9"/>
      <c r="AAJ567" s="9"/>
      <c r="AAK567" s="9"/>
      <c r="AAL567" s="9"/>
      <c r="AAM567" s="9"/>
      <c r="AAN567" s="9"/>
      <c r="AAO567" s="9"/>
      <c r="AAP567" s="9"/>
      <c r="AAQ567" s="9"/>
      <c r="AAR567" s="9"/>
      <c r="AAS567" s="9"/>
      <c r="AAT567" s="9"/>
      <c r="AAU567" s="9"/>
      <c r="AAV567" s="9"/>
      <c r="AAW567" s="9"/>
      <c r="AAX567" s="9"/>
      <c r="AAY567" s="9"/>
      <c r="AAZ567" s="9"/>
      <c r="ABA567" s="9"/>
      <c r="ABB567" s="9"/>
      <c r="ABC567" s="9"/>
      <c r="ABD567" s="9"/>
      <c r="ABE567" s="9"/>
      <c r="ABF567" s="9"/>
      <c r="ABG567" s="9"/>
      <c r="ABH567" s="9"/>
      <c r="ABI567" s="9"/>
      <c r="ABJ567" s="9"/>
      <c r="ABK567" s="9"/>
      <c r="ABL567" s="9"/>
      <c r="ABM567" s="9"/>
      <c r="ABN567" s="9"/>
      <c r="ABO567" s="9"/>
      <c r="ABP567" s="9"/>
      <c r="ABQ567" s="9"/>
      <c r="ABR567" s="9"/>
      <c r="ABS567" s="9"/>
      <c r="ABT567" s="9"/>
      <c r="ABU567" s="9"/>
      <c r="ABV567" s="9"/>
      <c r="ABW567" s="9"/>
      <c r="ABX567" s="9"/>
      <c r="ABY567" s="9"/>
      <c r="ABZ567" s="9"/>
      <c r="ACA567" s="9"/>
      <c r="ACB567" s="9"/>
      <c r="ACC567" s="9"/>
      <c r="ACD567" s="9"/>
      <c r="ACE567" s="9"/>
      <c r="ACF567" s="9"/>
      <c r="ACG567" s="9"/>
      <c r="ACH567" s="9"/>
      <c r="ACI567" s="9"/>
      <c r="ACJ567" s="9"/>
      <c r="ACK567" s="9"/>
      <c r="ACL567" s="9"/>
      <c r="ACM567" s="9"/>
      <c r="ACN567" s="9"/>
      <c r="ACO567" s="9"/>
      <c r="ACP567" s="9"/>
      <c r="ACQ567" s="9"/>
      <c r="ACR567" s="9"/>
      <c r="ACS567" s="9"/>
      <c r="ACT567" s="9"/>
      <c r="ACU567" s="9"/>
      <c r="ACV567" s="9"/>
      <c r="ACW567" s="9"/>
      <c r="ACX567" s="9"/>
      <c r="ACY567" s="9"/>
      <c r="ACZ567" s="9"/>
      <c r="ADA567" s="9"/>
      <c r="ADB567" s="9"/>
      <c r="ADC567" s="9"/>
      <c r="ADD567" s="9"/>
      <c r="ADE567" s="9"/>
      <c r="ADF567" s="9"/>
      <c r="ADG567" s="9"/>
      <c r="ADH567" s="9"/>
      <c r="ADI567" s="9"/>
      <c r="ADJ567" s="9"/>
      <c r="ADK567" s="9"/>
      <c r="ADL567" s="9"/>
      <c r="ADM567" s="9"/>
      <c r="ADN567" s="9"/>
      <c r="ADO567" s="9"/>
      <c r="ADP567" s="9"/>
      <c r="ADQ567" s="9"/>
      <c r="ADR567" s="9"/>
      <c r="ADS567" s="9"/>
      <c r="ADT567" s="9"/>
      <c r="ADU567" s="9"/>
      <c r="ADV567" s="9"/>
      <c r="ADW567" s="9"/>
      <c r="ADX567" s="9"/>
      <c r="ADY567" s="9"/>
      <c r="ADZ567" s="9"/>
      <c r="AEA567" s="9"/>
      <c r="AEB567" s="9"/>
      <c r="AEC567" s="9"/>
      <c r="AED567" s="9"/>
      <c r="AEE567" s="9"/>
      <c r="AEF567" s="9"/>
      <c r="AEG567" s="9"/>
      <c r="AEH567" s="9"/>
      <c r="AEI567" s="9"/>
      <c r="AEJ567" s="9"/>
      <c r="AEK567" s="9"/>
      <c r="AEL567" s="9"/>
      <c r="AEM567" s="9"/>
      <c r="AEN567" s="9"/>
      <c r="AEO567" s="9"/>
      <c r="AEP567" s="9"/>
      <c r="AEQ567" s="9"/>
      <c r="AER567" s="9"/>
      <c r="AES567" s="9"/>
      <c r="AET567" s="9"/>
      <c r="AEU567" s="9"/>
      <c r="AEV567" s="9"/>
      <c r="AEW567" s="9"/>
      <c r="AEX567" s="9"/>
      <c r="AEY567" s="9"/>
      <c r="AEZ567" s="9"/>
      <c r="AFA567" s="9"/>
      <c r="AFB567" s="9"/>
      <c r="AFC567" s="9"/>
      <c r="AFD567" s="9"/>
      <c r="AFE567" s="9"/>
      <c r="AFF567" s="9"/>
      <c r="AFG567" s="9"/>
      <c r="AFH567" s="9"/>
      <c r="AFI567" s="9"/>
      <c r="AFJ567" s="9"/>
      <c r="AFK567" s="9"/>
      <c r="AFL567" s="9"/>
      <c r="AFM567" s="9"/>
      <c r="AFN567" s="9"/>
      <c r="AFO567" s="9"/>
      <c r="AFP567" s="9"/>
      <c r="AFQ567" s="9"/>
      <c r="AFR567" s="9"/>
      <c r="AFS567" s="9"/>
      <c r="AFT567" s="9"/>
      <c r="AFU567" s="9"/>
      <c r="AFV567" s="9"/>
      <c r="AFW567" s="9"/>
      <c r="AFX567" s="9"/>
      <c r="AFY567" s="9"/>
      <c r="AFZ567" s="9"/>
      <c r="AGA567" s="9"/>
      <c r="AGB567" s="9"/>
      <c r="AGC567" s="9"/>
      <c r="AGD567" s="9"/>
      <c r="AGE567" s="9"/>
      <c r="AGF567" s="9"/>
      <c r="AGG567" s="9"/>
      <c r="AGH567" s="9"/>
      <c r="AGI567" s="9"/>
      <c r="AGJ567" s="9"/>
      <c r="AGK567" s="9"/>
      <c r="AGL567" s="9"/>
      <c r="AGM567" s="9"/>
      <c r="AGN567" s="9"/>
      <c r="AGO567" s="9"/>
      <c r="AGP567" s="9"/>
      <c r="AGQ567" s="9"/>
      <c r="AGR567" s="9"/>
      <c r="AGS567" s="9"/>
      <c r="AGT567" s="9"/>
      <c r="AGU567" s="9"/>
      <c r="AGV567" s="9"/>
      <c r="AGW567" s="9"/>
      <c r="AGX567" s="9"/>
      <c r="AGY567" s="9"/>
      <c r="AGZ567" s="9"/>
      <c r="AHA567" s="9"/>
      <c r="AHB567" s="9"/>
      <c r="AHC567" s="9"/>
      <c r="AHD567" s="9"/>
      <c r="AHE567" s="9"/>
      <c r="AHF567" s="9"/>
      <c r="AHG567" s="9"/>
      <c r="AHH567" s="9"/>
      <c r="AHI567" s="9"/>
      <c r="AHJ567" s="9"/>
      <c r="AHK567" s="9"/>
      <c r="AHL567" s="9"/>
      <c r="AHM567" s="9"/>
      <c r="AHN567" s="9"/>
      <c r="AHO567" s="9"/>
      <c r="AHP567" s="9"/>
      <c r="AHQ567" s="9"/>
      <c r="AHR567" s="9"/>
      <c r="AHS567" s="9"/>
      <c r="AHT567" s="9"/>
      <c r="AHU567" s="9"/>
      <c r="AHV567" s="9"/>
      <c r="AHW567" s="9"/>
      <c r="AHX567" s="9"/>
      <c r="AHY567" s="9"/>
      <c r="AHZ567" s="9"/>
      <c r="AIA567" s="9"/>
      <c r="AIB567" s="9"/>
      <c r="AIC567" s="9"/>
      <c r="AID567" s="9"/>
      <c r="AIE567" s="9"/>
      <c r="AIF567" s="9"/>
      <c r="AIG567" s="9"/>
      <c r="AIH567" s="9"/>
      <c r="AII567" s="9"/>
      <c r="AIJ567" s="9"/>
      <c r="AIK567" s="9"/>
      <c r="AIL567" s="9"/>
      <c r="AIM567" s="9"/>
      <c r="AIN567" s="9"/>
      <c r="AIO567" s="9"/>
      <c r="AIP567" s="9"/>
      <c r="AIQ567" s="9"/>
      <c r="AIR567" s="9"/>
      <c r="AIS567" s="9"/>
      <c r="AIT567" s="9"/>
      <c r="AIU567" s="9"/>
      <c r="AIV567" s="9"/>
      <c r="AIW567" s="9"/>
      <c r="AIX567" s="9"/>
      <c r="AIY567" s="9"/>
      <c r="AIZ567" s="9"/>
      <c r="AJA567" s="9"/>
      <c r="AJB567" s="9"/>
      <c r="AJC567" s="9"/>
      <c r="AJD567" s="9"/>
      <c r="AJE567" s="9"/>
      <c r="AJF567" s="9"/>
      <c r="AJG567" s="9"/>
      <c r="AJH567" s="9"/>
      <c r="AJI567" s="9"/>
      <c r="AJJ567" s="9"/>
      <c r="AJK567" s="9"/>
      <c r="AJL567" s="9"/>
      <c r="AJM567" s="9"/>
      <c r="AJN567" s="9"/>
      <c r="AJO567" s="9"/>
      <c r="AJP567" s="9"/>
      <c r="AJQ567" s="9"/>
      <c r="AJR567" s="9"/>
      <c r="AJS567" s="9"/>
      <c r="AJT567" s="9"/>
      <c r="AJU567" s="9"/>
      <c r="AJV567" s="9"/>
      <c r="AJW567" s="9"/>
      <c r="AJX567" s="9"/>
      <c r="AJY567" s="9"/>
      <c r="AJZ567" s="9"/>
      <c r="AKA567" s="9"/>
      <c r="AKB567" s="9"/>
      <c r="AKC567" s="9"/>
      <c r="AKD567" s="9"/>
      <c r="AKE567" s="9"/>
      <c r="AKF567" s="9"/>
      <c r="AKG567" s="9"/>
      <c r="AKH567" s="9"/>
      <c r="AKI567" s="9"/>
      <c r="AKJ567" s="9"/>
      <c r="AKK567" s="9"/>
      <c r="AKL567" s="9"/>
      <c r="AKM567" s="9"/>
      <c r="AKN567" s="9"/>
      <c r="AKO567" s="9"/>
      <c r="AKP567" s="9"/>
      <c r="AKQ567" s="9"/>
      <c r="AKR567" s="9"/>
      <c r="AKS567" s="9"/>
      <c r="AKT567" s="9"/>
      <c r="AKU567" s="9"/>
      <c r="AKV567" s="9"/>
      <c r="AKW567" s="9"/>
      <c r="AKX567" s="9"/>
      <c r="AKY567" s="9"/>
      <c r="AKZ567" s="9"/>
      <c r="ALA567" s="9"/>
      <c r="ALB567" s="9"/>
      <c r="ALC567" s="9"/>
      <c r="ALD567" s="9"/>
      <c r="ALE567" s="9"/>
      <c r="ALF567" s="9"/>
      <c r="ALG567" s="9"/>
      <c r="ALH567" s="9"/>
      <c r="ALI567" s="9"/>
      <c r="ALJ567" s="9"/>
      <c r="ALK567" s="9"/>
      <c r="ALL567" s="9"/>
      <c r="ALM567" s="9"/>
      <c r="ALN567" s="9"/>
      <c r="ALO567" s="9"/>
      <c r="ALP567" s="9"/>
      <c r="ALQ567" s="9"/>
      <c r="ALR567" s="9"/>
      <c r="ALS567" s="9"/>
      <c r="ALT567" s="9"/>
      <c r="ALU567" s="9"/>
      <c r="ALV567" s="9"/>
      <c r="ALW567" s="9"/>
      <c r="ALX567" s="9"/>
      <c r="ALY567" s="9"/>
      <c r="ALZ567" s="9"/>
      <c r="AMA567" s="9"/>
      <c r="AMB567" s="9"/>
      <c r="AMC567" s="9"/>
      <c r="AMD567" s="9"/>
      <c r="AME567" s="9"/>
      <c r="AMF567" s="9"/>
      <c r="AMG567" s="9"/>
      <c r="AMH567" s="9"/>
      <c r="AMI567" s="9"/>
      <c r="AMJ567" s="9"/>
      <c r="AMK567" s="9"/>
      <c r="AML567" s="9"/>
      <c r="AMM567" s="9"/>
      <c r="AMN567" s="9"/>
      <c r="AMO567" s="9"/>
      <c r="AMP567" s="9"/>
      <c r="AMQ567" s="9"/>
      <c r="AMR567" s="9"/>
      <c r="AMS567" s="9"/>
      <c r="AMT567" s="9"/>
      <c r="AMU567" s="9"/>
      <c r="AMV567" s="9"/>
      <c r="AMW567" s="9"/>
      <c r="AMX567" s="9"/>
      <c r="AMY567" s="9"/>
      <c r="AMZ567" s="9"/>
      <c r="ANA567" s="9"/>
      <c r="ANB567" s="9"/>
      <c r="ANC567" s="9"/>
      <c r="AND567" s="9"/>
      <c r="ANE567" s="9"/>
      <c r="ANF567" s="9"/>
      <c r="ANG567" s="9"/>
      <c r="ANH567" s="9"/>
      <c r="ANI567" s="9"/>
      <c r="ANJ567" s="9"/>
      <c r="ANK567" s="9"/>
      <c r="ANL567" s="9"/>
      <c r="ANM567" s="9"/>
      <c r="ANN567" s="9"/>
      <c r="ANO567" s="9"/>
      <c r="ANP567" s="9"/>
      <c r="ANQ567" s="9"/>
      <c r="ANR567" s="9"/>
      <c r="ANS567" s="9"/>
      <c r="ANT567" s="9"/>
      <c r="ANU567" s="9"/>
      <c r="ANV567" s="9"/>
      <c r="ANW567" s="9"/>
      <c r="ANX567" s="9"/>
      <c r="ANY567" s="9"/>
      <c r="ANZ567" s="9"/>
      <c r="AOA567" s="9"/>
      <c r="AOB567" s="9"/>
      <c r="AOC567" s="9"/>
      <c r="AOD567" s="9"/>
      <c r="AOE567" s="9"/>
      <c r="AOF567" s="9"/>
      <c r="AOG567" s="9"/>
      <c r="AOH567" s="9"/>
      <c r="AOI567" s="9"/>
      <c r="AOJ567" s="9"/>
      <c r="AOK567" s="9"/>
      <c r="AOL567" s="9"/>
      <c r="AOM567" s="9"/>
      <c r="AON567" s="9"/>
      <c r="AOO567" s="9"/>
      <c r="AOP567" s="9"/>
      <c r="AOQ567" s="9"/>
      <c r="AOR567" s="9"/>
      <c r="AOS567" s="9"/>
      <c r="AOT567" s="9"/>
      <c r="AOU567" s="9"/>
      <c r="AOV567" s="9"/>
      <c r="AOW567" s="9"/>
      <c r="AOX567" s="9"/>
      <c r="AOY567" s="9"/>
      <c r="AOZ567" s="9"/>
      <c r="APA567" s="9"/>
      <c r="APB567" s="9"/>
      <c r="APC567" s="9"/>
      <c r="APD567" s="9"/>
      <c r="APE567" s="9"/>
      <c r="APF567" s="9"/>
      <c r="APG567" s="9"/>
      <c r="APH567" s="9"/>
      <c r="API567" s="9"/>
      <c r="APJ567" s="9"/>
      <c r="APK567" s="9"/>
      <c r="APL567" s="9"/>
      <c r="APM567" s="9"/>
      <c r="APN567" s="9"/>
      <c r="APO567" s="9"/>
      <c r="APP567" s="9"/>
      <c r="APQ567" s="9"/>
      <c r="APR567" s="9"/>
      <c r="APS567" s="9"/>
      <c r="APT567" s="9"/>
      <c r="APU567" s="9"/>
      <c r="APV567" s="9"/>
      <c r="APW567" s="9"/>
      <c r="APX567" s="9"/>
      <c r="APY567" s="9"/>
      <c r="APZ567" s="9"/>
      <c r="AQA567" s="9"/>
      <c r="AQB567" s="9"/>
      <c r="AQC567" s="9"/>
      <c r="AQD567" s="9"/>
      <c r="AQE567" s="9"/>
      <c r="AQF567" s="9"/>
      <c r="AQG567" s="9"/>
      <c r="AQH567" s="9"/>
      <c r="AQI567" s="9"/>
      <c r="AQJ567" s="9"/>
      <c r="AQK567" s="9"/>
      <c r="AQL567" s="9"/>
      <c r="AQM567" s="9"/>
      <c r="AQN567" s="9"/>
      <c r="AQO567" s="9"/>
      <c r="AQP567" s="9"/>
      <c r="AQQ567" s="9"/>
      <c r="AQR567" s="9"/>
      <c r="AQS567" s="9"/>
      <c r="AQT567" s="9"/>
      <c r="AQU567" s="9"/>
      <c r="AQV567" s="9"/>
      <c r="AQW567" s="9"/>
      <c r="AQX567" s="9"/>
      <c r="AQY567" s="9"/>
      <c r="AQZ567" s="9"/>
      <c r="ARA567" s="9"/>
      <c r="ARB567" s="9"/>
      <c r="ARC567" s="9"/>
      <c r="ARD567" s="9"/>
      <c r="ARE567" s="9"/>
      <c r="ARF567" s="9"/>
      <c r="ARG567" s="9"/>
      <c r="ARH567" s="9"/>
      <c r="ARI567" s="9"/>
    </row>
    <row r="579" spans="1:1153" s="41" customFormat="1" x14ac:dyDescent="0.2">
      <c r="A579" s="20"/>
      <c r="B579" s="21"/>
      <c r="C579" s="187"/>
      <c r="D579" s="205"/>
      <c r="E579" s="205"/>
      <c r="F579" s="205"/>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c r="BK579" s="9"/>
      <c r="BL579" s="9"/>
      <c r="BM579" s="9"/>
      <c r="BN579" s="9"/>
      <c r="BO579" s="9"/>
      <c r="BP579" s="9"/>
      <c r="BQ579" s="9"/>
      <c r="BR579" s="9"/>
      <c r="BS579" s="9"/>
      <c r="BT579" s="9"/>
      <c r="BU579" s="9"/>
      <c r="BV579" s="9"/>
      <c r="BW579" s="9"/>
      <c r="BX579" s="9"/>
      <c r="BY579" s="9"/>
      <c r="BZ579" s="9"/>
      <c r="CA579" s="9"/>
      <c r="CB579" s="9"/>
      <c r="CC579" s="9"/>
      <c r="CD579" s="9"/>
      <c r="CE579" s="9"/>
      <c r="CF579" s="9"/>
      <c r="CG579" s="9"/>
      <c r="CH579" s="9"/>
      <c r="CI579" s="9"/>
      <c r="CJ579" s="9"/>
      <c r="CK579" s="9"/>
      <c r="CL579" s="9"/>
      <c r="CM579" s="9"/>
      <c r="CN579" s="9"/>
      <c r="CO579" s="9"/>
      <c r="CP579" s="9"/>
      <c r="CQ579" s="9"/>
      <c r="CR579" s="9"/>
      <c r="CS579" s="9"/>
      <c r="CT579" s="9"/>
      <c r="CU579" s="9"/>
      <c r="CV579" s="9"/>
      <c r="CW579" s="9"/>
      <c r="CX579" s="9"/>
      <c r="CY579" s="9"/>
      <c r="CZ579" s="9"/>
      <c r="DA579" s="9"/>
      <c r="DB579" s="9"/>
      <c r="DC579" s="9"/>
      <c r="DD579" s="9"/>
      <c r="DE579" s="9"/>
      <c r="DF579" s="9"/>
      <c r="DG579" s="9"/>
      <c r="DH579" s="9"/>
      <c r="DI579" s="9"/>
      <c r="DJ579" s="9"/>
      <c r="DK579" s="9"/>
      <c r="DL579" s="9"/>
      <c r="DM579" s="9"/>
      <c r="DN579" s="9"/>
      <c r="DO579" s="9"/>
      <c r="DP579" s="9"/>
      <c r="DQ579" s="9"/>
      <c r="DR579" s="9"/>
      <c r="DS579" s="9"/>
      <c r="DT579" s="9"/>
      <c r="DU579" s="9"/>
      <c r="DV579" s="9"/>
      <c r="DW579" s="9"/>
      <c r="DX579" s="9"/>
      <c r="DY579" s="9"/>
      <c r="DZ579" s="9"/>
      <c r="EA579" s="9"/>
      <c r="EB579" s="9"/>
      <c r="EC579" s="9"/>
      <c r="ED579" s="9"/>
      <c r="EE579" s="9"/>
      <c r="EF579" s="9"/>
      <c r="EG579" s="9"/>
      <c r="EH579" s="9"/>
      <c r="EI579" s="9"/>
      <c r="EJ579" s="9"/>
      <c r="EK579" s="9"/>
      <c r="EL579" s="9"/>
      <c r="EM579" s="9"/>
      <c r="EN579" s="9"/>
      <c r="EO579" s="9"/>
      <c r="EP579" s="9"/>
      <c r="EQ579" s="9"/>
      <c r="ER579" s="9"/>
      <c r="ES579" s="9"/>
      <c r="ET579" s="9"/>
      <c r="EU579" s="9"/>
      <c r="EV579" s="9"/>
      <c r="EW579" s="9"/>
      <c r="EX579" s="9"/>
      <c r="EY579" s="9"/>
      <c r="EZ579" s="9"/>
      <c r="FA579" s="9"/>
      <c r="FB579" s="9"/>
      <c r="FC579" s="9"/>
      <c r="FD579" s="9"/>
      <c r="FE579" s="9"/>
      <c r="FF579" s="9"/>
      <c r="FG579" s="9"/>
      <c r="FH579" s="9"/>
      <c r="FI579" s="9"/>
      <c r="FJ579" s="9"/>
      <c r="FK579" s="9"/>
      <c r="FL579" s="9"/>
      <c r="FM579" s="9"/>
      <c r="FN579" s="9"/>
      <c r="FO579" s="9"/>
      <c r="FP579" s="9"/>
      <c r="FQ579" s="9"/>
      <c r="FR579" s="9"/>
      <c r="FS579" s="9"/>
      <c r="FT579" s="9"/>
      <c r="FU579" s="9"/>
      <c r="FV579" s="9"/>
      <c r="FW579" s="9"/>
      <c r="FX579" s="9"/>
      <c r="FY579" s="9"/>
      <c r="FZ579" s="9"/>
      <c r="GA579" s="9"/>
      <c r="GB579" s="9"/>
      <c r="GC579" s="9"/>
      <c r="GD579" s="9"/>
      <c r="GE579" s="9"/>
      <c r="GF579" s="9"/>
      <c r="GG579" s="9"/>
      <c r="GH579" s="9"/>
      <c r="GI579" s="9"/>
      <c r="GJ579" s="9"/>
      <c r="GK579" s="9"/>
      <c r="GL579" s="9"/>
      <c r="GM579" s="9"/>
      <c r="GN579" s="9"/>
      <c r="GO579" s="9"/>
      <c r="GP579" s="9"/>
      <c r="GQ579" s="9"/>
      <c r="GR579" s="9"/>
      <c r="GS579" s="9"/>
      <c r="GT579" s="9"/>
      <c r="GU579" s="9"/>
      <c r="GV579" s="9"/>
      <c r="GW579" s="9"/>
      <c r="GX579" s="9"/>
      <c r="GY579" s="9"/>
      <c r="GZ579" s="9"/>
      <c r="HA579" s="9"/>
      <c r="HB579" s="9"/>
      <c r="HC579" s="9"/>
      <c r="HD579" s="9"/>
      <c r="HE579" s="9"/>
      <c r="HF579" s="9"/>
      <c r="HG579" s="9"/>
      <c r="HH579" s="9"/>
      <c r="HI579" s="9"/>
      <c r="HJ579" s="9"/>
      <c r="HK579" s="9"/>
      <c r="HL579" s="9"/>
      <c r="HM579" s="9"/>
      <c r="HN579" s="9"/>
      <c r="HO579" s="9"/>
      <c r="HP579" s="9"/>
      <c r="HQ579" s="9"/>
      <c r="HR579" s="9"/>
      <c r="HS579" s="9"/>
      <c r="HT579" s="9"/>
      <c r="HU579" s="9"/>
      <c r="HV579" s="9"/>
      <c r="HW579" s="9"/>
      <c r="HX579" s="9"/>
      <c r="HY579" s="9"/>
      <c r="HZ579" s="9"/>
      <c r="IA579" s="9"/>
      <c r="IB579" s="9"/>
      <c r="IC579" s="9"/>
      <c r="ID579" s="9"/>
      <c r="IE579" s="9"/>
      <c r="IF579" s="9"/>
      <c r="IG579" s="9"/>
      <c r="IH579" s="9"/>
      <c r="II579" s="9"/>
      <c r="IJ579" s="9"/>
      <c r="IK579" s="9"/>
      <c r="IL579" s="9"/>
      <c r="IM579" s="9"/>
      <c r="IN579" s="9"/>
      <c r="IO579" s="9"/>
      <c r="IP579" s="9"/>
      <c r="IQ579" s="9"/>
      <c r="IR579" s="9"/>
      <c r="IS579" s="9"/>
      <c r="IT579" s="9"/>
      <c r="IU579" s="9"/>
      <c r="IV579" s="9"/>
      <c r="IW579" s="9"/>
      <c r="IX579" s="9"/>
      <c r="IY579" s="9"/>
      <c r="IZ579" s="9"/>
      <c r="JA579" s="9"/>
      <c r="JB579" s="9"/>
      <c r="JC579" s="9"/>
      <c r="JD579" s="9"/>
      <c r="JE579" s="9"/>
      <c r="JF579" s="9"/>
      <c r="JG579" s="9"/>
      <c r="JH579" s="9"/>
      <c r="JI579" s="9"/>
      <c r="JJ579" s="9"/>
      <c r="JK579" s="9"/>
      <c r="JL579" s="9"/>
      <c r="JM579" s="9"/>
      <c r="JN579" s="9"/>
      <c r="JO579" s="9"/>
      <c r="JP579" s="9"/>
      <c r="JQ579" s="9"/>
      <c r="JR579" s="9"/>
      <c r="JS579" s="9"/>
      <c r="JT579" s="9"/>
      <c r="JU579" s="9"/>
      <c r="JV579" s="9"/>
      <c r="JW579" s="9"/>
      <c r="JX579" s="9"/>
      <c r="JY579" s="9"/>
      <c r="JZ579" s="9"/>
      <c r="KA579" s="9"/>
      <c r="KB579" s="9"/>
      <c r="KC579" s="9"/>
      <c r="KD579" s="9"/>
      <c r="KE579" s="9"/>
      <c r="KF579" s="9"/>
      <c r="KG579" s="9"/>
      <c r="KH579" s="9"/>
      <c r="KI579" s="9"/>
      <c r="KJ579" s="9"/>
      <c r="KK579" s="9"/>
      <c r="KL579" s="9"/>
      <c r="KM579" s="9"/>
      <c r="KN579" s="9"/>
      <c r="KO579" s="9"/>
      <c r="KP579" s="9"/>
      <c r="KQ579" s="9"/>
      <c r="KR579" s="9"/>
      <c r="KS579" s="9"/>
      <c r="KT579" s="9"/>
      <c r="KU579" s="9"/>
      <c r="KV579" s="9"/>
      <c r="KW579" s="9"/>
      <c r="KX579" s="9"/>
      <c r="KY579" s="9"/>
      <c r="KZ579" s="9"/>
      <c r="LA579" s="9"/>
      <c r="LB579" s="9"/>
      <c r="LC579" s="9"/>
      <c r="LD579" s="9"/>
      <c r="LE579" s="9"/>
      <c r="LF579" s="9"/>
      <c r="LG579" s="9"/>
      <c r="LH579" s="9"/>
      <c r="LI579" s="9"/>
      <c r="LJ579" s="9"/>
      <c r="LK579" s="9"/>
      <c r="LL579" s="9"/>
      <c r="LM579" s="9"/>
      <c r="LN579" s="9"/>
      <c r="LO579" s="9"/>
      <c r="LP579" s="9"/>
      <c r="LQ579" s="9"/>
      <c r="LR579" s="9"/>
      <c r="LS579" s="9"/>
      <c r="LT579" s="9"/>
      <c r="LU579" s="9"/>
      <c r="LV579" s="9"/>
      <c r="LW579" s="9"/>
      <c r="LX579" s="9"/>
      <c r="LY579" s="9"/>
      <c r="LZ579" s="9"/>
      <c r="MA579" s="9"/>
      <c r="MB579" s="9"/>
      <c r="MC579" s="9"/>
      <c r="MD579" s="9"/>
      <c r="ME579" s="9"/>
      <c r="MF579" s="9"/>
      <c r="MG579" s="9"/>
      <c r="MH579" s="9"/>
      <c r="MI579" s="9"/>
      <c r="MJ579" s="9"/>
      <c r="MK579" s="9"/>
      <c r="ML579" s="9"/>
      <c r="MM579" s="9"/>
      <c r="MN579" s="9"/>
      <c r="MO579" s="9"/>
      <c r="MP579" s="9"/>
      <c r="MQ579" s="9"/>
      <c r="MR579" s="9"/>
      <c r="MS579" s="9"/>
      <c r="MT579" s="9"/>
      <c r="MU579" s="9"/>
      <c r="MV579" s="9"/>
      <c r="MW579" s="9"/>
      <c r="MX579" s="9"/>
      <c r="MY579" s="9"/>
      <c r="MZ579" s="9"/>
      <c r="NA579" s="9"/>
      <c r="NB579" s="9"/>
      <c r="NC579" s="9"/>
      <c r="ND579" s="9"/>
      <c r="NE579" s="9"/>
      <c r="NF579" s="9"/>
      <c r="NG579" s="9"/>
      <c r="NH579" s="9"/>
      <c r="NI579" s="9"/>
      <c r="NJ579" s="9"/>
      <c r="NK579" s="9"/>
      <c r="NL579" s="9"/>
      <c r="NM579" s="9"/>
      <c r="NN579" s="9"/>
      <c r="NO579" s="9"/>
      <c r="NP579" s="9"/>
      <c r="NQ579" s="9"/>
      <c r="NR579" s="9"/>
      <c r="NS579" s="9"/>
      <c r="NT579" s="9"/>
      <c r="NU579" s="9"/>
      <c r="NV579" s="9"/>
      <c r="NW579" s="9"/>
      <c r="NX579" s="9"/>
      <c r="NY579" s="9"/>
      <c r="NZ579" s="9"/>
      <c r="OA579" s="9"/>
      <c r="OB579" s="9"/>
      <c r="OC579" s="9"/>
      <c r="OD579" s="9"/>
      <c r="OE579" s="9"/>
      <c r="OF579" s="9"/>
      <c r="OG579" s="9"/>
      <c r="OH579" s="9"/>
      <c r="OI579" s="9"/>
      <c r="OJ579" s="9"/>
      <c r="OK579" s="9"/>
      <c r="OL579" s="9"/>
      <c r="OM579" s="9"/>
      <c r="ON579" s="9"/>
      <c r="OO579" s="9"/>
      <c r="OP579" s="9"/>
      <c r="OQ579" s="9"/>
      <c r="OR579" s="9"/>
      <c r="OS579" s="9"/>
      <c r="OT579" s="9"/>
      <c r="OU579" s="9"/>
      <c r="OV579" s="9"/>
      <c r="OW579" s="9"/>
      <c r="OX579" s="9"/>
      <c r="OY579" s="9"/>
      <c r="OZ579" s="9"/>
      <c r="PA579" s="9"/>
      <c r="PB579" s="9"/>
      <c r="PC579" s="9"/>
      <c r="PD579" s="9"/>
      <c r="PE579" s="9"/>
      <c r="PF579" s="9"/>
      <c r="PG579" s="9"/>
      <c r="PH579" s="9"/>
      <c r="PI579" s="9"/>
      <c r="PJ579" s="9"/>
      <c r="PK579" s="9"/>
      <c r="PL579" s="9"/>
      <c r="PM579" s="9"/>
      <c r="PN579" s="9"/>
      <c r="PO579" s="9"/>
      <c r="PP579" s="9"/>
      <c r="PQ579" s="9"/>
      <c r="PR579" s="9"/>
      <c r="PS579" s="9"/>
      <c r="PT579" s="9"/>
      <c r="PU579" s="9"/>
      <c r="PV579" s="9"/>
      <c r="PW579" s="9"/>
      <c r="PX579" s="9"/>
      <c r="PY579" s="9"/>
      <c r="PZ579" s="9"/>
      <c r="QA579" s="9"/>
      <c r="QB579" s="9"/>
      <c r="QC579" s="9"/>
      <c r="QD579" s="9"/>
      <c r="QE579" s="9"/>
      <c r="QF579" s="9"/>
      <c r="QG579" s="9"/>
      <c r="QH579" s="9"/>
      <c r="QI579" s="9"/>
      <c r="QJ579" s="9"/>
      <c r="QK579" s="9"/>
      <c r="QL579" s="9"/>
      <c r="QM579" s="9"/>
      <c r="QN579" s="9"/>
      <c r="QO579" s="9"/>
      <c r="QP579" s="9"/>
      <c r="QQ579" s="9"/>
      <c r="QR579" s="9"/>
      <c r="QS579" s="9"/>
      <c r="QT579" s="9"/>
      <c r="QU579" s="9"/>
      <c r="QV579" s="9"/>
      <c r="QW579" s="9"/>
      <c r="QX579" s="9"/>
      <c r="QY579" s="9"/>
      <c r="QZ579" s="9"/>
      <c r="RA579" s="9"/>
      <c r="RB579" s="9"/>
      <c r="RC579" s="9"/>
      <c r="RD579" s="9"/>
      <c r="RE579" s="9"/>
      <c r="RF579" s="9"/>
      <c r="RG579" s="9"/>
      <c r="RH579" s="9"/>
      <c r="RI579" s="9"/>
      <c r="RJ579" s="9"/>
      <c r="RK579" s="9"/>
      <c r="RL579" s="9"/>
      <c r="RM579" s="9"/>
      <c r="RN579" s="9"/>
      <c r="RO579" s="9"/>
      <c r="RP579" s="9"/>
      <c r="RQ579" s="9"/>
      <c r="RR579" s="9"/>
      <c r="RS579" s="9"/>
      <c r="RT579" s="9"/>
      <c r="RU579" s="9"/>
      <c r="RV579" s="9"/>
      <c r="RW579" s="9"/>
      <c r="RX579" s="9"/>
      <c r="RY579" s="9"/>
      <c r="RZ579" s="9"/>
      <c r="SA579" s="9"/>
      <c r="SB579" s="9"/>
      <c r="SC579" s="9"/>
      <c r="SD579" s="9"/>
      <c r="SE579" s="9"/>
      <c r="SF579" s="9"/>
      <c r="SG579" s="9"/>
      <c r="SH579" s="9"/>
      <c r="SI579" s="9"/>
      <c r="SJ579" s="9"/>
      <c r="SK579" s="9"/>
      <c r="SL579" s="9"/>
      <c r="SM579" s="9"/>
      <c r="SN579" s="9"/>
      <c r="SO579" s="9"/>
      <c r="SP579" s="9"/>
      <c r="SQ579" s="9"/>
      <c r="SR579" s="9"/>
      <c r="SS579" s="9"/>
      <c r="ST579" s="9"/>
      <c r="SU579" s="9"/>
      <c r="SV579" s="9"/>
      <c r="SW579" s="9"/>
      <c r="SX579" s="9"/>
      <c r="SY579" s="9"/>
      <c r="SZ579" s="9"/>
      <c r="TA579" s="9"/>
      <c r="TB579" s="9"/>
      <c r="TC579" s="9"/>
      <c r="TD579" s="9"/>
      <c r="TE579" s="9"/>
      <c r="TF579" s="9"/>
      <c r="TG579" s="9"/>
      <c r="TH579" s="9"/>
      <c r="TI579" s="9"/>
      <c r="TJ579" s="9"/>
      <c r="TK579" s="9"/>
      <c r="TL579" s="9"/>
      <c r="TM579" s="9"/>
      <c r="TN579" s="9"/>
      <c r="TO579" s="9"/>
      <c r="TP579" s="9"/>
      <c r="TQ579" s="9"/>
      <c r="TR579" s="9"/>
      <c r="TS579" s="9"/>
      <c r="TT579" s="9"/>
      <c r="TU579" s="9"/>
      <c r="TV579" s="9"/>
      <c r="TW579" s="9"/>
      <c r="TX579" s="9"/>
      <c r="TY579" s="9"/>
      <c r="TZ579" s="9"/>
      <c r="UA579" s="9"/>
      <c r="UB579" s="9"/>
      <c r="UC579" s="9"/>
      <c r="UD579" s="9"/>
      <c r="UE579" s="9"/>
      <c r="UF579" s="9"/>
      <c r="UG579" s="9"/>
      <c r="UH579" s="9"/>
      <c r="UI579" s="9"/>
      <c r="UJ579" s="9"/>
      <c r="UK579" s="9"/>
      <c r="UL579" s="9"/>
      <c r="UM579" s="9"/>
      <c r="UN579" s="9"/>
      <c r="UO579" s="9"/>
      <c r="UP579" s="9"/>
      <c r="UQ579" s="9"/>
      <c r="UR579" s="9"/>
      <c r="US579" s="9"/>
      <c r="UT579" s="9"/>
      <c r="UU579" s="9"/>
      <c r="UV579" s="9"/>
      <c r="UW579" s="9"/>
      <c r="UX579" s="9"/>
      <c r="UY579" s="9"/>
      <c r="UZ579" s="9"/>
      <c r="VA579" s="9"/>
      <c r="VB579" s="9"/>
      <c r="VC579" s="9"/>
      <c r="VD579" s="9"/>
      <c r="VE579" s="9"/>
      <c r="VF579" s="9"/>
      <c r="VG579" s="9"/>
      <c r="VH579" s="9"/>
      <c r="VI579" s="9"/>
      <c r="VJ579" s="9"/>
      <c r="VK579" s="9"/>
      <c r="VL579" s="9"/>
      <c r="VM579" s="9"/>
      <c r="VN579" s="9"/>
      <c r="VO579" s="9"/>
      <c r="VP579" s="9"/>
      <c r="VQ579" s="9"/>
      <c r="VR579" s="9"/>
      <c r="VS579" s="9"/>
      <c r="VT579" s="9"/>
      <c r="VU579" s="9"/>
      <c r="VV579" s="9"/>
      <c r="VW579" s="9"/>
      <c r="VX579" s="9"/>
      <c r="VY579" s="9"/>
      <c r="VZ579" s="9"/>
      <c r="WA579" s="9"/>
      <c r="WB579" s="9"/>
      <c r="WC579" s="9"/>
      <c r="WD579" s="9"/>
      <c r="WE579" s="9"/>
      <c r="WF579" s="9"/>
      <c r="WG579" s="9"/>
      <c r="WH579" s="9"/>
      <c r="WI579" s="9"/>
      <c r="WJ579" s="9"/>
      <c r="WK579" s="9"/>
      <c r="WL579" s="9"/>
      <c r="WM579" s="9"/>
      <c r="WN579" s="9"/>
      <c r="WO579" s="9"/>
      <c r="WP579" s="9"/>
      <c r="WQ579" s="9"/>
      <c r="WR579" s="9"/>
      <c r="WS579" s="9"/>
      <c r="WT579" s="9"/>
      <c r="WU579" s="9"/>
      <c r="WV579" s="9"/>
      <c r="WW579" s="9"/>
      <c r="WX579" s="9"/>
      <c r="WY579" s="9"/>
      <c r="WZ579" s="9"/>
      <c r="XA579" s="9"/>
      <c r="XB579" s="9"/>
      <c r="XC579" s="9"/>
      <c r="XD579" s="9"/>
      <c r="XE579" s="9"/>
      <c r="XF579" s="9"/>
      <c r="XG579" s="9"/>
      <c r="XH579" s="9"/>
      <c r="XI579" s="9"/>
      <c r="XJ579" s="9"/>
      <c r="XK579" s="9"/>
      <c r="XL579" s="9"/>
      <c r="XM579" s="9"/>
      <c r="XN579" s="9"/>
      <c r="XO579" s="9"/>
      <c r="XP579" s="9"/>
      <c r="XQ579" s="9"/>
      <c r="XR579" s="9"/>
      <c r="XS579" s="9"/>
      <c r="XT579" s="9"/>
      <c r="XU579" s="9"/>
      <c r="XV579" s="9"/>
      <c r="XW579" s="9"/>
      <c r="XX579" s="9"/>
      <c r="XY579" s="9"/>
      <c r="XZ579" s="9"/>
      <c r="YA579" s="9"/>
      <c r="YB579" s="9"/>
      <c r="YC579" s="9"/>
      <c r="YD579" s="9"/>
      <c r="YE579" s="9"/>
      <c r="YF579" s="9"/>
      <c r="YG579" s="9"/>
      <c r="YH579" s="9"/>
      <c r="YI579" s="9"/>
      <c r="YJ579" s="9"/>
      <c r="YK579" s="9"/>
      <c r="YL579" s="9"/>
      <c r="YM579" s="9"/>
      <c r="YN579" s="9"/>
      <c r="YO579" s="9"/>
      <c r="YP579" s="9"/>
      <c r="YQ579" s="9"/>
      <c r="YR579" s="9"/>
      <c r="YS579" s="9"/>
      <c r="YT579" s="9"/>
      <c r="YU579" s="9"/>
      <c r="YV579" s="9"/>
      <c r="YW579" s="9"/>
      <c r="YX579" s="9"/>
      <c r="YY579" s="9"/>
      <c r="YZ579" s="9"/>
      <c r="ZA579" s="9"/>
      <c r="ZB579" s="9"/>
      <c r="ZC579" s="9"/>
      <c r="ZD579" s="9"/>
      <c r="ZE579" s="9"/>
      <c r="ZF579" s="9"/>
      <c r="ZG579" s="9"/>
      <c r="ZH579" s="9"/>
      <c r="ZI579" s="9"/>
      <c r="ZJ579" s="9"/>
      <c r="ZK579" s="9"/>
      <c r="ZL579" s="9"/>
      <c r="ZM579" s="9"/>
      <c r="ZN579" s="9"/>
      <c r="ZO579" s="9"/>
      <c r="ZP579" s="9"/>
      <c r="ZQ579" s="9"/>
      <c r="ZR579" s="9"/>
      <c r="ZS579" s="9"/>
      <c r="ZT579" s="9"/>
      <c r="ZU579" s="9"/>
      <c r="ZV579" s="9"/>
      <c r="ZW579" s="9"/>
      <c r="ZX579" s="9"/>
      <c r="ZY579" s="9"/>
      <c r="ZZ579" s="9"/>
      <c r="AAA579" s="9"/>
      <c r="AAB579" s="9"/>
      <c r="AAC579" s="9"/>
      <c r="AAD579" s="9"/>
      <c r="AAE579" s="9"/>
      <c r="AAF579" s="9"/>
      <c r="AAG579" s="9"/>
      <c r="AAH579" s="9"/>
      <c r="AAI579" s="9"/>
      <c r="AAJ579" s="9"/>
      <c r="AAK579" s="9"/>
      <c r="AAL579" s="9"/>
      <c r="AAM579" s="9"/>
      <c r="AAN579" s="9"/>
      <c r="AAO579" s="9"/>
      <c r="AAP579" s="9"/>
      <c r="AAQ579" s="9"/>
      <c r="AAR579" s="9"/>
      <c r="AAS579" s="9"/>
      <c r="AAT579" s="9"/>
      <c r="AAU579" s="9"/>
      <c r="AAV579" s="9"/>
      <c r="AAW579" s="9"/>
      <c r="AAX579" s="9"/>
      <c r="AAY579" s="9"/>
      <c r="AAZ579" s="9"/>
      <c r="ABA579" s="9"/>
      <c r="ABB579" s="9"/>
      <c r="ABC579" s="9"/>
      <c r="ABD579" s="9"/>
      <c r="ABE579" s="9"/>
      <c r="ABF579" s="9"/>
      <c r="ABG579" s="9"/>
      <c r="ABH579" s="9"/>
      <c r="ABI579" s="9"/>
      <c r="ABJ579" s="9"/>
      <c r="ABK579" s="9"/>
      <c r="ABL579" s="9"/>
      <c r="ABM579" s="9"/>
      <c r="ABN579" s="9"/>
      <c r="ABO579" s="9"/>
      <c r="ABP579" s="9"/>
      <c r="ABQ579" s="9"/>
      <c r="ABR579" s="9"/>
      <c r="ABS579" s="9"/>
      <c r="ABT579" s="9"/>
      <c r="ABU579" s="9"/>
      <c r="ABV579" s="9"/>
      <c r="ABW579" s="9"/>
      <c r="ABX579" s="9"/>
      <c r="ABY579" s="9"/>
      <c r="ABZ579" s="9"/>
      <c r="ACA579" s="9"/>
      <c r="ACB579" s="9"/>
      <c r="ACC579" s="9"/>
      <c r="ACD579" s="9"/>
      <c r="ACE579" s="9"/>
      <c r="ACF579" s="9"/>
      <c r="ACG579" s="9"/>
      <c r="ACH579" s="9"/>
      <c r="ACI579" s="9"/>
      <c r="ACJ579" s="9"/>
      <c r="ACK579" s="9"/>
      <c r="ACL579" s="9"/>
      <c r="ACM579" s="9"/>
      <c r="ACN579" s="9"/>
      <c r="ACO579" s="9"/>
      <c r="ACP579" s="9"/>
      <c r="ACQ579" s="9"/>
      <c r="ACR579" s="9"/>
      <c r="ACS579" s="9"/>
      <c r="ACT579" s="9"/>
      <c r="ACU579" s="9"/>
      <c r="ACV579" s="9"/>
      <c r="ACW579" s="9"/>
      <c r="ACX579" s="9"/>
      <c r="ACY579" s="9"/>
      <c r="ACZ579" s="9"/>
      <c r="ADA579" s="9"/>
      <c r="ADB579" s="9"/>
      <c r="ADC579" s="9"/>
      <c r="ADD579" s="9"/>
      <c r="ADE579" s="9"/>
      <c r="ADF579" s="9"/>
      <c r="ADG579" s="9"/>
      <c r="ADH579" s="9"/>
      <c r="ADI579" s="9"/>
      <c r="ADJ579" s="9"/>
      <c r="ADK579" s="9"/>
      <c r="ADL579" s="9"/>
      <c r="ADM579" s="9"/>
      <c r="ADN579" s="9"/>
      <c r="ADO579" s="9"/>
      <c r="ADP579" s="9"/>
      <c r="ADQ579" s="9"/>
      <c r="ADR579" s="9"/>
      <c r="ADS579" s="9"/>
      <c r="ADT579" s="9"/>
      <c r="ADU579" s="9"/>
      <c r="ADV579" s="9"/>
      <c r="ADW579" s="9"/>
      <c r="ADX579" s="9"/>
      <c r="ADY579" s="9"/>
      <c r="ADZ579" s="9"/>
      <c r="AEA579" s="9"/>
      <c r="AEB579" s="9"/>
      <c r="AEC579" s="9"/>
      <c r="AED579" s="9"/>
      <c r="AEE579" s="9"/>
      <c r="AEF579" s="9"/>
      <c r="AEG579" s="9"/>
      <c r="AEH579" s="9"/>
      <c r="AEI579" s="9"/>
      <c r="AEJ579" s="9"/>
      <c r="AEK579" s="9"/>
      <c r="AEL579" s="9"/>
      <c r="AEM579" s="9"/>
      <c r="AEN579" s="9"/>
      <c r="AEO579" s="9"/>
      <c r="AEP579" s="9"/>
      <c r="AEQ579" s="9"/>
      <c r="AER579" s="9"/>
      <c r="AES579" s="9"/>
      <c r="AET579" s="9"/>
      <c r="AEU579" s="9"/>
      <c r="AEV579" s="9"/>
      <c r="AEW579" s="9"/>
      <c r="AEX579" s="9"/>
      <c r="AEY579" s="9"/>
      <c r="AEZ579" s="9"/>
      <c r="AFA579" s="9"/>
      <c r="AFB579" s="9"/>
      <c r="AFC579" s="9"/>
      <c r="AFD579" s="9"/>
      <c r="AFE579" s="9"/>
      <c r="AFF579" s="9"/>
      <c r="AFG579" s="9"/>
      <c r="AFH579" s="9"/>
      <c r="AFI579" s="9"/>
      <c r="AFJ579" s="9"/>
      <c r="AFK579" s="9"/>
      <c r="AFL579" s="9"/>
      <c r="AFM579" s="9"/>
      <c r="AFN579" s="9"/>
      <c r="AFO579" s="9"/>
      <c r="AFP579" s="9"/>
      <c r="AFQ579" s="9"/>
      <c r="AFR579" s="9"/>
      <c r="AFS579" s="9"/>
      <c r="AFT579" s="9"/>
      <c r="AFU579" s="9"/>
      <c r="AFV579" s="9"/>
      <c r="AFW579" s="9"/>
      <c r="AFX579" s="9"/>
      <c r="AFY579" s="9"/>
      <c r="AFZ579" s="9"/>
      <c r="AGA579" s="9"/>
      <c r="AGB579" s="9"/>
      <c r="AGC579" s="9"/>
      <c r="AGD579" s="9"/>
      <c r="AGE579" s="9"/>
      <c r="AGF579" s="9"/>
      <c r="AGG579" s="9"/>
      <c r="AGH579" s="9"/>
      <c r="AGI579" s="9"/>
      <c r="AGJ579" s="9"/>
      <c r="AGK579" s="9"/>
      <c r="AGL579" s="9"/>
      <c r="AGM579" s="9"/>
      <c r="AGN579" s="9"/>
      <c r="AGO579" s="9"/>
      <c r="AGP579" s="9"/>
      <c r="AGQ579" s="9"/>
      <c r="AGR579" s="9"/>
      <c r="AGS579" s="9"/>
      <c r="AGT579" s="9"/>
      <c r="AGU579" s="9"/>
      <c r="AGV579" s="9"/>
      <c r="AGW579" s="9"/>
      <c r="AGX579" s="9"/>
      <c r="AGY579" s="9"/>
      <c r="AGZ579" s="9"/>
      <c r="AHA579" s="9"/>
      <c r="AHB579" s="9"/>
      <c r="AHC579" s="9"/>
      <c r="AHD579" s="9"/>
      <c r="AHE579" s="9"/>
      <c r="AHF579" s="9"/>
      <c r="AHG579" s="9"/>
      <c r="AHH579" s="9"/>
      <c r="AHI579" s="9"/>
      <c r="AHJ579" s="9"/>
      <c r="AHK579" s="9"/>
      <c r="AHL579" s="9"/>
      <c r="AHM579" s="9"/>
      <c r="AHN579" s="9"/>
      <c r="AHO579" s="9"/>
      <c r="AHP579" s="9"/>
      <c r="AHQ579" s="9"/>
      <c r="AHR579" s="9"/>
      <c r="AHS579" s="9"/>
      <c r="AHT579" s="9"/>
      <c r="AHU579" s="9"/>
      <c r="AHV579" s="9"/>
      <c r="AHW579" s="9"/>
      <c r="AHX579" s="9"/>
      <c r="AHY579" s="9"/>
      <c r="AHZ579" s="9"/>
      <c r="AIA579" s="9"/>
      <c r="AIB579" s="9"/>
      <c r="AIC579" s="9"/>
      <c r="AID579" s="9"/>
      <c r="AIE579" s="9"/>
      <c r="AIF579" s="9"/>
      <c r="AIG579" s="9"/>
      <c r="AIH579" s="9"/>
      <c r="AII579" s="9"/>
      <c r="AIJ579" s="9"/>
      <c r="AIK579" s="9"/>
      <c r="AIL579" s="9"/>
      <c r="AIM579" s="9"/>
      <c r="AIN579" s="9"/>
      <c r="AIO579" s="9"/>
      <c r="AIP579" s="9"/>
      <c r="AIQ579" s="9"/>
      <c r="AIR579" s="9"/>
      <c r="AIS579" s="9"/>
      <c r="AIT579" s="9"/>
      <c r="AIU579" s="9"/>
      <c r="AIV579" s="9"/>
      <c r="AIW579" s="9"/>
      <c r="AIX579" s="9"/>
      <c r="AIY579" s="9"/>
      <c r="AIZ579" s="9"/>
      <c r="AJA579" s="9"/>
      <c r="AJB579" s="9"/>
      <c r="AJC579" s="9"/>
      <c r="AJD579" s="9"/>
      <c r="AJE579" s="9"/>
      <c r="AJF579" s="9"/>
      <c r="AJG579" s="9"/>
      <c r="AJH579" s="9"/>
      <c r="AJI579" s="9"/>
      <c r="AJJ579" s="9"/>
      <c r="AJK579" s="9"/>
      <c r="AJL579" s="9"/>
      <c r="AJM579" s="9"/>
      <c r="AJN579" s="9"/>
      <c r="AJO579" s="9"/>
      <c r="AJP579" s="9"/>
      <c r="AJQ579" s="9"/>
      <c r="AJR579" s="9"/>
      <c r="AJS579" s="9"/>
      <c r="AJT579" s="9"/>
      <c r="AJU579" s="9"/>
      <c r="AJV579" s="9"/>
      <c r="AJW579" s="9"/>
      <c r="AJX579" s="9"/>
      <c r="AJY579" s="9"/>
      <c r="AJZ579" s="9"/>
      <c r="AKA579" s="9"/>
      <c r="AKB579" s="9"/>
      <c r="AKC579" s="9"/>
      <c r="AKD579" s="9"/>
      <c r="AKE579" s="9"/>
      <c r="AKF579" s="9"/>
      <c r="AKG579" s="9"/>
      <c r="AKH579" s="9"/>
      <c r="AKI579" s="9"/>
      <c r="AKJ579" s="9"/>
      <c r="AKK579" s="9"/>
      <c r="AKL579" s="9"/>
      <c r="AKM579" s="9"/>
      <c r="AKN579" s="9"/>
      <c r="AKO579" s="9"/>
      <c r="AKP579" s="9"/>
      <c r="AKQ579" s="9"/>
      <c r="AKR579" s="9"/>
      <c r="AKS579" s="9"/>
      <c r="AKT579" s="9"/>
      <c r="AKU579" s="9"/>
      <c r="AKV579" s="9"/>
      <c r="AKW579" s="9"/>
      <c r="AKX579" s="9"/>
      <c r="AKY579" s="9"/>
      <c r="AKZ579" s="9"/>
      <c r="ALA579" s="9"/>
      <c r="ALB579" s="9"/>
      <c r="ALC579" s="9"/>
      <c r="ALD579" s="9"/>
      <c r="ALE579" s="9"/>
      <c r="ALF579" s="9"/>
      <c r="ALG579" s="9"/>
      <c r="ALH579" s="9"/>
      <c r="ALI579" s="9"/>
      <c r="ALJ579" s="9"/>
      <c r="ALK579" s="9"/>
      <c r="ALL579" s="9"/>
      <c r="ALM579" s="9"/>
      <c r="ALN579" s="9"/>
      <c r="ALO579" s="9"/>
      <c r="ALP579" s="9"/>
      <c r="ALQ579" s="9"/>
      <c r="ALR579" s="9"/>
      <c r="ALS579" s="9"/>
      <c r="ALT579" s="9"/>
      <c r="ALU579" s="9"/>
      <c r="ALV579" s="9"/>
      <c r="ALW579" s="9"/>
      <c r="ALX579" s="9"/>
      <c r="ALY579" s="9"/>
      <c r="ALZ579" s="9"/>
      <c r="AMA579" s="9"/>
      <c r="AMB579" s="9"/>
      <c r="AMC579" s="9"/>
      <c r="AMD579" s="9"/>
      <c r="AME579" s="9"/>
      <c r="AMF579" s="9"/>
      <c r="AMG579" s="9"/>
      <c r="AMH579" s="9"/>
      <c r="AMI579" s="9"/>
      <c r="AMJ579" s="9"/>
      <c r="AMK579" s="9"/>
      <c r="AML579" s="9"/>
      <c r="AMM579" s="9"/>
      <c r="AMN579" s="9"/>
      <c r="AMO579" s="9"/>
      <c r="AMP579" s="9"/>
      <c r="AMQ579" s="9"/>
      <c r="AMR579" s="9"/>
      <c r="AMS579" s="9"/>
      <c r="AMT579" s="9"/>
      <c r="AMU579" s="9"/>
      <c r="AMV579" s="9"/>
      <c r="AMW579" s="9"/>
      <c r="AMX579" s="9"/>
      <c r="AMY579" s="9"/>
      <c r="AMZ579" s="9"/>
      <c r="ANA579" s="9"/>
      <c r="ANB579" s="9"/>
      <c r="ANC579" s="9"/>
      <c r="AND579" s="9"/>
      <c r="ANE579" s="9"/>
      <c r="ANF579" s="9"/>
      <c r="ANG579" s="9"/>
      <c r="ANH579" s="9"/>
      <c r="ANI579" s="9"/>
      <c r="ANJ579" s="9"/>
      <c r="ANK579" s="9"/>
      <c r="ANL579" s="9"/>
      <c r="ANM579" s="9"/>
      <c r="ANN579" s="9"/>
      <c r="ANO579" s="9"/>
      <c r="ANP579" s="9"/>
      <c r="ANQ579" s="9"/>
      <c r="ANR579" s="9"/>
      <c r="ANS579" s="9"/>
      <c r="ANT579" s="9"/>
      <c r="ANU579" s="9"/>
      <c r="ANV579" s="9"/>
      <c r="ANW579" s="9"/>
      <c r="ANX579" s="9"/>
      <c r="ANY579" s="9"/>
      <c r="ANZ579" s="9"/>
      <c r="AOA579" s="9"/>
      <c r="AOB579" s="9"/>
      <c r="AOC579" s="9"/>
      <c r="AOD579" s="9"/>
      <c r="AOE579" s="9"/>
      <c r="AOF579" s="9"/>
      <c r="AOG579" s="9"/>
      <c r="AOH579" s="9"/>
      <c r="AOI579" s="9"/>
      <c r="AOJ579" s="9"/>
      <c r="AOK579" s="9"/>
      <c r="AOL579" s="9"/>
      <c r="AOM579" s="9"/>
      <c r="AON579" s="9"/>
      <c r="AOO579" s="9"/>
      <c r="AOP579" s="9"/>
      <c r="AOQ579" s="9"/>
      <c r="AOR579" s="9"/>
      <c r="AOS579" s="9"/>
      <c r="AOT579" s="9"/>
      <c r="AOU579" s="9"/>
      <c r="AOV579" s="9"/>
      <c r="AOW579" s="9"/>
      <c r="AOX579" s="9"/>
      <c r="AOY579" s="9"/>
      <c r="AOZ579" s="9"/>
      <c r="APA579" s="9"/>
      <c r="APB579" s="9"/>
      <c r="APC579" s="9"/>
      <c r="APD579" s="9"/>
      <c r="APE579" s="9"/>
      <c r="APF579" s="9"/>
      <c r="APG579" s="9"/>
      <c r="APH579" s="9"/>
      <c r="API579" s="9"/>
      <c r="APJ579" s="9"/>
      <c r="APK579" s="9"/>
      <c r="APL579" s="9"/>
      <c r="APM579" s="9"/>
      <c r="APN579" s="9"/>
      <c r="APO579" s="9"/>
      <c r="APP579" s="9"/>
      <c r="APQ579" s="9"/>
      <c r="APR579" s="9"/>
      <c r="APS579" s="9"/>
      <c r="APT579" s="9"/>
      <c r="APU579" s="9"/>
      <c r="APV579" s="9"/>
      <c r="APW579" s="9"/>
      <c r="APX579" s="9"/>
      <c r="APY579" s="9"/>
      <c r="APZ579" s="9"/>
      <c r="AQA579" s="9"/>
      <c r="AQB579" s="9"/>
      <c r="AQC579" s="9"/>
      <c r="AQD579" s="9"/>
      <c r="AQE579" s="9"/>
      <c r="AQF579" s="9"/>
      <c r="AQG579" s="9"/>
      <c r="AQH579" s="9"/>
      <c r="AQI579" s="9"/>
      <c r="AQJ579" s="9"/>
      <c r="AQK579" s="9"/>
      <c r="AQL579" s="9"/>
      <c r="AQM579" s="9"/>
      <c r="AQN579" s="9"/>
      <c r="AQO579" s="9"/>
      <c r="AQP579" s="9"/>
      <c r="AQQ579" s="9"/>
      <c r="AQR579" s="9"/>
      <c r="AQS579" s="9"/>
      <c r="AQT579" s="9"/>
      <c r="AQU579" s="9"/>
      <c r="AQV579" s="9"/>
      <c r="AQW579" s="9"/>
      <c r="AQX579" s="9"/>
      <c r="AQY579" s="9"/>
      <c r="AQZ579" s="9"/>
      <c r="ARA579" s="9"/>
      <c r="ARB579" s="9"/>
      <c r="ARC579" s="9"/>
      <c r="ARD579" s="9"/>
      <c r="ARE579" s="9"/>
      <c r="ARF579" s="9"/>
      <c r="ARG579" s="9"/>
      <c r="ARH579" s="9"/>
      <c r="ARI579" s="9"/>
    </row>
    <row r="580" spans="1:1153" s="41" customFormat="1" x14ac:dyDescent="0.2">
      <c r="A580" s="20"/>
      <c r="B580" s="21"/>
      <c r="C580" s="187"/>
      <c r="D580" s="205"/>
      <c r="E580" s="205"/>
      <c r="F580" s="205"/>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c r="AZ580" s="9"/>
      <c r="BA580" s="9"/>
      <c r="BB580" s="9"/>
      <c r="BC580" s="9"/>
      <c r="BD580" s="9"/>
      <c r="BE580" s="9"/>
      <c r="BF580" s="9"/>
      <c r="BG580" s="9"/>
      <c r="BH580" s="9"/>
      <c r="BI580" s="9"/>
      <c r="BJ580" s="9"/>
      <c r="BK580" s="9"/>
      <c r="BL580" s="9"/>
      <c r="BM580" s="9"/>
      <c r="BN580" s="9"/>
      <c r="BO580" s="9"/>
      <c r="BP580" s="9"/>
      <c r="BQ580" s="9"/>
      <c r="BR580" s="9"/>
      <c r="BS580" s="9"/>
      <c r="BT580" s="9"/>
      <c r="BU580" s="9"/>
      <c r="BV580" s="9"/>
      <c r="BW580" s="9"/>
      <c r="BX580" s="9"/>
      <c r="BY580" s="9"/>
      <c r="BZ580" s="9"/>
      <c r="CA580" s="9"/>
      <c r="CB580" s="9"/>
      <c r="CC580" s="9"/>
      <c r="CD580" s="9"/>
      <c r="CE580" s="9"/>
      <c r="CF580" s="9"/>
      <c r="CG580" s="9"/>
      <c r="CH580" s="9"/>
      <c r="CI580" s="9"/>
      <c r="CJ580" s="9"/>
      <c r="CK580" s="9"/>
      <c r="CL580" s="9"/>
      <c r="CM580" s="9"/>
      <c r="CN580" s="9"/>
      <c r="CO580" s="9"/>
      <c r="CP580" s="9"/>
      <c r="CQ580" s="9"/>
      <c r="CR580" s="9"/>
      <c r="CS580" s="9"/>
      <c r="CT580" s="9"/>
      <c r="CU580" s="9"/>
      <c r="CV580" s="9"/>
      <c r="CW580" s="9"/>
      <c r="CX580" s="9"/>
      <c r="CY580" s="9"/>
      <c r="CZ580" s="9"/>
      <c r="DA580" s="9"/>
      <c r="DB580" s="9"/>
      <c r="DC580" s="9"/>
      <c r="DD580" s="9"/>
      <c r="DE580" s="9"/>
      <c r="DF580" s="9"/>
      <c r="DG580" s="9"/>
      <c r="DH580" s="9"/>
      <c r="DI580" s="9"/>
      <c r="DJ580" s="9"/>
      <c r="DK580" s="9"/>
      <c r="DL580" s="9"/>
      <c r="DM580" s="9"/>
      <c r="DN580" s="9"/>
      <c r="DO580" s="9"/>
      <c r="DP580" s="9"/>
      <c r="DQ580" s="9"/>
      <c r="DR580" s="9"/>
      <c r="DS580" s="9"/>
      <c r="DT580" s="9"/>
      <c r="DU580" s="9"/>
      <c r="DV580" s="9"/>
      <c r="DW580" s="9"/>
      <c r="DX580" s="9"/>
      <c r="DY580" s="9"/>
      <c r="DZ580" s="9"/>
      <c r="EA580" s="9"/>
      <c r="EB580" s="9"/>
      <c r="EC580" s="9"/>
      <c r="ED580" s="9"/>
      <c r="EE580" s="9"/>
      <c r="EF580" s="9"/>
      <c r="EG580" s="9"/>
      <c r="EH580" s="9"/>
      <c r="EI580" s="9"/>
      <c r="EJ580" s="9"/>
      <c r="EK580" s="9"/>
      <c r="EL580" s="9"/>
      <c r="EM580" s="9"/>
      <c r="EN580" s="9"/>
      <c r="EO580" s="9"/>
      <c r="EP580" s="9"/>
      <c r="EQ580" s="9"/>
      <c r="ER580" s="9"/>
      <c r="ES580" s="9"/>
      <c r="ET580" s="9"/>
      <c r="EU580" s="9"/>
      <c r="EV580" s="9"/>
      <c r="EW580" s="9"/>
      <c r="EX580" s="9"/>
      <c r="EY580" s="9"/>
      <c r="EZ580" s="9"/>
      <c r="FA580" s="9"/>
      <c r="FB580" s="9"/>
      <c r="FC580" s="9"/>
      <c r="FD580" s="9"/>
      <c r="FE580" s="9"/>
      <c r="FF580" s="9"/>
      <c r="FG580" s="9"/>
      <c r="FH580" s="9"/>
      <c r="FI580" s="9"/>
      <c r="FJ580" s="9"/>
      <c r="FK580" s="9"/>
      <c r="FL580" s="9"/>
      <c r="FM580" s="9"/>
      <c r="FN580" s="9"/>
      <c r="FO580" s="9"/>
      <c r="FP580" s="9"/>
      <c r="FQ580" s="9"/>
      <c r="FR580" s="9"/>
      <c r="FS580" s="9"/>
      <c r="FT580" s="9"/>
      <c r="FU580" s="9"/>
      <c r="FV580" s="9"/>
      <c r="FW580" s="9"/>
      <c r="FX580" s="9"/>
      <c r="FY580" s="9"/>
      <c r="FZ580" s="9"/>
      <c r="GA580" s="9"/>
      <c r="GB580" s="9"/>
      <c r="GC580" s="9"/>
      <c r="GD580" s="9"/>
      <c r="GE580" s="9"/>
      <c r="GF580" s="9"/>
      <c r="GG580" s="9"/>
      <c r="GH580" s="9"/>
      <c r="GI580" s="9"/>
      <c r="GJ580" s="9"/>
      <c r="GK580" s="9"/>
      <c r="GL580" s="9"/>
      <c r="GM580" s="9"/>
      <c r="GN580" s="9"/>
      <c r="GO580" s="9"/>
      <c r="GP580" s="9"/>
      <c r="GQ580" s="9"/>
      <c r="GR580" s="9"/>
      <c r="GS580" s="9"/>
      <c r="GT580" s="9"/>
      <c r="GU580" s="9"/>
      <c r="GV580" s="9"/>
      <c r="GW580" s="9"/>
      <c r="GX580" s="9"/>
      <c r="GY580" s="9"/>
      <c r="GZ580" s="9"/>
      <c r="HA580" s="9"/>
      <c r="HB580" s="9"/>
      <c r="HC580" s="9"/>
      <c r="HD580" s="9"/>
      <c r="HE580" s="9"/>
      <c r="HF580" s="9"/>
      <c r="HG580" s="9"/>
      <c r="HH580" s="9"/>
      <c r="HI580" s="9"/>
      <c r="HJ580" s="9"/>
      <c r="HK580" s="9"/>
      <c r="HL580" s="9"/>
      <c r="HM580" s="9"/>
      <c r="HN580" s="9"/>
      <c r="HO580" s="9"/>
      <c r="HP580" s="9"/>
      <c r="HQ580" s="9"/>
      <c r="HR580" s="9"/>
      <c r="HS580" s="9"/>
      <c r="HT580" s="9"/>
      <c r="HU580" s="9"/>
      <c r="HV580" s="9"/>
      <c r="HW580" s="9"/>
      <c r="HX580" s="9"/>
      <c r="HY580" s="9"/>
      <c r="HZ580" s="9"/>
      <c r="IA580" s="9"/>
      <c r="IB580" s="9"/>
      <c r="IC580" s="9"/>
      <c r="ID580" s="9"/>
      <c r="IE580" s="9"/>
      <c r="IF580" s="9"/>
      <c r="IG580" s="9"/>
      <c r="IH580" s="9"/>
      <c r="II580" s="9"/>
      <c r="IJ580" s="9"/>
      <c r="IK580" s="9"/>
      <c r="IL580" s="9"/>
      <c r="IM580" s="9"/>
      <c r="IN580" s="9"/>
      <c r="IO580" s="9"/>
      <c r="IP580" s="9"/>
      <c r="IQ580" s="9"/>
      <c r="IR580" s="9"/>
      <c r="IS580" s="9"/>
      <c r="IT580" s="9"/>
      <c r="IU580" s="9"/>
      <c r="IV580" s="9"/>
      <c r="IW580" s="9"/>
      <c r="IX580" s="9"/>
      <c r="IY580" s="9"/>
      <c r="IZ580" s="9"/>
      <c r="JA580" s="9"/>
      <c r="JB580" s="9"/>
      <c r="JC580" s="9"/>
      <c r="JD580" s="9"/>
      <c r="JE580" s="9"/>
      <c r="JF580" s="9"/>
      <c r="JG580" s="9"/>
      <c r="JH580" s="9"/>
      <c r="JI580" s="9"/>
      <c r="JJ580" s="9"/>
      <c r="JK580" s="9"/>
      <c r="JL580" s="9"/>
      <c r="JM580" s="9"/>
      <c r="JN580" s="9"/>
      <c r="JO580" s="9"/>
      <c r="JP580" s="9"/>
      <c r="JQ580" s="9"/>
      <c r="JR580" s="9"/>
      <c r="JS580" s="9"/>
      <c r="JT580" s="9"/>
      <c r="JU580" s="9"/>
      <c r="JV580" s="9"/>
      <c r="JW580" s="9"/>
      <c r="JX580" s="9"/>
      <c r="JY580" s="9"/>
      <c r="JZ580" s="9"/>
      <c r="KA580" s="9"/>
      <c r="KB580" s="9"/>
      <c r="KC580" s="9"/>
      <c r="KD580" s="9"/>
      <c r="KE580" s="9"/>
      <c r="KF580" s="9"/>
      <c r="KG580" s="9"/>
      <c r="KH580" s="9"/>
      <c r="KI580" s="9"/>
      <c r="KJ580" s="9"/>
      <c r="KK580" s="9"/>
      <c r="KL580" s="9"/>
      <c r="KM580" s="9"/>
      <c r="KN580" s="9"/>
      <c r="KO580" s="9"/>
      <c r="KP580" s="9"/>
      <c r="KQ580" s="9"/>
      <c r="KR580" s="9"/>
      <c r="KS580" s="9"/>
      <c r="KT580" s="9"/>
      <c r="KU580" s="9"/>
      <c r="KV580" s="9"/>
      <c r="KW580" s="9"/>
      <c r="KX580" s="9"/>
      <c r="KY580" s="9"/>
      <c r="KZ580" s="9"/>
      <c r="LA580" s="9"/>
      <c r="LB580" s="9"/>
      <c r="LC580" s="9"/>
      <c r="LD580" s="9"/>
      <c r="LE580" s="9"/>
      <c r="LF580" s="9"/>
      <c r="LG580" s="9"/>
      <c r="LH580" s="9"/>
      <c r="LI580" s="9"/>
      <c r="LJ580" s="9"/>
      <c r="LK580" s="9"/>
      <c r="LL580" s="9"/>
      <c r="LM580" s="9"/>
      <c r="LN580" s="9"/>
      <c r="LO580" s="9"/>
      <c r="LP580" s="9"/>
      <c r="LQ580" s="9"/>
      <c r="LR580" s="9"/>
      <c r="LS580" s="9"/>
      <c r="LT580" s="9"/>
      <c r="LU580" s="9"/>
      <c r="LV580" s="9"/>
      <c r="LW580" s="9"/>
      <c r="LX580" s="9"/>
      <c r="LY580" s="9"/>
      <c r="LZ580" s="9"/>
      <c r="MA580" s="9"/>
      <c r="MB580" s="9"/>
      <c r="MC580" s="9"/>
      <c r="MD580" s="9"/>
      <c r="ME580" s="9"/>
      <c r="MF580" s="9"/>
      <c r="MG580" s="9"/>
      <c r="MH580" s="9"/>
      <c r="MI580" s="9"/>
      <c r="MJ580" s="9"/>
      <c r="MK580" s="9"/>
      <c r="ML580" s="9"/>
      <c r="MM580" s="9"/>
      <c r="MN580" s="9"/>
      <c r="MO580" s="9"/>
      <c r="MP580" s="9"/>
      <c r="MQ580" s="9"/>
      <c r="MR580" s="9"/>
      <c r="MS580" s="9"/>
      <c r="MT580" s="9"/>
      <c r="MU580" s="9"/>
      <c r="MV580" s="9"/>
      <c r="MW580" s="9"/>
      <c r="MX580" s="9"/>
      <c r="MY580" s="9"/>
      <c r="MZ580" s="9"/>
      <c r="NA580" s="9"/>
      <c r="NB580" s="9"/>
      <c r="NC580" s="9"/>
      <c r="ND580" s="9"/>
      <c r="NE580" s="9"/>
      <c r="NF580" s="9"/>
      <c r="NG580" s="9"/>
      <c r="NH580" s="9"/>
      <c r="NI580" s="9"/>
      <c r="NJ580" s="9"/>
      <c r="NK580" s="9"/>
      <c r="NL580" s="9"/>
      <c r="NM580" s="9"/>
      <c r="NN580" s="9"/>
      <c r="NO580" s="9"/>
      <c r="NP580" s="9"/>
      <c r="NQ580" s="9"/>
      <c r="NR580" s="9"/>
      <c r="NS580" s="9"/>
      <c r="NT580" s="9"/>
      <c r="NU580" s="9"/>
      <c r="NV580" s="9"/>
      <c r="NW580" s="9"/>
      <c r="NX580" s="9"/>
      <c r="NY580" s="9"/>
      <c r="NZ580" s="9"/>
      <c r="OA580" s="9"/>
      <c r="OB580" s="9"/>
      <c r="OC580" s="9"/>
      <c r="OD580" s="9"/>
      <c r="OE580" s="9"/>
      <c r="OF580" s="9"/>
      <c r="OG580" s="9"/>
      <c r="OH580" s="9"/>
      <c r="OI580" s="9"/>
      <c r="OJ580" s="9"/>
      <c r="OK580" s="9"/>
      <c r="OL580" s="9"/>
      <c r="OM580" s="9"/>
      <c r="ON580" s="9"/>
      <c r="OO580" s="9"/>
      <c r="OP580" s="9"/>
      <c r="OQ580" s="9"/>
      <c r="OR580" s="9"/>
      <c r="OS580" s="9"/>
      <c r="OT580" s="9"/>
      <c r="OU580" s="9"/>
      <c r="OV580" s="9"/>
      <c r="OW580" s="9"/>
      <c r="OX580" s="9"/>
      <c r="OY580" s="9"/>
      <c r="OZ580" s="9"/>
      <c r="PA580" s="9"/>
      <c r="PB580" s="9"/>
      <c r="PC580" s="9"/>
      <c r="PD580" s="9"/>
      <c r="PE580" s="9"/>
      <c r="PF580" s="9"/>
      <c r="PG580" s="9"/>
      <c r="PH580" s="9"/>
      <c r="PI580" s="9"/>
      <c r="PJ580" s="9"/>
      <c r="PK580" s="9"/>
      <c r="PL580" s="9"/>
      <c r="PM580" s="9"/>
      <c r="PN580" s="9"/>
      <c r="PO580" s="9"/>
      <c r="PP580" s="9"/>
      <c r="PQ580" s="9"/>
      <c r="PR580" s="9"/>
      <c r="PS580" s="9"/>
      <c r="PT580" s="9"/>
      <c r="PU580" s="9"/>
      <c r="PV580" s="9"/>
      <c r="PW580" s="9"/>
      <c r="PX580" s="9"/>
      <c r="PY580" s="9"/>
      <c r="PZ580" s="9"/>
      <c r="QA580" s="9"/>
      <c r="QB580" s="9"/>
      <c r="QC580" s="9"/>
      <c r="QD580" s="9"/>
      <c r="QE580" s="9"/>
      <c r="QF580" s="9"/>
      <c r="QG580" s="9"/>
      <c r="QH580" s="9"/>
      <c r="QI580" s="9"/>
      <c r="QJ580" s="9"/>
      <c r="QK580" s="9"/>
      <c r="QL580" s="9"/>
      <c r="QM580" s="9"/>
      <c r="QN580" s="9"/>
      <c r="QO580" s="9"/>
      <c r="QP580" s="9"/>
      <c r="QQ580" s="9"/>
      <c r="QR580" s="9"/>
      <c r="QS580" s="9"/>
      <c r="QT580" s="9"/>
      <c r="QU580" s="9"/>
      <c r="QV580" s="9"/>
      <c r="QW580" s="9"/>
      <c r="QX580" s="9"/>
      <c r="QY580" s="9"/>
      <c r="QZ580" s="9"/>
      <c r="RA580" s="9"/>
      <c r="RB580" s="9"/>
      <c r="RC580" s="9"/>
      <c r="RD580" s="9"/>
      <c r="RE580" s="9"/>
      <c r="RF580" s="9"/>
      <c r="RG580" s="9"/>
      <c r="RH580" s="9"/>
      <c r="RI580" s="9"/>
      <c r="RJ580" s="9"/>
      <c r="RK580" s="9"/>
      <c r="RL580" s="9"/>
      <c r="RM580" s="9"/>
      <c r="RN580" s="9"/>
      <c r="RO580" s="9"/>
      <c r="RP580" s="9"/>
      <c r="RQ580" s="9"/>
      <c r="RR580" s="9"/>
      <c r="RS580" s="9"/>
      <c r="RT580" s="9"/>
      <c r="RU580" s="9"/>
      <c r="RV580" s="9"/>
      <c r="RW580" s="9"/>
      <c r="RX580" s="9"/>
      <c r="RY580" s="9"/>
      <c r="RZ580" s="9"/>
      <c r="SA580" s="9"/>
      <c r="SB580" s="9"/>
      <c r="SC580" s="9"/>
      <c r="SD580" s="9"/>
      <c r="SE580" s="9"/>
      <c r="SF580" s="9"/>
      <c r="SG580" s="9"/>
      <c r="SH580" s="9"/>
      <c r="SI580" s="9"/>
      <c r="SJ580" s="9"/>
      <c r="SK580" s="9"/>
      <c r="SL580" s="9"/>
      <c r="SM580" s="9"/>
      <c r="SN580" s="9"/>
      <c r="SO580" s="9"/>
      <c r="SP580" s="9"/>
      <c r="SQ580" s="9"/>
      <c r="SR580" s="9"/>
      <c r="SS580" s="9"/>
      <c r="ST580" s="9"/>
      <c r="SU580" s="9"/>
      <c r="SV580" s="9"/>
      <c r="SW580" s="9"/>
      <c r="SX580" s="9"/>
      <c r="SY580" s="9"/>
      <c r="SZ580" s="9"/>
      <c r="TA580" s="9"/>
      <c r="TB580" s="9"/>
      <c r="TC580" s="9"/>
      <c r="TD580" s="9"/>
      <c r="TE580" s="9"/>
      <c r="TF580" s="9"/>
      <c r="TG580" s="9"/>
      <c r="TH580" s="9"/>
      <c r="TI580" s="9"/>
      <c r="TJ580" s="9"/>
      <c r="TK580" s="9"/>
      <c r="TL580" s="9"/>
      <c r="TM580" s="9"/>
      <c r="TN580" s="9"/>
      <c r="TO580" s="9"/>
      <c r="TP580" s="9"/>
      <c r="TQ580" s="9"/>
      <c r="TR580" s="9"/>
      <c r="TS580" s="9"/>
      <c r="TT580" s="9"/>
      <c r="TU580" s="9"/>
      <c r="TV580" s="9"/>
      <c r="TW580" s="9"/>
      <c r="TX580" s="9"/>
      <c r="TY580" s="9"/>
      <c r="TZ580" s="9"/>
      <c r="UA580" s="9"/>
      <c r="UB580" s="9"/>
      <c r="UC580" s="9"/>
      <c r="UD580" s="9"/>
      <c r="UE580" s="9"/>
      <c r="UF580" s="9"/>
      <c r="UG580" s="9"/>
      <c r="UH580" s="9"/>
      <c r="UI580" s="9"/>
      <c r="UJ580" s="9"/>
      <c r="UK580" s="9"/>
      <c r="UL580" s="9"/>
      <c r="UM580" s="9"/>
      <c r="UN580" s="9"/>
      <c r="UO580" s="9"/>
      <c r="UP580" s="9"/>
      <c r="UQ580" s="9"/>
      <c r="UR580" s="9"/>
      <c r="US580" s="9"/>
      <c r="UT580" s="9"/>
      <c r="UU580" s="9"/>
      <c r="UV580" s="9"/>
      <c r="UW580" s="9"/>
      <c r="UX580" s="9"/>
      <c r="UY580" s="9"/>
      <c r="UZ580" s="9"/>
      <c r="VA580" s="9"/>
      <c r="VB580" s="9"/>
      <c r="VC580" s="9"/>
      <c r="VD580" s="9"/>
      <c r="VE580" s="9"/>
      <c r="VF580" s="9"/>
      <c r="VG580" s="9"/>
      <c r="VH580" s="9"/>
      <c r="VI580" s="9"/>
      <c r="VJ580" s="9"/>
      <c r="VK580" s="9"/>
      <c r="VL580" s="9"/>
      <c r="VM580" s="9"/>
      <c r="VN580" s="9"/>
      <c r="VO580" s="9"/>
      <c r="VP580" s="9"/>
      <c r="VQ580" s="9"/>
      <c r="VR580" s="9"/>
      <c r="VS580" s="9"/>
      <c r="VT580" s="9"/>
      <c r="VU580" s="9"/>
      <c r="VV580" s="9"/>
      <c r="VW580" s="9"/>
      <c r="VX580" s="9"/>
      <c r="VY580" s="9"/>
      <c r="VZ580" s="9"/>
      <c r="WA580" s="9"/>
      <c r="WB580" s="9"/>
      <c r="WC580" s="9"/>
      <c r="WD580" s="9"/>
      <c r="WE580" s="9"/>
      <c r="WF580" s="9"/>
      <c r="WG580" s="9"/>
      <c r="WH580" s="9"/>
      <c r="WI580" s="9"/>
      <c r="WJ580" s="9"/>
      <c r="WK580" s="9"/>
      <c r="WL580" s="9"/>
      <c r="WM580" s="9"/>
      <c r="WN580" s="9"/>
      <c r="WO580" s="9"/>
      <c r="WP580" s="9"/>
      <c r="WQ580" s="9"/>
      <c r="WR580" s="9"/>
      <c r="WS580" s="9"/>
      <c r="WT580" s="9"/>
      <c r="WU580" s="9"/>
      <c r="WV580" s="9"/>
      <c r="WW580" s="9"/>
      <c r="WX580" s="9"/>
      <c r="WY580" s="9"/>
      <c r="WZ580" s="9"/>
      <c r="XA580" s="9"/>
      <c r="XB580" s="9"/>
      <c r="XC580" s="9"/>
      <c r="XD580" s="9"/>
      <c r="XE580" s="9"/>
      <c r="XF580" s="9"/>
      <c r="XG580" s="9"/>
      <c r="XH580" s="9"/>
      <c r="XI580" s="9"/>
      <c r="XJ580" s="9"/>
      <c r="XK580" s="9"/>
      <c r="XL580" s="9"/>
      <c r="XM580" s="9"/>
      <c r="XN580" s="9"/>
      <c r="XO580" s="9"/>
      <c r="XP580" s="9"/>
      <c r="XQ580" s="9"/>
      <c r="XR580" s="9"/>
      <c r="XS580" s="9"/>
      <c r="XT580" s="9"/>
      <c r="XU580" s="9"/>
      <c r="XV580" s="9"/>
      <c r="XW580" s="9"/>
      <c r="XX580" s="9"/>
      <c r="XY580" s="9"/>
      <c r="XZ580" s="9"/>
      <c r="YA580" s="9"/>
      <c r="YB580" s="9"/>
      <c r="YC580" s="9"/>
      <c r="YD580" s="9"/>
      <c r="YE580" s="9"/>
      <c r="YF580" s="9"/>
      <c r="YG580" s="9"/>
      <c r="YH580" s="9"/>
      <c r="YI580" s="9"/>
      <c r="YJ580" s="9"/>
      <c r="YK580" s="9"/>
      <c r="YL580" s="9"/>
      <c r="YM580" s="9"/>
      <c r="YN580" s="9"/>
      <c r="YO580" s="9"/>
      <c r="YP580" s="9"/>
      <c r="YQ580" s="9"/>
      <c r="YR580" s="9"/>
      <c r="YS580" s="9"/>
      <c r="YT580" s="9"/>
      <c r="YU580" s="9"/>
      <c r="YV580" s="9"/>
      <c r="YW580" s="9"/>
      <c r="YX580" s="9"/>
      <c r="YY580" s="9"/>
      <c r="YZ580" s="9"/>
      <c r="ZA580" s="9"/>
      <c r="ZB580" s="9"/>
      <c r="ZC580" s="9"/>
      <c r="ZD580" s="9"/>
      <c r="ZE580" s="9"/>
      <c r="ZF580" s="9"/>
      <c r="ZG580" s="9"/>
      <c r="ZH580" s="9"/>
      <c r="ZI580" s="9"/>
      <c r="ZJ580" s="9"/>
      <c r="ZK580" s="9"/>
      <c r="ZL580" s="9"/>
      <c r="ZM580" s="9"/>
      <c r="ZN580" s="9"/>
      <c r="ZO580" s="9"/>
      <c r="ZP580" s="9"/>
      <c r="ZQ580" s="9"/>
      <c r="ZR580" s="9"/>
      <c r="ZS580" s="9"/>
      <c r="ZT580" s="9"/>
      <c r="ZU580" s="9"/>
      <c r="ZV580" s="9"/>
      <c r="ZW580" s="9"/>
      <c r="ZX580" s="9"/>
      <c r="ZY580" s="9"/>
      <c r="ZZ580" s="9"/>
      <c r="AAA580" s="9"/>
      <c r="AAB580" s="9"/>
      <c r="AAC580" s="9"/>
      <c r="AAD580" s="9"/>
      <c r="AAE580" s="9"/>
      <c r="AAF580" s="9"/>
      <c r="AAG580" s="9"/>
      <c r="AAH580" s="9"/>
      <c r="AAI580" s="9"/>
      <c r="AAJ580" s="9"/>
      <c r="AAK580" s="9"/>
      <c r="AAL580" s="9"/>
      <c r="AAM580" s="9"/>
      <c r="AAN580" s="9"/>
      <c r="AAO580" s="9"/>
      <c r="AAP580" s="9"/>
      <c r="AAQ580" s="9"/>
      <c r="AAR580" s="9"/>
      <c r="AAS580" s="9"/>
      <c r="AAT580" s="9"/>
      <c r="AAU580" s="9"/>
      <c r="AAV580" s="9"/>
      <c r="AAW580" s="9"/>
      <c r="AAX580" s="9"/>
      <c r="AAY580" s="9"/>
      <c r="AAZ580" s="9"/>
      <c r="ABA580" s="9"/>
      <c r="ABB580" s="9"/>
      <c r="ABC580" s="9"/>
      <c r="ABD580" s="9"/>
      <c r="ABE580" s="9"/>
      <c r="ABF580" s="9"/>
      <c r="ABG580" s="9"/>
      <c r="ABH580" s="9"/>
      <c r="ABI580" s="9"/>
      <c r="ABJ580" s="9"/>
      <c r="ABK580" s="9"/>
      <c r="ABL580" s="9"/>
      <c r="ABM580" s="9"/>
      <c r="ABN580" s="9"/>
      <c r="ABO580" s="9"/>
      <c r="ABP580" s="9"/>
      <c r="ABQ580" s="9"/>
      <c r="ABR580" s="9"/>
      <c r="ABS580" s="9"/>
      <c r="ABT580" s="9"/>
      <c r="ABU580" s="9"/>
      <c r="ABV580" s="9"/>
      <c r="ABW580" s="9"/>
      <c r="ABX580" s="9"/>
      <c r="ABY580" s="9"/>
      <c r="ABZ580" s="9"/>
      <c r="ACA580" s="9"/>
      <c r="ACB580" s="9"/>
      <c r="ACC580" s="9"/>
      <c r="ACD580" s="9"/>
      <c r="ACE580" s="9"/>
      <c r="ACF580" s="9"/>
      <c r="ACG580" s="9"/>
      <c r="ACH580" s="9"/>
      <c r="ACI580" s="9"/>
      <c r="ACJ580" s="9"/>
      <c r="ACK580" s="9"/>
      <c r="ACL580" s="9"/>
      <c r="ACM580" s="9"/>
      <c r="ACN580" s="9"/>
      <c r="ACO580" s="9"/>
      <c r="ACP580" s="9"/>
      <c r="ACQ580" s="9"/>
      <c r="ACR580" s="9"/>
      <c r="ACS580" s="9"/>
      <c r="ACT580" s="9"/>
      <c r="ACU580" s="9"/>
      <c r="ACV580" s="9"/>
      <c r="ACW580" s="9"/>
      <c r="ACX580" s="9"/>
      <c r="ACY580" s="9"/>
      <c r="ACZ580" s="9"/>
      <c r="ADA580" s="9"/>
      <c r="ADB580" s="9"/>
      <c r="ADC580" s="9"/>
      <c r="ADD580" s="9"/>
      <c r="ADE580" s="9"/>
      <c r="ADF580" s="9"/>
      <c r="ADG580" s="9"/>
      <c r="ADH580" s="9"/>
      <c r="ADI580" s="9"/>
      <c r="ADJ580" s="9"/>
      <c r="ADK580" s="9"/>
      <c r="ADL580" s="9"/>
      <c r="ADM580" s="9"/>
      <c r="ADN580" s="9"/>
      <c r="ADO580" s="9"/>
      <c r="ADP580" s="9"/>
      <c r="ADQ580" s="9"/>
      <c r="ADR580" s="9"/>
      <c r="ADS580" s="9"/>
      <c r="ADT580" s="9"/>
      <c r="ADU580" s="9"/>
      <c r="ADV580" s="9"/>
      <c r="ADW580" s="9"/>
      <c r="ADX580" s="9"/>
      <c r="ADY580" s="9"/>
      <c r="ADZ580" s="9"/>
      <c r="AEA580" s="9"/>
      <c r="AEB580" s="9"/>
      <c r="AEC580" s="9"/>
      <c r="AED580" s="9"/>
      <c r="AEE580" s="9"/>
      <c r="AEF580" s="9"/>
      <c r="AEG580" s="9"/>
      <c r="AEH580" s="9"/>
      <c r="AEI580" s="9"/>
      <c r="AEJ580" s="9"/>
      <c r="AEK580" s="9"/>
      <c r="AEL580" s="9"/>
      <c r="AEM580" s="9"/>
      <c r="AEN580" s="9"/>
      <c r="AEO580" s="9"/>
      <c r="AEP580" s="9"/>
      <c r="AEQ580" s="9"/>
      <c r="AER580" s="9"/>
      <c r="AES580" s="9"/>
      <c r="AET580" s="9"/>
      <c r="AEU580" s="9"/>
      <c r="AEV580" s="9"/>
      <c r="AEW580" s="9"/>
      <c r="AEX580" s="9"/>
      <c r="AEY580" s="9"/>
      <c r="AEZ580" s="9"/>
      <c r="AFA580" s="9"/>
      <c r="AFB580" s="9"/>
      <c r="AFC580" s="9"/>
      <c r="AFD580" s="9"/>
      <c r="AFE580" s="9"/>
      <c r="AFF580" s="9"/>
      <c r="AFG580" s="9"/>
      <c r="AFH580" s="9"/>
      <c r="AFI580" s="9"/>
      <c r="AFJ580" s="9"/>
      <c r="AFK580" s="9"/>
      <c r="AFL580" s="9"/>
      <c r="AFM580" s="9"/>
      <c r="AFN580" s="9"/>
      <c r="AFO580" s="9"/>
      <c r="AFP580" s="9"/>
      <c r="AFQ580" s="9"/>
      <c r="AFR580" s="9"/>
      <c r="AFS580" s="9"/>
      <c r="AFT580" s="9"/>
      <c r="AFU580" s="9"/>
      <c r="AFV580" s="9"/>
      <c r="AFW580" s="9"/>
      <c r="AFX580" s="9"/>
      <c r="AFY580" s="9"/>
      <c r="AFZ580" s="9"/>
      <c r="AGA580" s="9"/>
      <c r="AGB580" s="9"/>
      <c r="AGC580" s="9"/>
      <c r="AGD580" s="9"/>
      <c r="AGE580" s="9"/>
      <c r="AGF580" s="9"/>
      <c r="AGG580" s="9"/>
      <c r="AGH580" s="9"/>
      <c r="AGI580" s="9"/>
      <c r="AGJ580" s="9"/>
      <c r="AGK580" s="9"/>
      <c r="AGL580" s="9"/>
      <c r="AGM580" s="9"/>
      <c r="AGN580" s="9"/>
      <c r="AGO580" s="9"/>
      <c r="AGP580" s="9"/>
      <c r="AGQ580" s="9"/>
      <c r="AGR580" s="9"/>
      <c r="AGS580" s="9"/>
      <c r="AGT580" s="9"/>
      <c r="AGU580" s="9"/>
      <c r="AGV580" s="9"/>
      <c r="AGW580" s="9"/>
      <c r="AGX580" s="9"/>
      <c r="AGY580" s="9"/>
      <c r="AGZ580" s="9"/>
      <c r="AHA580" s="9"/>
      <c r="AHB580" s="9"/>
      <c r="AHC580" s="9"/>
      <c r="AHD580" s="9"/>
      <c r="AHE580" s="9"/>
      <c r="AHF580" s="9"/>
      <c r="AHG580" s="9"/>
      <c r="AHH580" s="9"/>
      <c r="AHI580" s="9"/>
      <c r="AHJ580" s="9"/>
      <c r="AHK580" s="9"/>
      <c r="AHL580" s="9"/>
      <c r="AHM580" s="9"/>
      <c r="AHN580" s="9"/>
      <c r="AHO580" s="9"/>
      <c r="AHP580" s="9"/>
      <c r="AHQ580" s="9"/>
      <c r="AHR580" s="9"/>
      <c r="AHS580" s="9"/>
      <c r="AHT580" s="9"/>
      <c r="AHU580" s="9"/>
      <c r="AHV580" s="9"/>
      <c r="AHW580" s="9"/>
      <c r="AHX580" s="9"/>
      <c r="AHY580" s="9"/>
      <c r="AHZ580" s="9"/>
      <c r="AIA580" s="9"/>
      <c r="AIB580" s="9"/>
      <c r="AIC580" s="9"/>
      <c r="AID580" s="9"/>
      <c r="AIE580" s="9"/>
      <c r="AIF580" s="9"/>
      <c r="AIG580" s="9"/>
      <c r="AIH580" s="9"/>
      <c r="AII580" s="9"/>
      <c r="AIJ580" s="9"/>
      <c r="AIK580" s="9"/>
      <c r="AIL580" s="9"/>
      <c r="AIM580" s="9"/>
      <c r="AIN580" s="9"/>
      <c r="AIO580" s="9"/>
      <c r="AIP580" s="9"/>
      <c r="AIQ580" s="9"/>
      <c r="AIR580" s="9"/>
      <c r="AIS580" s="9"/>
      <c r="AIT580" s="9"/>
      <c r="AIU580" s="9"/>
      <c r="AIV580" s="9"/>
      <c r="AIW580" s="9"/>
      <c r="AIX580" s="9"/>
      <c r="AIY580" s="9"/>
      <c r="AIZ580" s="9"/>
      <c r="AJA580" s="9"/>
      <c r="AJB580" s="9"/>
      <c r="AJC580" s="9"/>
      <c r="AJD580" s="9"/>
      <c r="AJE580" s="9"/>
      <c r="AJF580" s="9"/>
      <c r="AJG580" s="9"/>
      <c r="AJH580" s="9"/>
      <c r="AJI580" s="9"/>
      <c r="AJJ580" s="9"/>
      <c r="AJK580" s="9"/>
      <c r="AJL580" s="9"/>
      <c r="AJM580" s="9"/>
      <c r="AJN580" s="9"/>
      <c r="AJO580" s="9"/>
      <c r="AJP580" s="9"/>
      <c r="AJQ580" s="9"/>
      <c r="AJR580" s="9"/>
      <c r="AJS580" s="9"/>
      <c r="AJT580" s="9"/>
      <c r="AJU580" s="9"/>
      <c r="AJV580" s="9"/>
      <c r="AJW580" s="9"/>
      <c r="AJX580" s="9"/>
      <c r="AJY580" s="9"/>
      <c r="AJZ580" s="9"/>
      <c r="AKA580" s="9"/>
      <c r="AKB580" s="9"/>
      <c r="AKC580" s="9"/>
      <c r="AKD580" s="9"/>
      <c r="AKE580" s="9"/>
      <c r="AKF580" s="9"/>
      <c r="AKG580" s="9"/>
      <c r="AKH580" s="9"/>
      <c r="AKI580" s="9"/>
      <c r="AKJ580" s="9"/>
      <c r="AKK580" s="9"/>
      <c r="AKL580" s="9"/>
      <c r="AKM580" s="9"/>
      <c r="AKN580" s="9"/>
      <c r="AKO580" s="9"/>
      <c r="AKP580" s="9"/>
      <c r="AKQ580" s="9"/>
      <c r="AKR580" s="9"/>
      <c r="AKS580" s="9"/>
      <c r="AKT580" s="9"/>
      <c r="AKU580" s="9"/>
      <c r="AKV580" s="9"/>
      <c r="AKW580" s="9"/>
      <c r="AKX580" s="9"/>
      <c r="AKY580" s="9"/>
      <c r="AKZ580" s="9"/>
      <c r="ALA580" s="9"/>
      <c r="ALB580" s="9"/>
      <c r="ALC580" s="9"/>
      <c r="ALD580" s="9"/>
      <c r="ALE580" s="9"/>
      <c r="ALF580" s="9"/>
      <c r="ALG580" s="9"/>
      <c r="ALH580" s="9"/>
      <c r="ALI580" s="9"/>
      <c r="ALJ580" s="9"/>
      <c r="ALK580" s="9"/>
      <c r="ALL580" s="9"/>
      <c r="ALM580" s="9"/>
      <c r="ALN580" s="9"/>
      <c r="ALO580" s="9"/>
      <c r="ALP580" s="9"/>
      <c r="ALQ580" s="9"/>
      <c r="ALR580" s="9"/>
      <c r="ALS580" s="9"/>
      <c r="ALT580" s="9"/>
      <c r="ALU580" s="9"/>
      <c r="ALV580" s="9"/>
      <c r="ALW580" s="9"/>
      <c r="ALX580" s="9"/>
      <c r="ALY580" s="9"/>
      <c r="ALZ580" s="9"/>
      <c r="AMA580" s="9"/>
      <c r="AMB580" s="9"/>
      <c r="AMC580" s="9"/>
      <c r="AMD580" s="9"/>
      <c r="AME580" s="9"/>
      <c r="AMF580" s="9"/>
      <c r="AMG580" s="9"/>
      <c r="AMH580" s="9"/>
      <c r="AMI580" s="9"/>
      <c r="AMJ580" s="9"/>
      <c r="AMK580" s="9"/>
      <c r="AML580" s="9"/>
      <c r="AMM580" s="9"/>
      <c r="AMN580" s="9"/>
      <c r="AMO580" s="9"/>
      <c r="AMP580" s="9"/>
      <c r="AMQ580" s="9"/>
      <c r="AMR580" s="9"/>
      <c r="AMS580" s="9"/>
      <c r="AMT580" s="9"/>
      <c r="AMU580" s="9"/>
      <c r="AMV580" s="9"/>
      <c r="AMW580" s="9"/>
      <c r="AMX580" s="9"/>
      <c r="AMY580" s="9"/>
      <c r="AMZ580" s="9"/>
      <c r="ANA580" s="9"/>
      <c r="ANB580" s="9"/>
      <c r="ANC580" s="9"/>
      <c r="AND580" s="9"/>
      <c r="ANE580" s="9"/>
      <c r="ANF580" s="9"/>
      <c r="ANG580" s="9"/>
      <c r="ANH580" s="9"/>
      <c r="ANI580" s="9"/>
      <c r="ANJ580" s="9"/>
      <c r="ANK580" s="9"/>
      <c r="ANL580" s="9"/>
      <c r="ANM580" s="9"/>
      <c r="ANN580" s="9"/>
      <c r="ANO580" s="9"/>
      <c r="ANP580" s="9"/>
      <c r="ANQ580" s="9"/>
      <c r="ANR580" s="9"/>
      <c r="ANS580" s="9"/>
      <c r="ANT580" s="9"/>
      <c r="ANU580" s="9"/>
      <c r="ANV580" s="9"/>
      <c r="ANW580" s="9"/>
      <c r="ANX580" s="9"/>
      <c r="ANY580" s="9"/>
      <c r="ANZ580" s="9"/>
      <c r="AOA580" s="9"/>
      <c r="AOB580" s="9"/>
      <c r="AOC580" s="9"/>
      <c r="AOD580" s="9"/>
      <c r="AOE580" s="9"/>
      <c r="AOF580" s="9"/>
      <c r="AOG580" s="9"/>
      <c r="AOH580" s="9"/>
      <c r="AOI580" s="9"/>
      <c r="AOJ580" s="9"/>
      <c r="AOK580" s="9"/>
      <c r="AOL580" s="9"/>
      <c r="AOM580" s="9"/>
      <c r="AON580" s="9"/>
      <c r="AOO580" s="9"/>
      <c r="AOP580" s="9"/>
      <c r="AOQ580" s="9"/>
      <c r="AOR580" s="9"/>
      <c r="AOS580" s="9"/>
      <c r="AOT580" s="9"/>
      <c r="AOU580" s="9"/>
      <c r="AOV580" s="9"/>
      <c r="AOW580" s="9"/>
      <c r="AOX580" s="9"/>
      <c r="AOY580" s="9"/>
      <c r="AOZ580" s="9"/>
      <c r="APA580" s="9"/>
      <c r="APB580" s="9"/>
      <c r="APC580" s="9"/>
      <c r="APD580" s="9"/>
      <c r="APE580" s="9"/>
      <c r="APF580" s="9"/>
      <c r="APG580" s="9"/>
      <c r="APH580" s="9"/>
      <c r="API580" s="9"/>
      <c r="APJ580" s="9"/>
      <c r="APK580" s="9"/>
      <c r="APL580" s="9"/>
      <c r="APM580" s="9"/>
      <c r="APN580" s="9"/>
      <c r="APO580" s="9"/>
      <c r="APP580" s="9"/>
      <c r="APQ580" s="9"/>
      <c r="APR580" s="9"/>
      <c r="APS580" s="9"/>
      <c r="APT580" s="9"/>
      <c r="APU580" s="9"/>
      <c r="APV580" s="9"/>
      <c r="APW580" s="9"/>
      <c r="APX580" s="9"/>
      <c r="APY580" s="9"/>
      <c r="APZ580" s="9"/>
      <c r="AQA580" s="9"/>
      <c r="AQB580" s="9"/>
      <c r="AQC580" s="9"/>
      <c r="AQD580" s="9"/>
      <c r="AQE580" s="9"/>
      <c r="AQF580" s="9"/>
      <c r="AQG580" s="9"/>
      <c r="AQH580" s="9"/>
      <c r="AQI580" s="9"/>
      <c r="AQJ580" s="9"/>
      <c r="AQK580" s="9"/>
      <c r="AQL580" s="9"/>
      <c r="AQM580" s="9"/>
      <c r="AQN580" s="9"/>
      <c r="AQO580" s="9"/>
      <c r="AQP580" s="9"/>
      <c r="AQQ580" s="9"/>
      <c r="AQR580" s="9"/>
      <c r="AQS580" s="9"/>
      <c r="AQT580" s="9"/>
      <c r="AQU580" s="9"/>
      <c r="AQV580" s="9"/>
      <c r="AQW580" s="9"/>
      <c r="AQX580" s="9"/>
      <c r="AQY580" s="9"/>
      <c r="AQZ580" s="9"/>
      <c r="ARA580" s="9"/>
      <c r="ARB580" s="9"/>
      <c r="ARC580" s="9"/>
      <c r="ARD580" s="9"/>
      <c r="ARE580" s="9"/>
      <c r="ARF580" s="9"/>
      <c r="ARG580" s="9"/>
      <c r="ARH580" s="9"/>
      <c r="ARI580" s="9"/>
    </row>
    <row r="581" spans="1:1153" s="41" customFormat="1" x14ac:dyDescent="0.2">
      <c r="A581" s="20"/>
      <c r="B581" s="21"/>
      <c r="C581" s="187"/>
      <c r="D581" s="205"/>
      <c r="E581" s="205"/>
      <c r="F581" s="205"/>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c r="AW581" s="9"/>
      <c r="AX581" s="9"/>
      <c r="AY581" s="9"/>
      <c r="AZ581" s="9"/>
      <c r="BA581" s="9"/>
      <c r="BB581" s="9"/>
      <c r="BC581" s="9"/>
      <c r="BD581" s="9"/>
      <c r="BE581" s="9"/>
      <c r="BF581" s="9"/>
      <c r="BG581" s="9"/>
      <c r="BH581" s="9"/>
      <c r="BI581" s="9"/>
      <c r="BJ581" s="9"/>
      <c r="BK581" s="9"/>
      <c r="BL581" s="9"/>
      <c r="BM581" s="9"/>
      <c r="BN581" s="9"/>
      <c r="BO581" s="9"/>
      <c r="BP581" s="9"/>
      <c r="BQ581" s="9"/>
      <c r="BR581" s="9"/>
      <c r="BS581" s="9"/>
      <c r="BT581" s="9"/>
      <c r="BU581" s="9"/>
      <c r="BV581" s="9"/>
      <c r="BW581" s="9"/>
      <c r="BX581" s="9"/>
      <c r="BY581" s="9"/>
      <c r="BZ581" s="9"/>
      <c r="CA581" s="9"/>
      <c r="CB581" s="9"/>
      <c r="CC581" s="9"/>
      <c r="CD581" s="9"/>
      <c r="CE581" s="9"/>
      <c r="CF581" s="9"/>
      <c r="CG581" s="9"/>
      <c r="CH581" s="9"/>
      <c r="CI581" s="9"/>
      <c r="CJ581" s="9"/>
      <c r="CK581" s="9"/>
      <c r="CL581" s="9"/>
      <c r="CM581" s="9"/>
      <c r="CN581" s="9"/>
      <c r="CO581" s="9"/>
      <c r="CP581" s="9"/>
      <c r="CQ581" s="9"/>
      <c r="CR581" s="9"/>
      <c r="CS581" s="9"/>
      <c r="CT581" s="9"/>
      <c r="CU581" s="9"/>
      <c r="CV581" s="9"/>
      <c r="CW581" s="9"/>
      <c r="CX581" s="9"/>
      <c r="CY581" s="9"/>
      <c r="CZ581" s="9"/>
      <c r="DA581" s="9"/>
      <c r="DB581" s="9"/>
      <c r="DC581" s="9"/>
      <c r="DD581" s="9"/>
      <c r="DE581" s="9"/>
      <c r="DF581" s="9"/>
      <c r="DG581" s="9"/>
      <c r="DH581" s="9"/>
      <c r="DI581" s="9"/>
      <c r="DJ581" s="9"/>
      <c r="DK581" s="9"/>
      <c r="DL581" s="9"/>
      <c r="DM581" s="9"/>
      <c r="DN581" s="9"/>
      <c r="DO581" s="9"/>
      <c r="DP581" s="9"/>
      <c r="DQ581" s="9"/>
      <c r="DR581" s="9"/>
      <c r="DS581" s="9"/>
      <c r="DT581" s="9"/>
      <c r="DU581" s="9"/>
      <c r="DV581" s="9"/>
      <c r="DW581" s="9"/>
      <c r="DX581" s="9"/>
      <c r="DY581" s="9"/>
      <c r="DZ581" s="9"/>
      <c r="EA581" s="9"/>
      <c r="EB581" s="9"/>
      <c r="EC581" s="9"/>
      <c r="ED581" s="9"/>
      <c r="EE581" s="9"/>
      <c r="EF581" s="9"/>
      <c r="EG581" s="9"/>
      <c r="EH581" s="9"/>
      <c r="EI581" s="9"/>
      <c r="EJ581" s="9"/>
      <c r="EK581" s="9"/>
      <c r="EL581" s="9"/>
      <c r="EM581" s="9"/>
      <c r="EN581" s="9"/>
      <c r="EO581" s="9"/>
      <c r="EP581" s="9"/>
      <c r="EQ581" s="9"/>
      <c r="ER581" s="9"/>
      <c r="ES581" s="9"/>
      <c r="ET581" s="9"/>
      <c r="EU581" s="9"/>
      <c r="EV581" s="9"/>
      <c r="EW581" s="9"/>
      <c r="EX581" s="9"/>
      <c r="EY581" s="9"/>
      <c r="EZ581" s="9"/>
      <c r="FA581" s="9"/>
      <c r="FB581" s="9"/>
      <c r="FC581" s="9"/>
      <c r="FD581" s="9"/>
      <c r="FE581" s="9"/>
      <c r="FF581" s="9"/>
      <c r="FG581" s="9"/>
      <c r="FH581" s="9"/>
      <c r="FI581" s="9"/>
      <c r="FJ581" s="9"/>
      <c r="FK581" s="9"/>
      <c r="FL581" s="9"/>
      <c r="FM581" s="9"/>
      <c r="FN581" s="9"/>
      <c r="FO581" s="9"/>
      <c r="FP581" s="9"/>
      <c r="FQ581" s="9"/>
      <c r="FR581" s="9"/>
      <c r="FS581" s="9"/>
      <c r="FT581" s="9"/>
      <c r="FU581" s="9"/>
      <c r="FV581" s="9"/>
      <c r="FW581" s="9"/>
      <c r="FX581" s="9"/>
      <c r="FY581" s="9"/>
      <c r="FZ581" s="9"/>
      <c r="GA581" s="9"/>
      <c r="GB581" s="9"/>
      <c r="GC581" s="9"/>
      <c r="GD581" s="9"/>
      <c r="GE581" s="9"/>
      <c r="GF581" s="9"/>
      <c r="GG581" s="9"/>
      <c r="GH581" s="9"/>
      <c r="GI581" s="9"/>
      <c r="GJ581" s="9"/>
      <c r="GK581" s="9"/>
      <c r="GL581" s="9"/>
      <c r="GM581" s="9"/>
      <c r="GN581" s="9"/>
      <c r="GO581" s="9"/>
      <c r="GP581" s="9"/>
      <c r="GQ581" s="9"/>
      <c r="GR581" s="9"/>
      <c r="GS581" s="9"/>
      <c r="GT581" s="9"/>
      <c r="GU581" s="9"/>
      <c r="GV581" s="9"/>
      <c r="GW581" s="9"/>
      <c r="GX581" s="9"/>
      <c r="GY581" s="9"/>
      <c r="GZ581" s="9"/>
      <c r="HA581" s="9"/>
      <c r="HB581" s="9"/>
      <c r="HC581" s="9"/>
      <c r="HD581" s="9"/>
      <c r="HE581" s="9"/>
      <c r="HF581" s="9"/>
      <c r="HG581" s="9"/>
      <c r="HH581" s="9"/>
      <c r="HI581" s="9"/>
      <c r="HJ581" s="9"/>
      <c r="HK581" s="9"/>
      <c r="HL581" s="9"/>
      <c r="HM581" s="9"/>
      <c r="HN581" s="9"/>
      <c r="HO581" s="9"/>
      <c r="HP581" s="9"/>
      <c r="HQ581" s="9"/>
      <c r="HR581" s="9"/>
      <c r="HS581" s="9"/>
      <c r="HT581" s="9"/>
      <c r="HU581" s="9"/>
      <c r="HV581" s="9"/>
      <c r="HW581" s="9"/>
      <c r="HX581" s="9"/>
      <c r="HY581" s="9"/>
      <c r="HZ581" s="9"/>
      <c r="IA581" s="9"/>
      <c r="IB581" s="9"/>
      <c r="IC581" s="9"/>
      <c r="ID581" s="9"/>
      <c r="IE581" s="9"/>
      <c r="IF581" s="9"/>
      <c r="IG581" s="9"/>
      <c r="IH581" s="9"/>
      <c r="II581" s="9"/>
      <c r="IJ581" s="9"/>
      <c r="IK581" s="9"/>
      <c r="IL581" s="9"/>
      <c r="IM581" s="9"/>
      <c r="IN581" s="9"/>
      <c r="IO581" s="9"/>
      <c r="IP581" s="9"/>
      <c r="IQ581" s="9"/>
      <c r="IR581" s="9"/>
      <c r="IS581" s="9"/>
      <c r="IT581" s="9"/>
      <c r="IU581" s="9"/>
      <c r="IV581" s="9"/>
      <c r="IW581" s="9"/>
      <c r="IX581" s="9"/>
      <c r="IY581" s="9"/>
      <c r="IZ581" s="9"/>
      <c r="JA581" s="9"/>
      <c r="JB581" s="9"/>
      <c r="JC581" s="9"/>
      <c r="JD581" s="9"/>
      <c r="JE581" s="9"/>
      <c r="JF581" s="9"/>
      <c r="JG581" s="9"/>
      <c r="JH581" s="9"/>
      <c r="JI581" s="9"/>
      <c r="JJ581" s="9"/>
      <c r="JK581" s="9"/>
      <c r="JL581" s="9"/>
      <c r="JM581" s="9"/>
      <c r="JN581" s="9"/>
      <c r="JO581" s="9"/>
      <c r="JP581" s="9"/>
      <c r="JQ581" s="9"/>
      <c r="JR581" s="9"/>
      <c r="JS581" s="9"/>
      <c r="JT581" s="9"/>
      <c r="JU581" s="9"/>
      <c r="JV581" s="9"/>
      <c r="JW581" s="9"/>
      <c r="JX581" s="9"/>
      <c r="JY581" s="9"/>
      <c r="JZ581" s="9"/>
      <c r="KA581" s="9"/>
      <c r="KB581" s="9"/>
      <c r="KC581" s="9"/>
      <c r="KD581" s="9"/>
      <c r="KE581" s="9"/>
      <c r="KF581" s="9"/>
      <c r="KG581" s="9"/>
      <c r="KH581" s="9"/>
      <c r="KI581" s="9"/>
      <c r="KJ581" s="9"/>
      <c r="KK581" s="9"/>
      <c r="KL581" s="9"/>
      <c r="KM581" s="9"/>
      <c r="KN581" s="9"/>
      <c r="KO581" s="9"/>
      <c r="KP581" s="9"/>
      <c r="KQ581" s="9"/>
      <c r="KR581" s="9"/>
      <c r="KS581" s="9"/>
      <c r="KT581" s="9"/>
      <c r="KU581" s="9"/>
      <c r="KV581" s="9"/>
      <c r="KW581" s="9"/>
      <c r="KX581" s="9"/>
      <c r="KY581" s="9"/>
      <c r="KZ581" s="9"/>
      <c r="LA581" s="9"/>
      <c r="LB581" s="9"/>
      <c r="LC581" s="9"/>
      <c r="LD581" s="9"/>
      <c r="LE581" s="9"/>
      <c r="LF581" s="9"/>
      <c r="LG581" s="9"/>
      <c r="LH581" s="9"/>
      <c r="LI581" s="9"/>
      <c r="LJ581" s="9"/>
      <c r="LK581" s="9"/>
      <c r="LL581" s="9"/>
      <c r="LM581" s="9"/>
      <c r="LN581" s="9"/>
      <c r="LO581" s="9"/>
      <c r="LP581" s="9"/>
      <c r="LQ581" s="9"/>
      <c r="LR581" s="9"/>
      <c r="LS581" s="9"/>
      <c r="LT581" s="9"/>
      <c r="LU581" s="9"/>
      <c r="LV581" s="9"/>
      <c r="LW581" s="9"/>
      <c r="LX581" s="9"/>
      <c r="LY581" s="9"/>
      <c r="LZ581" s="9"/>
      <c r="MA581" s="9"/>
      <c r="MB581" s="9"/>
      <c r="MC581" s="9"/>
      <c r="MD581" s="9"/>
      <c r="ME581" s="9"/>
      <c r="MF581" s="9"/>
      <c r="MG581" s="9"/>
      <c r="MH581" s="9"/>
      <c r="MI581" s="9"/>
      <c r="MJ581" s="9"/>
      <c r="MK581" s="9"/>
      <c r="ML581" s="9"/>
      <c r="MM581" s="9"/>
      <c r="MN581" s="9"/>
      <c r="MO581" s="9"/>
      <c r="MP581" s="9"/>
      <c r="MQ581" s="9"/>
      <c r="MR581" s="9"/>
      <c r="MS581" s="9"/>
      <c r="MT581" s="9"/>
      <c r="MU581" s="9"/>
      <c r="MV581" s="9"/>
      <c r="MW581" s="9"/>
      <c r="MX581" s="9"/>
      <c r="MY581" s="9"/>
      <c r="MZ581" s="9"/>
      <c r="NA581" s="9"/>
      <c r="NB581" s="9"/>
      <c r="NC581" s="9"/>
      <c r="ND581" s="9"/>
      <c r="NE581" s="9"/>
      <c r="NF581" s="9"/>
      <c r="NG581" s="9"/>
      <c r="NH581" s="9"/>
      <c r="NI581" s="9"/>
      <c r="NJ581" s="9"/>
      <c r="NK581" s="9"/>
      <c r="NL581" s="9"/>
      <c r="NM581" s="9"/>
      <c r="NN581" s="9"/>
      <c r="NO581" s="9"/>
      <c r="NP581" s="9"/>
      <c r="NQ581" s="9"/>
      <c r="NR581" s="9"/>
      <c r="NS581" s="9"/>
      <c r="NT581" s="9"/>
      <c r="NU581" s="9"/>
      <c r="NV581" s="9"/>
      <c r="NW581" s="9"/>
      <c r="NX581" s="9"/>
      <c r="NY581" s="9"/>
      <c r="NZ581" s="9"/>
      <c r="OA581" s="9"/>
      <c r="OB581" s="9"/>
      <c r="OC581" s="9"/>
      <c r="OD581" s="9"/>
      <c r="OE581" s="9"/>
      <c r="OF581" s="9"/>
      <c r="OG581" s="9"/>
      <c r="OH581" s="9"/>
      <c r="OI581" s="9"/>
      <c r="OJ581" s="9"/>
      <c r="OK581" s="9"/>
      <c r="OL581" s="9"/>
      <c r="OM581" s="9"/>
      <c r="ON581" s="9"/>
      <c r="OO581" s="9"/>
      <c r="OP581" s="9"/>
      <c r="OQ581" s="9"/>
      <c r="OR581" s="9"/>
      <c r="OS581" s="9"/>
      <c r="OT581" s="9"/>
      <c r="OU581" s="9"/>
      <c r="OV581" s="9"/>
      <c r="OW581" s="9"/>
      <c r="OX581" s="9"/>
      <c r="OY581" s="9"/>
      <c r="OZ581" s="9"/>
      <c r="PA581" s="9"/>
      <c r="PB581" s="9"/>
      <c r="PC581" s="9"/>
      <c r="PD581" s="9"/>
      <c r="PE581" s="9"/>
      <c r="PF581" s="9"/>
      <c r="PG581" s="9"/>
      <c r="PH581" s="9"/>
      <c r="PI581" s="9"/>
      <c r="PJ581" s="9"/>
      <c r="PK581" s="9"/>
      <c r="PL581" s="9"/>
      <c r="PM581" s="9"/>
      <c r="PN581" s="9"/>
      <c r="PO581" s="9"/>
      <c r="PP581" s="9"/>
      <c r="PQ581" s="9"/>
      <c r="PR581" s="9"/>
      <c r="PS581" s="9"/>
      <c r="PT581" s="9"/>
      <c r="PU581" s="9"/>
      <c r="PV581" s="9"/>
      <c r="PW581" s="9"/>
      <c r="PX581" s="9"/>
      <c r="PY581" s="9"/>
      <c r="PZ581" s="9"/>
      <c r="QA581" s="9"/>
      <c r="QB581" s="9"/>
      <c r="QC581" s="9"/>
      <c r="QD581" s="9"/>
      <c r="QE581" s="9"/>
      <c r="QF581" s="9"/>
      <c r="QG581" s="9"/>
      <c r="QH581" s="9"/>
      <c r="QI581" s="9"/>
      <c r="QJ581" s="9"/>
      <c r="QK581" s="9"/>
      <c r="QL581" s="9"/>
      <c r="QM581" s="9"/>
      <c r="QN581" s="9"/>
      <c r="QO581" s="9"/>
      <c r="QP581" s="9"/>
      <c r="QQ581" s="9"/>
      <c r="QR581" s="9"/>
      <c r="QS581" s="9"/>
      <c r="QT581" s="9"/>
      <c r="QU581" s="9"/>
      <c r="QV581" s="9"/>
      <c r="QW581" s="9"/>
      <c r="QX581" s="9"/>
      <c r="QY581" s="9"/>
      <c r="QZ581" s="9"/>
      <c r="RA581" s="9"/>
      <c r="RB581" s="9"/>
      <c r="RC581" s="9"/>
      <c r="RD581" s="9"/>
      <c r="RE581" s="9"/>
      <c r="RF581" s="9"/>
      <c r="RG581" s="9"/>
      <c r="RH581" s="9"/>
      <c r="RI581" s="9"/>
      <c r="RJ581" s="9"/>
      <c r="RK581" s="9"/>
      <c r="RL581" s="9"/>
      <c r="RM581" s="9"/>
      <c r="RN581" s="9"/>
      <c r="RO581" s="9"/>
      <c r="RP581" s="9"/>
      <c r="RQ581" s="9"/>
      <c r="RR581" s="9"/>
      <c r="RS581" s="9"/>
      <c r="RT581" s="9"/>
      <c r="RU581" s="9"/>
      <c r="RV581" s="9"/>
      <c r="RW581" s="9"/>
      <c r="RX581" s="9"/>
      <c r="RY581" s="9"/>
      <c r="RZ581" s="9"/>
      <c r="SA581" s="9"/>
      <c r="SB581" s="9"/>
      <c r="SC581" s="9"/>
      <c r="SD581" s="9"/>
      <c r="SE581" s="9"/>
      <c r="SF581" s="9"/>
      <c r="SG581" s="9"/>
      <c r="SH581" s="9"/>
      <c r="SI581" s="9"/>
      <c r="SJ581" s="9"/>
      <c r="SK581" s="9"/>
      <c r="SL581" s="9"/>
      <c r="SM581" s="9"/>
      <c r="SN581" s="9"/>
      <c r="SO581" s="9"/>
      <c r="SP581" s="9"/>
      <c r="SQ581" s="9"/>
      <c r="SR581" s="9"/>
      <c r="SS581" s="9"/>
      <c r="ST581" s="9"/>
      <c r="SU581" s="9"/>
      <c r="SV581" s="9"/>
      <c r="SW581" s="9"/>
      <c r="SX581" s="9"/>
      <c r="SY581" s="9"/>
      <c r="SZ581" s="9"/>
      <c r="TA581" s="9"/>
      <c r="TB581" s="9"/>
      <c r="TC581" s="9"/>
      <c r="TD581" s="9"/>
      <c r="TE581" s="9"/>
      <c r="TF581" s="9"/>
      <c r="TG581" s="9"/>
      <c r="TH581" s="9"/>
      <c r="TI581" s="9"/>
      <c r="TJ581" s="9"/>
      <c r="TK581" s="9"/>
      <c r="TL581" s="9"/>
      <c r="TM581" s="9"/>
      <c r="TN581" s="9"/>
      <c r="TO581" s="9"/>
      <c r="TP581" s="9"/>
      <c r="TQ581" s="9"/>
      <c r="TR581" s="9"/>
      <c r="TS581" s="9"/>
      <c r="TT581" s="9"/>
      <c r="TU581" s="9"/>
      <c r="TV581" s="9"/>
      <c r="TW581" s="9"/>
      <c r="TX581" s="9"/>
      <c r="TY581" s="9"/>
      <c r="TZ581" s="9"/>
      <c r="UA581" s="9"/>
      <c r="UB581" s="9"/>
      <c r="UC581" s="9"/>
      <c r="UD581" s="9"/>
      <c r="UE581" s="9"/>
      <c r="UF581" s="9"/>
      <c r="UG581" s="9"/>
      <c r="UH581" s="9"/>
      <c r="UI581" s="9"/>
      <c r="UJ581" s="9"/>
      <c r="UK581" s="9"/>
      <c r="UL581" s="9"/>
      <c r="UM581" s="9"/>
      <c r="UN581" s="9"/>
      <c r="UO581" s="9"/>
      <c r="UP581" s="9"/>
      <c r="UQ581" s="9"/>
      <c r="UR581" s="9"/>
      <c r="US581" s="9"/>
      <c r="UT581" s="9"/>
      <c r="UU581" s="9"/>
      <c r="UV581" s="9"/>
      <c r="UW581" s="9"/>
      <c r="UX581" s="9"/>
      <c r="UY581" s="9"/>
      <c r="UZ581" s="9"/>
      <c r="VA581" s="9"/>
      <c r="VB581" s="9"/>
      <c r="VC581" s="9"/>
      <c r="VD581" s="9"/>
      <c r="VE581" s="9"/>
      <c r="VF581" s="9"/>
      <c r="VG581" s="9"/>
      <c r="VH581" s="9"/>
      <c r="VI581" s="9"/>
      <c r="VJ581" s="9"/>
      <c r="VK581" s="9"/>
      <c r="VL581" s="9"/>
      <c r="VM581" s="9"/>
      <c r="VN581" s="9"/>
      <c r="VO581" s="9"/>
      <c r="VP581" s="9"/>
      <c r="VQ581" s="9"/>
      <c r="VR581" s="9"/>
      <c r="VS581" s="9"/>
      <c r="VT581" s="9"/>
      <c r="VU581" s="9"/>
      <c r="VV581" s="9"/>
      <c r="VW581" s="9"/>
      <c r="VX581" s="9"/>
      <c r="VY581" s="9"/>
      <c r="VZ581" s="9"/>
      <c r="WA581" s="9"/>
      <c r="WB581" s="9"/>
      <c r="WC581" s="9"/>
      <c r="WD581" s="9"/>
      <c r="WE581" s="9"/>
      <c r="WF581" s="9"/>
      <c r="WG581" s="9"/>
      <c r="WH581" s="9"/>
      <c r="WI581" s="9"/>
      <c r="WJ581" s="9"/>
      <c r="WK581" s="9"/>
      <c r="WL581" s="9"/>
      <c r="WM581" s="9"/>
      <c r="WN581" s="9"/>
      <c r="WO581" s="9"/>
      <c r="WP581" s="9"/>
      <c r="WQ581" s="9"/>
      <c r="WR581" s="9"/>
      <c r="WS581" s="9"/>
      <c r="WT581" s="9"/>
      <c r="WU581" s="9"/>
      <c r="WV581" s="9"/>
      <c r="WW581" s="9"/>
      <c r="WX581" s="9"/>
      <c r="WY581" s="9"/>
      <c r="WZ581" s="9"/>
      <c r="XA581" s="9"/>
      <c r="XB581" s="9"/>
      <c r="XC581" s="9"/>
      <c r="XD581" s="9"/>
      <c r="XE581" s="9"/>
      <c r="XF581" s="9"/>
      <c r="XG581" s="9"/>
      <c r="XH581" s="9"/>
      <c r="XI581" s="9"/>
      <c r="XJ581" s="9"/>
      <c r="XK581" s="9"/>
      <c r="XL581" s="9"/>
      <c r="XM581" s="9"/>
      <c r="XN581" s="9"/>
      <c r="XO581" s="9"/>
      <c r="XP581" s="9"/>
      <c r="XQ581" s="9"/>
      <c r="XR581" s="9"/>
      <c r="XS581" s="9"/>
      <c r="XT581" s="9"/>
      <c r="XU581" s="9"/>
      <c r="XV581" s="9"/>
      <c r="XW581" s="9"/>
      <c r="XX581" s="9"/>
      <c r="XY581" s="9"/>
      <c r="XZ581" s="9"/>
      <c r="YA581" s="9"/>
      <c r="YB581" s="9"/>
      <c r="YC581" s="9"/>
      <c r="YD581" s="9"/>
      <c r="YE581" s="9"/>
      <c r="YF581" s="9"/>
      <c r="YG581" s="9"/>
      <c r="YH581" s="9"/>
      <c r="YI581" s="9"/>
      <c r="YJ581" s="9"/>
      <c r="YK581" s="9"/>
      <c r="YL581" s="9"/>
      <c r="YM581" s="9"/>
      <c r="YN581" s="9"/>
      <c r="YO581" s="9"/>
      <c r="YP581" s="9"/>
      <c r="YQ581" s="9"/>
      <c r="YR581" s="9"/>
      <c r="YS581" s="9"/>
      <c r="YT581" s="9"/>
      <c r="YU581" s="9"/>
      <c r="YV581" s="9"/>
      <c r="YW581" s="9"/>
      <c r="YX581" s="9"/>
      <c r="YY581" s="9"/>
      <c r="YZ581" s="9"/>
      <c r="ZA581" s="9"/>
      <c r="ZB581" s="9"/>
      <c r="ZC581" s="9"/>
      <c r="ZD581" s="9"/>
      <c r="ZE581" s="9"/>
      <c r="ZF581" s="9"/>
      <c r="ZG581" s="9"/>
      <c r="ZH581" s="9"/>
      <c r="ZI581" s="9"/>
      <c r="ZJ581" s="9"/>
      <c r="ZK581" s="9"/>
      <c r="ZL581" s="9"/>
      <c r="ZM581" s="9"/>
      <c r="ZN581" s="9"/>
      <c r="ZO581" s="9"/>
      <c r="ZP581" s="9"/>
      <c r="ZQ581" s="9"/>
      <c r="ZR581" s="9"/>
      <c r="ZS581" s="9"/>
      <c r="ZT581" s="9"/>
      <c r="ZU581" s="9"/>
      <c r="ZV581" s="9"/>
      <c r="ZW581" s="9"/>
      <c r="ZX581" s="9"/>
      <c r="ZY581" s="9"/>
      <c r="ZZ581" s="9"/>
      <c r="AAA581" s="9"/>
      <c r="AAB581" s="9"/>
      <c r="AAC581" s="9"/>
      <c r="AAD581" s="9"/>
      <c r="AAE581" s="9"/>
      <c r="AAF581" s="9"/>
      <c r="AAG581" s="9"/>
      <c r="AAH581" s="9"/>
      <c r="AAI581" s="9"/>
      <c r="AAJ581" s="9"/>
      <c r="AAK581" s="9"/>
      <c r="AAL581" s="9"/>
      <c r="AAM581" s="9"/>
      <c r="AAN581" s="9"/>
      <c r="AAO581" s="9"/>
      <c r="AAP581" s="9"/>
      <c r="AAQ581" s="9"/>
      <c r="AAR581" s="9"/>
      <c r="AAS581" s="9"/>
      <c r="AAT581" s="9"/>
      <c r="AAU581" s="9"/>
      <c r="AAV581" s="9"/>
      <c r="AAW581" s="9"/>
      <c r="AAX581" s="9"/>
      <c r="AAY581" s="9"/>
      <c r="AAZ581" s="9"/>
      <c r="ABA581" s="9"/>
      <c r="ABB581" s="9"/>
      <c r="ABC581" s="9"/>
      <c r="ABD581" s="9"/>
      <c r="ABE581" s="9"/>
      <c r="ABF581" s="9"/>
      <c r="ABG581" s="9"/>
      <c r="ABH581" s="9"/>
      <c r="ABI581" s="9"/>
      <c r="ABJ581" s="9"/>
      <c r="ABK581" s="9"/>
      <c r="ABL581" s="9"/>
      <c r="ABM581" s="9"/>
      <c r="ABN581" s="9"/>
      <c r="ABO581" s="9"/>
      <c r="ABP581" s="9"/>
      <c r="ABQ581" s="9"/>
      <c r="ABR581" s="9"/>
      <c r="ABS581" s="9"/>
      <c r="ABT581" s="9"/>
      <c r="ABU581" s="9"/>
      <c r="ABV581" s="9"/>
      <c r="ABW581" s="9"/>
      <c r="ABX581" s="9"/>
      <c r="ABY581" s="9"/>
      <c r="ABZ581" s="9"/>
      <c r="ACA581" s="9"/>
      <c r="ACB581" s="9"/>
      <c r="ACC581" s="9"/>
      <c r="ACD581" s="9"/>
      <c r="ACE581" s="9"/>
      <c r="ACF581" s="9"/>
      <c r="ACG581" s="9"/>
      <c r="ACH581" s="9"/>
      <c r="ACI581" s="9"/>
      <c r="ACJ581" s="9"/>
      <c r="ACK581" s="9"/>
      <c r="ACL581" s="9"/>
      <c r="ACM581" s="9"/>
      <c r="ACN581" s="9"/>
      <c r="ACO581" s="9"/>
      <c r="ACP581" s="9"/>
      <c r="ACQ581" s="9"/>
      <c r="ACR581" s="9"/>
      <c r="ACS581" s="9"/>
      <c r="ACT581" s="9"/>
      <c r="ACU581" s="9"/>
      <c r="ACV581" s="9"/>
      <c r="ACW581" s="9"/>
      <c r="ACX581" s="9"/>
      <c r="ACY581" s="9"/>
      <c r="ACZ581" s="9"/>
      <c r="ADA581" s="9"/>
      <c r="ADB581" s="9"/>
      <c r="ADC581" s="9"/>
      <c r="ADD581" s="9"/>
      <c r="ADE581" s="9"/>
      <c r="ADF581" s="9"/>
      <c r="ADG581" s="9"/>
      <c r="ADH581" s="9"/>
      <c r="ADI581" s="9"/>
      <c r="ADJ581" s="9"/>
      <c r="ADK581" s="9"/>
      <c r="ADL581" s="9"/>
      <c r="ADM581" s="9"/>
      <c r="ADN581" s="9"/>
      <c r="ADO581" s="9"/>
      <c r="ADP581" s="9"/>
      <c r="ADQ581" s="9"/>
      <c r="ADR581" s="9"/>
      <c r="ADS581" s="9"/>
      <c r="ADT581" s="9"/>
      <c r="ADU581" s="9"/>
      <c r="ADV581" s="9"/>
      <c r="ADW581" s="9"/>
      <c r="ADX581" s="9"/>
      <c r="ADY581" s="9"/>
      <c r="ADZ581" s="9"/>
      <c r="AEA581" s="9"/>
      <c r="AEB581" s="9"/>
      <c r="AEC581" s="9"/>
      <c r="AED581" s="9"/>
      <c r="AEE581" s="9"/>
      <c r="AEF581" s="9"/>
      <c r="AEG581" s="9"/>
      <c r="AEH581" s="9"/>
      <c r="AEI581" s="9"/>
      <c r="AEJ581" s="9"/>
      <c r="AEK581" s="9"/>
      <c r="AEL581" s="9"/>
      <c r="AEM581" s="9"/>
      <c r="AEN581" s="9"/>
      <c r="AEO581" s="9"/>
      <c r="AEP581" s="9"/>
      <c r="AEQ581" s="9"/>
      <c r="AER581" s="9"/>
      <c r="AES581" s="9"/>
      <c r="AET581" s="9"/>
      <c r="AEU581" s="9"/>
      <c r="AEV581" s="9"/>
      <c r="AEW581" s="9"/>
      <c r="AEX581" s="9"/>
      <c r="AEY581" s="9"/>
      <c r="AEZ581" s="9"/>
      <c r="AFA581" s="9"/>
      <c r="AFB581" s="9"/>
      <c r="AFC581" s="9"/>
      <c r="AFD581" s="9"/>
      <c r="AFE581" s="9"/>
      <c r="AFF581" s="9"/>
      <c r="AFG581" s="9"/>
      <c r="AFH581" s="9"/>
      <c r="AFI581" s="9"/>
      <c r="AFJ581" s="9"/>
      <c r="AFK581" s="9"/>
      <c r="AFL581" s="9"/>
      <c r="AFM581" s="9"/>
      <c r="AFN581" s="9"/>
      <c r="AFO581" s="9"/>
      <c r="AFP581" s="9"/>
      <c r="AFQ581" s="9"/>
      <c r="AFR581" s="9"/>
      <c r="AFS581" s="9"/>
      <c r="AFT581" s="9"/>
      <c r="AFU581" s="9"/>
      <c r="AFV581" s="9"/>
      <c r="AFW581" s="9"/>
      <c r="AFX581" s="9"/>
      <c r="AFY581" s="9"/>
      <c r="AFZ581" s="9"/>
      <c r="AGA581" s="9"/>
      <c r="AGB581" s="9"/>
      <c r="AGC581" s="9"/>
      <c r="AGD581" s="9"/>
      <c r="AGE581" s="9"/>
      <c r="AGF581" s="9"/>
      <c r="AGG581" s="9"/>
      <c r="AGH581" s="9"/>
      <c r="AGI581" s="9"/>
      <c r="AGJ581" s="9"/>
      <c r="AGK581" s="9"/>
      <c r="AGL581" s="9"/>
      <c r="AGM581" s="9"/>
      <c r="AGN581" s="9"/>
      <c r="AGO581" s="9"/>
      <c r="AGP581" s="9"/>
      <c r="AGQ581" s="9"/>
      <c r="AGR581" s="9"/>
      <c r="AGS581" s="9"/>
      <c r="AGT581" s="9"/>
      <c r="AGU581" s="9"/>
      <c r="AGV581" s="9"/>
      <c r="AGW581" s="9"/>
      <c r="AGX581" s="9"/>
      <c r="AGY581" s="9"/>
      <c r="AGZ581" s="9"/>
      <c r="AHA581" s="9"/>
      <c r="AHB581" s="9"/>
      <c r="AHC581" s="9"/>
      <c r="AHD581" s="9"/>
      <c r="AHE581" s="9"/>
      <c r="AHF581" s="9"/>
      <c r="AHG581" s="9"/>
      <c r="AHH581" s="9"/>
      <c r="AHI581" s="9"/>
      <c r="AHJ581" s="9"/>
      <c r="AHK581" s="9"/>
      <c r="AHL581" s="9"/>
      <c r="AHM581" s="9"/>
      <c r="AHN581" s="9"/>
      <c r="AHO581" s="9"/>
      <c r="AHP581" s="9"/>
      <c r="AHQ581" s="9"/>
      <c r="AHR581" s="9"/>
      <c r="AHS581" s="9"/>
      <c r="AHT581" s="9"/>
      <c r="AHU581" s="9"/>
      <c r="AHV581" s="9"/>
      <c r="AHW581" s="9"/>
      <c r="AHX581" s="9"/>
      <c r="AHY581" s="9"/>
      <c r="AHZ581" s="9"/>
      <c r="AIA581" s="9"/>
      <c r="AIB581" s="9"/>
      <c r="AIC581" s="9"/>
      <c r="AID581" s="9"/>
      <c r="AIE581" s="9"/>
      <c r="AIF581" s="9"/>
      <c r="AIG581" s="9"/>
      <c r="AIH581" s="9"/>
      <c r="AII581" s="9"/>
      <c r="AIJ581" s="9"/>
      <c r="AIK581" s="9"/>
      <c r="AIL581" s="9"/>
      <c r="AIM581" s="9"/>
      <c r="AIN581" s="9"/>
      <c r="AIO581" s="9"/>
      <c r="AIP581" s="9"/>
      <c r="AIQ581" s="9"/>
      <c r="AIR581" s="9"/>
      <c r="AIS581" s="9"/>
      <c r="AIT581" s="9"/>
      <c r="AIU581" s="9"/>
      <c r="AIV581" s="9"/>
      <c r="AIW581" s="9"/>
      <c r="AIX581" s="9"/>
      <c r="AIY581" s="9"/>
      <c r="AIZ581" s="9"/>
      <c r="AJA581" s="9"/>
      <c r="AJB581" s="9"/>
      <c r="AJC581" s="9"/>
      <c r="AJD581" s="9"/>
      <c r="AJE581" s="9"/>
      <c r="AJF581" s="9"/>
      <c r="AJG581" s="9"/>
      <c r="AJH581" s="9"/>
      <c r="AJI581" s="9"/>
      <c r="AJJ581" s="9"/>
      <c r="AJK581" s="9"/>
      <c r="AJL581" s="9"/>
      <c r="AJM581" s="9"/>
      <c r="AJN581" s="9"/>
      <c r="AJO581" s="9"/>
      <c r="AJP581" s="9"/>
      <c r="AJQ581" s="9"/>
      <c r="AJR581" s="9"/>
      <c r="AJS581" s="9"/>
      <c r="AJT581" s="9"/>
      <c r="AJU581" s="9"/>
      <c r="AJV581" s="9"/>
      <c r="AJW581" s="9"/>
      <c r="AJX581" s="9"/>
      <c r="AJY581" s="9"/>
      <c r="AJZ581" s="9"/>
      <c r="AKA581" s="9"/>
      <c r="AKB581" s="9"/>
      <c r="AKC581" s="9"/>
      <c r="AKD581" s="9"/>
      <c r="AKE581" s="9"/>
      <c r="AKF581" s="9"/>
      <c r="AKG581" s="9"/>
      <c r="AKH581" s="9"/>
      <c r="AKI581" s="9"/>
      <c r="AKJ581" s="9"/>
      <c r="AKK581" s="9"/>
      <c r="AKL581" s="9"/>
      <c r="AKM581" s="9"/>
      <c r="AKN581" s="9"/>
      <c r="AKO581" s="9"/>
      <c r="AKP581" s="9"/>
      <c r="AKQ581" s="9"/>
      <c r="AKR581" s="9"/>
      <c r="AKS581" s="9"/>
      <c r="AKT581" s="9"/>
      <c r="AKU581" s="9"/>
      <c r="AKV581" s="9"/>
      <c r="AKW581" s="9"/>
      <c r="AKX581" s="9"/>
      <c r="AKY581" s="9"/>
      <c r="AKZ581" s="9"/>
      <c r="ALA581" s="9"/>
      <c r="ALB581" s="9"/>
      <c r="ALC581" s="9"/>
      <c r="ALD581" s="9"/>
      <c r="ALE581" s="9"/>
      <c r="ALF581" s="9"/>
      <c r="ALG581" s="9"/>
      <c r="ALH581" s="9"/>
      <c r="ALI581" s="9"/>
      <c r="ALJ581" s="9"/>
      <c r="ALK581" s="9"/>
      <c r="ALL581" s="9"/>
      <c r="ALM581" s="9"/>
      <c r="ALN581" s="9"/>
      <c r="ALO581" s="9"/>
      <c r="ALP581" s="9"/>
      <c r="ALQ581" s="9"/>
      <c r="ALR581" s="9"/>
      <c r="ALS581" s="9"/>
      <c r="ALT581" s="9"/>
      <c r="ALU581" s="9"/>
      <c r="ALV581" s="9"/>
      <c r="ALW581" s="9"/>
      <c r="ALX581" s="9"/>
      <c r="ALY581" s="9"/>
      <c r="ALZ581" s="9"/>
      <c r="AMA581" s="9"/>
      <c r="AMB581" s="9"/>
      <c r="AMC581" s="9"/>
      <c r="AMD581" s="9"/>
      <c r="AME581" s="9"/>
      <c r="AMF581" s="9"/>
      <c r="AMG581" s="9"/>
      <c r="AMH581" s="9"/>
      <c r="AMI581" s="9"/>
      <c r="AMJ581" s="9"/>
      <c r="AMK581" s="9"/>
      <c r="AML581" s="9"/>
      <c r="AMM581" s="9"/>
      <c r="AMN581" s="9"/>
      <c r="AMO581" s="9"/>
      <c r="AMP581" s="9"/>
      <c r="AMQ581" s="9"/>
      <c r="AMR581" s="9"/>
      <c r="AMS581" s="9"/>
      <c r="AMT581" s="9"/>
      <c r="AMU581" s="9"/>
      <c r="AMV581" s="9"/>
      <c r="AMW581" s="9"/>
      <c r="AMX581" s="9"/>
      <c r="AMY581" s="9"/>
      <c r="AMZ581" s="9"/>
      <c r="ANA581" s="9"/>
      <c r="ANB581" s="9"/>
      <c r="ANC581" s="9"/>
      <c r="AND581" s="9"/>
      <c r="ANE581" s="9"/>
      <c r="ANF581" s="9"/>
      <c r="ANG581" s="9"/>
      <c r="ANH581" s="9"/>
      <c r="ANI581" s="9"/>
      <c r="ANJ581" s="9"/>
      <c r="ANK581" s="9"/>
      <c r="ANL581" s="9"/>
      <c r="ANM581" s="9"/>
      <c r="ANN581" s="9"/>
      <c r="ANO581" s="9"/>
      <c r="ANP581" s="9"/>
      <c r="ANQ581" s="9"/>
      <c r="ANR581" s="9"/>
      <c r="ANS581" s="9"/>
      <c r="ANT581" s="9"/>
      <c r="ANU581" s="9"/>
      <c r="ANV581" s="9"/>
      <c r="ANW581" s="9"/>
      <c r="ANX581" s="9"/>
      <c r="ANY581" s="9"/>
      <c r="ANZ581" s="9"/>
      <c r="AOA581" s="9"/>
      <c r="AOB581" s="9"/>
      <c r="AOC581" s="9"/>
      <c r="AOD581" s="9"/>
      <c r="AOE581" s="9"/>
      <c r="AOF581" s="9"/>
      <c r="AOG581" s="9"/>
      <c r="AOH581" s="9"/>
      <c r="AOI581" s="9"/>
      <c r="AOJ581" s="9"/>
      <c r="AOK581" s="9"/>
      <c r="AOL581" s="9"/>
      <c r="AOM581" s="9"/>
      <c r="AON581" s="9"/>
      <c r="AOO581" s="9"/>
      <c r="AOP581" s="9"/>
      <c r="AOQ581" s="9"/>
      <c r="AOR581" s="9"/>
      <c r="AOS581" s="9"/>
      <c r="AOT581" s="9"/>
      <c r="AOU581" s="9"/>
      <c r="AOV581" s="9"/>
      <c r="AOW581" s="9"/>
      <c r="AOX581" s="9"/>
      <c r="AOY581" s="9"/>
      <c r="AOZ581" s="9"/>
      <c r="APA581" s="9"/>
      <c r="APB581" s="9"/>
      <c r="APC581" s="9"/>
      <c r="APD581" s="9"/>
      <c r="APE581" s="9"/>
      <c r="APF581" s="9"/>
      <c r="APG581" s="9"/>
      <c r="APH581" s="9"/>
      <c r="API581" s="9"/>
      <c r="APJ581" s="9"/>
      <c r="APK581" s="9"/>
      <c r="APL581" s="9"/>
      <c r="APM581" s="9"/>
      <c r="APN581" s="9"/>
      <c r="APO581" s="9"/>
      <c r="APP581" s="9"/>
      <c r="APQ581" s="9"/>
      <c r="APR581" s="9"/>
      <c r="APS581" s="9"/>
      <c r="APT581" s="9"/>
      <c r="APU581" s="9"/>
      <c r="APV581" s="9"/>
      <c r="APW581" s="9"/>
      <c r="APX581" s="9"/>
      <c r="APY581" s="9"/>
      <c r="APZ581" s="9"/>
      <c r="AQA581" s="9"/>
      <c r="AQB581" s="9"/>
      <c r="AQC581" s="9"/>
      <c r="AQD581" s="9"/>
      <c r="AQE581" s="9"/>
      <c r="AQF581" s="9"/>
      <c r="AQG581" s="9"/>
      <c r="AQH581" s="9"/>
      <c r="AQI581" s="9"/>
      <c r="AQJ581" s="9"/>
      <c r="AQK581" s="9"/>
      <c r="AQL581" s="9"/>
      <c r="AQM581" s="9"/>
      <c r="AQN581" s="9"/>
      <c r="AQO581" s="9"/>
      <c r="AQP581" s="9"/>
      <c r="AQQ581" s="9"/>
      <c r="AQR581" s="9"/>
      <c r="AQS581" s="9"/>
      <c r="AQT581" s="9"/>
      <c r="AQU581" s="9"/>
      <c r="AQV581" s="9"/>
      <c r="AQW581" s="9"/>
      <c r="AQX581" s="9"/>
      <c r="AQY581" s="9"/>
      <c r="AQZ581" s="9"/>
      <c r="ARA581" s="9"/>
      <c r="ARB581" s="9"/>
      <c r="ARC581" s="9"/>
      <c r="ARD581" s="9"/>
      <c r="ARE581" s="9"/>
      <c r="ARF581" s="9"/>
      <c r="ARG581" s="9"/>
      <c r="ARH581" s="9"/>
      <c r="ARI581" s="9"/>
    </row>
    <row r="625" spans="1:1153" s="41" customFormat="1" x14ac:dyDescent="0.2">
      <c r="A625" s="20"/>
      <c r="B625" s="21"/>
      <c r="C625" s="187"/>
      <c r="D625" s="205"/>
      <c r="E625" s="205"/>
      <c r="F625" s="205"/>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c r="BC625" s="9"/>
      <c r="BD625" s="9"/>
      <c r="BE625" s="9"/>
      <c r="BF625" s="9"/>
      <c r="BG625" s="9"/>
      <c r="BH625" s="9"/>
      <c r="BI625" s="9"/>
      <c r="BJ625" s="9"/>
      <c r="BK625" s="9"/>
      <c r="BL625" s="9"/>
      <c r="BM625" s="9"/>
      <c r="BN625" s="9"/>
      <c r="BO625" s="9"/>
      <c r="BP625" s="9"/>
      <c r="BQ625" s="9"/>
      <c r="BR625" s="9"/>
      <c r="BS625" s="9"/>
      <c r="BT625" s="9"/>
      <c r="BU625" s="9"/>
      <c r="BV625" s="9"/>
      <c r="BW625" s="9"/>
      <c r="BX625" s="9"/>
      <c r="BY625" s="9"/>
      <c r="BZ625" s="9"/>
      <c r="CA625" s="9"/>
      <c r="CB625" s="9"/>
      <c r="CC625" s="9"/>
      <c r="CD625" s="9"/>
      <c r="CE625" s="9"/>
      <c r="CF625" s="9"/>
      <c r="CG625" s="9"/>
      <c r="CH625" s="9"/>
      <c r="CI625" s="9"/>
      <c r="CJ625" s="9"/>
      <c r="CK625" s="9"/>
      <c r="CL625" s="9"/>
      <c r="CM625" s="9"/>
      <c r="CN625" s="9"/>
      <c r="CO625" s="9"/>
      <c r="CP625" s="9"/>
      <c r="CQ625" s="9"/>
      <c r="CR625" s="9"/>
      <c r="CS625" s="9"/>
      <c r="CT625" s="9"/>
      <c r="CU625" s="9"/>
      <c r="CV625" s="9"/>
      <c r="CW625" s="9"/>
      <c r="CX625" s="9"/>
      <c r="CY625" s="9"/>
      <c r="CZ625" s="9"/>
      <c r="DA625" s="9"/>
      <c r="DB625" s="9"/>
      <c r="DC625" s="9"/>
      <c r="DD625" s="9"/>
      <c r="DE625" s="9"/>
      <c r="DF625" s="9"/>
      <c r="DG625" s="9"/>
      <c r="DH625" s="9"/>
      <c r="DI625" s="9"/>
      <c r="DJ625" s="9"/>
      <c r="DK625" s="9"/>
      <c r="DL625" s="9"/>
      <c r="DM625" s="9"/>
      <c r="DN625" s="9"/>
      <c r="DO625" s="9"/>
      <c r="DP625" s="9"/>
      <c r="DQ625" s="9"/>
      <c r="DR625" s="9"/>
      <c r="DS625" s="9"/>
      <c r="DT625" s="9"/>
      <c r="DU625" s="9"/>
      <c r="DV625" s="9"/>
      <c r="DW625" s="9"/>
      <c r="DX625" s="9"/>
      <c r="DY625" s="9"/>
      <c r="DZ625" s="9"/>
      <c r="EA625" s="9"/>
      <c r="EB625" s="9"/>
      <c r="EC625" s="9"/>
      <c r="ED625" s="9"/>
      <c r="EE625" s="9"/>
      <c r="EF625" s="9"/>
      <c r="EG625" s="9"/>
      <c r="EH625" s="9"/>
      <c r="EI625" s="9"/>
      <c r="EJ625" s="9"/>
      <c r="EK625" s="9"/>
      <c r="EL625" s="9"/>
      <c r="EM625" s="9"/>
      <c r="EN625" s="9"/>
      <c r="EO625" s="9"/>
      <c r="EP625" s="9"/>
      <c r="EQ625" s="9"/>
      <c r="ER625" s="9"/>
      <c r="ES625" s="9"/>
      <c r="ET625" s="9"/>
      <c r="EU625" s="9"/>
      <c r="EV625" s="9"/>
      <c r="EW625" s="9"/>
      <c r="EX625" s="9"/>
      <c r="EY625" s="9"/>
      <c r="EZ625" s="9"/>
      <c r="FA625" s="9"/>
      <c r="FB625" s="9"/>
      <c r="FC625" s="9"/>
      <c r="FD625" s="9"/>
      <c r="FE625" s="9"/>
      <c r="FF625" s="9"/>
      <c r="FG625" s="9"/>
      <c r="FH625" s="9"/>
      <c r="FI625" s="9"/>
      <c r="FJ625" s="9"/>
      <c r="FK625" s="9"/>
      <c r="FL625" s="9"/>
      <c r="FM625" s="9"/>
      <c r="FN625" s="9"/>
      <c r="FO625" s="9"/>
      <c r="FP625" s="9"/>
      <c r="FQ625" s="9"/>
      <c r="FR625" s="9"/>
      <c r="FS625" s="9"/>
      <c r="FT625" s="9"/>
      <c r="FU625" s="9"/>
      <c r="FV625" s="9"/>
      <c r="FW625" s="9"/>
      <c r="FX625" s="9"/>
      <c r="FY625" s="9"/>
      <c r="FZ625" s="9"/>
      <c r="GA625" s="9"/>
      <c r="GB625" s="9"/>
      <c r="GC625" s="9"/>
      <c r="GD625" s="9"/>
      <c r="GE625" s="9"/>
      <c r="GF625" s="9"/>
      <c r="GG625" s="9"/>
      <c r="GH625" s="9"/>
      <c r="GI625" s="9"/>
      <c r="GJ625" s="9"/>
      <c r="GK625" s="9"/>
      <c r="GL625" s="9"/>
      <c r="GM625" s="9"/>
      <c r="GN625" s="9"/>
      <c r="GO625" s="9"/>
      <c r="GP625" s="9"/>
      <c r="GQ625" s="9"/>
      <c r="GR625" s="9"/>
      <c r="GS625" s="9"/>
      <c r="GT625" s="9"/>
      <c r="GU625" s="9"/>
      <c r="GV625" s="9"/>
      <c r="GW625" s="9"/>
      <c r="GX625" s="9"/>
      <c r="GY625" s="9"/>
      <c r="GZ625" s="9"/>
      <c r="HA625" s="9"/>
      <c r="HB625" s="9"/>
      <c r="HC625" s="9"/>
      <c r="HD625" s="9"/>
      <c r="HE625" s="9"/>
      <c r="HF625" s="9"/>
      <c r="HG625" s="9"/>
      <c r="HH625" s="9"/>
      <c r="HI625" s="9"/>
      <c r="HJ625" s="9"/>
      <c r="HK625" s="9"/>
      <c r="HL625" s="9"/>
      <c r="HM625" s="9"/>
      <c r="HN625" s="9"/>
      <c r="HO625" s="9"/>
      <c r="HP625" s="9"/>
      <c r="HQ625" s="9"/>
      <c r="HR625" s="9"/>
      <c r="HS625" s="9"/>
      <c r="HT625" s="9"/>
      <c r="HU625" s="9"/>
      <c r="HV625" s="9"/>
      <c r="HW625" s="9"/>
      <c r="HX625" s="9"/>
      <c r="HY625" s="9"/>
      <c r="HZ625" s="9"/>
      <c r="IA625" s="9"/>
      <c r="IB625" s="9"/>
      <c r="IC625" s="9"/>
      <c r="ID625" s="9"/>
      <c r="IE625" s="9"/>
      <c r="IF625" s="9"/>
      <c r="IG625" s="9"/>
      <c r="IH625" s="9"/>
      <c r="II625" s="9"/>
      <c r="IJ625" s="9"/>
      <c r="IK625" s="9"/>
      <c r="IL625" s="9"/>
      <c r="IM625" s="9"/>
      <c r="IN625" s="9"/>
      <c r="IO625" s="9"/>
      <c r="IP625" s="9"/>
      <c r="IQ625" s="9"/>
      <c r="IR625" s="9"/>
      <c r="IS625" s="9"/>
      <c r="IT625" s="9"/>
      <c r="IU625" s="9"/>
      <c r="IV625" s="9"/>
      <c r="IW625" s="9"/>
      <c r="IX625" s="9"/>
      <c r="IY625" s="9"/>
      <c r="IZ625" s="9"/>
      <c r="JA625" s="9"/>
      <c r="JB625" s="9"/>
      <c r="JC625" s="9"/>
      <c r="JD625" s="9"/>
      <c r="JE625" s="9"/>
      <c r="JF625" s="9"/>
      <c r="JG625" s="9"/>
      <c r="JH625" s="9"/>
      <c r="JI625" s="9"/>
      <c r="JJ625" s="9"/>
      <c r="JK625" s="9"/>
      <c r="JL625" s="9"/>
      <c r="JM625" s="9"/>
      <c r="JN625" s="9"/>
      <c r="JO625" s="9"/>
      <c r="JP625" s="9"/>
      <c r="JQ625" s="9"/>
      <c r="JR625" s="9"/>
      <c r="JS625" s="9"/>
      <c r="JT625" s="9"/>
      <c r="JU625" s="9"/>
      <c r="JV625" s="9"/>
      <c r="JW625" s="9"/>
      <c r="JX625" s="9"/>
      <c r="JY625" s="9"/>
      <c r="JZ625" s="9"/>
      <c r="KA625" s="9"/>
      <c r="KB625" s="9"/>
      <c r="KC625" s="9"/>
      <c r="KD625" s="9"/>
      <c r="KE625" s="9"/>
      <c r="KF625" s="9"/>
      <c r="KG625" s="9"/>
      <c r="KH625" s="9"/>
      <c r="KI625" s="9"/>
      <c r="KJ625" s="9"/>
      <c r="KK625" s="9"/>
      <c r="KL625" s="9"/>
      <c r="KM625" s="9"/>
      <c r="KN625" s="9"/>
      <c r="KO625" s="9"/>
      <c r="KP625" s="9"/>
      <c r="KQ625" s="9"/>
      <c r="KR625" s="9"/>
      <c r="KS625" s="9"/>
      <c r="KT625" s="9"/>
      <c r="KU625" s="9"/>
      <c r="KV625" s="9"/>
      <c r="KW625" s="9"/>
      <c r="KX625" s="9"/>
      <c r="KY625" s="9"/>
      <c r="KZ625" s="9"/>
      <c r="LA625" s="9"/>
      <c r="LB625" s="9"/>
      <c r="LC625" s="9"/>
      <c r="LD625" s="9"/>
      <c r="LE625" s="9"/>
      <c r="LF625" s="9"/>
      <c r="LG625" s="9"/>
      <c r="LH625" s="9"/>
      <c r="LI625" s="9"/>
      <c r="LJ625" s="9"/>
      <c r="LK625" s="9"/>
      <c r="LL625" s="9"/>
      <c r="LM625" s="9"/>
      <c r="LN625" s="9"/>
      <c r="LO625" s="9"/>
      <c r="LP625" s="9"/>
      <c r="LQ625" s="9"/>
      <c r="LR625" s="9"/>
      <c r="LS625" s="9"/>
      <c r="LT625" s="9"/>
      <c r="LU625" s="9"/>
      <c r="LV625" s="9"/>
      <c r="LW625" s="9"/>
      <c r="LX625" s="9"/>
      <c r="LY625" s="9"/>
      <c r="LZ625" s="9"/>
      <c r="MA625" s="9"/>
      <c r="MB625" s="9"/>
      <c r="MC625" s="9"/>
      <c r="MD625" s="9"/>
      <c r="ME625" s="9"/>
      <c r="MF625" s="9"/>
      <c r="MG625" s="9"/>
      <c r="MH625" s="9"/>
      <c r="MI625" s="9"/>
      <c r="MJ625" s="9"/>
      <c r="MK625" s="9"/>
      <c r="ML625" s="9"/>
      <c r="MM625" s="9"/>
      <c r="MN625" s="9"/>
      <c r="MO625" s="9"/>
      <c r="MP625" s="9"/>
      <c r="MQ625" s="9"/>
      <c r="MR625" s="9"/>
      <c r="MS625" s="9"/>
      <c r="MT625" s="9"/>
      <c r="MU625" s="9"/>
      <c r="MV625" s="9"/>
      <c r="MW625" s="9"/>
      <c r="MX625" s="9"/>
      <c r="MY625" s="9"/>
      <c r="MZ625" s="9"/>
      <c r="NA625" s="9"/>
      <c r="NB625" s="9"/>
      <c r="NC625" s="9"/>
      <c r="ND625" s="9"/>
      <c r="NE625" s="9"/>
      <c r="NF625" s="9"/>
      <c r="NG625" s="9"/>
      <c r="NH625" s="9"/>
      <c r="NI625" s="9"/>
      <c r="NJ625" s="9"/>
      <c r="NK625" s="9"/>
      <c r="NL625" s="9"/>
      <c r="NM625" s="9"/>
      <c r="NN625" s="9"/>
      <c r="NO625" s="9"/>
      <c r="NP625" s="9"/>
      <c r="NQ625" s="9"/>
      <c r="NR625" s="9"/>
      <c r="NS625" s="9"/>
      <c r="NT625" s="9"/>
      <c r="NU625" s="9"/>
      <c r="NV625" s="9"/>
      <c r="NW625" s="9"/>
      <c r="NX625" s="9"/>
      <c r="NY625" s="9"/>
      <c r="NZ625" s="9"/>
      <c r="OA625" s="9"/>
      <c r="OB625" s="9"/>
      <c r="OC625" s="9"/>
      <c r="OD625" s="9"/>
      <c r="OE625" s="9"/>
      <c r="OF625" s="9"/>
      <c r="OG625" s="9"/>
      <c r="OH625" s="9"/>
      <c r="OI625" s="9"/>
      <c r="OJ625" s="9"/>
      <c r="OK625" s="9"/>
      <c r="OL625" s="9"/>
      <c r="OM625" s="9"/>
      <c r="ON625" s="9"/>
      <c r="OO625" s="9"/>
      <c r="OP625" s="9"/>
      <c r="OQ625" s="9"/>
      <c r="OR625" s="9"/>
      <c r="OS625" s="9"/>
      <c r="OT625" s="9"/>
      <c r="OU625" s="9"/>
      <c r="OV625" s="9"/>
      <c r="OW625" s="9"/>
      <c r="OX625" s="9"/>
      <c r="OY625" s="9"/>
      <c r="OZ625" s="9"/>
      <c r="PA625" s="9"/>
      <c r="PB625" s="9"/>
      <c r="PC625" s="9"/>
      <c r="PD625" s="9"/>
      <c r="PE625" s="9"/>
      <c r="PF625" s="9"/>
      <c r="PG625" s="9"/>
      <c r="PH625" s="9"/>
      <c r="PI625" s="9"/>
      <c r="PJ625" s="9"/>
      <c r="PK625" s="9"/>
      <c r="PL625" s="9"/>
      <c r="PM625" s="9"/>
      <c r="PN625" s="9"/>
      <c r="PO625" s="9"/>
      <c r="PP625" s="9"/>
      <c r="PQ625" s="9"/>
      <c r="PR625" s="9"/>
      <c r="PS625" s="9"/>
      <c r="PT625" s="9"/>
      <c r="PU625" s="9"/>
      <c r="PV625" s="9"/>
      <c r="PW625" s="9"/>
      <c r="PX625" s="9"/>
      <c r="PY625" s="9"/>
      <c r="PZ625" s="9"/>
      <c r="QA625" s="9"/>
      <c r="QB625" s="9"/>
      <c r="QC625" s="9"/>
      <c r="QD625" s="9"/>
      <c r="QE625" s="9"/>
      <c r="QF625" s="9"/>
      <c r="QG625" s="9"/>
      <c r="QH625" s="9"/>
      <c r="QI625" s="9"/>
      <c r="QJ625" s="9"/>
      <c r="QK625" s="9"/>
      <c r="QL625" s="9"/>
      <c r="QM625" s="9"/>
      <c r="QN625" s="9"/>
      <c r="QO625" s="9"/>
      <c r="QP625" s="9"/>
      <c r="QQ625" s="9"/>
      <c r="QR625" s="9"/>
      <c r="QS625" s="9"/>
      <c r="QT625" s="9"/>
      <c r="QU625" s="9"/>
      <c r="QV625" s="9"/>
      <c r="QW625" s="9"/>
      <c r="QX625" s="9"/>
      <c r="QY625" s="9"/>
      <c r="QZ625" s="9"/>
      <c r="RA625" s="9"/>
      <c r="RB625" s="9"/>
      <c r="RC625" s="9"/>
      <c r="RD625" s="9"/>
      <c r="RE625" s="9"/>
      <c r="RF625" s="9"/>
      <c r="RG625" s="9"/>
      <c r="RH625" s="9"/>
      <c r="RI625" s="9"/>
      <c r="RJ625" s="9"/>
      <c r="RK625" s="9"/>
      <c r="RL625" s="9"/>
      <c r="RM625" s="9"/>
      <c r="RN625" s="9"/>
      <c r="RO625" s="9"/>
      <c r="RP625" s="9"/>
      <c r="RQ625" s="9"/>
      <c r="RR625" s="9"/>
      <c r="RS625" s="9"/>
      <c r="RT625" s="9"/>
      <c r="RU625" s="9"/>
      <c r="RV625" s="9"/>
      <c r="RW625" s="9"/>
      <c r="RX625" s="9"/>
      <c r="RY625" s="9"/>
      <c r="RZ625" s="9"/>
      <c r="SA625" s="9"/>
      <c r="SB625" s="9"/>
      <c r="SC625" s="9"/>
      <c r="SD625" s="9"/>
      <c r="SE625" s="9"/>
      <c r="SF625" s="9"/>
      <c r="SG625" s="9"/>
      <c r="SH625" s="9"/>
      <c r="SI625" s="9"/>
      <c r="SJ625" s="9"/>
      <c r="SK625" s="9"/>
      <c r="SL625" s="9"/>
      <c r="SM625" s="9"/>
      <c r="SN625" s="9"/>
      <c r="SO625" s="9"/>
      <c r="SP625" s="9"/>
      <c r="SQ625" s="9"/>
      <c r="SR625" s="9"/>
      <c r="SS625" s="9"/>
      <c r="ST625" s="9"/>
      <c r="SU625" s="9"/>
      <c r="SV625" s="9"/>
      <c r="SW625" s="9"/>
      <c r="SX625" s="9"/>
      <c r="SY625" s="9"/>
      <c r="SZ625" s="9"/>
      <c r="TA625" s="9"/>
      <c r="TB625" s="9"/>
      <c r="TC625" s="9"/>
      <c r="TD625" s="9"/>
      <c r="TE625" s="9"/>
      <c r="TF625" s="9"/>
      <c r="TG625" s="9"/>
      <c r="TH625" s="9"/>
      <c r="TI625" s="9"/>
      <c r="TJ625" s="9"/>
      <c r="TK625" s="9"/>
      <c r="TL625" s="9"/>
      <c r="TM625" s="9"/>
      <c r="TN625" s="9"/>
      <c r="TO625" s="9"/>
      <c r="TP625" s="9"/>
      <c r="TQ625" s="9"/>
      <c r="TR625" s="9"/>
      <c r="TS625" s="9"/>
      <c r="TT625" s="9"/>
      <c r="TU625" s="9"/>
      <c r="TV625" s="9"/>
      <c r="TW625" s="9"/>
      <c r="TX625" s="9"/>
      <c r="TY625" s="9"/>
      <c r="TZ625" s="9"/>
      <c r="UA625" s="9"/>
      <c r="UB625" s="9"/>
      <c r="UC625" s="9"/>
      <c r="UD625" s="9"/>
      <c r="UE625" s="9"/>
      <c r="UF625" s="9"/>
      <c r="UG625" s="9"/>
      <c r="UH625" s="9"/>
      <c r="UI625" s="9"/>
      <c r="UJ625" s="9"/>
      <c r="UK625" s="9"/>
      <c r="UL625" s="9"/>
      <c r="UM625" s="9"/>
      <c r="UN625" s="9"/>
      <c r="UO625" s="9"/>
      <c r="UP625" s="9"/>
      <c r="UQ625" s="9"/>
      <c r="UR625" s="9"/>
      <c r="US625" s="9"/>
      <c r="UT625" s="9"/>
      <c r="UU625" s="9"/>
      <c r="UV625" s="9"/>
      <c r="UW625" s="9"/>
      <c r="UX625" s="9"/>
      <c r="UY625" s="9"/>
      <c r="UZ625" s="9"/>
      <c r="VA625" s="9"/>
      <c r="VB625" s="9"/>
      <c r="VC625" s="9"/>
      <c r="VD625" s="9"/>
      <c r="VE625" s="9"/>
      <c r="VF625" s="9"/>
      <c r="VG625" s="9"/>
      <c r="VH625" s="9"/>
      <c r="VI625" s="9"/>
      <c r="VJ625" s="9"/>
      <c r="VK625" s="9"/>
      <c r="VL625" s="9"/>
      <c r="VM625" s="9"/>
      <c r="VN625" s="9"/>
      <c r="VO625" s="9"/>
      <c r="VP625" s="9"/>
      <c r="VQ625" s="9"/>
      <c r="VR625" s="9"/>
      <c r="VS625" s="9"/>
      <c r="VT625" s="9"/>
      <c r="VU625" s="9"/>
      <c r="VV625" s="9"/>
      <c r="VW625" s="9"/>
      <c r="VX625" s="9"/>
      <c r="VY625" s="9"/>
      <c r="VZ625" s="9"/>
      <c r="WA625" s="9"/>
      <c r="WB625" s="9"/>
      <c r="WC625" s="9"/>
      <c r="WD625" s="9"/>
      <c r="WE625" s="9"/>
      <c r="WF625" s="9"/>
      <c r="WG625" s="9"/>
      <c r="WH625" s="9"/>
      <c r="WI625" s="9"/>
      <c r="WJ625" s="9"/>
      <c r="WK625" s="9"/>
      <c r="WL625" s="9"/>
      <c r="WM625" s="9"/>
      <c r="WN625" s="9"/>
      <c r="WO625" s="9"/>
      <c r="WP625" s="9"/>
      <c r="WQ625" s="9"/>
      <c r="WR625" s="9"/>
      <c r="WS625" s="9"/>
      <c r="WT625" s="9"/>
      <c r="WU625" s="9"/>
      <c r="WV625" s="9"/>
      <c r="WW625" s="9"/>
      <c r="WX625" s="9"/>
      <c r="WY625" s="9"/>
      <c r="WZ625" s="9"/>
      <c r="XA625" s="9"/>
      <c r="XB625" s="9"/>
      <c r="XC625" s="9"/>
      <c r="XD625" s="9"/>
      <c r="XE625" s="9"/>
      <c r="XF625" s="9"/>
      <c r="XG625" s="9"/>
      <c r="XH625" s="9"/>
      <c r="XI625" s="9"/>
      <c r="XJ625" s="9"/>
      <c r="XK625" s="9"/>
      <c r="XL625" s="9"/>
      <c r="XM625" s="9"/>
      <c r="XN625" s="9"/>
      <c r="XO625" s="9"/>
      <c r="XP625" s="9"/>
      <c r="XQ625" s="9"/>
      <c r="XR625" s="9"/>
      <c r="XS625" s="9"/>
      <c r="XT625" s="9"/>
      <c r="XU625" s="9"/>
      <c r="XV625" s="9"/>
      <c r="XW625" s="9"/>
      <c r="XX625" s="9"/>
      <c r="XY625" s="9"/>
      <c r="XZ625" s="9"/>
      <c r="YA625" s="9"/>
      <c r="YB625" s="9"/>
      <c r="YC625" s="9"/>
      <c r="YD625" s="9"/>
      <c r="YE625" s="9"/>
      <c r="YF625" s="9"/>
      <c r="YG625" s="9"/>
      <c r="YH625" s="9"/>
      <c r="YI625" s="9"/>
      <c r="YJ625" s="9"/>
      <c r="YK625" s="9"/>
      <c r="YL625" s="9"/>
      <c r="YM625" s="9"/>
      <c r="YN625" s="9"/>
      <c r="YO625" s="9"/>
      <c r="YP625" s="9"/>
      <c r="YQ625" s="9"/>
      <c r="YR625" s="9"/>
      <c r="YS625" s="9"/>
      <c r="YT625" s="9"/>
      <c r="YU625" s="9"/>
      <c r="YV625" s="9"/>
      <c r="YW625" s="9"/>
      <c r="YX625" s="9"/>
      <c r="YY625" s="9"/>
      <c r="YZ625" s="9"/>
      <c r="ZA625" s="9"/>
      <c r="ZB625" s="9"/>
      <c r="ZC625" s="9"/>
      <c r="ZD625" s="9"/>
      <c r="ZE625" s="9"/>
      <c r="ZF625" s="9"/>
      <c r="ZG625" s="9"/>
      <c r="ZH625" s="9"/>
      <c r="ZI625" s="9"/>
      <c r="ZJ625" s="9"/>
      <c r="ZK625" s="9"/>
      <c r="ZL625" s="9"/>
      <c r="ZM625" s="9"/>
      <c r="ZN625" s="9"/>
      <c r="ZO625" s="9"/>
      <c r="ZP625" s="9"/>
      <c r="ZQ625" s="9"/>
      <c r="ZR625" s="9"/>
      <c r="ZS625" s="9"/>
      <c r="ZT625" s="9"/>
      <c r="ZU625" s="9"/>
      <c r="ZV625" s="9"/>
      <c r="ZW625" s="9"/>
      <c r="ZX625" s="9"/>
      <c r="ZY625" s="9"/>
      <c r="ZZ625" s="9"/>
      <c r="AAA625" s="9"/>
      <c r="AAB625" s="9"/>
      <c r="AAC625" s="9"/>
      <c r="AAD625" s="9"/>
      <c r="AAE625" s="9"/>
      <c r="AAF625" s="9"/>
      <c r="AAG625" s="9"/>
      <c r="AAH625" s="9"/>
      <c r="AAI625" s="9"/>
      <c r="AAJ625" s="9"/>
      <c r="AAK625" s="9"/>
      <c r="AAL625" s="9"/>
      <c r="AAM625" s="9"/>
      <c r="AAN625" s="9"/>
      <c r="AAO625" s="9"/>
      <c r="AAP625" s="9"/>
      <c r="AAQ625" s="9"/>
      <c r="AAR625" s="9"/>
      <c r="AAS625" s="9"/>
      <c r="AAT625" s="9"/>
      <c r="AAU625" s="9"/>
      <c r="AAV625" s="9"/>
      <c r="AAW625" s="9"/>
      <c r="AAX625" s="9"/>
      <c r="AAY625" s="9"/>
      <c r="AAZ625" s="9"/>
      <c r="ABA625" s="9"/>
      <c r="ABB625" s="9"/>
      <c r="ABC625" s="9"/>
      <c r="ABD625" s="9"/>
      <c r="ABE625" s="9"/>
      <c r="ABF625" s="9"/>
      <c r="ABG625" s="9"/>
      <c r="ABH625" s="9"/>
      <c r="ABI625" s="9"/>
      <c r="ABJ625" s="9"/>
      <c r="ABK625" s="9"/>
      <c r="ABL625" s="9"/>
      <c r="ABM625" s="9"/>
      <c r="ABN625" s="9"/>
      <c r="ABO625" s="9"/>
      <c r="ABP625" s="9"/>
      <c r="ABQ625" s="9"/>
      <c r="ABR625" s="9"/>
      <c r="ABS625" s="9"/>
      <c r="ABT625" s="9"/>
      <c r="ABU625" s="9"/>
      <c r="ABV625" s="9"/>
      <c r="ABW625" s="9"/>
      <c r="ABX625" s="9"/>
      <c r="ABY625" s="9"/>
      <c r="ABZ625" s="9"/>
      <c r="ACA625" s="9"/>
      <c r="ACB625" s="9"/>
      <c r="ACC625" s="9"/>
      <c r="ACD625" s="9"/>
      <c r="ACE625" s="9"/>
      <c r="ACF625" s="9"/>
      <c r="ACG625" s="9"/>
      <c r="ACH625" s="9"/>
      <c r="ACI625" s="9"/>
      <c r="ACJ625" s="9"/>
      <c r="ACK625" s="9"/>
      <c r="ACL625" s="9"/>
      <c r="ACM625" s="9"/>
      <c r="ACN625" s="9"/>
      <c r="ACO625" s="9"/>
      <c r="ACP625" s="9"/>
      <c r="ACQ625" s="9"/>
      <c r="ACR625" s="9"/>
      <c r="ACS625" s="9"/>
      <c r="ACT625" s="9"/>
      <c r="ACU625" s="9"/>
      <c r="ACV625" s="9"/>
      <c r="ACW625" s="9"/>
      <c r="ACX625" s="9"/>
      <c r="ACY625" s="9"/>
      <c r="ACZ625" s="9"/>
      <c r="ADA625" s="9"/>
      <c r="ADB625" s="9"/>
      <c r="ADC625" s="9"/>
      <c r="ADD625" s="9"/>
      <c r="ADE625" s="9"/>
      <c r="ADF625" s="9"/>
      <c r="ADG625" s="9"/>
      <c r="ADH625" s="9"/>
      <c r="ADI625" s="9"/>
      <c r="ADJ625" s="9"/>
      <c r="ADK625" s="9"/>
      <c r="ADL625" s="9"/>
      <c r="ADM625" s="9"/>
      <c r="ADN625" s="9"/>
      <c r="ADO625" s="9"/>
      <c r="ADP625" s="9"/>
      <c r="ADQ625" s="9"/>
      <c r="ADR625" s="9"/>
      <c r="ADS625" s="9"/>
      <c r="ADT625" s="9"/>
      <c r="ADU625" s="9"/>
      <c r="ADV625" s="9"/>
      <c r="ADW625" s="9"/>
      <c r="ADX625" s="9"/>
      <c r="ADY625" s="9"/>
      <c r="ADZ625" s="9"/>
      <c r="AEA625" s="9"/>
      <c r="AEB625" s="9"/>
      <c r="AEC625" s="9"/>
      <c r="AED625" s="9"/>
      <c r="AEE625" s="9"/>
      <c r="AEF625" s="9"/>
      <c r="AEG625" s="9"/>
      <c r="AEH625" s="9"/>
      <c r="AEI625" s="9"/>
      <c r="AEJ625" s="9"/>
      <c r="AEK625" s="9"/>
      <c r="AEL625" s="9"/>
      <c r="AEM625" s="9"/>
      <c r="AEN625" s="9"/>
      <c r="AEO625" s="9"/>
      <c r="AEP625" s="9"/>
      <c r="AEQ625" s="9"/>
      <c r="AER625" s="9"/>
      <c r="AES625" s="9"/>
      <c r="AET625" s="9"/>
      <c r="AEU625" s="9"/>
      <c r="AEV625" s="9"/>
      <c r="AEW625" s="9"/>
      <c r="AEX625" s="9"/>
      <c r="AEY625" s="9"/>
      <c r="AEZ625" s="9"/>
      <c r="AFA625" s="9"/>
      <c r="AFB625" s="9"/>
      <c r="AFC625" s="9"/>
      <c r="AFD625" s="9"/>
      <c r="AFE625" s="9"/>
      <c r="AFF625" s="9"/>
      <c r="AFG625" s="9"/>
      <c r="AFH625" s="9"/>
      <c r="AFI625" s="9"/>
      <c r="AFJ625" s="9"/>
      <c r="AFK625" s="9"/>
      <c r="AFL625" s="9"/>
      <c r="AFM625" s="9"/>
      <c r="AFN625" s="9"/>
      <c r="AFO625" s="9"/>
      <c r="AFP625" s="9"/>
      <c r="AFQ625" s="9"/>
      <c r="AFR625" s="9"/>
      <c r="AFS625" s="9"/>
      <c r="AFT625" s="9"/>
      <c r="AFU625" s="9"/>
      <c r="AFV625" s="9"/>
      <c r="AFW625" s="9"/>
      <c r="AFX625" s="9"/>
      <c r="AFY625" s="9"/>
      <c r="AFZ625" s="9"/>
      <c r="AGA625" s="9"/>
      <c r="AGB625" s="9"/>
      <c r="AGC625" s="9"/>
      <c r="AGD625" s="9"/>
      <c r="AGE625" s="9"/>
      <c r="AGF625" s="9"/>
      <c r="AGG625" s="9"/>
      <c r="AGH625" s="9"/>
      <c r="AGI625" s="9"/>
      <c r="AGJ625" s="9"/>
      <c r="AGK625" s="9"/>
      <c r="AGL625" s="9"/>
      <c r="AGM625" s="9"/>
      <c r="AGN625" s="9"/>
      <c r="AGO625" s="9"/>
      <c r="AGP625" s="9"/>
      <c r="AGQ625" s="9"/>
      <c r="AGR625" s="9"/>
      <c r="AGS625" s="9"/>
      <c r="AGT625" s="9"/>
      <c r="AGU625" s="9"/>
      <c r="AGV625" s="9"/>
      <c r="AGW625" s="9"/>
      <c r="AGX625" s="9"/>
      <c r="AGY625" s="9"/>
      <c r="AGZ625" s="9"/>
      <c r="AHA625" s="9"/>
      <c r="AHB625" s="9"/>
      <c r="AHC625" s="9"/>
      <c r="AHD625" s="9"/>
      <c r="AHE625" s="9"/>
      <c r="AHF625" s="9"/>
      <c r="AHG625" s="9"/>
      <c r="AHH625" s="9"/>
      <c r="AHI625" s="9"/>
      <c r="AHJ625" s="9"/>
      <c r="AHK625" s="9"/>
      <c r="AHL625" s="9"/>
      <c r="AHM625" s="9"/>
      <c r="AHN625" s="9"/>
      <c r="AHO625" s="9"/>
      <c r="AHP625" s="9"/>
      <c r="AHQ625" s="9"/>
      <c r="AHR625" s="9"/>
      <c r="AHS625" s="9"/>
      <c r="AHT625" s="9"/>
      <c r="AHU625" s="9"/>
      <c r="AHV625" s="9"/>
      <c r="AHW625" s="9"/>
      <c r="AHX625" s="9"/>
      <c r="AHY625" s="9"/>
      <c r="AHZ625" s="9"/>
      <c r="AIA625" s="9"/>
      <c r="AIB625" s="9"/>
      <c r="AIC625" s="9"/>
      <c r="AID625" s="9"/>
      <c r="AIE625" s="9"/>
      <c r="AIF625" s="9"/>
      <c r="AIG625" s="9"/>
      <c r="AIH625" s="9"/>
      <c r="AII625" s="9"/>
      <c r="AIJ625" s="9"/>
      <c r="AIK625" s="9"/>
      <c r="AIL625" s="9"/>
      <c r="AIM625" s="9"/>
      <c r="AIN625" s="9"/>
      <c r="AIO625" s="9"/>
      <c r="AIP625" s="9"/>
      <c r="AIQ625" s="9"/>
      <c r="AIR625" s="9"/>
      <c r="AIS625" s="9"/>
      <c r="AIT625" s="9"/>
      <c r="AIU625" s="9"/>
      <c r="AIV625" s="9"/>
      <c r="AIW625" s="9"/>
      <c r="AIX625" s="9"/>
      <c r="AIY625" s="9"/>
      <c r="AIZ625" s="9"/>
      <c r="AJA625" s="9"/>
      <c r="AJB625" s="9"/>
      <c r="AJC625" s="9"/>
      <c r="AJD625" s="9"/>
      <c r="AJE625" s="9"/>
      <c r="AJF625" s="9"/>
      <c r="AJG625" s="9"/>
      <c r="AJH625" s="9"/>
      <c r="AJI625" s="9"/>
      <c r="AJJ625" s="9"/>
      <c r="AJK625" s="9"/>
      <c r="AJL625" s="9"/>
      <c r="AJM625" s="9"/>
      <c r="AJN625" s="9"/>
      <c r="AJO625" s="9"/>
      <c r="AJP625" s="9"/>
      <c r="AJQ625" s="9"/>
      <c r="AJR625" s="9"/>
      <c r="AJS625" s="9"/>
      <c r="AJT625" s="9"/>
      <c r="AJU625" s="9"/>
      <c r="AJV625" s="9"/>
      <c r="AJW625" s="9"/>
      <c r="AJX625" s="9"/>
      <c r="AJY625" s="9"/>
      <c r="AJZ625" s="9"/>
      <c r="AKA625" s="9"/>
      <c r="AKB625" s="9"/>
      <c r="AKC625" s="9"/>
      <c r="AKD625" s="9"/>
      <c r="AKE625" s="9"/>
      <c r="AKF625" s="9"/>
      <c r="AKG625" s="9"/>
      <c r="AKH625" s="9"/>
      <c r="AKI625" s="9"/>
      <c r="AKJ625" s="9"/>
      <c r="AKK625" s="9"/>
      <c r="AKL625" s="9"/>
      <c r="AKM625" s="9"/>
      <c r="AKN625" s="9"/>
      <c r="AKO625" s="9"/>
      <c r="AKP625" s="9"/>
      <c r="AKQ625" s="9"/>
      <c r="AKR625" s="9"/>
      <c r="AKS625" s="9"/>
      <c r="AKT625" s="9"/>
      <c r="AKU625" s="9"/>
      <c r="AKV625" s="9"/>
      <c r="AKW625" s="9"/>
      <c r="AKX625" s="9"/>
      <c r="AKY625" s="9"/>
      <c r="AKZ625" s="9"/>
      <c r="ALA625" s="9"/>
      <c r="ALB625" s="9"/>
      <c r="ALC625" s="9"/>
      <c r="ALD625" s="9"/>
      <c r="ALE625" s="9"/>
      <c r="ALF625" s="9"/>
      <c r="ALG625" s="9"/>
      <c r="ALH625" s="9"/>
      <c r="ALI625" s="9"/>
      <c r="ALJ625" s="9"/>
      <c r="ALK625" s="9"/>
      <c r="ALL625" s="9"/>
      <c r="ALM625" s="9"/>
      <c r="ALN625" s="9"/>
      <c r="ALO625" s="9"/>
      <c r="ALP625" s="9"/>
      <c r="ALQ625" s="9"/>
      <c r="ALR625" s="9"/>
      <c r="ALS625" s="9"/>
      <c r="ALT625" s="9"/>
      <c r="ALU625" s="9"/>
      <c r="ALV625" s="9"/>
      <c r="ALW625" s="9"/>
      <c r="ALX625" s="9"/>
      <c r="ALY625" s="9"/>
      <c r="ALZ625" s="9"/>
      <c r="AMA625" s="9"/>
      <c r="AMB625" s="9"/>
      <c r="AMC625" s="9"/>
      <c r="AMD625" s="9"/>
      <c r="AME625" s="9"/>
      <c r="AMF625" s="9"/>
      <c r="AMG625" s="9"/>
      <c r="AMH625" s="9"/>
      <c r="AMI625" s="9"/>
      <c r="AMJ625" s="9"/>
      <c r="AMK625" s="9"/>
      <c r="AML625" s="9"/>
      <c r="AMM625" s="9"/>
      <c r="AMN625" s="9"/>
      <c r="AMO625" s="9"/>
      <c r="AMP625" s="9"/>
      <c r="AMQ625" s="9"/>
      <c r="AMR625" s="9"/>
      <c r="AMS625" s="9"/>
      <c r="AMT625" s="9"/>
      <c r="AMU625" s="9"/>
      <c r="AMV625" s="9"/>
      <c r="AMW625" s="9"/>
      <c r="AMX625" s="9"/>
      <c r="AMY625" s="9"/>
      <c r="AMZ625" s="9"/>
      <c r="ANA625" s="9"/>
      <c r="ANB625" s="9"/>
      <c r="ANC625" s="9"/>
      <c r="AND625" s="9"/>
      <c r="ANE625" s="9"/>
      <c r="ANF625" s="9"/>
      <c r="ANG625" s="9"/>
      <c r="ANH625" s="9"/>
      <c r="ANI625" s="9"/>
      <c r="ANJ625" s="9"/>
      <c r="ANK625" s="9"/>
      <c r="ANL625" s="9"/>
      <c r="ANM625" s="9"/>
      <c r="ANN625" s="9"/>
      <c r="ANO625" s="9"/>
      <c r="ANP625" s="9"/>
      <c r="ANQ625" s="9"/>
      <c r="ANR625" s="9"/>
      <c r="ANS625" s="9"/>
      <c r="ANT625" s="9"/>
      <c r="ANU625" s="9"/>
      <c r="ANV625" s="9"/>
      <c r="ANW625" s="9"/>
      <c r="ANX625" s="9"/>
      <c r="ANY625" s="9"/>
      <c r="ANZ625" s="9"/>
      <c r="AOA625" s="9"/>
      <c r="AOB625" s="9"/>
      <c r="AOC625" s="9"/>
      <c r="AOD625" s="9"/>
      <c r="AOE625" s="9"/>
      <c r="AOF625" s="9"/>
      <c r="AOG625" s="9"/>
      <c r="AOH625" s="9"/>
      <c r="AOI625" s="9"/>
      <c r="AOJ625" s="9"/>
      <c r="AOK625" s="9"/>
      <c r="AOL625" s="9"/>
      <c r="AOM625" s="9"/>
      <c r="AON625" s="9"/>
      <c r="AOO625" s="9"/>
      <c r="AOP625" s="9"/>
      <c r="AOQ625" s="9"/>
      <c r="AOR625" s="9"/>
      <c r="AOS625" s="9"/>
      <c r="AOT625" s="9"/>
      <c r="AOU625" s="9"/>
      <c r="AOV625" s="9"/>
      <c r="AOW625" s="9"/>
      <c r="AOX625" s="9"/>
      <c r="AOY625" s="9"/>
      <c r="AOZ625" s="9"/>
      <c r="APA625" s="9"/>
      <c r="APB625" s="9"/>
      <c r="APC625" s="9"/>
      <c r="APD625" s="9"/>
      <c r="APE625" s="9"/>
      <c r="APF625" s="9"/>
      <c r="APG625" s="9"/>
      <c r="APH625" s="9"/>
      <c r="API625" s="9"/>
      <c r="APJ625" s="9"/>
      <c r="APK625" s="9"/>
      <c r="APL625" s="9"/>
      <c r="APM625" s="9"/>
      <c r="APN625" s="9"/>
      <c r="APO625" s="9"/>
      <c r="APP625" s="9"/>
      <c r="APQ625" s="9"/>
      <c r="APR625" s="9"/>
      <c r="APS625" s="9"/>
      <c r="APT625" s="9"/>
      <c r="APU625" s="9"/>
      <c r="APV625" s="9"/>
      <c r="APW625" s="9"/>
      <c r="APX625" s="9"/>
      <c r="APY625" s="9"/>
      <c r="APZ625" s="9"/>
      <c r="AQA625" s="9"/>
      <c r="AQB625" s="9"/>
      <c r="AQC625" s="9"/>
      <c r="AQD625" s="9"/>
      <c r="AQE625" s="9"/>
      <c r="AQF625" s="9"/>
      <c r="AQG625" s="9"/>
      <c r="AQH625" s="9"/>
      <c r="AQI625" s="9"/>
      <c r="AQJ625" s="9"/>
      <c r="AQK625" s="9"/>
      <c r="AQL625" s="9"/>
      <c r="AQM625" s="9"/>
      <c r="AQN625" s="9"/>
      <c r="AQO625" s="9"/>
      <c r="AQP625" s="9"/>
      <c r="AQQ625" s="9"/>
      <c r="AQR625" s="9"/>
      <c r="AQS625" s="9"/>
      <c r="AQT625" s="9"/>
      <c r="AQU625" s="9"/>
      <c r="AQV625" s="9"/>
      <c r="AQW625" s="9"/>
      <c r="AQX625" s="9"/>
      <c r="AQY625" s="9"/>
      <c r="AQZ625" s="9"/>
      <c r="ARA625" s="9"/>
      <c r="ARB625" s="9"/>
      <c r="ARC625" s="9"/>
      <c r="ARD625" s="9"/>
      <c r="ARE625" s="9"/>
      <c r="ARF625" s="9"/>
      <c r="ARG625" s="9"/>
      <c r="ARH625" s="9"/>
      <c r="ARI625" s="9"/>
    </row>
    <row r="627" spans="1:1153" s="41" customFormat="1" x14ac:dyDescent="0.2">
      <c r="A627" s="20"/>
      <c r="B627" s="21"/>
      <c r="C627" s="187"/>
      <c r="D627" s="205"/>
      <c r="E627" s="205"/>
      <c r="F627" s="205"/>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c r="AZ627" s="9"/>
      <c r="BA627" s="9"/>
      <c r="BB627" s="9"/>
      <c r="BC627" s="9"/>
      <c r="BD627" s="9"/>
      <c r="BE627" s="9"/>
      <c r="BF627" s="9"/>
      <c r="BG627" s="9"/>
      <c r="BH627" s="9"/>
      <c r="BI627" s="9"/>
      <c r="BJ627" s="9"/>
      <c r="BK627" s="9"/>
      <c r="BL627" s="9"/>
      <c r="BM627" s="9"/>
      <c r="BN627" s="9"/>
      <c r="BO627" s="9"/>
      <c r="BP627" s="9"/>
      <c r="BQ627" s="9"/>
      <c r="BR627" s="9"/>
      <c r="BS627" s="9"/>
      <c r="BT627" s="9"/>
      <c r="BU627" s="9"/>
      <c r="BV627" s="9"/>
      <c r="BW627" s="9"/>
      <c r="BX627" s="9"/>
      <c r="BY627" s="9"/>
      <c r="BZ627" s="9"/>
      <c r="CA627" s="9"/>
      <c r="CB627" s="9"/>
      <c r="CC627" s="9"/>
      <c r="CD627" s="9"/>
      <c r="CE627" s="9"/>
      <c r="CF627" s="9"/>
      <c r="CG627" s="9"/>
      <c r="CH627" s="9"/>
      <c r="CI627" s="9"/>
      <c r="CJ627" s="9"/>
      <c r="CK627" s="9"/>
      <c r="CL627" s="9"/>
      <c r="CM627" s="9"/>
      <c r="CN627" s="9"/>
      <c r="CO627" s="9"/>
      <c r="CP627" s="9"/>
      <c r="CQ627" s="9"/>
      <c r="CR627" s="9"/>
      <c r="CS627" s="9"/>
      <c r="CT627" s="9"/>
      <c r="CU627" s="9"/>
      <c r="CV627" s="9"/>
      <c r="CW627" s="9"/>
      <c r="CX627" s="9"/>
      <c r="CY627" s="9"/>
      <c r="CZ627" s="9"/>
      <c r="DA627" s="9"/>
      <c r="DB627" s="9"/>
      <c r="DC627" s="9"/>
      <c r="DD627" s="9"/>
      <c r="DE627" s="9"/>
      <c r="DF627" s="9"/>
      <c r="DG627" s="9"/>
      <c r="DH627" s="9"/>
      <c r="DI627" s="9"/>
      <c r="DJ627" s="9"/>
      <c r="DK627" s="9"/>
      <c r="DL627" s="9"/>
      <c r="DM627" s="9"/>
      <c r="DN627" s="9"/>
      <c r="DO627" s="9"/>
      <c r="DP627" s="9"/>
      <c r="DQ627" s="9"/>
      <c r="DR627" s="9"/>
      <c r="DS627" s="9"/>
      <c r="DT627" s="9"/>
      <c r="DU627" s="9"/>
      <c r="DV627" s="9"/>
      <c r="DW627" s="9"/>
      <c r="DX627" s="9"/>
      <c r="DY627" s="9"/>
      <c r="DZ627" s="9"/>
      <c r="EA627" s="9"/>
      <c r="EB627" s="9"/>
      <c r="EC627" s="9"/>
      <c r="ED627" s="9"/>
      <c r="EE627" s="9"/>
      <c r="EF627" s="9"/>
      <c r="EG627" s="9"/>
      <c r="EH627" s="9"/>
      <c r="EI627" s="9"/>
      <c r="EJ627" s="9"/>
      <c r="EK627" s="9"/>
      <c r="EL627" s="9"/>
      <c r="EM627" s="9"/>
      <c r="EN627" s="9"/>
      <c r="EO627" s="9"/>
      <c r="EP627" s="9"/>
      <c r="EQ627" s="9"/>
      <c r="ER627" s="9"/>
      <c r="ES627" s="9"/>
      <c r="ET627" s="9"/>
      <c r="EU627" s="9"/>
      <c r="EV627" s="9"/>
      <c r="EW627" s="9"/>
      <c r="EX627" s="9"/>
      <c r="EY627" s="9"/>
      <c r="EZ627" s="9"/>
      <c r="FA627" s="9"/>
      <c r="FB627" s="9"/>
      <c r="FC627" s="9"/>
      <c r="FD627" s="9"/>
      <c r="FE627" s="9"/>
      <c r="FF627" s="9"/>
      <c r="FG627" s="9"/>
      <c r="FH627" s="9"/>
      <c r="FI627" s="9"/>
      <c r="FJ627" s="9"/>
      <c r="FK627" s="9"/>
      <c r="FL627" s="9"/>
      <c r="FM627" s="9"/>
      <c r="FN627" s="9"/>
      <c r="FO627" s="9"/>
      <c r="FP627" s="9"/>
      <c r="FQ627" s="9"/>
      <c r="FR627" s="9"/>
      <c r="FS627" s="9"/>
      <c r="FT627" s="9"/>
      <c r="FU627" s="9"/>
      <c r="FV627" s="9"/>
      <c r="FW627" s="9"/>
      <c r="FX627" s="9"/>
      <c r="FY627" s="9"/>
      <c r="FZ627" s="9"/>
      <c r="GA627" s="9"/>
      <c r="GB627" s="9"/>
      <c r="GC627" s="9"/>
      <c r="GD627" s="9"/>
      <c r="GE627" s="9"/>
      <c r="GF627" s="9"/>
      <c r="GG627" s="9"/>
      <c r="GH627" s="9"/>
      <c r="GI627" s="9"/>
      <c r="GJ627" s="9"/>
      <c r="GK627" s="9"/>
      <c r="GL627" s="9"/>
      <c r="GM627" s="9"/>
      <c r="GN627" s="9"/>
      <c r="GO627" s="9"/>
      <c r="GP627" s="9"/>
      <c r="GQ627" s="9"/>
      <c r="GR627" s="9"/>
      <c r="GS627" s="9"/>
      <c r="GT627" s="9"/>
      <c r="GU627" s="9"/>
      <c r="GV627" s="9"/>
      <c r="GW627" s="9"/>
      <c r="GX627" s="9"/>
      <c r="GY627" s="9"/>
      <c r="GZ627" s="9"/>
      <c r="HA627" s="9"/>
      <c r="HB627" s="9"/>
      <c r="HC627" s="9"/>
      <c r="HD627" s="9"/>
      <c r="HE627" s="9"/>
      <c r="HF627" s="9"/>
      <c r="HG627" s="9"/>
      <c r="HH627" s="9"/>
      <c r="HI627" s="9"/>
      <c r="HJ627" s="9"/>
      <c r="HK627" s="9"/>
      <c r="HL627" s="9"/>
      <c r="HM627" s="9"/>
      <c r="HN627" s="9"/>
      <c r="HO627" s="9"/>
      <c r="HP627" s="9"/>
      <c r="HQ627" s="9"/>
      <c r="HR627" s="9"/>
      <c r="HS627" s="9"/>
      <c r="HT627" s="9"/>
      <c r="HU627" s="9"/>
      <c r="HV627" s="9"/>
      <c r="HW627" s="9"/>
      <c r="HX627" s="9"/>
      <c r="HY627" s="9"/>
      <c r="HZ627" s="9"/>
      <c r="IA627" s="9"/>
      <c r="IB627" s="9"/>
      <c r="IC627" s="9"/>
      <c r="ID627" s="9"/>
      <c r="IE627" s="9"/>
      <c r="IF627" s="9"/>
      <c r="IG627" s="9"/>
      <c r="IH627" s="9"/>
      <c r="II627" s="9"/>
      <c r="IJ627" s="9"/>
      <c r="IK627" s="9"/>
      <c r="IL627" s="9"/>
      <c r="IM627" s="9"/>
      <c r="IN627" s="9"/>
      <c r="IO627" s="9"/>
      <c r="IP627" s="9"/>
      <c r="IQ627" s="9"/>
      <c r="IR627" s="9"/>
      <c r="IS627" s="9"/>
      <c r="IT627" s="9"/>
      <c r="IU627" s="9"/>
      <c r="IV627" s="9"/>
      <c r="IW627" s="9"/>
      <c r="IX627" s="9"/>
      <c r="IY627" s="9"/>
      <c r="IZ627" s="9"/>
      <c r="JA627" s="9"/>
      <c r="JB627" s="9"/>
      <c r="JC627" s="9"/>
      <c r="JD627" s="9"/>
      <c r="JE627" s="9"/>
      <c r="JF627" s="9"/>
      <c r="JG627" s="9"/>
      <c r="JH627" s="9"/>
      <c r="JI627" s="9"/>
      <c r="JJ627" s="9"/>
      <c r="JK627" s="9"/>
      <c r="JL627" s="9"/>
      <c r="JM627" s="9"/>
      <c r="JN627" s="9"/>
      <c r="JO627" s="9"/>
      <c r="JP627" s="9"/>
      <c r="JQ627" s="9"/>
      <c r="JR627" s="9"/>
      <c r="JS627" s="9"/>
      <c r="JT627" s="9"/>
      <c r="JU627" s="9"/>
      <c r="JV627" s="9"/>
      <c r="JW627" s="9"/>
      <c r="JX627" s="9"/>
      <c r="JY627" s="9"/>
      <c r="JZ627" s="9"/>
      <c r="KA627" s="9"/>
      <c r="KB627" s="9"/>
      <c r="KC627" s="9"/>
      <c r="KD627" s="9"/>
      <c r="KE627" s="9"/>
      <c r="KF627" s="9"/>
      <c r="KG627" s="9"/>
      <c r="KH627" s="9"/>
      <c r="KI627" s="9"/>
      <c r="KJ627" s="9"/>
      <c r="KK627" s="9"/>
      <c r="KL627" s="9"/>
      <c r="KM627" s="9"/>
      <c r="KN627" s="9"/>
      <c r="KO627" s="9"/>
      <c r="KP627" s="9"/>
      <c r="KQ627" s="9"/>
      <c r="KR627" s="9"/>
      <c r="KS627" s="9"/>
      <c r="KT627" s="9"/>
      <c r="KU627" s="9"/>
      <c r="KV627" s="9"/>
      <c r="KW627" s="9"/>
      <c r="KX627" s="9"/>
      <c r="KY627" s="9"/>
      <c r="KZ627" s="9"/>
      <c r="LA627" s="9"/>
      <c r="LB627" s="9"/>
      <c r="LC627" s="9"/>
      <c r="LD627" s="9"/>
      <c r="LE627" s="9"/>
      <c r="LF627" s="9"/>
      <c r="LG627" s="9"/>
      <c r="LH627" s="9"/>
      <c r="LI627" s="9"/>
      <c r="LJ627" s="9"/>
      <c r="LK627" s="9"/>
      <c r="LL627" s="9"/>
      <c r="LM627" s="9"/>
      <c r="LN627" s="9"/>
      <c r="LO627" s="9"/>
      <c r="LP627" s="9"/>
      <c r="LQ627" s="9"/>
      <c r="LR627" s="9"/>
      <c r="LS627" s="9"/>
      <c r="LT627" s="9"/>
      <c r="LU627" s="9"/>
      <c r="LV627" s="9"/>
      <c r="LW627" s="9"/>
      <c r="LX627" s="9"/>
      <c r="LY627" s="9"/>
      <c r="LZ627" s="9"/>
      <c r="MA627" s="9"/>
      <c r="MB627" s="9"/>
      <c r="MC627" s="9"/>
      <c r="MD627" s="9"/>
      <c r="ME627" s="9"/>
      <c r="MF627" s="9"/>
      <c r="MG627" s="9"/>
      <c r="MH627" s="9"/>
      <c r="MI627" s="9"/>
      <c r="MJ627" s="9"/>
      <c r="MK627" s="9"/>
      <c r="ML627" s="9"/>
      <c r="MM627" s="9"/>
      <c r="MN627" s="9"/>
      <c r="MO627" s="9"/>
      <c r="MP627" s="9"/>
      <c r="MQ627" s="9"/>
      <c r="MR627" s="9"/>
      <c r="MS627" s="9"/>
      <c r="MT627" s="9"/>
      <c r="MU627" s="9"/>
      <c r="MV627" s="9"/>
      <c r="MW627" s="9"/>
      <c r="MX627" s="9"/>
      <c r="MY627" s="9"/>
      <c r="MZ627" s="9"/>
      <c r="NA627" s="9"/>
      <c r="NB627" s="9"/>
      <c r="NC627" s="9"/>
      <c r="ND627" s="9"/>
      <c r="NE627" s="9"/>
      <c r="NF627" s="9"/>
      <c r="NG627" s="9"/>
      <c r="NH627" s="9"/>
      <c r="NI627" s="9"/>
      <c r="NJ627" s="9"/>
      <c r="NK627" s="9"/>
      <c r="NL627" s="9"/>
      <c r="NM627" s="9"/>
      <c r="NN627" s="9"/>
      <c r="NO627" s="9"/>
      <c r="NP627" s="9"/>
      <c r="NQ627" s="9"/>
      <c r="NR627" s="9"/>
      <c r="NS627" s="9"/>
      <c r="NT627" s="9"/>
      <c r="NU627" s="9"/>
      <c r="NV627" s="9"/>
      <c r="NW627" s="9"/>
      <c r="NX627" s="9"/>
      <c r="NY627" s="9"/>
      <c r="NZ627" s="9"/>
      <c r="OA627" s="9"/>
      <c r="OB627" s="9"/>
      <c r="OC627" s="9"/>
      <c r="OD627" s="9"/>
      <c r="OE627" s="9"/>
      <c r="OF627" s="9"/>
      <c r="OG627" s="9"/>
      <c r="OH627" s="9"/>
      <c r="OI627" s="9"/>
      <c r="OJ627" s="9"/>
      <c r="OK627" s="9"/>
      <c r="OL627" s="9"/>
      <c r="OM627" s="9"/>
      <c r="ON627" s="9"/>
      <c r="OO627" s="9"/>
      <c r="OP627" s="9"/>
      <c r="OQ627" s="9"/>
      <c r="OR627" s="9"/>
      <c r="OS627" s="9"/>
      <c r="OT627" s="9"/>
      <c r="OU627" s="9"/>
      <c r="OV627" s="9"/>
      <c r="OW627" s="9"/>
      <c r="OX627" s="9"/>
      <c r="OY627" s="9"/>
      <c r="OZ627" s="9"/>
      <c r="PA627" s="9"/>
      <c r="PB627" s="9"/>
      <c r="PC627" s="9"/>
      <c r="PD627" s="9"/>
      <c r="PE627" s="9"/>
      <c r="PF627" s="9"/>
      <c r="PG627" s="9"/>
      <c r="PH627" s="9"/>
      <c r="PI627" s="9"/>
      <c r="PJ627" s="9"/>
      <c r="PK627" s="9"/>
      <c r="PL627" s="9"/>
      <c r="PM627" s="9"/>
      <c r="PN627" s="9"/>
      <c r="PO627" s="9"/>
      <c r="PP627" s="9"/>
      <c r="PQ627" s="9"/>
      <c r="PR627" s="9"/>
      <c r="PS627" s="9"/>
      <c r="PT627" s="9"/>
      <c r="PU627" s="9"/>
      <c r="PV627" s="9"/>
      <c r="PW627" s="9"/>
      <c r="PX627" s="9"/>
      <c r="PY627" s="9"/>
      <c r="PZ627" s="9"/>
      <c r="QA627" s="9"/>
      <c r="QB627" s="9"/>
      <c r="QC627" s="9"/>
      <c r="QD627" s="9"/>
      <c r="QE627" s="9"/>
      <c r="QF627" s="9"/>
      <c r="QG627" s="9"/>
      <c r="QH627" s="9"/>
      <c r="QI627" s="9"/>
      <c r="QJ627" s="9"/>
      <c r="QK627" s="9"/>
      <c r="QL627" s="9"/>
      <c r="QM627" s="9"/>
      <c r="QN627" s="9"/>
      <c r="QO627" s="9"/>
      <c r="QP627" s="9"/>
      <c r="QQ627" s="9"/>
      <c r="QR627" s="9"/>
      <c r="QS627" s="9"/>
      <c r="QT627" s="9"/>
      <c r="QU627" s="9"/>
      <c r="QV627" s="9"/>
      <c r="QW627" s="9"/>
      <c r="QX627" s="9"/>
      <c r="QY627" s="9"/>
      <c r="QZ627" s="9"/>
      <c r="RA627" s="9"/>
      <c r="RB627" s="9"/>
      <c r="RC627" s="9"/>
      <c r="RD627" s="9"/>
      <c r="RE627" s="9"/>
      <c r="RF627" s="9"/>
      <c r="RG627" s="9"/>
      <c r="RH627" s="9"/>
      <c r="RI627" s="9"/>
      <c r="RJ627" s="9"/>
      <c r="RK627" s="9"/>
      <c r="RL627" s="9"/>
      <c r="RM627" s="9"/>
      <c r="RN627" s="9"/>
      <c r="RO627" s="9"/>
      <c r="RP627" s="9"/>
      <c r="RQ627" s="9"/>
      <c r="RR627" s="9"/>
      <c r="RS627" s="9"/>
      <c r="RT627" s="9"/>
      <c r="RU627" s="9"/>
      <c r="RV627" s="9"/>
      <c r="RW627" s="9"/>
      <c r="RX627" s="9"/>
      <c r="RY627" s="9"/>
      <c r="RZ627" s="9"/>
      <c r="SA627" s="9"/>
      <c r="SB627" s="9"/>
      <c r="SC627" s="9"/>
      <c r="SD627" s="9"/>
      <c r="SE627" s="9"/>
      <c r="SF627" s="9"/>
      <c r="SG627" s="9"/>
      <c r="SH627" s="9"/>
      <c r="SI627" s="9"/>
      <c r="SJ627" s="9"/>
      <c r="SK627" s="9"/>
      <c r="SL627" s="9"/>
      <c r="SM627" s="9"/>
      <c r="SN627" s="9"/>
      <c r="SO627" s="9"/>
      <c r="SP627" s="9"/>
      <c r="SQ627" s="9"/>
      <c r="SR627" s="9"/>
      <c r="SS627" s="9"/>
      <c r="ST627" s="9"/>
      <c r="SU627" s="9"/>
      <c r="SV627" s="9"/>
      <c r="SW627" s="9"/>
      <c r="SX627" s="9"/>
      <c r="SY627" s="9"/>
      <c r="SZ627" s="9"/>
      <c r="TA627" s="9"/>
      <c r="TB627" s="9"/>
      <c r="TC627" s="9"/>
      <c r="TD627" s="9"/>
      <c r="TE627" s="9"/>
      <c r="TF627" s="9"/>
      <c r="TG627" s="9"/>
      <c r="TH627" s="9"/>
      <c r="TI627" s="9"/>
      <c r="TJ627" s="9"/>
      <c r="TK627" s="9"/>
      <c r="TL627" s="9"/>
      <c r="TM627" s="9"/>
      <c r="TN627" s="9"/>
      <c r="TO627" s="9"/>
      <c r="TP627" s="9"/>
      <c r="TQ627" s="9"/>
      <c r="TR627" s="9"/>
      <c r="TS627" s="9"/>
      <c r="TT627" s="9"/>
      <c r="TU627" s="9"/>
      <c r="TV627" s="9"/>
      <c r="TW627" s="9"/>
      <c r="TX627" s="9"/>
      <c r="TY627" s="9"/>
      <c r="TZ627" s="9"/>
      <c r="UA627" s="9"/>
      <c r="UB627" s="9"/>
      <c r="UC627" s="9"/>
      <c r="UD627" s="9"/>
      <c r="UE627" s="9"/>
      <c r="UF627" s="9"/>
      <c r="UG627" s="9"/>
      <c r="UH627" s="9"/>
      <c r="UI627" s="9"/>
      <c r="UJ627" s="9"/>
      <c r="UK627" s="9"/>
      <c r="UL627" s="9"/>
      <c r="UM627" s="9"/>
      <c r="UN627" s="9"/>
      <c r="UO627" s="9"/>
      <c r="UP627" s="9"/>
      <c r="UQ627" s="9"/>
      <c r="UR627" s="9"/>
      <c r="US627" s="9"/>
      <c r="UT627" s="9"/>
      <c r="UU627" s="9"/>
      <c r="UV627" s="9"/>
      <c r="UW627" s="9"/>
      <c r="UX627" s="9"/>
      <c r="UY627" s="9"/>
      <c r="UZ627" s="9"/>
      <c r="VA627" s="9"/>
      <c r="VB627" s="9"/>
      <c r="VC627" s="9"/>
      <c r="VD627" s="9"/>
      <c r="VE627" s="9"/>
      <c r="VF627" s="9"/>
      <c r="VG627" s="9"/>
      <c r="VH627" s="9"/>
      <c r="VI627" s="9"/>
      <c r="VJ627" s="9"/>
      <c r="VK627" s="9"/>
      <c r="VL627" s="9"/>
      <c r="VM627" s="9"/>
      <c r="VN627" s="9"/>
      <c r="VO627" s="9"/>
      <c r="VP627" s="9"/>
      <c r="VQ627" s="9"/>
      <c r="VR627" s="9"/>
      <c r="VS627" s="9"/>
      <c r="VT627" s="9"/>
      <c r="VU627" s="9"/>
      <c r="VV627" s="9"/>
      <c r="VW627" s="9"/>
      <c r="VX627" s="9"/>
      <c r="VY627" s="9"/>
      <c r="VZ627" s="9"/>
      <c r="WA627" s="9"/>
      <c r="WB627" s="9"/>
      <c r="WC627" s="9"/>
      <c r="WD627" s="9"/>
      <c r="WE627" s="9"/>
      <c r="WF627" s="9"/>
      <c r="WG627" s="9"/>
      <c r="WH627" s="9"/>
      <c r="WI627" s="9"/>
      <c r="WJ627" s="9"/>
      <c r="WK627" s="9"/>
      <c r="WL627" s="9"/>
      <c r="WM627" s="9"/>
      <c r="WN627" s="9"/>
      <c r="WO627" s="9"/>
      <c r="WP627" s="9"/>
      <c r="WQ627" s="9"/>
      <c r="WR627" s="9"/>
      <c r="WS627" s="9"/>
      <c r="WT627" s="9"/>
      <c r="WU627" s="9"/>
      <c r="WV627" s="9"/>
      <c r="WW627" s="9"/>
      <c r="WX627" s="9"/>
      <c r="WY627" s="9"/>
      <c r="WZ627" s="9"/>
      <c r="XA627" s="9"/>
      <c r="XB627" s="9"/>
      <c r="XC627" s="9"/>
      <c r="XD627" s="9"/>
      <c r="XE627" s="9"/>
      <c r="XF627" s="9"/>
      <c r="XG627" s="9"/>
      <c r="XH627" s="9"/>
      <c r="XI627" s="9"/>
      <c r="XJ627" s="9"/>
      <c r="XK627" s="9"/>
      <c r="XL627" s="9"/>
      <c r="XM627" s="9"/>
      <c r="XN627" s="9"/>
      <c r="XO627" s="9"/>
      <c r="XP627" s="9"/>
      <c r="XQ627" s="9"/>
      <c r="XR627" s="9"/>
      <c r="XS627" s="9"/>
      <c r="XT627" s="9"/>
      <c r="XU627" s="9"/>
      <c r="XV627" s="9"/>
      <c r="XW627" s="9"/>
      <c r="XX627" s="9"/>
      <c r="XY627" s="9"/>
      <c r="XZ627" s="9"/>
      <c r="YA627" s="9"/>
      <c r="YB627" s="9"/>
      <c r="YC627" s="9"/>
      <c r="YD627" s="9"/>
      <c r="YE627" s="9"/>
      <c r="YF627" s="9"/>
      <c r="YG627" s="9"/>
      <c r="YH627" s="9"/>
      <c r="YI627" s="9"/>
      <c r="YJ627" s="9"/>
      <c r="YK627" s="9"/>
      <c r="YL627" s="9"/>
      <c r="YM627" s="9"/>
      <c r="YN627" s="9"/>
      <c r="YO627" s="9"/>
      <c r="YP627" s="9"/>
      <c r="YQ627" s="9"/>
      <c r="YR627" s="9"/>
      <c r="YS627" s="9"/>
      <c r="YT627" s="9"/>
      <c r="YU627" s="9"/>
      <c r="YV627" s="9"/>
      <c r="YW627" s="9"/>
      <c r="YX627" s="9"/>
      <c r="YY627" s="9"/>
      <c r="YZ627" s="9"/>
      <c r="ZA627" s="9"/>
      <c r="ZB627" s="9"/>
      <c r="ZC627" s="9"/>
      <c r="ZD627" s="9"/>
      <c r="ZE627" s="9"/>
      <c r="ZF627" s="9"/>
      <c r="ZG627" s="9"/>
      <c r="ZH627" s="9"/>
      <c r="ZI627" s="9"/>
      <c r="ZJ627" s="9"/>
      <c r="ZK627" s="9"/>
      <c r="ZL627" s="9"/>
      <c r="ZM627" s="9"/>
      <c r="ZN627" s="9"/>
      <c r="ZO627" s="9"/>
      <c r="ZP627" s="9"/>
      <c r="ZQ627" s="9"/>
      <c r="ZR627" s="9"/>
      <c r="ZS627" s="9"/>
      <c r="ZT627" s="9"/>
      <c r="ZU627" s="9"/>
      <c r="ZV627" s="9"/>
      <c r="ZW627" s="9"/>
      <c r="ZX627" s="9"/>
      <c r="ZY627" s="9"/>
      <c r="ZZ627" s="9"/>
      <c r="AAA627" s="9"/>
      <c r="AAB627" s="9"/>
      <c r="AAC627" s="9"/>
      <c r="AAD627" s="9"/>
      <c r="AAE627" s="9"/>
      <c r="AAF627" s="9"/>
      <c r="AAG627" s="9"/>
      <c r="AAH627" s="9"/>
      <c r="AAI627" s="9"/>
      <c r="AAJ627" s="9"/>
      <c r="AAK627" s="9"/>
      <c r="AAL627" s="9"/>
      <c r="AAM627" s="9"/>
      <c r="AAN627" s="9"/>
      <c r="AAO627" s="9"/>
      <c r="AAP627" s="9"/>
      <c r="AAQ627" s="9"/>
      <c r="AAR627" s="9"/>
      <c r="AAS627" s="9"/>
      <c r="AAT627" s="9"/>
      <c r="AAU627" s="9"/>
      <c r="AAV627" s="9"/>
      <c r="AAW627" s="9"/>
      <c r="AAX627" s="9"/>
      <c r="AAY627" s="9"/>
      <c r="AAZ627" s="9"/>
      <c r="ABA627" s="9"/>
      <c r="ABB627" s="9"/>
      <c r="ABC627" s="9"/>
      <c r="ABD627" s="9"/>
      <c r="ABE627" s="9"/>
      <c r="ABF627" s="9"/>
      <c r="ABG627" s="9"/>
      <c r="ABH627" s="9"/>
      <c r="ABI627" s="9"/>
      <c r="ABJ627" s="9"/>
      <c r="ABK627" s="9"/>
      <c r="ABL627" s="9"/>
      <c r="ABM627" s="9"/>
      <c r="ABN627" s="9"/>
      <c r="ABO627" s="9"/>
      <c r="ABP627" s="9"/>
      <c r="ABQ627" s="9"/>
      <c r="ABR627" s="9"/>
      <c r="ABS627" s="9"/>
      <c r="ABT627" s="9"/>
      <c r="ABU627" s="9"/>
      <c r="ABV627" s="9"/>
      <c r="ABW627" s="9"/>
      <c r="ABX627" s="9"/>
      <c r="ABY627" s="9"/>
      <c r="ABZ627" s="9"/>
      <c r="ACA627" s="9"/>
      <c r="ACB627" s="9"/>
      <c r="ACC627" s="9"/>
      <c r="ACD627" s="9"/>
      <c r="ACE627" s="9"/>
      <c r="ACF627" s="9"/>
      <c r="ACG627" s="9"/>
      <c r="ACH627" s="9"/>
      <c r="ACI627" s="9"/>
      <c r="ACJ627" s="9"/>
      <c r="ACK627" s="9"/>
      <c r="ACL627" s="9"/>
      <c r="ACM627" s="9"/>
      <c r="ACN627" s="9"/>
      <c r="ACO627" s="9"/>
      <c r="ACP627" s="9"/>
      <c r="ACQ627" s="9"/>
      <c r="ACR627" s="9"/>
      <c r="ACS627" s="9"/>
      <c r="ACT627" s="9"/>
      <c r="ACU627" s="9"/>
      <c r="ACV627" s="9"/>
      <c r="ACW627" s="9"/>
      <c r="ACX627" s="9"/>
      <c r="ACY627" s="9"/>
      <c r="ACZ627" s="9"/>
      <c r="ADA627" s="9"/>
      <c r="ADB627" s="9"/>
      <c r="ADC627" s="9"/>
      <c r="ADD627" s="9"/>
      <c r="ADE627" s="9"/>
      <c r="ADF627" s="9"/>
      <c r="ADG627" s="9"/>
      <c r="ADH627" s="9"/>
      <c r="ADI627" s="9"/>
      <c r="ADJ627" s="9"/>
      <c r="ADK627" s="9"/>
      <c r="ADL627" s="9"/>
      <c r="ADM627" s="9"/>
      <c r="ADN627" s="9"/>
      <c r="ADO627" s="9"/>
      <c r="ADP627" s="9"/>
      <c r="ADQ627" s="9"/>
      <c r="ADR627" s="9"/>
      <c r="ADS627" s="9"/>
      <c r="ADT627" s="9"/>
      <c r="ADU627" s="9"/>
      <c r="ADV627" s="9"/>
      <c r="ADW627" s="9"/>
      <c r="ADX627" s="9"/>
      <c r="ADY627" s="9"/>
      <c r="ADZ627" s="9"/>
      <c r="AEA627" s="9"/>
      <c r="AEB627" s="9"/>
      <c r="AEC627" s="9"/>
      <c r="AED627" s="9"/>
      <c r="AEE627" s="9"/>
      <c r="AEF627" s="9"/>
      <c r="AEG627" s="9"/>
      <c r="AEH627" s="9"/>
      <c r="AEI627" s="9"/>
      <c r="AEJ627" s="9"/>
      <c r="AEK627" s="9"/>
      <c r="AEL627" s="9"/>
      <c r="AEM627" s="9"/>
      <c r="AEN627" s="9"/>
      <c r="AEO627" s="9"/>
      <c r="AEP627" s="9"/>
      <c r="AEQ627" s="9"/>
      <c r="AER627" s="9"/>
      <c r="AES627" s="9"/>
      <c r="AET627" s="9"/>
      <c r="AEU627" s="9"/>
      <c r="AEV627" s="9"/>
      <c r="AEW627" s="9"/>
      <c r="AEX627" s="9"/>
      <c r="AEY627" s="9"/>
      <c r="AEZ627" s="9"/>
      <c r="AFA627" s="9"/>
      <c r="AFB627" s="9"/>
      <c r="AFC627" s="9"/>
      <c r="AFD627" s="9"/>
      <c r="AFE627" s="9"/>
      <c r="AFF627" s="9"/>
      <c r="AFG627" s="9"/>
      <c r="AFH627" s="9"/>
      <c r="AFI627" s="9"/>
      <c r="AFJ627" s="9"/>
      <c r="AFK627" s="9"/>
      <c r="AFL627" s="9"/>
      <c r="AFM627" s="9"/>
      <c r="AFN627" s="9"/>
      <c r="AFO627" s="9"/>
      <c r="AFP627" s="9"/>
      <c r="AFQ627" s="9"/>
      <c r="AFR627" s="9"/>
      <c r="AFS627" s="9"/>
      <c r="AFT627" s="9"/>
      <c r="AFU627" s="9"/>
      <c r="AFV627" s="9"/>
      <c r="AFW627" s="9"/>
      <c r="AFX627" s="9"/>
      <c r="AFY627" s="9"/>
      <c r="AFZ627" s="9"/>
      <c r="AGA627" s="9"/>
      <c r="AGB627" s="9"/>
      <c r="AGC627" s="9"/>
      <c r="AGD627" s="9"/>
      <c r="AGE627" s="9"/>
      <c r="AGF627" s="9"/>
      <c r="AGG627" s="9"/>
      <c r="AGH627" s="9"/>
      <c r="AGI627" s="9"/>
      <c r="AGJ627" s="9"/>
      <c r="AGK627" s="9"/>
      <c r="AGL627" s="9"/>
      <c r="AGM627" s="9"/>
      <c r="AGN627" s="9"/>
      <c r="AGO627" s="9"/>
      <c r="AGP627" s="9"/>
      <c r="AGQ627" s="9"/>
      <c r="AGR627" s="9"/>
      <c r="AGS627" s="9"/>
      <c r="AGT627" s="9"/>
      <c r="AGU627" s="9"/>
      <c r="AGV627" s="9"/>
      <c r="AGW627" s="9"/>
      <c r="AGX627" s="9"/>
      <c r="AGY627" s="9"/>
      <c r="AGZ627" s="9"/>
      <c r="AHA627" s="9"/>
      <c r="AHB627" s="9"/>
      <c r="AHC627" s="9"/>
      <c r="AHD627" s="9"/>
      <c r="AHE627" s="9"/>
      <c r="AHF627" s="9"/>
      <c r="AHG627" s="9"/>
      <c r="AHH627" s="9"/>
      <c r="AHI627" s="9"/>
      <c r="AHJ627" s="9"/>
      <c r="AHK627" s="9"/>
      <c r="AHL627" s="9"/>
      <c r="AHM627" s="9"/>
      <c r="AHN627" s="9"/>
      <c r="AHO627" s="9"/>
      <c r="AHP627" s="9"/>
      <c r="AHQ627" s="9"/>
      <c r="AHR627" s="9"/>
      <c r="AHS627" s="9"/>
      <c r="AHT627" s="9"/>
      <c r="AHU627" s="9"/>
      <c r="AHV627" s="9"/>
      <c r="AHW627" s="9"/>
      <c r="AHX627" s="9"/>
      <c r="AHY627" s="9"/>
      <c r="AHZ627" s="9"/>
      <c r="AIA627" s="9"/>
      <c r="AIB627" s="9"/>
      <c r="AIC627" s="9"/>
      <c r="AID627" s="9"/>
      <c r="AIE627" s="9"/>
      <c r="AIF627" s="9"/>
      <c r="AIG627" s="9"/>
      <c r="AIH627" s="9"/>
      <c r="AII627" s="9"/>
      <c r="AIJ627" s="9"/>
      <c r="AIK627" s="9"/>
      <c r="AIL627" s="9"/>
      <c r="AIM627" s="9"/>
      <c r="AIN627" s="9"/>
      <c r="AIO627" s="9"/>
      <c r="AIP627" s="9"/>
      <c r="AIQ627" s="9"/>
      <c r="AIR627" s="9"/>
      <c r="AIS627" s="9"/>
      <c r="AIT627" s="9"/>
      <c r="AIU627" s="9"/>
      <c r="AIV627" s="9"/>
      <c r="AIW627" s="9"/>
      <c r="AIX627" s="9"/>
      <c r="AIY627" s="9"/>
      <c r="AIZ627" s="9"/>
      <c r="AJA627" s="9"/>
      <c r="AJB627" s="9"/>
      <c r="AJC627" s="9"/>
      <c r="AJD627" s="9"/>
      <c r="AJE627" s="9"/>
      <c r="AJF627" s="9"/>
      <c r="AJG627" s="9"/>
      <c r="AJH627" s="9"/>
      <c r="AJI627" s="9"/>
      <c r="AJJ627" s="9"/>
      <c r="AJK627" s="9"/>
      <c r="AJL627" s="9"/>
      <c r="AJM627" s="9"/>
      <c r="AJN627" s="9"/>
      <c r="AJO627" s="9"/>
      <c r="AJP627" s="9"/>
      <c r="AJQ627" s="9"/>
      <c r="AJR627" s="9"/>
      <c r="AJS627" s="9"/>
      <c r="AJT627" s="9"/>
      <c r="AJU627" s="9"/>
      <c r="AJV627" s="9"/>
      <c r="AJW627" s="9"/>
      <c r="AJX627" s="9"/>
      <c r="AJY627" s="9"/>
      <c r="AJZ627" s="9"/>
      <c r="AKA627" s="9"/>
      <c r="AKB627" s="9"/>
      <c r="AKC627" s="9"/>
      <c r="AKD627" s="9"/>
      <c r="AKE627" s="9"/>
      <c r="AKF627" s="9"/>
      <c r="AKG627" s="9"/>
      <c r="AKH627" s="9"/>
      <c r="AKI627" s="9"/>
      <c r="AKJ627" s="9"/>
      <c r="AKK627" s="9"/>
      <c r="AKL627" s="9"/>
      <c r="AKM627" s="9"/>
      <c r="AKN627" s="9"/>
      <c r="AKO627" s="9"/>
      <c r="AKP627" s="9"/>
      <c r="AKQ627" s="9"/>
      <c r="AKR627" s="9"/>
      <c r="AKS627" s="9"/>
      <c r="AKT627" s="9"/>
      <c r="AKU627" s="9"/>
      <c r="AKV627" s="9"/>
      <c r="AKW627" s="9"/>
      <c r="AKX627" s="9"/>
      <c r="AKY627" s="9"/>
      <c r="AKZ627" s="9"/>
      <c r="ALA627" s="9"/>
      <c r="ALB627" s="9"/>
      <c r="ALC627" s="9"/>
      <c r="ALD627" s="9"/>
      <c r="ALE627" s="9"/>
      <c r="ALF627" s="9"/>
      <c r="ALG627" s="9"/>
      <c r="ALH627" s="9"/>
      <c r="ALI627" s="9"/>
      <c r="ALJ627" s="9"/>
      <c r="ALK627" s="9"/>
      <c r="ALL627" s="9"/>
      <c r="ALM627" s="9"/>
      <c r="ALN627" s="9"/>
      <c r="ALO627" s="9"/>
      <c r="ALP627" s="9"/>
      <c r="ALQ627" s="9"/>
      <c r="ALR627" s="9"/>
      <c r="ALS627" s="9"/>
      <c r="ALT627" s="9"/>
      <c r="ALU627" s="9"/>
      <c r="ALV627" s="9"/>
      <c r="ALW627" s="9"/>
      <c r="ALX627" s="9"/>
      <c r="ALY627" s="9"/>
      <c r="ALZ627" s="9"/>
      <c r="AMA627" s="9"/>
      <c r="AMB627" s="9"/>
      <c r="AMC627" s="9"/>
      <c r="AMD627" s="9"/>
      <c r="AME627" s="9"/>
      <c r="AMF627" s="9"/>
      <c r="AMG627" s="9"/>
      <c r="AMH627" s="9"/>
      <c r="AMI627" s="9"/>
      <c r="AMJ627" s="9"/>
      <c r="AMK627" s="9"/>
      <c r="AML627" s="9"/>
      <c r="AMM627" s="9"/>
      <c r="AMN627" s="9"/>
      <c r="AMO627" s="9"/>
      <c r="AMP627" s="9"/>
      <c r="AMQ627" s="9"/>
      <c r="AMR627" s="9"/>
      <c r="AMS627" s="9"/>
      <c r="AMT627" s="9"/>
      <c r="AMU627" s="9"/>
      <c r="AMV627" s="9"/>
      <c r="AMW627" s="9"/>
      <c r="AMX627" s="9"/>
      <c r="AMY627" s="9"/>
      <c r="AMZ627" s="9"/>
      <c r="ANA627" s="9"/>
      <c r="ANB627" s="9"/>
      <c r="ANC627" s="9"/>
      <c r="AND627" s="9"/>
      <c r="ANE627" s="9"/>
      <c r="ANF627" s="9"/>
      <c r="ANG627" s="9"/>
      <c r="ANH627" s="9"/>
      <c r="ANI627" s="9"/>
      <c r="ANJ627" s="9"/>
      <c r="ANK627" s="9"/>
      <c r="ANL627" s="9"/>
      <c r="ANM627" s="9"/>
      <c r="ANN627" s="9"/>
      <c r="ANO627" s="9"/>
      <c r="ANP627" s="9"/>
      <c r="ANQ627" s="9"/>
      <c r="ANR627" s="9"/>
      <c r="ANS627" s="9"/>
      <c r="ANT627" s="9"/>
      <c r="ANU627" s="9"/>
      <c r="ANV627" s="9"/>
      <c r="ANW627" s="9"/>
      <c r="ANX627" s="9"/>
      <c r="ANY627" s="9"/>
      <c r="ANZ627" s="9"/>
      <c r="AOA627" s="9"/>
      <c r="AOB627" s="9"/>
      <c r="AOC627" s="9"/>
      <c r="AOD627" s="9"/>
      <c r="AOE627" s="9"/>
      <c r="AOF627" s="9"/>
      <c r="AOG627" s="9"/>
      <c r="AOH627" s="9"/>
      <c r="AOI627" s="9"/>
      <c r="AOJ627" s="9"/>
      <c r="AOK627" s="9"/>
      <c r="AOL627" s="9"/>
      <c r="AOM627" s="9"/>
      <c r="AON627" s="9"/>
      <c r="AOO627" s="9"/>
      <c r="AOP627" s="9"/>
      <c r="AOQ627" s="9"/>
      <c r="AOR627" s="9"/>
      <c r="AOS627" s="9"/>
      <c r="AOT627" s="9"/>
      <c r="AOU627" s="9"/>
      <c r="AOV627" s="9"/>
      <c r="AOW627" s="9"/>
      <c r="AOX627" s="9"/>
      <c r="AOY627" s="9"/>
      <c r="AOZ627" s="9"/>
      <c r="APA627" s="9"/>
      <c r="APB627" s="9"/>
      <c r="APC627" s="9"/>
      <c r="APD627" s="9"/>
      <c r="APE627" s="9"/>
      <c r="APF627" s="9"/>
      <c r="APG627" s="9"/>
      <c r="APH627" s="9"/>
      <c r="API627" s="9"/>
      <c r="APJ627" s="9"/>
      <c r="APK627" s="9"/>
      <c r="APL627" s="9"/>
      <c r="APM627" s="9"/>
      <c r="APN627" s="9"/>
      <c r="APO627" s="9"/>
      <c r="APP627" s="9"/>
      <c r="APQ627" s="9"/>
      <c r="APR627" s="9"/>
      <c r="APS627" s="9"/>
      <c r="APT627" s="9"/>
      <c r="APU627" s="9"/>
      <c r="APV627" s="9"/>
      <c r="APW627" s="9"/>
      <c r="APX627" s="9"/>
      <c r="APY627" s="9"/>
      <c r="APZ627" s="9"/>
      <c r="AQA627" s="9"/>
      <c r="AQB627" s="9"/>
      <c r="AQC627" s="9"/>
      <c r="AQD627" s="9"/>
      <c r="AQE627" s="9"/>
      <c r="AQF627" s="9"/>
      <c r="AQG627" s="9"/>
      <c r="AQH627" s="9"/>
      <c r="AQI627" s="9"/>
      <c r="AQJ627" s="9"/>
      <c r="AQK627" s="9"/>
      <c r="AQL627" s="9"/>
      <c r="AQM627" s="9"/>
      <c r="AQN627" s="9"/>
      <c r="AQO627" s="9"/>
      <c r="AQP627" s="9"/>
      <c r="AQQ627" s="9"/>
      <c r="AQR627" s="9"/>
      <c r="AQS627" s="9"/>
      <c r="AQT627" s="9"/>
      <c r="AQU627" s="9"/>
      <c r="AQV627" s="9"/>
      <c r="AQW627" s="9"/>
      <c r="AQX627" s="9"/>
      <c r="AQY627" s="9"/>
      <c r="AQZ627" s="9"/>
      <c r="ARA627" s="9"/>
      <c r="ARB627" s="9"/>
      <c r="ARC627" s="9"/>
      <c r="ARD627" s="9"/>
      <c r="ARE627" s="9"/>
      <c r="ARF627" s="9"/>
      <c r="ARG627" s="9"/>
      <c r="ARH627" s="9"/>
      <c r="ARI627" s="9"/>
    </row>
    <row r="652" spans="1:1153" s="41" customFormat="1" x14ac:dyDescent="0.2">
      <c r="A652" s="20"/>
      <c r="B652" s="21"/>
      <c r="C652" s="187"/>
      <c r="D652" s="205"/>
      <c r="E652" s="205"/>
      <c r="F652" s="205"/>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c r="BB652" s="9"/>
      <c r="BC652" s="9"/>
      <c r="BD652" s="9"/>
      <c r="BE652" s="9"/>
      <c r="BF652" s="9"/>
      <c r="BG652" s="9"/>
      <c r="BH652" s="9"/>
      <c r="BI652" s="9"/>
      <c r="BJ652" s="9"/>
      <c r="BK652" s="9"/>
      <c r="BL652" s="9"/>
      <c r="BM652" s="9"/>
      <c r="BN652" s="9"/>
      <c r="BO652" s="9"/>
      <c r="BP652" s="9"/>
      <c r="BQ652" s="9"/>
      <c r="BR652" s="9"/>
      <c r="BS652" s="9"/>
      <c r="BT652" s="9"/>
      <c r="BU652" s="9"/>
      <c r="BV652" s="9"/>
      <c r="BW652" s="9"/>
      <c r="BX652" s="9"/>
      <c r="BY652" s="9"/>
      <c r="BZ652" s="9"/>
      <c r="CA652" s="9"/>
      <c r="CB652" s="9"/>
      <c r="CC652" s="9"/>
      <c r="CD652" s="9"/>
      <c r="CE652" s="9"/>
      <c r="CF652" s="9"/>
      <c r="CG652" s="9"/>
      <c r="CH652" s="9"/>
      <c r="CI652" s="9"/>
      <c r="CJ652" s="9"/>
      <c r="CK652" s="9"/>
      <c r="CL652" s="9"/>
      <c r="CM652" s="9"/>
      <c r="CN652" s="9"/>
      <c r="CO652" s="9"/>
      <c r="CP652" s="9"/>
      <c r="CQ652" s="9"/>
      <c r="CR652" s="9"/>
      <c r="CS652" s="9"/>
      <c r="CT652" s="9"/>
      <c r="CU652" s="9"/>
      <c r="CV652" s="9"/>
      <c r="CW652" s="9"/>
      <c r="CX652" s="9"/>
      <c r="CY652" s="9"/>
      <c r="CZ652" s="9"/>
      <c r="DA652" s="9"/>
      <c r="DB652" s="9"/>
      <c r="DC652" s="9"/>
      <c r="DD652" s="9"/>
      <c r="DE652" s="9"/>
      <c r="DF652" s="9"/>
      <c r="DG652" s="9"/>
      <c r="DH652" s="9"/>
      <c r="DI652" s="9"/>
      <c r="DJ652" s="9"/>
      <c r="DK652" s="9"/>
      <c r="DL652" s="9"/>
      <c r="DM652" s="9"/>
      <c r="DN652" s="9"/>
      <c r="DO652" s="9"/>
      <c r="DP652" s="9"/>
      <c r="DQ652" s="9"/>
      <c r="DR652" s="9"/>
      <c r="DS652" s="9"/>
      <c r="DT652" s="9"/>
      <c r="DU652" s="9"/>
      <c r="DV652" s="9"/>
      <c r="DW652" s="9"/>
      <c r="DX652" s="9"/>
      <c r="DY652" s="9"/>
      <c r="DZ652" s="9"/>
      <c r="EA652" s="9"/>
      <c r="EB652" s="9"/>
      <c r="EC652" s="9"/>
      <c r="ED652" s="9"/>
      <c r="EE652" s="9"/>
      <c r="EF652" s="9"/>
      <c r="EG652" s="9"/>
      <c r="EH652" s="9"/>
      <c r="EI652" s="9"/>
      <c r="EJ652" s="9"/>
      <c r="EK652" s="9"/>
      <c r="EL652" s="9"/>
      <c r="EM652" s="9"/>
      <c r="EN652" s="9"/>
      <c r="EO652" s="9"/>
      <c r="EP652" s="9"/>
      <c r="EQ652" s="9"/>
      <c r="ER652" s="9"/>
      <c r="ES652" s="9"/>
      <c r="ET652" s="9"/>
      <c r="EU652" s="9"/>
      <c r="EV652" s="9"/>
      <c r="EW652" s="9"/>
      <c r="EX652" s="9"/>
      <c r="EY652" s="9"/>
      <c r="EZ652" s="9"/>
      <c r="FA652" s="9"/>
      <c r="FB652" s="9"/>
      <c r="FC652" s="9"/>
      <c r="FD652" s="9"/>
      <c r="FE652" s="9"/>
      <c r="FF652" s="9"/>
      <c r="FG652" s="9"/>
      <c r="FH652" s="9"/>
      <c r="FI652" s="9"/>
      <c r="FJ652" s="9"/>
      <c r="FK652" s="9"/>
      <c r="FL652" s="9"/>
      <c r="FM652" s="9"/>
      <c r="FN652" s="9"/>
      <c r="FO652" s="9"/>
      <c r="FP652" s="9"/>
      <c r="FQ652" s="9"/>
      <c r="FR652" s="9"/>
      <c r="FS652" s="9"/>
      <c r="FT652" s="9"/>
      <c r="FU652" s="9"/>
      <c r="FV652" s="9"/>
      <c r="FW652" s="9"/>
      <c r="FX652" s="9"/>
      <c r="FY652" s="9"/>
      <c r="FZ652" s="9"/>
      <c r="GA652" s="9"/>
      <c r="GB652" s="9"/>
      <c r="GC652" s="9"/>
      <c r="GD652" s="9"/>
      <c r="GE652" s="9"/>
      <c r="GF652" s="9"/>
      <c r="GG652" s="9"/>
      <c r="GH652" s="9"/>
      <c r="GI652" s="9"/>
      <c r="GJ652" s="9"/>
      <c r="GK652" s="9"/>
      <c r="GL652" s="9"/>
      <c r="GM652" s="9"/>
      <c r="GN652" s="9"/>
      <c r="GO652" s="9"/>
      <c r="GP652" s="9"/>
      <c r="GQ652" s="9"/>
      <c r="GR652" s="9"/>
      <c r="GS652" s="9"/>
      <c r="GT652" s="9"/>
      <c r="GU652" s="9"/>
      <c r="GV652" s="9"/>
      <c r="GW652" s="9"/>
      <c r="GX652" s="9"/>
      <c r="GY652" s="9"/>
      <c r="GZ652" s="9"/>
      <c r="HA652" s="9"/>
      <c r="HB652" s="9"/>
      <c r="HC652" s="9"/>
      <c r="HD652" s="9"/>
      <c r="HE652" s="9"/>
      <c r="HF652" s="9"/>
      <c r="HG652" s="9"/>
      <c r="HH652" s="9"/>
      <c r="HI652" s="9"/>
      <c r="HJ652" s="9"/>
      <c r="HK652" s="9"/>
      <c r="HL652" s="9"/>
      <c r="HM652" s="9"/>
      <c r="HN652" s="9"/>
      <c r="HO652" s="9"/>
      <c r="HP652" s="9"/>
      <c r="HQ652" s="9"/>
      <c r="HR652" s="9"/>
      <c r="HS652" s="9"/>
      <c r="HT652" s="9"/>
      <c r="HU652" s="9"/>
      <c r="HV652" s="9"/>
      <c r="HW652" s="9"/>
      <c r="HX652" s="9"/>
      <c r="HY652" s="9"/>
      <c r="HZ652" s="9"/>
      <c r="IA652" s="9"/>
      <c r="IB652" s="9"/>
      <c r="IC652" s="9"/>
      <c r="ID652" s="9"/>
      <c r="IE652" s="9"/>
      <c r="IF652" s="9"/>
      <c r="IG652" s="9"/>
      <c r="IH652" s="9"/>
      <c r="II652" s="9"/>
      <c r="IJ652" s="9"/>
      <c r="IK652" s="9"/>
      <c r="IL652" s="9"/>
      <c r="IM652" s="9"/>
      <c r="IN652" s="9"/>
      <c r="IO652" s="9"/>
      <c r="IP652" s="9"/>
      <c r="IQ652" s="9"/>
      <c r="IR652" s="9"/>
      <c r="IS652" s="9"/>
      <c r="IT652" s="9"/>
      <c r="IU652" s="9"/>
      <c r="IV652" s="9"/>
      <c r="IW652" s="9"/>
      <c r="IX652" s="9"/>
      <c r="IY652" s="9"/>
      <c r="IZ652" s="9"/>
      <c r="JA652" s="9"/>
      <c r="JB652" s="9"/>
      <c r="JC652" s="9"/>
      <c r="JD652" s="9"/>
      <c r="JE652" s="9"/>
      <c r="JF652" s="9"/>
      <c r="JG652" s="9"/>
      <c r="JH652" s="9"/>
      <c r="JI652" s="9"/>
      <c r="JJ652" s="9"/>
      <c r="JK652" s="9"/>
      <c r="JL652" s="9"/>
      <c r="JM652" s="9"/>
      <c r="JN652" s="9"/>
      <c r="JO652" s="9"/>
      <c r="JP652" s="9"/>
      <c r="JQ652" s="9"/>
      <c r="JR652" s="9"/>
      <c r="JS652" s="9"/>
      <c r="JT652" s="9"/>
      <c r="JU652" s="9"/>
      <c r="JV652" s="9"/>
      <c r="JW652" s="9"/>
      <c r="JX652" s="9"/>
      <c r="JY652" s="9"/>
      <c r="JZ652" s="9"/>
      <c r="KA652" s="9"/>
      <c r="KB652" s="9"/>
      <c r="KC652" s="9"/>
      <c r="KD652" s="9"/>
      <c r="KE652" s="9"/>
      <c r="KF652" s="9"/>
      <c r="KG652" s="9"/>
      <c r="KH652" s="9"/>
      <c r="KI652" s="9"/>
      <c r="KJ652" s="9"/>
      <c r="KK652" s="9"/>
      <c r="KL652" s="9"/>
      <c r="KM652" s="9"/>
      <c r="KN652" s="9"/>
      <c r="KO652" s="9"/>
      <c r="KP652" s="9"/>
      <c r="KQ652" s="9"/>
      <c r="KR652" s="9"/>
      <c r="KS652" s="9"/>
      <c r="KT652" s="9"/>
      <c r="KU652" s="9"/>
      <c r="KV652" s="9"/>
      <c r="KW652" s="9"/>
      <c r="KX652" s="9"/>
      <c r="KY652" s="9"/>
      <c r="KZ652" s="9"/>
      <c r="LA652" s="9"/>
      <c r="LB652" s="9"/>
      <c r="LC652" s="9"/>
      <c r="LD652" s="9"/>
      <c r="LE652" s="9"/>
      <c r="LF652" s="9"/>
      <c r="LG652" s="9"/>
      <c r="LH652" s="9"/>
      <c r="LI652" s="9"/>
      <c r="LJ652" s="9"/>
      <c r="LK652" s="9"/>
      <c r="LL652" s="9"/>
      <c r="LM652" s="9"/>
      <c r="LN652" s="9"/>
      <c r="LO652" s="9"/>
      <c r="LP652" s="9"/>
      <c r="LQ652" s="9"/>
      <c r="LR652" s="9"/>
      <c r="LS652" s="9"/>
      <c r="LT652" s="9"/>
      <c r="LU652" s="9"/>
      <c r="LV652" s="9"/>
      <c r="LW652" s="9"/>
      <c r="LX652" s="9"/>
      <c r="LY652" s="9"/>
      <c r="LZ652" s="9"/>
      <c r="MA652" s="9"/>
      <c r="MB652" s="9"/>
      <c r="MC652" s="9"/>
      <c r="MD652" s="9"/>
      <c r="ME652" s="9"/>
      <c r="MF652" s="9"/>
      <c r="MG652" s="9"/>
      <c r="MH652" s="9"/>
      <c r="MI652" s="9"/>
      <c r="MJ652" s="9"/>
      <c r="MK652" s="9"/>
      <c r="ML652" s="9"/>
      <c r="MM652" s="9"/>
      <c r="MN652" s="9"/>
      <c r="MO652" s="9"/>
      <c r="MP652" s="9"/>
      <c r="MQ652" s="9"/>
      <c r="MR652" s="9"/>
      <c r="MS652" s="9"/>
      <c r="MT652" s="9"/>
      <c r="MU652" s="9"/>
      <c r="MV652" s="9"/>
      <c r="MW652" s="9"/>
      <c r="MX652" s="9"/>
      <c r="MY652" s="9"/>
      <c r="MZ652" s="9"/>
      <c r="NA652" s="9"/>
      <c r="NB652" s="9"/>
      <c r="NC652" s="9"/>
      <c r="ND652" s="9"/>
      <c r="NE652" s="9"/>
      <c r="NF652" s="9"/>
      <c r="NG652" s="9"/>
      <c r="NH652" s="9"/>
      <c r="NI652" s="9"/>
      <c r="NJ652" s="9"/>
      <c r="NK652" s="9"/>
      <c r="NL652" s="9"/>
      <c r="NM652" s="9"/>
      <c r="NN652" s="9"/>
      <c r="NO652" s="9"/>
      <c r="NP652" s="9"/>
      <c r="NQ652" s="9"/>
      <c r="NR652" s="9"/>
      <c r="NS652" s="9"/>
      <c r="NT652" s="9"/>
      <c r="NU652" s="9"/>
      <c r="NV652" s="9"/>
      <c r="NW652" s="9"/>
      <c r="NX652" s="9"/>
      <c r="NY652" s="9"/>
      <c r="NZ652" s="9"/>
      <c r="OA652" s="9"/>
      <c r="OB652" s="9"/>
      <c r="OC652" s="9"/>
      <c r="OD652" s="9"/>
      <c r="OE652" s="9"/>
      <c r="OF652" s="9"/>
      <c r="OG652" s="9"/>
      <c r="OH652" s="9"/>
      <c r="OI652" s="9"/>
      <c r="OJ652" s="9"/>
      <c r="OK652" s="9"/>
      <c r="OL652" s="9"/>
      <c r="OM652" s="9"/>
      <c r="ON652" s="9"/>
      <c r="OO652" s="9"/>
      <c r="OP652" s="9"/>
      <c r="OQ652" s="9"/>
      <c r="OR652" s="9"/>
      <c r="OS652" s="9"/>
      <c r="OT652" s="9"/>
      <c r="OU652" s="9"/>
      <c r="OV652" s="9"/>
      <c r="OW652" s="9"/>
      <c r="OX652" s="9"/>
      <c r="OY652" s="9"/>
      <c r="OZ652" s="9"/>
      <c r="PA652" s="9"/>
      <c r="PB652" s="9"/>
      <c r="PC652" s="9"/>
      <c r="PD652" s="9"/>
      <c r="PE652" s="9"/>
      <c r="PF652" s="9"/>
      <c r="PG652" s="9"/>
      <c r="PH652" s="9"/>
      <c r="PI652" s="9"/>
      <c r="PJ652" s="9"/>
      <c r="PK652" s="9"/>
      <c r="PL652" s="9"/>
      <c r="PM652" s="9"/>
      <c r="PN652" s="9"/>
      <c r="PO652" s="9"/>
      <c r="PP652" s="9"/>
      <c r="PQ652" s="9"/>
      <c r="PR652" s="9"/>
      <c r="PS652" s="9"/>
      <c r="PT652" s="9"/>
      <c r="PU652" s="9"/>
      <c r="PV652" s="9"/>
      <c r="PW652" s="9"/>
      <c r="PX652" s="9"/>
      <c r="PY652" s="9"/>
      <c r="PZ652" s="9"/>
      <c r="QA652" s="9"/>
      <c r="QB652" s="9"/>
      <c r="QC652" s="9"/>
      <c r="QD652" s="9"/>
      <c r="QE652" s="9"/>
      <c r="QF652" s="9"/>
      <c r="QG652" s="9"/>
      <c r="QH652" s="9"/>
      <c r="QI652" s="9"/>
      <c r="QJ652" s="9"/>
      <c r="QK652" s="9"/>
      <c r="QL652" s="9"/>
      <c r="QM652" s="9"/>
      <c r="QN652" s="9"/>
      <c r="QO652" s="9"/>
      <c r="QP652" s="9"/>
      <c r="QQ652" s="9"/>
      <c r="QR652" s="9"/>
      <c r="QS652" s="9"/>
      <c r="QT652" s="9"/>
      <c r="QU652" s="9"/>
      <c r="QV652" s="9"/>
      <c r="QW652" s="9"/>
      <c r="QX652" s="9"/>
      <c r="QY652" s="9"/>
      <c r="QZ652" s="9"/>
      <c r="RA652" s="9"/>
      <c r="RB652" s="9"/>
      <c r="RC652" s="9"/>
      <c r="RD652" s="9"/>
      <c r="RE652" s="9"/>
      <c r="RF652" s="9"/>
      <c r="RG652" s="9"/>
      <c r="RH652" s="9"/>
      <c r="RI652" s="9"/>
      <c r="RJ652" s="9"/>
      <c r="RK652" s="9"/>
      <c r="RL652" s="9"/>
      <c r="RM652" s="9"/>
      <c r="RN652" s="9"/>
      <c r="RO652" s="9"/>
      <c r="RP652" s="9"/>
      <c r="RQ652" s="9"/>
      <c r="RR652" s="9"/>
      <c r="RS652" s="9"/>
      <c r="RT652" s="9"/>
      <c r="RU652" s="9"/>
      <c r="RV652" s="9"/>
      <c r="RW652" s="9"/>
      <c r="RX652" s="9"/>
      <c r="RY652" s="9"/>
      <c r="RZ652" s="9"/>
      <c r="SA652" s="9"/>
      <c r="SB652" s="9"/>
      <c r="SC652" s="9"/>
      <c r="SD652" s="9"/>
      <c r="SE652" s="9"/>
      <c r="SF652" s="9"/>
      <c r="SG652" s="9"/>
      <c r="SH652" s="9"/>
      <c r="SI652" s="9"/>
      <c r="SJ652" s="9"/>
      <c r="SK652" s="9"/>
      <c r="SL652" s="9"/>
      <c r="SM652" s="9"/>
      <c r="SN652" s="9"/>
      <c r="SO652" s="9"/>
      <c r="SP652" s="9"/>
      <c r="SQ652" s="9"/>
      <c r="SR652" s="9"/>
      <c r="SS652" s="9"/>
      <c r="ST652" s="9"/>
      <c r="SU652" s="9"/>
      <c r="SV652" s="9"/>
      <c r="SW652" s="9"/>
      <c r="SX652" s="9"/>
      <c r="SY652" s="9"/>
      <c r="SZ652" s="9"/>
      <c r="TA652" s="9"/>
      <c r="TB652" s="9"/>
      <c r="TC652" s="9"/>
      <c r="TD652" s="9"/>
      <c r="TE652" s="9"/>
      <c r="TF652" s="9"/>
      <c r="TG652" s="9"/>
      <c r="TH652" s="9"/>
      <c r="TI652" s="9"/>
      <c r="TJ652" s="9"/>
      <c r="TK652" s="9"/>
      <c r="TL652" s="9"/>
      <c r="TM652" s="9"/>
      <c r="TN652" s="9"/>
      <c r="TO652" s="9"/>
      <c r="TP652" s="9"/>
      <c r="TQ652" s="9"/>
      <c r="TR652" s="9"/>
      <c r="TS652" s="9"/>
      <c r="TT652" s="9"/>
      <c r="TU652" s="9"/>
      <c r="TV652" s="9"/>
      <c r="TW652" s="9"/>
      <c r="TX652" s="9"/>
      <c r="TY652" s="9"/>
      <c r="TZ652" s="9"/>
      <c r="UA652" s="9"/>
      <c r="UB652" s="9"/>
      <c r="UC652" s="9"/>
      <c r="UD652" s="9"/>
      <c r="UE652" s="9"/>
      <c r="UF652" s="9"/>
      <c r="UG652" s="9"/>
      <c r="UH652" s="9"/>
      <c r="UI652" s="9"/>
      <c r="UJ652" s="9"/>
      <c r="UK652" s="9"/>
      <c r="UL652" s="9"/>
      <c r="UM652" s="9"/>
      <c r="UN652" s="9"/>
      <c r="UO652" s="9"/>
      <c r="UP652" s="9"/>
      <c r="UQ652" s="9"/>
      <c r="UR652" s="9"/>
      <c r="US652" s="9"/>
      <c r="UT652" s="9"/>
      <c r="UU652" s="9"/>
      <c r="UV652" s="9"/>
      <c r="UW652" s="9"/>
      <c r="UX652" s="9"/>
      <c r="UY652" s="9"/>
      <c r="UZ652" s="9"/>
      <c r="VA652" s="9"/>
      <c r="VB652" s="9"/>
      <c r="VC652" s="9"/>
      <c r="VD652" s="9"/>
      <c r="VE652" s="9"/>
      <c r="VF652" s="9"/>
      <c r="VG652" s="9"/>
      <c r="VH652" s="9"/>
      <c r="VI652" s="9"/>
      <c r="VJ652" s="9"/>
      <c r="VK652" s="9"/>
      <c r="VL652" s="9"/>
      <c r="VM652" s="9"/>
      <c r="VN652" s="9"/>
      <c r="VO652" s="9"/>
      <c r="VP652" s="9"/>
      <c r="VQ652" s="9"/>
      <c r="VR652" s="9"/>
      <c r="VS652" s="9"/>
      <c r="VT652" s="9"/>
      <c r="VU652" s="9"/>
      <c r="VV652" s="9"/>
      <c r="VW652" s="9"/>
      <c r="VX652" s="9"/>
      <c r="VY652" s="9"/>
      <c r="VZ652" s="9"/>
      <c r="WA652" s="9"/>
      <c r="WB652" s="9"/>
      <c r="WC652" s="9"/>
      <c r="WD652" s="9"/>
      <c r="WE652" s="9"/>
      <c r="WF652" s="9"/>
      <c r="WG652" s="9"/>
      <c r="WH652" s="9"/>
      <c r="WI652" s="9"/>
      <c r="WJ652" s="9"/>
      <c r="WK652" s="9"/>
      <c r="WL652" s="9"/>
      <c r="WM652" s="9"/>
      <c r="WN652" s="9"/>
      <c r="WO652" s="9"/>
      <c r="WP652" s="9"/>
      <c r="WQ652" s="9"/>
      <c r="WR652" s="9"/>
      <c r="WS652" s="9"/>
      <c r="WT652" s="9"/>
      <c r="WU652" s="9"/>
      <c r="WV652" s="9"/>
      <c r="WW652" s="9"/>
      <c r="WX652" s="9"/>
      <c r="WY652" s="9"/>
      <c r="WZ652" s="9"/>
      <c r="XA652" s="9"/>
      <c r="XB652" s="9"/>
      <c r="XC652" s="9"/>
      <c r="XD652" s="9"/>
      <c r="XE652" s="9"/>
      <c r="XF652" s="9"/>
      <c r="XG652" s="9"/>
      <c r="XH652" s="9"/>
      <c r="XI652" s="9"/>
      <c r="XJ652" s="9"/>
      <c r="XK652" s="9"/>
      <c r="XL652" s="9"/>
      <c r="XM652" s="9"/>
      <c r="XN652" s="9"/>
      <c r="XO652" s="9"/>
      <c r="XP652" s="9"/>
      <c r="XQ652" s="9"/>
      <c r="XR652" s="9"/>
      <c r="XS652" s="9"/>
      <c r="XT652" s="9"/>
      <c r="XU652" s="9"/>
      <c r="XV652" s="9"/>
      <c r="XW652" s="9"/>
      <c r="XX652" s="9"/>
      <c r="XY652" s="9"/>
      <c r="XZ652" s="9"/>
      <c r="YA652" s="9"/>
      <c r="YB652" s="9"/>
      <c r="YC652" s="9"/>
      <c r="YD652" s="9"/>
      <c r="YE652" s="9"/>
      <c r="YF652" s="9"/>
      <c r="YG652" s="9"/>
      <c r="YH652" s="9"/>
      <c r="YI652" s="9"/>
      <c r="YJ652" s="9"/>
      <c r="YK652" s="9"/>
      <c r="YL652" s="9"/>
      <c r="YM652" s="9"/>
      <c r="YN652" s="9"/>
      <c r="YO652" s="9"/>
      <c r="YP652" s="9"/>
      <c r="YQ652" s="9"/>
      <c r="YR652" s="9"/>
      <c r="YS652" s="9"/>
      <c r="YT652" s="9"/>
      <c r="YU652" s="9"/>
      <c r="YV652" s="9"/>
      <c r="YW652" s="9"/>
      <c r="YX652" s="9"/>
      <c r="YY652" s="9"/>
      <c r="YZ652" s="9"/>
      <c r="ZA652" s="9"/>
      <c r="ZB652" s="9"/>
      <c r="ZC652" s="9"/>
      <c r="ZD652" s="9"/>
      <c r="ZE652" s="9"/>
      <c r="ZF652" s="9"/>
      <c r="ZG652" s="9"/>
      <c r="ZH652" s="9"/>
      <c r="ZI652" s="9"/>
      <c r="ZJ652" s="9"/>
      <c r="ZK652" s="9"/>
      <c r="ZL652" s="9"/>
      <c r="ZM652" s="9"/>
      <c r="ZN652" s="9"/>
      <c r="ZO652" s="9"/>
      <c r="ZP652" s="9"/>
      <c r="ZQ652" s="9"/>
      <c r="ZR652" s="9"/>
      <c r="ZS652" s="9"/>
      <c r="ZT652" s="9"/>
      <c r="ZU652" s="9"/>
      <c r="ZV652" s="9"/>
      <c r="ZW652" s="9"/>
      <c r="ZX652" s="9"/>
      <c r="ZY652" s="9"/>
      <c r="ZZ652" s="9"/>
      <c r="AAA652" s="9"/>
      <c r="AAB652" s="9"/>
      <c r="AAC652" s="9"/>
      <c r="AAD652" s="9"/>
      <c r="AAE652" s="9"/>
      <c r="AAF652" s="9"/>
      <c r="AAG652" s="9"/>
      <c r="AAH652" s="9"/>
      <c r="AAI652" s="9"/>
      <c r="AAJ652" s="9"/>
      <c r="AAK652" s="9"/>
      <c r="AAL652" s="9"/>
      <c r="AAM652" s="9"/>
      <c r="AAN652" s="9"/>
      <c r="AAO652" s="9"/>
      <c r="AAP652" s="9"/>
      <c r="AAQ652" s="9"/>
      <c r="AAR652" s="9"/>
      <c r="AAS652" s="9"/>
      <c r="AAT652" s="9"/>
      <c r="AAU652" s="9"/>
      <c r="AAV652" s="9"/>
      <c r="AAW652" s="9"/>
      <c r="AAX652" s="9"/>
      <c r="AAY652" s="9"/>
      <c r="AAZ652" s="9"/>
      <c r="ABA652" s="9"/>
      <c r="ABB652" s="9"/>
      <c r="ABC652" s="9"/>
      <c r="ABD652" s="9"/>
      <c r="ABE652" s="9"/>
      <c r="ABF652" s="9"/>
      <c r="ABG652" s="9"/>
      <c r="ABH652" s="9"/>
      <c r="ABI652" s="9"/>
      <c r="ABJ652" s="9"/>
      <c r="ABK652" s="9"/>
      <c r="ABL652" s="9"/>
      <c r="ABM652" s="9"/>
      <c r="ABN652" s="9"/>
      <c r="ABO652" s="9"/>
      <c r="ABP652" s="9"/>
      <c r="ABQ652" s="9"/>
      <c r="ABR652" s="9"/>
      <c r="ABS652" s="9"/>
      <c r="ABT652" s="9"/>
      <c r="ABU652" s="9"/>
      <c r="ABV652" s="9"/>
      <c r="ABW652" s="9"/>
      <c r="ABX652" s="9"/>
      <c r="ABY652" s="9"/>
      <c r="ABZ652" s="9"/>
      <c r="ACA652" s="9"/>
      <c r="ACB652" s="9"/>
      <c r="ACC652" s="9"/>
      <c r="ACD652" s="9"/>
      <c r="ACE652" s="9"/>
      <c r="ACF652" s="9"/>
      <c r="ACG652" s="9"/>
      <c r="ACH652" s="9"/>
      <c r="ACI652" s="9"/>
      <c r="ACJ652" s="9"/>
      <c r="ACK652" s="9"/>
      <c r="ACL652" s="9"/>
      <c r="ACM652" s="9"/>
      <c r="ACN652" s="9"/>
      <c r="ACO652" s="9"/>
      <c r="ACP652" s="9"/>
      <c r="ACQ652" s="9"/>
      <c r="ACR652" s="9"/>
      <c r="ACS652" s="9"/>
      <c r="ACT652" s="9"/>
      <c r="ACU652" s="9"/>
      <c r="ACV652" s="9"/>
      <c r="ACW652" s="9"/>
      <c r="ACX652" s="9"/>
      <c r="ACY652" s="9"/>
      <c r="ACZ652" s="9"/>
      <c r="ADA652" s="9"/>
      <c r="ADB652" s="9"/>
      <c r="ADC652" s="9"/>
      <c r="ADD652" s="9"/>
      <c r="ADE652" s="9"/>
      <c r="ADF652" s="9"/>
      <c r="ADG652" s="9"/>
      <c r="ADH652" s="9"/>
      <c r="ADI652" s="9"/>
      <c r="ADJ652" s="9"/>
      <c r="ADK652" s="9"/>
      <c r="ADL652" s="9"/>
      <c r="ADM652" s="9"/>
      <c r="ADN652" s="9"/>
      <c r="ADO652" s="9"/>
      <c r="ADP652" s="9"/>
      <c r="ADQ652" s="9"/>
      <c r="ADR652" s="9"/>
      <c r="ADS652" s="9"/>
      <c r="ADT652" s="9"/>
      <c r="ADU652" s="9"/>
      <c r="ADV652" s="9"/>
      <c r="ADW652" s="9"/>
      <c r="ADX652" s="9"/>
      <c r="ADY652" s="9"/>
      <c r="ADZ652" s="9"/>
      <c r="AEA652" s="9"/>
      <c r="AEB652" s="9"/>
      <c r="AEC652" s="9"/>
      <c r="AED652" s="9"/>
      <c r="AEE652" s="9"/>
      <c r="AEF652" s="9"/>
      <c r="AEG652" s="9"/>
      <c r="AEH652" s="9"/>
      <c r="AEI652" s="9"/>
      <c r="AEJ652" s="9"/>
      <c r="AEK652" s="9"/>
      <c r="AEL652" s="9"/>
      <c r="AEM652" s="9"/>
      <c r="AEN652" s="9"/>
      <c r="AEO652" s="9"/>
      <c r="AEP652" s="9"/>
      <c r="AEQ652" s="9"/>
      <c r="AER652" s="9"/>
      <c r="AES652" s="9"/>
      <c r="AET652" s="9"/>
      <c r="AEU652" s="9"/>
      <c r="AEV652" s="9"/>
      <c r="AEW652" s="9"/>
      <c r="AEX652" s="9"/>
      <c r="AEY652" s="9"/>
      <c r="AEZ652" s="9"/>
      <c r="AFA652" s="9"/>
      <c r="AFB652" s="9"/>
      <c r="AFC652" s="9"/>
      <c r="AFD652" s="9"/>
      <c r="AFE652" s="9"/>
      <c r="AFF652" s="9"/>
      <c r="AFG652" s="9"/>
      <c r="AFH652" s="9"/>
      <c r="AFI652" s="9"/>
      <c r="AFJ652" s="9"/>
      <c r="AFK652" s="9"/>
      <c r="AFL652" s="9"/>
      <c r="AFM652" s="9"/>
      <c r="AFN652" s="9"/>
      <c r="AFO652" s="9"/>
      <c r="AFP652" s="9"/>
      <c r="AFQ652" s="9"/>
      <c r="AFR652" s="9"/>
      <c r="AFS652" s="9"/>
      <c r="AFT652" s="9"/>
      <c r="AFU652" s="9"/>
      <c r="AFV652" s="9"/>
      <c r="AFW652" s="9"/>
      <c r="AFX652" s="9"/>
      <c r="AFY652" s="9"/>
      <c r="AFZ652" s="9"/>
      <c r="AGA652" s="9"/>
      <c r="AGB652" s="9"/>
      <c r="AGC652" s="9"/>
      <c r="AGD652" s="9"/>
      <c r="AGE652" s="9"/>
      <c r="AGF652" s="9"/>
      <c r="AGG652" s="9"/>
      <c r="AGH652" s="9"/>
      <c r="AGI652" s="9"/>
      <c r="AGJ652" s="9"/>
      <c r="AGK652" s="9"/>
      <c r="AGL652" s="9"/>
      <c r="AGM652" s="9"/>
      <c r="AGN652" s="9"/>
      <c r="AGO652" s="9"/>
      <c r="AGP652" s="9"/>
      <c r="AGQ652" s="9"/>
      <c r="AGR652" s="9"/>
      <c r="AGS652" s="9"/>
      <c r="AGT652" s="9"/>
      <c r="AGU652" s="9"/>
      <c r="AGV652" s="9"/>
      <c r="AGW652" s="9"/>
      <c r="AGX652" s="9"/>
      <c r="AGY652" s="9"/>
      <c r="AGZ652" s="9"/>
      <c r="AHA652" s="9"/>
      <c r="AHB652" s="9"/>
      <c r="AHC652" s="9"/>
      <c r="AHD652" s="9"/>
      <c r="AHE652" s="9"/>
      <c r="AHF652" s="9"/>
      <c r="AHG652" s="9"/>
      <c r="AHH652" s="9"/>
      <c r="AHI652" s="9"/>
      <c r="AHJ652" s="9"/>
      <c r="AHK652" s="9"/>
      <c r="AHL652" s="9"/>
      <c r="AHM652" s="9"/>
      <c r="AHN652" s="9"/>
      <c r="AHO652" s="9"/>
      <c r="AHP652" s="9"/>
      <c r="AHQ652" s="9"/>
      <c r="AHR652" s="9"/>
      <c r="AHS652" s="9"/>
      <c r="AHT652" s="9"/>
      <c r="AHU652" s="9"/>
      <c r="AHV652" s="9"/>
      <c r="AHW652" s="9"/>
      <c r="AHX652" s="9"/>
      <c r="AHY652" s="9"/>
      <c r="AHZ652" s="9"/>
      <c r="AIA652" s="9"/>
      <c r="AIB652" s="9"/>
      <c r="AIC652" s="9"/>
      <c r="AID652" s="9"/>
      <c r="AIE652" s="9"/>
      <c r="AIF652" s="9"/>
      <c r="AIG652" s="9"/>
      <c r="AIH652" s="9"/>
      <c r="AII652" s="9"/>
      <c r="AIJ652" s="9"/>
      <c r="AIK652" s="9"/>
      <c r="AIL652" s="9"/>
      <c r="AIM652" s="9"/>
      <c r="AIN652" s="9"/>
      <c r="AIO652" s="9"/>
      <c r="AIP652" s="9"/>
      <c r="AIQ652" s="9"/>
      <c r="AIR652" s="9"/>
      <c r="AIS652" s="9"/>
      <c r="AIT652" s="9"/>
      <c r="AIU652" s="9"/>
      <c r="AIV652" s="9"/>
      <c r="AIW652" s="9"/>
      <c r="AIX652" s="9"/>
      <c r="AIY652" s="9"/>
      <c r="AIZ652" s="9"/>
      <c r="AJA652" s="9"/>
      <c r="AJB652" s="9"/>
      <c r="AJC652" s="9"/>
      <c r="AJD652" s="9"/>
      <c r="AJE652" s="9"/>
      <c r="AJF652" s="9"/>
      <c r="AJG652" s="9"/>
      <c r="AJH652" s="9"/>
      <c r="AJI652" s="9"/>
      <c r="AJJ652" s="9"/>
      <c r="AJK652" s="9"/>
      <c r="AJL652" s="9"/>
      <c r="AJM652" s="9"/>
      <c r="AJN652" s="9"/>
      <c r="AJO652" s="9"/>
      <c r="AJP652" s="9"/>
      <c r="AJQ652" s="9"/>
      <c r="AJR652" s="9"/>
      <c r="AJS652" s="9"/>
      <c r="AJT652" s="9"/>
      <c r="AJU652" s="9"/>
      <c r="AJV652" s="9"/>
      <c r="AJW652" s="9"/>
      <c r="AJX652" s="9"/>
      <c r="AJY652" s="9"/>
      <c r="AJZ652" s="9"/>
      <c r="AKA652" s="9"/>
      <c r="AKB652" s="9"/>
      <c r="AKC652" s="9"/>
      <c r="AKD652" s="9"/>
      <c r="AKE652" s="9"/>
      <c r="AKF652" s="9"/>
      <c r="AKG652" s="9"/>
      <c r="AKH652" s="9"/>
      <c r="AKI652" s="9"/>
      <c r="AKJ652" s="9"/>
      <c r="AKK652" s="9"/>
      <c r="AKL652" s="9"/>
      <c r="AKM652" s="9"/>
      <c r="AKN652" s="9"/>
      <c r="AKO652" s="9"/>
      <c r="AKP652" s="9"/>
      <c r="AKQ652" s="9"/>
      <c r="AKR652" s="9"/>
      <c r="AKS652" s="9"/>
      <c r="AKT652" s="9"/>
      <c r="AKU652" s="9"/>
      <c r="AKV652" s="9"/>
      <c r="AKW652" s="9"/>
      <c r="AKX652" s="9"/>
      <c r="AKY652" s="9"/>
      <c r="AKZ652" s="9"/>
      <c r="ALA652" s="9"/>
      <c r="ALB652" s="9"/>
      <c r="ALC652" s="9"/>
      <c r="ALD652" s="9"/>
      <c r="ALE652" s="9"/>
      <c r="ALF652" s="9"/>
      <c r="ALG652" s="9"/>
      <c r="ALH652" s="9"/>
      <c r="ALI652" s="9"/>
      <c r="ALJ652" s="9"/>
      <c r="ALK652" s="9"/>
      <c r="ALL652" s="9"/>
      <c r="ALM652" s="9"/>
      <c r="ALN652" s="9"/>
      <c r="ALO652" s="9"/>
      <c r="ALP652" s="9"/>
      <c r="ALQ652" s="9"/>
      <c r="ALR652" s="9"/>
      <c r="ALS652" s="9"/>
      <c r="ALT652" s="9"/>
      <c r="ALU652" s="9"/>
      <c r="ALV652" s="9"/>
      <c r="ALW652" s="9"/>
      <c r="ALX652" s="9"/>
      <c r="ALY652" s="9"/>
      <c r="ALZ652" s="9"/>
      <c r="AMA652" s="9"/>
      <c r="AMB652" s="9"/>
      <c r="AMC652" s="9"/>
      <c r="AMD652" s="9"/>
      <c r="AME652" s="9"/>
      <c r="AMF652" s="9"/>
      <c r="AMG652" s="9"/>
      <c r="AMH652" s="9"/>
      <c r="AMI652" s="9"/>
      <c r="AMJ652" s="9"/>
      <c r="AMK652" s="9"/>
      <c r="AML652" s="9"/>
      <c r="AMM652" s="9"/>
      <c r="AMN652" s="9"/>
      <c r="AMO652" s="9"/>
      <c r="AMP652" s="9"/>
      <c r="AMQ652" s="9"/>
      <c r="AMR652" s="9"/>
      <c r="AMS652" s="9"/>
      <c r="AMT652" s="9"/>
      <c r="AMU652" s="9"/>
      <c r="AMV652" s="9"/>
      <c r="AMW652" s="9"/>
      <c r="AMX652" s="9"/>
      <c r="AMY652" s="9"/>
      <c r="AMZ652" s="9"/>
      <c r="ANA652" s="9"/>
      <c r="ANB652" s="9"/>
      <c r="ANC652" s="9"/>
      <c r="AND652" s="9"/>
      <c r="ANE652" s="9"/>
      <c r="ANF652" s="9"/>
      <c r="ANG652" s="9"/>
      <c r="ANH652" s="9"/>
      <c r="ANI652" s="9"/>
      <c r="ANJ652" s="9"/>
      <c r="ANK652" s="9"/>
      <c r="ANL652" s="9"/>
      <c r="ANM652" s="9"/>
      <c r="ANN652" s="9"/>
      <c r="ANO652" s="9"/>
      <c r="ANP652" s="9"/>
      <c r="ANQ652" s="9"/>
      <c r="ANR652" s="9"/>
      <c r="ANS652" s="9"/>
      <c r="ANT652" s="9"/>
      <c r="ANU652" s="9"/>
      <c r="ANV652" s="9"/>
      <c r="ANW652" s="9"/>
      <c r="ANX652" s="9"/>
      <c r="ANY652" s="9"/>
      <c r="ANZ652" s="9"/>
      <c r="AOA652" s="9"/>
      <c r="AOB652" s="9"/>
      <c r="AOC652" s="9"/>
      <c r="AOD652" s="9"/>
      <c r="AOE652" s="9"/>
      <c r="AOF652" s="9"/>
      <c r="AOG652" s="9"/>
      <c r="AOH652" s="9"/>
      <c r="AOI652" s="9"/>
      <c r="AOJ652" s="9"/>
      <c r="AOK652" s="9"/>
      <c r="AOL652" s="9"/>
      <c r="AOM652" s="9"/>
      <c r="AON652" s="9"/>
      <c r="AOO652" s="9"/>
      <c r="AOP652" s="9"/>
      <c r="AOQ652" s="9"/>
      <c r="AOR652" s="9"/>
      <c r="AOS652" s="9"/>
      <c r="AOT652" s="9"/>
      <c r="AOU652" s="9"/>
      <c r="AOV652" s="9"/>
      <c r="AOW652" s="9"/>
      <c r="AOX652" s="9"/>
      <c r="AOY652" s="9"/>
      <c r="AOZ652" s="9"/>
      <c r="APA652" s="9"/>
      <c r="APB652" s="9"/>
      <c r="APC652" s="9"/>
      <c r="APD652" s="9"/>
      <c r="APE652" s="9"/>
      <c r="APF652" s="9"/>
      <c r="APG652" s="9"/>
      <c r="APH652" s="9"/>
      <c r="API652" s="9"/>
      <c r="APJ652" s="9"/>
      <c r="APK652" s="9"/>
      <c r="APL652" s="9"/>
      <c r="APM652" s="9"/>
      <c r="APN652" s="9"/>
      <c r="APO652" s="9"/>
      <c r="APP652" s="9"/>
      <c r="APQ652" s="9"/>
      <c r="APR652" s="9"/>
      <c r="APS652" s="9"/>
      <c r="APT652" s="9"/>
      <c r="APU652" s="9"/>
      <c r="APV652" s="9"/>
      <c r="APW652" s="9"/>
      <c r="APX652" s="9"/>
      <c r="APY652" s="9"/>
      <c r="APZ652" s="9"/>
      <c r="AQA652" s="9"/>
      <c r="AQB652" s="9"/>
      <c r="AQC652" s="9"/>
      <c r="AQD652" s="9"/>
      <c r="AQE652" s="9"/>
      <c r="AQF652" s="9"/>
      <c r="AQG652" s="9"/>
      <c r="AQH652" s="9"/>
      <c r="AQI652" s="9"/>
      <c r="AQJ652" s="9"/>
      <c r="AQK652" s="9"/>
      <c r="AQL652" s="9"/>
      <c r="AQM652" s="9"/>
      <c r="AQN652" s="9"/>
      <c r="AQO652" s="9"/>
      <c r="AQP652" s="9"/>
      <c r="AQQ652" s="9"/>
      <c r="AQR652" s="9"/>
      <c r="AQS652" s="9"/>
      <c r="AQT652" s="9"/>
      <c r="AQU652" s="9"/>
      <c r="AQV652" s="9"/>
      <c r="AQW652" s="9"/>
      <c r="AQX652" s="9"/>
      <c r="AQY652" s="9"/>
      <c r="AQZ652" s="9"/>
      <c r="ARA652" s="9"/>
      <c r="ARB652" s="9"/>
      <c r="ARC652" s="9"/>
      <c r="ARD652" s="9"/>
      <c r="ARE652" s="9"/>
      <c r="ARF652" s="9"/>
      <c r="ARG652" s="9"/>
      <c r="ARH652" s="9"/>
      <c r="ARI652" s="9"/>
    </row>
    <row r="653" spans="1:1153" s="41" customFormat="1" x14ac:dyDescent="0.2">
      <c r="A653" s="20"/>
      <c r="B653" s="21"/>
      <c r="C653" s="187"/>
      <c r="D653" s="205"/>
      <c r="E653" s="205"/>
      <c r="F653" s="205"/>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c r="DQ653" s="9"/>
      <c r="DR653" s="9"/>
      <c r="DS653" s="9"/>
      <c r="DT653" s="9"/>
      <c r="DU653" s="9"/>
      <c r="DV653" s="9"/>
      <c r="DW653" s="9"/>
      <c r="DX653" s="9"/>
      <c r="DY653" s="9"/>
      <c r="DZ653" s="9"/>
      <c r="EA653" s="9"/>
      <c r="EB653" s="9"/>
      <c r="EC653" s="9"/>
      <c r="ED653" s="9"/>
      <c r="EE653" s="9"/>
      <c r="EF653" s="9"/>
      <c r="EG653" s="9"/>
      <c r="EH653" s="9"/>
      <c r="EI653" s="9"/>
      <c r="EJ653" s="9"/>
      <c r="EK653" s="9"/>
      <c r="EL653" s="9"/>
      <c r="EM653" s="9"/>
      <c r="EN653" s="9"/>
      <c r="EO653" s="9"/>
      <c r="EP653" s="9"/>
      <c r="EQ653" s="9"/>
      <c r="ER653" s="9"/>
      <c r="ES653" s="9"/>
      <c r="ET653" s="9"/>
      <c r="EU653" s="9"/>
      <c r="EV653" s="9"/>
      <c r="EW653" s="9"/>
      <c r="EX653" s="9"/>
      <c r="EY653" s="9"/>
      <c r="EZ653" s="9"/>
      <c r="FA653" s="9"/>
      <c r="FB653" s="9"/>
      <c r="FC653" s="9"/>
      <c r="FD653" s="9"/>
      <c r="FE653" s="9"/>
      <c r="FF653" s="9"/>
      <c r="FG653" s="9"/>
      <c r="FH653" s="9"/>
      <c r="FI653" s="9"/>
      <c r="FJ653" s="9"/>
      <c r="FK653" s="9"/>
      <c r="FL653" s="9"/>
      <c r="FM653" s="9"/>
      <c r="FN653" s="9"/>
      <c r="FO653" s="9"/>
      <c r="FP653" s="9"/>
      <c r="FQ653" s="9"/>
      <c r="FR653" s="9"/>
      <c r="FS653" s="9"/>
      <c r="FT653" s="9"/>
      <c r="FU653" s="9"/>
      <c r="FV653" s="9"/>
      <c r="FW653" s="9"/>
      <c r="FX653" s="9"/>
      <c r="FY653" s="9"/>
      <c r="FZ653" s="9"/>
      <c r="GA653" s="9"/>
      <c r="GB653" s="9"/>
      <c r="GC653" s="9"/>
      <c r="GD653" s="9"/>
      <c r="GE653" s="9"/>
      <c r="GF653" s="9"/>
      <c r="GG653" s="9"/>
      <c r="GH653" s="9"/>
      <c r="GI653" s="9"/>
      <c r="GJ653" s="9"/>
      <c r="GK653" s="9"/>
      <c r="GL653" s="9"/>
      <c r="GM653" s="9"/>
      <c r="GN653" s="9"/>
      <c r="GO653" s="9"/>
      <c r="GP653" s="9"/>
      <c r="GQ653" s="9"/>
      <c r="GR653" s="9"/>
      <c r="GS653" s="9"/>
      <c r="GT653" s="9"/>
      <c r="GU653" s="9"/>
      <c r="GV653" s="9"/>
      <c r="GW653" s="9"/>
      <c r="GX653" s="9"/>
      <c r="GY653" s="9"/>
      <c r="GZ653" s="9"/>
      <c r="HA653" s="9"/>
      <c r="HB653" s="9"/>
      <c r="HC653" s="9"/>
      <c r="HD653" s="9"/>
      <c r="HE653" s="9"/>
      <c r="HF653" s="9"/>
      <c r="HG653" s="9"/>
      <c r="HH653" s="9"/>
      <c r="HI653" s="9"/>
      <c r="HJ653" s="9"/>
      <c r="HK653" s="9"/>
      <c r="HL653" s="9"/>
      <c r="HM653" s="9"/>
      <c r="HN653" s="9"/>
      <c r="HO653" s="9"/>
      <c r="HP653" s="9"/>
      <c r="HQ653" s="9"/>
      <c r="HR653" s="9"/>
      <c r="HS653" s="9"/>
      <c r="HT653" s="9"/>
      <c r="HU653" s="9"/>
      <c r="HV653" s="9"/>
      <c r="HW653" s="9"/>
      <c r="HX653" s="9"/>
      <c r="HY653" s="9"/>
      <c r="HZ653" s="9"/>
      <c r="IA653" s="9"/>
      <c r="IB653" s="9"/>
      <c r="IC653" s="9"/>
      <c r="ID653" s="9"/>
      <c r="IE653" s="9"/>
      <c r="IF653" s="9"/>
      <c r="IG653" s="9"/>
      <c r="IH653" s="9"/>
      <c r="II653" s="9"/>
      <c r="IJ653" s="9"/>
      <c r="IK653" s="9"/>
      <c r="IL653" s="9"/>
      <c r="IM653" s="9"/>
      <c r="IN653" s="9"/>
      <c r="IO653" s="9"/>
      <c r="IP653" s="9"/>
      <c r="IQ653" s="9"/>
      <c r="IR653" s="9"/>
      <c r="IS653" s="9"/>
      <c r="IT653" s="9"/>
      <c r="IU653" s="9"/>
      <c r="IV653" s="9"/>
      <c r="IW653" s="9"/>
      <c r="IX653" s="9"/>
      <c r="IY653" s="9"/>
      <c r="IZ653" s="9"/>
      <c r="JA653" s="9"/>
      <c r="JB653" s="9"/>
      <c r="JC653" s="9"/>
      <c r="JD653" s="9"/>
      <c r="JE653" s="9"/>
      <c r="JF653" s="9"/>
      <c r="JG653" s="9"/>
      <c r="JH653" s="9"/>
      <c r="JI653" s="9"/>
      <c r="JJ653" s="9"/>
      <c r="JK653" s="9"/>
      <c r="JL653" s="9"/>
      <c r="JM653" s="9"/>
      <c r="JN653" s="9"/>
      <c r="JO653" s="9"/>
      <c r="JP653" s="9"/>
      <c r="JQ653" s="9"/>
      <c r="JR653" s="9"/>
      <c r="JS653" s="9"/>
      <c r="JT653" s="9"/>
      <c r="JU653" s="9"/>
      <c r="JV653" s="9"/>
      <c r="JW653" s="9"/>
      <c r="JX653" s="9"/>
      <c r="JY653" s="9"/>
      <c r="JZ653" s="9"/>
      <c r="KA653" s="9"/>
      <c r="KB653" s="9"/>
      <c r="KC653" s="9"/>
      <c r="KD653" s="9"/>
      <c r="KE653" s="9"/>
      <c r="KF653" s="9"/>
      <c r="KG653" s="9"/>
      <c r="KH653" s="9"/>
      <c r="KI653" s="9"/>
      <c r="KJ653" s="9"/>
      <c r="KK653" s="9"/>
      <c r="KL653" s="9"/>
      <c r="KM653" s="9"/>
      <c r="KN653" s="9"/>
      <c r="KO653" s="9"/>
      <c r="KP653" s="9"/>
      <c r="KQ653" s="9"/>
      <c r="KR653" s="9"/>
      <c r="KS653" s="9"/>
      <c r="KT653" s="9"/>
      <c r="KU653" s="9"/>
      <c r="KV653" s="9"/>
      <c r="KW653" s="9"/>
      <c r="KX653" s="9"/>
      <c r="KY653" s="9"/>
      <c r="KZ653" s="9"/>
      <c r="LA653" s="9"/>
      <c r="LB653" s="9"/>
      <c r="LC653" s="9"/>
      <c r="LD653" s="9"/>
      <c r="LE653" s="9"/>
      <c r="LF653" s="9"/>
      <c r="LG653" s="9"/>
      <c r="LH653" s="9"/>
      <c r="LI653" s="9"/>
      <c r="LJ653" s="9"/>
      <c r="LK653" s="9"/>
      <c r="LL653" s="9"/>
      <c r="LM653" s="9"/>
      <c r="LN653" s="9"/>
      <c r="LO653" s="9"/>
      <c r="LP653" s="9"/>
      <c r="LQ653" s="9"/>
      <c r="LR653" s="9"/>
      <c r="LS653" s="9"/>
      <c r="LT653" s="9"/>
      <c r="LU653" s="9"/>
      <c r="LV653" s="9"/>
      <c r="LW653" s="9"/>
      <c r="LX653" s="9"/>
      <c r="LY653" s="9"/>
      <c r="LZ653" s="9"/>
      <c r="MA653" s="9"/>
      <c r="MB653" s="9"/>
      <c r="MC653" s="9"/>
      <c r="MD653" s="9"/>
      <c r="ME653" s="9"/>
      <c r="MF653" s="9"/>
      <c r="MG653" s="9"/>
      <c r="MH653" s="9"/>
      <c r="MI653" s="9"/>
      <c r="MJ653" s="9"/>
      <c r="MK653" s="9"/>
      <c r="ML653" s="9"/>
      <c r="MM653" s="9"/>
      <c r="MN653" s="9"/>
      <c r="MO653" s="9"/>
      <c r="MP653" s="9"/>
      <c r="MQ653" s="9"/>
      <c r="MR653" s="9"/>
      <c r="MS653" s="9"/>
      <c r="MT653" s="9"/>
      <c r="MU653" s="9"/>
      <c r="MV653" s="9"/>
      <c r="MW653" s="9"/>
      <c r="MX653" s="9"/>
      <c r="MY653" s="9"/>
      <c r="MZ653" s="9"/>
      <c r="NA653" s="9"/>
      <c r="NB653" s="9"/>
      <c r="NC653" s="9"/>
      <c r="ND653" s="9"/>
      <c r="NE653" s="9"/>
      <c r="NF653" s="9"/>
      <c r="NG653" s="9"/>
      <c r="NH653" s="9"/>
      <c r="NI653" s="9"/>
      <c r="NJ653" s="9"/>
      <c r="NK653" s="9"/>
      <c r="NL653" s="9"/>
      <c r="NM653" s="9"/>
      <c r="NN653" s="9"/>
      <c r="NO653" s="9"/>
      <c r="NP653" s="9"/>
      <c r="NQ653" s="9"/>
      <c r="NR653" s="9"/>
      <c r="NS653" s="9"/>
      <c r="NT653" s="9"/>
      <c r="NU653" s="9"/>
      <c r="NV653" s="9"/>
      <c r="NW653" s="9"/>
      <c r="NX653" s="9"/>
      <c r="NY653" s="9"/>
      <c r="NZ653" s="9"/>
      <c r="OA653" s="9"/>
      <c r="OB653" s="9"/>
      <c r="OC653" s="9"/>
      <c r="OD653" s="9"/>
      <c r="OE653" s="9"/>
      <c r="OF653" s="9"/>
      <c r="OG653" s="9"/>
      <c r="OH653" s="9"/>
      <c r="OI653" s="9"/>
      <c r="OJ653" s="9"/>
      <c r="OK653" s="9"/>
      <c r="OL653" s="9"/>
      <c r="OM653" s="9"/>
      <c r="ON653" s="9"/>
      <c r="OO653" s="9"/>
      <c r="OP653" s="9"/>
      <c r="OQ653" s="9"/>
      <c r="OR653" s="9"/>
      <c r="OS653" s="9"/>
      <c r="OT653" s="9"/>
      <c r="OU653" s="9"/>
      <c r="OV653" s="9"/>
      <c r="OW653" s="9"/>
      <c r="OX653" s="9"/>
      <c r="OY653" s="9"/>
      <c r="OZ653" s="9"/>
      <c r="PA653" s="9"/>
      <c r="PB653" s="9"/>
      <c r="PC653" s="9"/>
      <c r="PD653" s="9"/>
      <c r="PE653" s="9"/>
      <c r="PF653" s="9"/>
      <c r="PG653" s="9"/>
      <c r="PH653" s="9"/>
      <c r="PI653" s="9"/>
      <c r="PJ653" s="9"/>
      <c r="PK653" s="9"/>
      <c r="PL653" s="9"/>
      <c r="PM653" s="9"/>
      <c r="PN653" s="9"/>
      <c r="PO653" s="9"/>
      <c r="PP653" s="9"/>
      <c r="PQ653" s="9"/>
      <c r="PR653" s="9"/>
      <c r="PS653" s="9"/>
      <c r="PT653" s="9"/>
      <c r="PU653" s="9"/>
      <c r="PV653" s="9"/>
      <c r="PW653" s="9"/>
      <c r="PX653" s="9"/>
      <c r="PY653" s="9"/>
      <c r="PZ653" s="9"/>
      <c r="QA653" s="9"/>
      <c r="QB653" s="9"/>
      <c r="QC653" s="9"/>
      <c r="QD653" s="9"/>
      <c r="QE653" s="9"/>
      <c r="QF653" s="9"/>
      <c r="QG653" s="9"/>
      <c r="QH653" s="9"/>
      <c r="QI653" s="9"/>
      <c r="QJ653" s="9"/>
      <c r="QK653" s="9"/>
      <c r="QL653" s="9"/>
      <c r="QM653" s="9"/>
      <c r="QN653" s="9"/>
      <c r="QO653" s="9"/>
      <c r="QP653" s="9"/>
      <c r="QQ653" s="9"/>
      <c r="QR653" s="9"/>
      <c r="QS653" s="9"/>
      <c r="QT653" s="9"/>
      <c r="QU653" s="9"/>
      <c r="QV653" s="9"/>
      <c r="QW653" s="9"/>
      <c r="QX653" s="9"/>
      <c r="QY653" s="9"/>
      <c r="QZ653" s="9"/>
      <c r="RA653" s="9"/>
      <c r="RB653" s="9"/>
      <c r="RC653" s="9"/>
      <c r="RD653" s="9"/>
      <c r="RE653" s="9"/>
      <c r="RF653" s="9"/>
      <c r="RG653" s="9"/>
      <c r="RH653" s="9"/>
      <c r="RI653" s="9"/>
      <c r="RJ653" s="9"/>
      <c r="RK653" s="9"/>
      <c r="RL653" s="9"/>
      <c r="RM653" s="9"/>
      <c r="RN653" s="9"/>
      <c r="RO653" s="9"/>
      <c r="RP653" s="9"/>
      <c r="RQ653" s="9"/>
      <c r="RR653" s="9"/>
      <c r="RS653" s="9"/>
      <c r="RT653" s="9"/>
      <c r="RU653" s="9"/>
      <c r="RV653" s="9"/>
      <c r="RW653" s="9"/>
      <c r="RX653" s="9"/>
      <c r="RY653" s="9"/>
      <c r="RZ653" s="9"/>
      <c r="SA653" s="9"/>
      <c r="SB653" s="9"/>
      <c r="SC653" s="9"/>
      <c r="SD653" s="9"/>
      <c r="SE653" s="9"/>
      <c r="SF653" s="9"/>
      <c r="SG653" s="9"/>
      <c r="SH653" s="9"/>
      <c r="SI653" s="9"/>
      <c r="SJ653" s="9"/>
      <c r="SK653" s="9"/>
      <c r="SL653" s="9"/>
      <c r="SM653" s="9"/>
      <c r="SN653" s="9"/>
      <c r="SO653" s="9"/>
      <c r="SP653" s="9"/>
      <c r="SQ653" s="9"/>
      <c r="SR653" s="9"/>
      <c r="SS653" s="9"/>
      <c r="ST653" s="9"/>
      <c r="SU653" s="9"/>
      <c r="SV653" s="9"/>
      <c r="SW653" s="9"/>
      <c r="SX653" s="9"/>
      <c r="SY653" s="9"/>
      <c r="SZ653" s="9"/>
      <c r="TA653" s="9"/>
      <c r="TB653" s="9"/>
      <c r="TC653" s="9"/>
      <c r="TD653" s="9"/>
      <c r="TE653" s="9"/>
      <c r="TF653" s="9"/>
      <c r="TG653" s="9"/>
      <c r="TH653" s="9"/>
      <c r="TI653" s="9"/>
      <c r="TJ653" s="9"/>
      <c r="TK653" s="9"/>
      <c r="TL653" s="9"/>
      <c r="TM653" s="9"/>
      <c r="TN653" s="9"/>
      <c r="TO653" s="9"/>
      <c r="TP653" s="9"/>
      <c r="TQ653" s="9"/>
      <c r="TR653" s="9"/>
      <c r="TS653" s="9"/>
      <c r="TT653" s="9"/>
      <c r="TU653" s="9"/>
      <c r="TV653" s="9"/>
      <c r="TW653" s="9"/>
      <c r="TX653" s="9"/>
      <c r="TY653" s="9"/>
      <c r="TZ653" s="9"/>
      <c r="UA653" s="9"/>
      <c r="UB653" s="9"/>
      <c r="UC653" s="9"/>
      <c r="UD653" s="9"/>
      <c r="UE653" s="9"/>
      <c r="UF653" s="9"/>
      <c r="UG653" s="9"/>
      <c r="UH653" s="9"/>
      <c r="UI653" s="9"/>
      <c r="UJ653" s="9"/>
      <c r="UK653" s="9"/>
      <c r="UL653" s="9"/>
      <c r="UM653" s="9"/>
      <c r="UN653" s="9"/>
      <c r="UO653" s="9"/>
      <c r="UP653" s="9"/>
      <c r="UQ653" s="9"/>
      <c r="UR653" s="9"/>
      <c r="US653" s="9"/>
      <c r="UT653" s="9"/>
      <c r="UU653" s="9"/>
      <c r="UV653" s="9"/>
      <c r="UW653" s="9"/>
      <c r="UX653" s="9"/>
      <c r="UY653" s="9"/>
      <c r="UZ653" s="9"/>
      <c r="VA653" s="9"/>
      <c r="VB653" s="9"/>
      <c r="VC653" s="9"/>
      <c r="VD653" s="9"/>
      <c r="VE653" s="9"/>
      <c r="VF653" s="9"/>
      <c r="VG653" s="9"/>
      <c r="VH653" s="9"/>
      <c r="VI653" s="9"/>
      <c r="VJ653" s="9"/>
      <c r="VK653" s="9"/>
      <c r="VL653" s="9"/>
      <c r="VM653" s="9"/>
      <c r="VN653" s="9"/>
      <c r="VO653" s="9"/>
      <c r="VP653" s="9"/>
      <c r="VQ653" s="9"/>
      <c r="VR653" s="9"/>
      <c r="VS653" s="9"/>
      <c r="VT653" s="9"/>
      <c r="VU653" s="9"/>
      <c r="VV653" s="9"/>
      <c r="VW653" s="9"/>
      <c r="VX653" s="9"/>
      <c r="VY653" s="9"/>
      <c r="VZ653" s="9"/>
      <c r="WA653" s="9"/>
      <c r="WB653" s="9"/>
      <c r="WC653" s="9"/>
      <c r="WD653" s="9"/>
      <c r="WE653" s="9"/>
      <c r="WF653" s="9"/>
      <c r="WG653" s="9"/>
      <c r="WH653" s="9"/>
      <c r="WI653" s="9"/>
      <c r="WJ653" s="9"/>
      <c r="WK653" s="9"/>
      <c r="WL653" s="9"/>
      <c r="WM653" s="9"/>
      <c r="WN653" s="9"/>
      <c r="WO653" s="9"/>
      <c r="WP653" s="9"/>
      <c r="WQ653" s="9"/>
      <c r="WR653" s="9"/>
      <c r="WS653" s="9"/>
      <c r="WT653" s="9"/>
      <c r="WU653" s="9"/>
      <c r="WV653" s="9"/>
      <c r="WW653" s="9"/>
      <c r="WX653" s="9"/>
      <c r="WY653" s="9"/>
      <c r="WZ653" s="9"/>
      <c r="XA653" s="9"/>
      <c r="XB653" s="9"/>
      <c r="XC653" s="9"/>
      <c r="XD653" s="9"/>
      <c r="XE653" s="9"/>
      <c r="XF653" s="9"/>
      <c r="XG653" s="9"/>
      <c r="XH653" s="9"/>
      <c r="XI653" s="9"/>
      <c r="XJ653" s="9"/>
      <c r="XK653" s="9"/>
      <c r="XL653" s="9"/>
      <c r="XM653" s="9"/>
      <c r="XN653" s="9"/>
      <c r="XO653" s="9"/>
      <c r="XP653" s="9"/>
      <c r="XQ653" s="9"/>
      <c r="XR653" s="9"/>
      <c r="XS653" s="9"/>
      <c r="XT653" s="9"/>
      <c r="XU653" s="9"/>
      <c r="XV653" s="9"/>
      <c r="XW653" s="9"/>
      <c r="XX653" s="9"/>
      <c r="XY653" s="9"/>
      <c r="XZ653" s="9"/>
      <c r="YA653" s="9"/>
      <c r="YB653" s="9"/>
      <c r="YC653" s="9"/>
      <c r="YD653" s="9"/>
      <c r="YE653" s="9"/>
      <c r="YF653" s="9"/>
      <c r="YG653" s="9"/>
      <c r="YH653" s="9"/>
      <c r="YI653" s="9"/>
      <c r="YJ653" s="9"/>
      <c r="YK653" s="9"/>
      <c r="YL653" s="9"/>
      <c r="YM653" s="9"/>
      <c r="YN653" s="9"/>
      <c r="YO653" s="9"/>
      <c r="YP653" s="9"/>
      <c r="YQ653" s="9"/>
      <c r="YR653" s="9"/>
      <c r="YS653" s="9"/>
      <c r="YT653" s="9"/>
      <c r="YU653" s="9"/>
      <c r="YV653" s="9"/>
      <c r="YW653" s="9"/>
      <c r="YX653" s="9"/>
      <c r="YY653" s="9"/>
      <c r="YZ653" s="9"/>
      <c r="ZA653" s="9"/>
      <c r="ZB653" s="9"/>
      <c r="ZC653" s="9"/>
      <c r="ZD653" s="9"/>
      <c r="ZE653" s="9"/>
      <c r="ZF653" s="9"/>
      <c r="ZG653" s="9"/>
      <c r="ZH653" s="9"/>
      <c r="ZI653" s="9"/>
      <c r="ZJ653" s="9"/>
      <c r="ZK653" s="9"/>
      <c r="ZL653" s="9"/>
      <c r="ZM653" s="9"/>
      <c r="ZN653" s="9"/>
      <c r="ZO653" s="9"/>
      <c r="ZP653" s="9"/>
      <c r="ZQ653" s="9"/>
      <c r="ZR653" s="9"/>
      <c r="ZS653" s="9"/>
      <c r="ZT653" s="9"/>
      <c r="ZU653" s="9"/>
      <c r="ZV653" s="9"/>
      <c r="ZW653" s="9"/>
      <c r="ZX653" s="9"/>
      <c r="ZY653" s="9"/>
      <c r="ZZ653" s="9"/>
      <c r="AAA653" s="9"/>
      <c r="AAB653" s="9"/>
      <c r="AAC653" s="9"/>
      <c r="AAD653" s="9"/>
      <c r="AAE653" s="9"/>
      <c r="AAF653" s="9"/>
      <c r="AAG653" s="9"/>
      <c r="AAH653" s="9"/>
      <c r="AAI653" s="9"/>
      <c r="AAJ653" s="9"/>
      <c r="AAK653" s="9"/>
      <c r="AAL653" s="9"/>
      <c r="AAM653" s="9"/>
      <c r="AAN653" s="9"/>
      <c r="AAO653" s="9"/>
      <c r="AAP653" s="9"/>
      <c r="AAQ653" s="9"/>
      <c r="AAR653" s="9"/>
      <c r="AAS653" s="9"/>
      <c r="AAT653" s="9"/>
      <c r="AAU653" s="9"/>
      <c r="AAV653" s="9"/>
      <c r="AAW653" s="9"/>
      <c r="AAX653" s="9"/>
      <c r="AAY653" s="9"/>
      <c r="AAZ653" s="9"/>
      <c r="ABA653" s="9"/>
      <c r="ABB653" s="9"/>
      <c r="ABC653" s="9"/>
      <c r="ABD653" s="9"/>
      <c r="ABE653" s="9"/>
      <c r="ABF653" s="9"/>
      <c r="ABG653" s="9"/>
      <c r="ABH653" s="9"/>
      <c r="ABI653" s="9"/>
      <c r="ABJ653" s="9"/>
      <c r="ABK653" s="9"/>
      <c r="ABL653" s="9"/>
      <c r="ABM653" s="9"/>
      <c r="ABN653" s="9"/>
      <c r="ABO653" s="9"/>
      <c r="ABP653" s="9"/>
      <c r="ABQ653" s="9"/>
      <c r="ABR653" s="9"/>
      <c r="ABS653" s="9"/>
      <c r="ABT653" s="9"/>
      <c r="ABU653" s="9"/>
      <c r="ABV653" s="9"/>
      <c r="ABW653" s="9"/>
      <c r="ABX653" s="9"/>
      <c r="ABY653" s="9"/>
      <c r="ABZ653" s="9"/>
      <c r="ACA653" s="9"/>
      <c r="ACB653" s="9"/>
      <c r="ACC653" s="9"/>
      <c r="ACD653" s="9"/>
      <c r="ACE653" s="9"/>
      <c r="ACF653" s="9"/>
      <c r="ACG653" s="9"/>
      <c r="ACH653" s="9"/>
      <c r="ACI653" s="9"/>
      <c r="ACJ653" s="9"/>
      <c r="ACK653" s="9"/>
      <c r="ACL653" s="9"/>
      <c r="ACM653" s="9"/>
      <c r="ACN653" s="9"/>
      <c r="ACO653" s="9"/>
      <c r="ACP653" s="9"/>
      <c r="ACQ653" s="9"/>
      <c r="ACR653" s="9"/>
      <c r="ACS653" s="9"/>
      <c r="ACT653" s="9"/>
      <c r="ACU653" s="9"/>
      <c r="ACV653" s="9"/>
      <c r="ACW653" s="9"/>
      <c r="ACX653" s="9"/>
      <c r="ACY653" s="9"/>
      <c r="ACZ653" s="9"/>
      <c r="ADA653" s="9"/>
      <c r="ADB653" s="9"/>
      <c r="ADC653" s="9"/>
      <c r="ADD653" s="9"/>
      <c r="ADE653" s="9"/>
      <c r="ADF653" s="9"/>
      <c r="ADG653" s="9"/>
      <c r="ADH653" s="9"/>
      <c r="ADI653" s="9"/>
      <c r="ADJ653" s="9"/>
      <c r="ADK653" s="9"/>
      <c r="ADL653" s="9"/>
      <c r="ADM653" s="9"/>
      <c r="ADN653" s="9"/>
      <c r="ADO653" s="9"/>
      <c r="ADP653" s="9"/>
      <c r="ADQ653" s="9"/>
      <c r="ADR653" s="9"/>
      <c r="ADS653" s="9"/>
      <c r="ADT653" s="9"/>
      <c r="ADU653" s="9"/>
      <c r="ADV653" s="9"/>
      <c r="ADW653" s="9"/>
      <c r="ADX653" s="9"/>
      <c r="ADY653" s="9"/>
      <c r="ADZ653" s="9"/>
      <c r="AEA653" s="9"/>
      <c r="AEB653" s="9"/>
      <c r="AEC653" s="9"/>
      <c r="AED653" s="9"/>
      <c r="AEE653" s="9"/>
      <c r="AEF653" s="9"/>
      <c r="AEG653" s="9"/>
      <c r="AEH653" s="9"/>
      <c r="AEI653" s="9"/>
      <c r="AEJ653" s="9"/>
      <c r="AEK653" s="9"/>
      <c r="AEL653" s="9"/>
      <c r="AEM653" s="9"/>
      <c r="AEN653" s="9"/>
      <c r="AEO653" s="9"/>
      <c r="AEP653" s="9"/>
      <c r="AEQ653" s="9"/>
      <c r="AER653" s="9"/>
      <c r="AES653" s="9"/>
      <c r="AET653" s="9"/>
      <c r="AEU653" s="9"/>
      <c r="AEV653" s="9"/>
      <c r="AEW653" s="9"/>
      <c r="AEX653" s="9"/>
      <c r="AEY653" s="9"/>
      <c r="AEZ653" s="9"/>
      <c r="AFA653" s="9"/>
      <c r="AFB653" s="9"/>
      <c r="AFC653" s="9"/>
      <c r="AFD653" s="9"/>
      <c r="AFE653" s="9"/>
      <c r="AFF653" s="9"/>
      <c r="AFG653" s="9"/>
      <c r="AFH653" s="9"/>
      <c r="AFI653" s="9"/>
      <c r="AFJ653" s="9"/>
      <c r="AFK653" s="9"/>
      <c r="AFL653" s="9"/>
      <c r="AFM653" s="9"/>
      <c r="AFN653" s="9"/>
      <c r="AFO653" s="9"/>
      <c r="AFP653" s="9"/>
      <c r="AFQ653" s="9"/>
      <c r="AFR653" s="9"/>
      <c r="AFS653" s="9"/>
      <c r="AFT653" s="9"/>
      <c r="AFU653" s="9"/>
      <c r="AFV653" s="9"/>
      <c r="AFW653" s="9"/>
      <c r="AFX653" s="9"/>
      <c r="AFY653" s="9"/>
      <c r="AFZ653" s="9"/>
      <c r="AGA653" s="9"/>
      <c r="AGB653" s="9"/>
      <c r="AGC653" s="9"/>
      <c r="AGD653" s="9"/>
      <c r="AGE653" s="9"/>
      <c r="AGF653" s="9"/>
      <c r="AGG653" s="9"/>
      <c r="AGH653" s="9"/>
      <c r="AGI653" s="9"/>
      <c r="AGJ653" s="9"/>
      <c r="AGK653" s="9"/>
      <c r="AGL653" s="9"/>
      <c r="AGM653" s="9"/>
      <c r="AGN653" s="9"/>
      <c r="AGO653" s="9"/>
      <c r="AGP653" s="9"/>
      <c r="AGQ653" s="9"/>
      <c r="AGR653" s="9"/>
      <c r="AGS653" s="9"/>
      <c r="AGT653" s="9"/>
      <c r="AGU653" s="9"/>
      <c r="AGV653" s="9"/>
      <c r="AGW653" s="9"/>
      <c r="AGX653" s="9"/>
      <c r="AGY653" s="9"/>
      <c r="AGZ653" s="9"/>
      <c r="AHA653" s="9"/>
      <c r="AHB653" s="9"/>
      <c r="AHC653" s="9"/>
      <c r="AHD653" s="9"/>
      <c r="AHE653" s="9"/>
      <c r="AHF653" s="9"/>
      <c r="AHG653" s="9"/>
      <c r="AHH653" s="9"/>
      <c r="AHI653" s="9"/>
      <c r="AHJ653" s="9"/>
      <c r="AHK653" s="9"/>
      <c r="AHL653" s="9"/>
      <c r="AHM653" s="9"/>
      <c r="AHN653" s="9"/>
      <c r="AHO653" s="9"/>
      <c r="AHP653" s="9"/>
      <c r="AHQ653" s="9"/>
      <c r="AHR653" s="9"/>
      <c r="AHS653" s="9"/>
      <c r="AHT653" s="9"/>
      <c r="AHU653" s="9"/>
      <c r="AHV653" s="9"/>
      <c r="AHW653" s="9"/>
      <c r="AHX653" s="9"/>
      <c r="AHY653" s="9"/>
      <c r="AHZ653" s="9"/>
      <c r="AIA653" s="9"/>
      <c r="AIB653" s="9"/>
      <c r="AIC653" s="9"/>
      <c r="AID653" s="9"/>
      <c r="AIE653" s="9"/>
      <c r="AIF653" s="9"/>
      <c r="AIG653" s="9"/>
      <c r="AIH653" s="9"/>
      <c r="AII653" s="9"/>
      <c r="AIJ653" s="9"/>
      <c r="AIK653" s="9"/>
      <c r="AIL653" s="9"/>
      <c r="AIM653" s="9"/>
      <c r="AIN653" s="9"/>
      <c r="AIO653" s="9"/>
      <c r="AIP653" s="9"/>
      <c r="AIQ653" s="9"/>
      <c r="AIR653" s="9"/>
      <c r="AIS653" s="9"/>
      <c r="AIT653" s="9"/>
      <c r="AIU653" s="9"/>
      <c r="AIV653" s="9"/>
      <c r="AIW653" s="9"/>
      <c r="AIX653" s="9"/>
      <c r="AIY653" s="9"/>
      <c r="AIZ653" s="9"/>
      <c r="AJA653" s="9"/>
      <c r="AJB653" s="9"/>
      <c r="AJC653" s="9"/>
      <c r="AJD653" s="9"/>
      <c r="AJE653" s="9"/>
      <c r="AJF653" s="9"/>
      <c r="AJG653" s="9"/>
      <c r="AJH653" s="9"/>
      <c r="AJI653" s="9"/>
      <c r="AJJ653" s="9"/>
      <c r="AJK653" s="9"/>
      <c r="AJL653" s="9"/>
      <c r="AJM653" s="9"/>
      <c r="AJN653" s="9"/>
      <c r="AJO653" s="9"/>
      <c r="AJP653" s="9"/>
      <c r="AJQ653" s="9"/>
      <c r="AJR653" s="9"/>
      <c r="AJS653" s="9"/>
      <c r="AJT653" s="9"/>
      <c r="AJU653" s="9"/>
      <c r="AJV653" s="9"/>
      <c r="AJW653" s="9"/>
      <c r="AJX653" s="9"/>
      <c r="AJY653" s="9"/>
      <c r="AJZ653" s="9"/>
      <c r="AKA653" s="9"/>
      <c r="AKB653" s="9"/>
      <c r="AKC653" s="9"/>
      <c r="AKD653" s="9"/>
      <c r="AKE653" s="9"/>
      <c r="AKF653" s="9"/>
      <c r="AKG653" s="9"/>
      <c r="AKH653" s="9"/>
      <c r="AKI653" s="9"/>
      <c r="AKJ653" s="9"/>
      <c r="AKK653" s="9"/>
      <c r="AKL653" s="9"/>
      <c r="AKM653" s="9"/>
      <c r="AKN653" s="9"/>
      <c r="AKO653" s="9"/>
      <c r="AKP653" s="9"/>
      <c r="AKQ653" s="9"/>
      <c r="AKR653" s="9"/>
      <c r="AKS653" s="9"/>
      <c r="AKT653" s="9"/>
      <c r="AKU653" s="9"/>
      <c r="AKV653" s="9"/>
      <c r="AKW653" s="9"/>
      <c r="AKX653" s="9"/>
      <c r="AKY653" s="9"/>
      <c r="AKZ653" s="9"/>
      <c r="ALA653" s="9"/>
      <c r="ALB653" s="9"/>
      <c r="ALC653" s="9"/>
      <c r="ALD653" s="9"/>
      <c r="ALE653" s="9"/>
      <c r="ALF653" s="9"/>
      <c r="ALG653" s="9"/>
      <c r="ALH653" s="9"/>
      <c r="ALI653" s="9"/>
      <c r="ALJ653" s="9"/>
      <c r="ALK653" s="9"/>
      <c r="ALL653" s="9"/>
      <c r="ALM653" s="9"/>
      <c r="ALN653" s="9"/>
      <c r="ALO653" s="9"/>
      <c r="ALP653" s="9"/>
      <c r="ALQ653" s="9"/>
      <c r="ALR653" s="9"/>
      <c r="ALS653" s="9"/>
      <c r="ALT653" s="9"/>
      <c r="ALU653" s="9"/>
      <c r="ALV653" s="9"/>
      <c r="ALW653" s="9"/>
      <c r="ALX653" s="9"/>
      <c r="ALY653" s="9"/>
      <c r="ALZ653" s="9"/>
      <c r="AMA653" s="9"/>
      <c r="AMB653" s="9"/>
      <c r="AMC653" s="9"/>
      <c r="AMD653" s="9"/>
      <c r="AME653" s="9"/>
      <c r="AMF653" s="9"/>
      <c r="AMG653" s="9"/>
      <c r="AMH653" s="9"/>
      <c r="AMI653" s="9"/>
      <c r="AMJ653" s="9"/>
      <c r="AMK653" s="9"/>
      <c r="AML653" s="9"/>
      <c r="AMM653" s="9"/>
      <c r="AMN653" s="9"/>
      <c r="AMO653" s="9"/>
      <c r="AMP653" s="9"/>
      <c r="AMQ653" s="9"/>
      <c r="AMR653" s="9"/>
      <c r="AMS653" s="9"/>
      <c r="AMT653" s="9"/>
      <c r="AMU653" s="9"/>
      <c r="AMV653" s="9"/>
      <c r="AMW653" s="9"/>
      <c r="AMX653" s="9"/>
      <c r="AMY653" s="9"/>
      <c r="AMZ653" s="9"/>
      <c r="ANA653" s="9"/>
      <c r="ANB653" s="9"/>
      <c r="ANC653" s="9"/>
      <c r="AND653" s="9"/>
      <c r="ANE653" s="9"/>
      <c r="ANF653" s="9"/>
      <c r="ANG653" s="9"/>
      <c r="ANH653" s="9"/>
      <c r="ANI653" s="9"/>
      <c r="ANJ653" s="9"/>
      <c r="ANK653" s="9"/>
      <c r="ANL653" s="9"/>
      <c r="ANM653" s="9"/>
      <c r="ANN653" s="9"/>
      <c r="ANO653" s="9"/>
      <c r="ANP653" s="9"/>
      <c r="ANQ653" s="9"/>
      <c r="ANR653" s="9"/>
      <c r="ANS653" s="9"/>
      <c r="ANT653" s="9"/>
      <c r="ANU653" s="9"/>
      <c r="ANV653" s="9"/>
      <c r="ANW653" s="9"/>
      <c r="ANX653" s="9"/>
      <c r="ANY653" s="9"/>
      <c r="ANZ653" s="9"/>
      <c r="AOA653" s="9"/>
      <c r="AOB653" s="9"/>
      <c r="AOC653" s="9"/>
      <c r="AOD653" s="9"/>
      <c r="AOE653" s="9"/>
      <c r="AOF653" s="9"/>
      <c r="AOG653" s="9"/>
      <c r="AOH653" s="9"/>
      <c r="AOI653" s="9"/>
      <c r="AOJ653" s="9"/>
      <c r="AOK653" s="9"/>
      <c r="AOL653" s="9"/>
      <c r="AOM653" s="9"/>
      <c r="AON653" s="9"/>
      <c r="AOO653" s="9"/>
      <c r="AOP653" s="9"/>
      <c r="AOQ653" s="9"/>
      <c r="AOR653" s="9"/>
      <c r="AOS653" s="9"/>
      <c r="AOT653" s="9"/>
      <c r="AOU653" s="9"/>
      <c r="AOV653" s="9"/>
      <c r="AOW653" s="9"/>
      <c r="AOX653" s="9"/>
      <c r="AOY653" s="9"/>
      <c r="AOZ653" s="9"/>
      <c r="APA653" s="9"/>
      <c r="APB653" s="9"/>
      <c r="APC653" s="9"/>
      <c r="APD653" s="9"/>
      <c r="APE653" s="9"/>
      <c r="APF653" s="9"/>
      <c r="APG653" s="9"/>
      <c r="APH653" s="9"/>
      <c r="API653" s="9"/>
      <c r="APJ653" s="9"/>
      <c r="APK653" s="9"/>
      <c r="APL653" s="9"/>
      <c r="APM653" s="9"/>
      <c r="APN653" s="9"/>
      <c r="APO653" s="9"/>
      <c r="APP653" s="9"/>
      <c r="APQ653" s="9"/>
      <c r="APR653" s="9"/>
      <c r="APS653" s="9"/>
      <c r="APT653" s="9"/>
      <c r="APU653" s="9"/>
      <c r="APV653" s="9"/>
      <c r="APW653" s="9"/>
      <c r="APX653" s="9"/>
      <c r="APY653" s="9"/>
      <c r="APZ653" s="9"/>
      <c r="AQA653" s="9"/>
      <c r="AQB653" s="9"/>
      <c r="AQC653" s="9"/>
      <c r="AQD653" s="9"/>
      <c r="AQE653" s="9"/>
      <c r="AQF653" s="9"/>
      <c r="AQG653" s="9"/>
      <c r="AQH653" s="9"/>
      <c r="AQI653" s="9"/>
      <c r="AQJ653" s="9"/>
      <c r="AQK653" s="9"/>
      <c r="AQL653" s="9"/>
      <c r="AQM653" s="9"/>
      <c r="AQN653" s="9"/>
      <c r="AQO653" s="9"/>
      <c r="AQP653" s="9"/>
      <c r="AQQ653" s="9"/>
      <c r="AQR653" s="9"/>
      <c r="AQS653" s="9"/>
      <c r="AQT653" s="9"/>
      <c r="AQU653" s="9"/>
      <c r="AQV653" s="9"/>
      <c r="AQW653" s="9"/>
      <c r="AQX653" s="9"/>
      <c r="AQY653" s="9"/>
      <c r="AQZ653" s="9"/>
      <c r="ARA653" s="9"/>
      <c r="ARB653" s="9"/>
      <c r="ARC653" s="9"/>
      <c r="ARD653" s="9"/>
      <c r="ARE653" s="9"/>
      <c r="ARF653" s="9"/>
      <c r="ARG653" s="9"/>
      <c r="ARH653" s="9"/>
      <c r="ARI653" s="9"/>
    </row>
    <row r="654" spans="1:1153" s="41" customFormat="1" x14ac:dyDescent="0.2">
      <c r="A654" s="20"/>
      <c r="B654" s="21"/>
      <c r="C654" s="187"/>
      <c r="D654" s="205"/>
      <c r="E654" s="205"/>
      <c r="F654" s="205"/>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c r="AJ654" s="9"/>
      <c r="AK654" s="9"/>
      <c r="AL654" s="9"/>
      <c r="AM654" s="9"/>
      <c r="AN654" s="9"/>
      <c r="AO654" s="9"/>
      <c r="AP654" s="9"/>
      <c r="AQ654" s="9"/>
      <c r="AR654" s="9"/>
      <c r="AS654" s="9"/>
      <c r="AT654" s="9"/>
      <c r="AU654" s="9"/>
      <c r="AV654" s="9"/>
      <c r="AW654" s="9"/>
      <c r="AX654" s="9"/>
      <c r="AY654" s="9"/>
      <c r="AZ654" s="9"/>
      <c r="BA654" s="9"/>
      <c r="BB654" s="9"/>
      <c r="BC654" s="9"/>
      <c r="BD654" s="9"/>
      <c r="BE654" s="9"/>
      <c r="BF654" s="9"/>
      <c r="BG654" s="9"/>
      <c r="BH654" s="9"/>
      <c r="BI654" s="9"/>
      <c r="BJ654" s="9"/>
      <c r="BK654" s="9"/>
      <c r="BL654" s="9"/>
      <c r="BM654" s="9"/>
      <c r="BN654" s="9"/>
      <c r="BO654" s="9"/>
      <c r="BP654" s="9"/>
      <c r="BQ654" s="9"/>
      <c r="BR654" s="9"/>
      <c r="BS654" s="9"/>
      <c r="BT654" s="9"/>
      <c r="BU654" s="9"/>
      <c r="BV654" s="9"/>
      <c r="BW654" s="9"/>
      <c r="BX654" s="9"/>
      <c r="BY654" s="9"/>
      <c r="BZ654" s="9"/>
      <c r="CA654" s="9"/>
      <c r="CB654" s="9"/>
      <c r="CC654" s="9"/>
      <c r="CD654" s="9"/>
      <c r="CE654" s="9"/>
      <c r="CF654" s="9"/>
      <c r="CG654" s="9"/>
      <c r="CH654" s="9"/>
      <c r="CI654" s="9"/>
      <c r="CJ654" s="9"/>
      <c r="CK654" s="9"/>
      <c r="CL654" s="9"/>
      <c r="CM654" s="9"/>
      <c r="CN654" s="9"/>
      <c r="CO654" s="9"/>
      <c r="CP654" s="9"/>
      <c r="CQ654" s="9"/>
      <c r="CR654" s="9"/>
      <c r="CS654" s="9"/>
      <c r="CT654" s="9"/>
      <c r="CU654" s="9"/>
      <c r="CV654" s="9"/>
      <c r="CW654" s="9"/>
      <c r="CX654" s="9"/>
      <c r="CY654" s="9"/>
      <c r="CZ654" s="9"/>
      <c r="DA654" s="9"/>
      <c r="DB654" s="9"/>
      <c r="DC654" s="9"/>
      <c r="DD654" s="9"/>
      <c r="DE654" s="9"/>
      <c r="DF654" s="9"/>
      <c r="DG654" s="9"/>
      <c r="DH654" s="9"/>
      <c r="DI654" s="9"/>
      <c r="DJ654" s="9"/>
      <c r="DK654" s="9"/>
      <c r="DL654" s="9"/>
      <c r="DM654" s="9"/>
      <c r="DN654" s="9"/>
      <c r="DO654" s="9"/>
      <c r="DP654" s="9"/>
      <c r="DQ654" s="9"/>
      <c r="DR654" s="9"/>
      <c r="DS654" s="9"/>
      <c r="DT654" s="9"/>
      <c r="DU654" s="9"/>
      <c r="DV654" s="9"/>
      <c r="DW654" s="9"/>
      <c r="DX654" s="9"/>
      <c r="DY654" s="9"/>
      <c r="DZ654" s="9"/>
      <c r="EA654" s="9"/>
      <c r="EB654" s="9"/>
      <c r="EC654" s="9"/>
      <c r="ED654" s="9"/>
      <c r="EE654" s="9"/>
      <c r="EF654" s="9"/>
      <c r="EG654" s="9"/>
      <c r="EH654" s="9"/>
      <c r="EI654" s="9"/>
      <c r="EJ654" s="9"/>
      <c r="EK654" s="9"/>
      <c r="EL654" s="9"/>
      <c r="EM654" s="9"/>
      <c r="EN654" s="9"/>
      <c r="EO654" s="9"/>
      <c r="EP654" s="9"/>
      <c r="EQ654" s="9"/>
      <c r="ER654" s="9"/>
      <c r="ES654" s="9"/>
      <c r="ET654" s="9"/>
      <c r="EU654" s="9"/>
      <c r="EV654" s="9"/>
      <c r="EW654" s="9"/>
      <c r="EX654" s="9"/>
      <c r="EY654" s="9"/>
      <c r="EZ654" s="9"/>
      <c r="FA654" s="9"/>
      <c r="FB654" s="9"/>
      <c r="FC654" s="9"/>
      <c r="FD654" s="9"/>
      <c r="FE654" s="9"/>
      <c r="FF654" s="9"/>
      <c r="FG654" s="9"/>
      <c r="FH654" s="9"/>
      <c r="FI654" s="9"/>
      <c r="FJ654" s="9"/>
      <c r="FK654" s="9"/>
      <c r="FL654" s="9"/>
      <c r="FM654" s="9"/>
      <c r="FN654" s="9"/>
      <c r="FO654" s="9"/>
      <c r="FP654" s="9"/>
      <c r="FQ654" s="9"/>
      <c r="FR654" s="9"/>
      <c r="FS654" s="9"/>
      <c r="FT654" s="9"/>
      <c r="FU654" s="9"/>
      <c r="FV654" s="9"/>
      <c r="FW654" s="9"/>
      <c r="FX654" s="9"/>
      <c r="FY654" s="9"/>
      <c r="FZ654" s="9"/>
      <c r="GA654" s="9"/>
      <c r="GB654" s="9"/>
      <c r="GC654" s="9"/>
      <c r="GD654" s="9"/>
      <c r="GE654" s="9"/>
      <c r="GF654" s="9"/>
      <c r="GG654" s="9"/>
      <c r="GH654" s="9"/>
      <c r="GI654" s="9"/>
      <c r="GJ654" s="9"/>
      <c r="GK654" s="9"/>
      <c r="GL654" s="9"/>
      <c r="GM654" s="9"/>
      <c r="GN654" s="9"/>
      <c r="GO654" s="9"/>
      <c r="GP654" s="9"/>
      <c r="GQ654" s="9"/>
      <c r="GR654" s="9"/>
      <c r="GS654" s="9"/>
      <c r="GT654" s="9"/>
      <c r="GU654" s="9"/>
      <c r="GV654" s="9"/>
      <c r="GW654" s="9"/>
      <c r="GX654" s="9"/>
      <c r="GY654" s="9"/>
      <c r="GZ654" s="9"/>
      <c r="HA654" s="9"/>
      <c r="HB654" s="9"/>
      <c r="HC654" s="9"/>
      <c r="HD654" s="9"/>
      <c r="HE654" s="9"/>
      <c r="HF654" s="9"/>
      <c r="HG654" s="9"/>
      <c r="HH654" s="9"/>
      <c r="HI654" s="9"/>
      <c r="HJ654" s="9"/>
      <c r="HK654" s="9"/>
      <c r="HL654" s="9"/>
      <c r="HM654" s="9"/>
      <c r="HN654" s="9"/>
      <c r="HO654" s="9"/>
      <c r="HP654" s="9"/>
      <c r="HQ654" s="9"/>
      <c r="HR654" s="9"/>
      <c r="HS654" s="9"/>
      <c r="HT654" s="9"/>
      <c r="HU654" s="9"/>
      <c r="HV654" s="9"/>
      <c r="HW654" s="9"/>
      <c r="HX654" s="9"/>
      <c r="HY654" s="9"/>
      <c r="HZ654" s="9"/>
      <c r="IA654" s="9"/>
      <c r="IB654" s="9"/>
      <c r="IC654" s="9"/>
      <c r="ID654" s="9"/>
      <c r="IE654" s="9"/>
      <c r="IF654" s="9"/>
      <c r="IG654" s="9"/>
      <c r="IH654" s="9"/>
      <c r="II654" s="9"/>
      <c r="IJ654" s="9"/>
      <c r="IK654" s="9"/>
      <c r="IL654" s="9"/>
      <c r="IM654" s="9"/>
      <c r="IN654" s="9"/>
      <c r="IO654" s="9"/>
      <c r="IP654" s="9"/>
      <c r="IQ654" s="9"/>
      <c r="IR654" s="9"/>
      <c r="IS654" s="9"/>
      <c r="IT654" s="9"/>
      <c r="IU654" s="9"/>
      <c r="IV654" s="9"/>
      <c r="IW654" s="9"/>
      <c r="IX654" s="9"/>
      <c r="IY654" s="9"/>
      <c r="IZ654" s="9"/>
      <c r="JA654" s="9"/>
      <c r="JB654" s="9"/>
      <c r="JC654" s="9"/>
      <c r="JD654" s="9"/>
      <c r="JE654" s="9"/>
      <c r="JF654" s="9"/>
      <c r="JG654" s="9"/>
      <c r="JH654" s="9"/>
      <c r="JI654" s="9"/>
      <c r="JJ654" s="9"/>
      <c r="JK654" s="9"/>
      <c r="JL654" s="9"/>
      <c r="JM654" s="9"/>
      <c r="JN654" s="9"/>
      <c r="JO654" s="9"/>
      <c r="JP654" s="9"/>
      <c r="JQ654" s="9"/>
      <c r="JR654" s="9"/>
      <c r="JS654" s="9"/>
      <c r="JT654" s="9"/>
      <c r="JU654" s="9"/>
      <c r="JV654" s="9"/>
      <c r="JW654" s="9"/>
      <c r="JX654" s="9"/>
      <c r="JY654" s="9"/>
      <c r="JZ654" s="9"/>
      <c r="KA654" s="9"/>
      <c r="KB654" s="9"/>
      <c r="KC654" s="9"/>
      <c r="KD654" s="9"/>
      <c r="KE654" s="9"/>
      <c r="KF654" s="9"/>
      <c r="KG654" s="9"/>
      <c r="KH654" s="9"/>
      <c r="KI654" s="9"/>
      <c r="KJ654" s="9"/>
      <c r="KK654" s="9"/>
      <c r="KL654" s="9"/>
      <c r="KM654" s="9"/>
      <c r="KN654" s="9"/>
      <c r="KO654" s="9"/>
      <c r="KP654" s="9"/>
      <c r="KQ654" s="9"/>
      <c r="KR654" s="9"/>
      <c r="KS654" s="9"/>
      <c r="KT654" s="9"/>
      <c r="KU654" s="9"/>
      <c r="KV654" s="9"/>
      <c r="KW654" s="9"/>
      <c r="KX654" s="9"/>
      <c r="KY654" s="9"/>
      <c r="KZ654" s="9"/>
      <c r="LA654" s="9"/>
      <c r="LB654" s="9"/>
      <c r="LC654" s="9"/>
      <c r="LD654" s="9"/>
      <c r="LE654" s="9"/>
      <c r="LF654" s="9"/>
      <c r="LG654" s="9"/>
      <c r="LH654" s="9"/>
      <c r="LI654" s="9"/>
      <c r="LJ654" s="9"/>
      <c r="LK654" s="9"/>
      <c r="LL654" s="9"/>
      <c r="LM654" s="9"/>
      <c r="LN654" s="9"/>
      <c r="LO654" s="9"/>
      <c r="LP654" s="9"/>
      <c r="LQ654" s="9"/>
      <c r="LR654" s="9"/>
      <c r="LS654" s="9"/>
      <c r="LT654" s="9"/>
      <c r="LU654" s="9"/>
      <c r="LV654" s="9"/>
      <c r="LW654" s="9"/>
      <c r="LX654" s="9"/>
      <c r="LY654" s="9"/>
      <c r="LZ654" s="9"/>
      <c r="MA654" s="9"/>
      <c r="MB654" s="9"/>
      <c r="MC654" s="9"/>
      <c r="MD654" s="9"/>
      <c r="ME654" s="9"/>
      <c r="MF654" s="9"/>
      <c r="MG654" s="9"/>
      <c r="MH654" s="9"/>
      <c r="MI654" s="9"/>
      <c r="MJ654" s="9"/>
      <c r="MK654" s="9"/>
      <c r="ML654" s="9"/>
      <c r="MM654" s="9"/>
      <c r="MN654" s="9"/>
      <c r="MO654" s="9"/>
      <c r="MP654" s="9"/>
      <c r="MQ654" s="9"/>
      <c r="MR654" s="9"/>
      <c r="MS654" s="9"/>
      <c r="MT654" s="9"/>
      <c r="MU654" s="9"/>
      <c r="MV654" s="9"/>
      <c r="MW654" s="9"/>
      <c r="MX654" s="9"/>
      <c r="MY654" s="9"/>
      <c r="MZ654" s="9"/>
      <c r="NA654" s="9"/>
      <c r="NB654" s="9"/>
      <c r="NC654" s="9"/>
      <c r="ND654" s="9"/>
      <c r="NE654" s="9"/>
      <c r="NF654" s="9"/>
      <c r="NG654" s="9"/>
      <c r="NH654" s="9"/>
      <c r="NI654" s="9"/>
      <c r="NJ654" s="9"/>
      <c r="NK654" s="9"/>
      <c r="NL654" s="9"/>
      <c r="NM654" s="9"/>
      <c r="NN654" s="9"/>
      <c r="NO654" s="9"/>
      <c r="NP654" s="9"/>
      <c r="NQ654" s="9"/>
      <c r="NR654" s="9"/>
      <c r="NS654" s="9"/>
      <c r="NT654" s="9"/>
      <c r="NU654" s="9"/>
      <c r="NV654" s="9"/>
      <c r="NW654" s="9"/>
      <c r="NX654" s="9"/>
      <c r="NY654" s="9"/>
      <c r="NZ654" s="9"/>
      <c r="OA654" s="9"/>
      <c r="OB654" s="9"/>
      <c r="OC654" s="9"/>
      <c r="OD654" s="9"/>
      <c r="OE654" s="9"/>
      <c r="OF654" s="9"/>
      <c r="OG654" s="9"/>
      <c r="OH654" s="9"/>
      <c r="OI654" s="9"/>
      <c r="OJ654" s="9"/>
      <c r="OK654" s="9"/>
      <c r="OL654" s="9"/>
      <c r="OM654" s="9"/>
      <c r="ON654" s="9"/>
      <c r="OO654" s="9"/>
      <c r="OP654" s="9"/>
      <c r="OQ654" s="9"/>
      <c r="OR654" s="9"/>
      <c r="OS654" s="9"/>
      <c r="OT654" s="9"/>
      <c r="OU654" s="9"/>
      <c r="OV654" s="9"/>
      <c r="OW654" s="9"/>
      <c r="OX654" s="9"/>
      <c r="OY654" s="9"/>
      <c r="OZ654" s="9"/>
      <c r="PA654" s="9"/>
      <c r="PB654" s="9"/>
      <c r="PC654" s="9"/>
      <c r="PD654" s="9"/>
      <c r="PE654" s="9"/>
      <c r="PF654" s="9"/>
      <c r="PG654" s="9"/>
      <c r="PH654" s="9"/>
      <c r="PI654" s="9"/>
      <c r="PJ654" s="9"/>
      <c r="PK654" s="9"/>
      <c r="PL654" s="9"/>
      <c r="PM654" s="9"/>
      <c r="PN654" s="9"/>
      <c r="PO654" s="9"/>
      <c r="PP654" s="9"/>
      <c r="PQ654" s="9"/>
      <c r="PR654" s="9"/>
      <c r="PS654" s="9"/>
      <c r="PT654" s="9"/>
      <c r="PU654" s="9"/>
      <c r="PV654" s="9"/>
      <c r="PW654" s="9"/>
      <c r="PX654" s="9"/>
      <c r="PY654" s="9"/>
      <c r="PZ654" s="9"/>
      <c r="QA654" s="9"/>
      <c r="QB654" s="9"/>
      <c r="QC654" s="9"/>
      <c r="QD654" s="9"/>
      <c r="QE654" s="9"/>
      <c r="QF654" s="9"/>
      <c r="QG654" s="9"/>
      <c r="QH654" s="9"/>
      <c r="QI654" s="9"/>
      <c r="QJ654" s="9"/>
      <c r="QK654" s="9"/>
      <c r="QL654" s="9"/>
      <c r="QM654" s="9"/>
      <c r="QN654" s="9"/>
      <c r="QO654" s="9"/>
      <c r="QP654" s="9"/>
      <c r="QQ654" s="9"/>
      <c r="QR654" s="9"/>
      <c r="QS654" s="9"/>
      <c r="QT654" s="9"/>
      <c r="QU654" s="9"/>
      <c r="QV654" s="9"/>
      <c r="QW654" s="9"/>
      <c r="QX654" s="9"/>
      <c r="QY654" s="9"/>
      <c r="QZ654" s="9"/>
      <c r="RA654" s="9"/>
      <c r="RB654" s="9"/>
      <c r="RC654" s="9"/>
      <c r="RD654" s="9"/>
      <c r="RE654" s="9"/>
      <c r="RF654" s="9"/>
      <c r="RG654" s="9"/>
      <c r="RH654" s="9"/>
      <c r="RI654" s="9"/>
      <c r="RJ654" s="9"/>
      <c r="RK654" s="9"/>
      <c r="RL654" s="9"/>
      <c r="RM654" s="9"/>
      <c r="RN654" s="9"/>
      <c r="RO654" s="9"/>
      <c r="RP654" s="9"/>
      <c r="RQ654" s="9"/>
      <c r="RR654" s="9"/>
      <c r="RS654" s="9"/>
      <c r="RT654" s="9"/>
      <c r="RU654" s="9"/>
      <c r="RV654" s="9"/>
      <c r="RW654" s="9"/>
      <c r="RX654" s="9"/>
      <c r="RY654" s="9"/>
      <c r="RZ654" s="9"/>
      <c r="SA654" s="9"/>
      <c r="SB654" s="9"/>
      <c r="SC654" s="9"/>
      <c r="SD654" s="9"/>
      <c r="SE654" s="9"/>
      <c r="SF654" s="9"/>
      <c r="SG654" s="9"/>
      <c r="SH654" s="9"/>
      <c r="SI654" s="9"/>
      <c r="SJ654" s="9"/>
      <c r="SK654" s="9"/>
      <c r="SL654" s="9"/>
      <c r="SM654" s="9"/>
      <c r="SN654" s="9"/>
      <c r="SO654" s="9"/>
      <c r="SP654" s="9"/>
      <c r="SQ654" s="9"/>
      <c r="SR654" s="9"/>
      <c r="SS654" s="9"/>
      <c r="ST654" s="9"/>
      <c r="SU654" s="9"/>
      <c r="SV654" s="9"/>
      <c r="SW654" s="9"/>
      <c r="SX654" s="9"/>
      <c r="SY654" s="9"/>
      <c r="SZ654" s="9"/>
      <c r="TA654" s="9"/>
      <c r="TB654" s="9"/>
      <c r="TC654" s="9"/>
      <c r="TD654" s="9"/>
      <c r="TE654" s="9"/>
      <c r="TF654" s="9"/>
      <c r="TG654" s="9"/>
      <c r="TH654" s="9"/>
      <c r="TI654" s="9"/>
      <c r="TJ654" s="9"/>
      <c r="TK654" s="9"/>
      <c r="TL654" s="9"/>
      <c r="TM654" s="9"/>
      <c r="TN654" s="9"/>
      <c r="TO654" s="9"/>
      <c r="TP654" s="9"/>
      <c r="TQ654" s="9"/>
      <c r="TR654" s="9"/>
      <c r="TS654" s="9"/>
      <c r="TT654" s="9"/>
      <c r="TU654" s="9"/>
      <c r="TV654" s="9"/>
      <c r="TW654" s="9"/>
      <c r="TX654" s="9"/>
      <c r="TY654" s="9"/>
      <c r="TZ654" s="9"/>
      <c r="UA654" s="9"/>
      <c r="UB654" s="9"/>
      <c r="UC654" s="9"/>
      <c r="UD654" s="9"/>
      <c r="UE654" s="9"/>
      <c r="UF654" s="9"/>
      <c r="UG654" s="9"/>
      <c r="UH654" s="9"/>
      <c r="UI654" s="9"/>
      <c r="UJ654" s="9"/>
      <c r="UK654" s="9"/>
      <c r="UL654" s="9"/>
      <c r="UM654" s="9"/>
      <c r="UN654" s="9"/>
      <c r="UO654" s="9"/>
      <c r="UP654" s="9"/>
      <c r="UQ654" s="9"/>
      <c r="UR654" s="9"/>
      <c r="US654" s="9"/>
      <c r="UT654" s="9"/>
      <c r="UU654" s="9"/>
      <c r="UV654" s="9"/>
      <c r="UW654" s="9"/>
      <c r="UX654" s="9"/>
      <c r="UY654" s="9"/>
      <c r="UZ654" s="9"/>
      <c r="VA654" s="9"/>
      <c r="VB654" s="9"/>
      <c r="VC654" s="9"/>
      <c r="VD654" s="9"/>
      <c r="VE654" s="9"/>
      <c r="VF654" s="9"/>
      <c r="VG654" s="9"/>
      <c r="VH654" s="9"/>
      <c r="VI654" s="9"/>
      <c r="VJ654" s="9"/>
      <c r="VK654" s="9"/>
      <c r="VL654" s="9"/>
      <c r="VM654" s="9"/>
      <c r="VN654" s="9"/>
      <c r="VO654" s="9"/>
      <c r="VP654" s="9"/>
      <c r="VQ654" s="9"/>
      <c r="VR654" s="9"/>
      <c r="VS654" s="9"/>
      <c r="VT654" s="9"/>
      <c r="VU654" s="9"/>
      <c r="VV654" s="9"/>
      <c r="VW654" s="9"/>
      <c r="VX654" s="9"/>
      <c r="VY654" s="9"/>
      <c r="VZ654" s="9"/>
      <c r="WA654" s="9"/>
      <c r="WB654" s="9"/>
      <c r="WC654" s="9"/>
      <c r="WD654" s="9"/>
      <c r="WE654" s="9"/>
      <c r="WF654" s="9"/>
      <c r="WG654" s="9"/>
      <c r="WH654" s="9"/>
      <c r="WI654" s="9"/>
      <c r="WJ654" s="9"/>
      <c r="WK654" s="9"/>
      <c r="WL654" s="9"/>
      <c r="WM654" s="9"/>
      <c r="WN654" s="9"/>
      <c r="WO654" s="9"/>
      <c r="WP654" s="9"/>
      <c r="WQ654" s="9"/>
      <c r="WR654" s="9"/>
      <c r="WS654" s="9"/>
      <c r="WT654" s="9"/>
      <c r="WU654" s="9"/>
      <c r="WV654" s="9"/>
      <c r="WW654" s="9"/>
      <c r="WX654" s="9"/>
      <c r="WY654" s="9"/>
      <c r="WZ654" s="9"/>
      <c r="XA654" s="9"/>
      <c r="XB654" s="9"/>
      <c r="XC654" s="9"/>
      <c r="XD654" s="9"/>
      <c r="XE654" s="9"/>
      <c r="XF654" s="9"/>
      <c r="XG654" s="9"/>
      <c r="XH654" s="9"/>
      <c r="XI654" s="9"/>
      <c r="XJ654" s="9"/>
      <c r="XK654" s="9"/>
      <c r="XL654" s="9"/>
      <c r="XM654" s="9"/>
      <c r="XN654" s="9"/>
      <c r="XO654" s="9"/>
      <c r="XP654" s="9"/>
      <c r="XQ654" s="9"/>
      <c r="XR654" s="9"/>
      <c r="XS654" s="9"/>
      <c r="XT654" s="9"/>
      <c r="XU654" s="9"/>
      <c r="XV654" s="9"/>
      <c r="XW654" s="9"/>
      <c r="XX654" s="9"/>
      <c r="XY654" s="9"/>
      <c r="XZ654" s="9"/>
      <c r="YA654" s="9"/>
      <c r="YB654" s="9"/>
      <c r="YC654" s="9"/>
      <c r="YD654" s="9"/>
      <c r="YE654" s="9"/>
      <c r="YF654" s="9"/>
      <c r="YG654" s="9"/>
      <c r="YH654" s="9"/>
      <c r="YI654" s="9"/>
      <c r="YJ654" s="9"/>
      <c r="YK654" s="9"/>
      <c r="YL654" s="9"/>
      <c r="YM654" s="9"/>
      <c r="YN654" s="9"/>
      <c r="YO654" s="9"/>
      <c r="YP654" s="9"/>
      <c r="YQ654" s="9"/>
      <c r="YR654" s="9"/>
      <c r="YS654" s="9"/>
      <c r="YT654" s="9"/>
      <c r="YU654" s="9"/>
      <c r="YV654" s="9"/>
      <c r="YW654" s="9"/>
      <c r="YX654" s="9"/>
      <c r="YY654" s="9"/>
      <c r="YZ654" s="9"/>
      <c r="ZA654" s="9"/>
      <c r="ZB654" s="9"/>
      <c r="ZC654" s="9"/>
      <c r="ZD654" s="9"/>
      <c r="ZE654" s="9"/>
      <c r="ZF654" s="9"/>
      <c r="ZG654" s="9"/>
      <c r="ZH654" s="9"/>
      <c r="ZI654" s="9"/>
      <c r="ZJ654" s="9"/>
      <c r="ZK654" s="9"/>
      <c r="ZL654" s="9"/>
      <c r="ZM654" s="9"/>
      <c r="ZN654" s="9"/>
      <c r="ZO654" s="9"/>
      <c r="ZP654" s="9"/>
      <c r="ZQ654" s="9"/>
      <c r="ZR654" s="9"/>
      <c r="ZS654" s="9"/>
      <c r="ZT654" s="9"/>
      <c r="ZU654" s="9"/>
      <c r="ZV654" s="9"/>
      <c r="ZW654" s="9"/>
      <c r="ZX654" s="9"/>
      <c r="ZY654" s="9"/>
      <c r="ZZ654" s="9"/>
      <c r="AAA654" s="9"/>
      <c r="AAB654" s="9"/>
      <c r="AAC654" s="9"/>
      <c r="AAD654" s="9"/>
      <c r="AAE654" s="9"/>
      <c r="AAF654" s="9"/>
      <c r="AAG654" s="9"/>
      <c r="AAH654" s="9"/>
      <c r="AAI654" s="9"/>
      <c r="AAJ654" s="9"/>
      <c r="AAK654" s="9"/>
      <c r="AAL654" s="9"/>
      <c r="AAM654" s="9"/>
      <c r="AAN654" s="9"/>
      <c r="AAO654" s="9"/>
      <c r="AAP654" s="9"/>
      <c r="AAQ654" s="9"/>
      <c r="AAR654" s="9"/>
      <c r="AAS654" s="9"/>
      <c r="AAT654" s="9"/>
      <c r="AAU654" s="9"/>
      <c r="AAV654" s="9"/>
      <c r="AAW654" s="9"/>
      <c r="AAX654" s="9"/>
      <c r="AAY654" s="9"/>
      <c r="AAZ654" s="9"/>
      <c r="ABA654" s="9"/>
      <c r="ABB654" s="9"/>
      <c r="ABC654" s="9"/>
      <c r="ABD654" s="9"/>
      <c r="ABE654" s="9"/>
      <c r="ABF654" s="9"/>
      <c r="ABG654" s="9"/>
      <c r="ABH654" s="9"/>
      <c r="ABI654" s="9"/>
      <c r="ABJ654" s="9"/>
      <c r="ABK654" s="9"/>
      <c r="ABL654" s="9"/>
      <c r="ABM654" s="9"/>
      <c r="ABN654" s="9"/>
      <c r="ABO654" s="9"/>
      <c r="ABP654" s="9"/>
      <c r="ABQ654" s="9"/>
      <c r="ABR654" s="9"/>
      <c r="ABS654" s="9"/>
      <c r="ABT654" s="9"/>
      <c r="ABU654" s="9"/>
      <c r="ABV654" s="9"/>
      <c r="ABW654" s="9"/>
      <c r="ABX654" s="9"/>
      <c r="ABY654" s="9"/>
      <c r="ABZ654" s="9"/>
      <c r="ACA654" s="9"/>
      <c r="ACB654" s="9"/>
      <c r="ACC654" s="9"/>
      <c r="ACD654" s="9"/>
      <c r="ACE654" s="9"/>
      <c r="ACF654" s="9"/>
      <c r="ACG654" s="9"/>
      <c r="ACH654" s="9"/>
      <c r="ACI654" s="9"/>
      <c r="ACJ654" s="9"/>
      <c r="ACK654" s="9"/>
      <c r="ACL654" s="9"/>
      <c r="ACM654" s="9"/>
      <c r="ACN654" s="9"/>
      <c r="ACO654" s="9"/>
      <c r="ACP654" s="9"/>
      <c r="ACQ654" s="9"/>
      <c r="ACR654" s="9"/>
      <c r="ACS654" s="9"/>
      <c r="ACT654" s="9"/>
      <c r="ACU654" s="9"/>
      <c r="ACV654" s="9"/>
      <c r="ACW654" s="9"/>
      <c r="ACX654" s="9"/>
      <c r="ACY654" s="9"/>
      <c r="ACZ654" s="9"/>
      <c r="ADA654" s="9"/>
      <c r="ADB654" s="9"/>
      <c r="ADC654" s="9"/>
      <c r="ADD654" s="9"/>
      <c r="ADE654" s="9"/>
      <c r="ADF654" s="9"/>
      <c r="ADG654" s="9"/>
      <c r="ADH654" s="9"/>
      <c r="ADI654" s="9"/>
      <c r="ADJ654" s="9"/>
      <c r="ADK654" s="9"/>
      <c r="ADL654" s="9"/>
      <c r="ADM654" s="9"/>
      <c r="ADN654" s="9"/>
      <c r="ADO654" s="9"/>
      <c r="ADP654" s="9"/>
      <c r="ADQ654" s="9"/>
      <c r="ADR654" s="9"/>
      <c r="ADS654" s="9"/>
      <c r="ADT654" s="9"/>
      <c r="ADU654" s="9"/>
      <c r="ADV654" s="9"/>
      <c r="ADW654" s="9"/>
      <c r="ADX654" s="9"/>
      <c r="ADY654" s="9"/>
      <c r="ADZ654" s="9"/>
      <c r="AEA654" s="9"/>
      <c r="AEB654" s="9"/>
      <c r="AEC654" s="9"/>
      <c r="AED654" s="9"/>
      <c r="AEE654" s="9"/>
      <c r="AEF654" s="9"/>
      <c r="AEG654" s="9"/>
      <c r="AEH654" s="9"/>
      <c r="AEI654" s="9"/>
      <c r="AEJ654" s="9"/>
      <c r="AEK654" s="9"/>
      <c r="AEL654" s="9"/>
      <c r="AEM654" s="9"/>
      <c r="AEN654" s="9"/>
      <c r="AEO654" s="9"/>
      <c r="AEP654" s="9"/>
      <c r="AEQ654" s="9"/>
      <c r="AER654" s="9"/>
      <c r="AES654" s="9"/>
      <c r="AET654" s="9"/>
      <c r="AEU654" s="9"/>
      <c r="AEV654" s="9"/>
      <c r="AEW654" s="9"/>
      <c r="AEX654" s="9"/>
      <c r="AEY654" s="9"/>
      <c r="AEZ654" s="9"/>
      <c r="AFA654" s="9"/>
      <c r="AFB654" s="9"/>
      <c r="AFC654" s="9"/>
      <c r="AFD654" s="9"/>
      <c r="AFE654" s="9"/>
      <c r="AFF654" s="9"/>
      <c r="AFG654" s="9"/>
      <c r="AFH654" s="9"/>
      <c r="AFI654" s="9"/>
      <c r="AFJ654" s="9"/>
      <c r="AFK654" s="9"/>
      <c r="AFL654" s="9"/>
      <c r="AFM654" s="9"/>
      <c r="AFN654" s="9"/>
      <c r="AFO654" s="9"/>
      <c r="AFP654" s="9"/>
      <c r="AFQ654" s="9"/>
      <c r="AFR654" s="9"/>
      <c r="AFS654" s="9"/>
      <c r="AFT654" s="9"/>
      <c r="AFU654" s="9"/>
      <c r="AFV654" s="9"/>
      <c r="AFW654" s="9"/>
      <c r="AFX654" s="9"/>
      <c r="AFY654" s="9"/>
      <c r="AFZ654" s="9"/>
      <c r="AGA654" s="9"/>
      <c r="AGB654" s="9"/>
      <c r="AGC654" s="9"/>
      <c r="AGD654" s="9"/>
      <c r="AGE654" s="9"/>
      <c r="AGF654" s="9"/>
      <c r="AGG654" s="9"/>
      <c r="AGH654" s="9"/>
      <c r="AGI654" s="9"/>
      <c r="AGJ654" s="9"/>
      <c r="AGK654" s="9"/>
      <c r="AGL654" s="9"/>
      <c r="AGM654" s="9"/>
      <c r="AGN654" s="9"/>
      <c r="AGO654" s="9"/>
      <c r="AGP654" s="9"/>
      <c r="AGQ654" s="9"/>
      <c r="AGR654" s="9"/>
      <c r="AGS654" s="9"/>
      <c r="AGT654" s="9"/>
      <c r="AGU654" s="9"/>
      <c r="AGV654" s="9"/>
      <c r="AGW654" s="9"/>
      <c r="AGX654" s="9"/>
      <c r="AGY654" s="9"/>
      <c r="AGZ654" s="9"/>
      <c r="AHA654" s="9"/>
      <c r="AHB654" s="9"/>
      <c r="AHC654" s="9"/>
      <c r="AHD654" s="9"/>
      <c r="AHE654" s="9"/>
      <c r="AHF654" s="9"/>
      <c r="AHG654" s="9"/>
      <c r="AHH654" s="9"/>
      <c r="AHI654" s="9"/>
      <c r="AHJ654" s="9"/>
      <c r="AHK654" s="9"/>
      <c r="AHL654" s="9"/>
      <c r="AHM654" s="9"/>
      <c r="AHN654" s="9"/>
      <c r="AHO654" s="9"/>
      <c r="AHP654" s="9"/>
      <c r="AHQ654" s="9"/>
      <c r="AHR654" s="9"/>
      <c r="AHS654" s="9"/>
      <c r="AHT654" s="9"/>
      <c r="AHU654" s="9"/>
      <c r="AHV654" s="9"/>
      <c r="AHW654" s="9"/>
      <c r="AHX654" s="9"/>
      <c r="AHY654" s="9"/>
      <c r="AHZ654" s="9"/>
      <c r="AIA654" s="9"/>
      <c r="AIB654" s="9"/>
      <c r="AIC654" s="9"/>
      <c r="AID654" s="9"/>
      <c r="AIE654" s="9"/>
      <c r="AIF654" s="9"/>
      <c r="AIG654" s="9"/>
      <c r="AIH654" s="9"/>
      <c r="AII654" s="9"/>
      <c r="AIJ654" s="9"/>
      <c r="AIK654" s="9"/>
      <c r="AIL654" s="9"/>
      <c r="AIM654" s="9"/>
      <c r="AIN654" s="9"/>
      <c r="AIO654" s="9"/>
      <c r="AIP654" s="9"/>
      <c r="AIQ654" s="9"/>
      <c r="AIR654" s="9"/>
      <c r="AIS654" s="9"/>
      <c r="AIT654" s="9"/>
      <c r="AIU654" s="9"/>
      <c r="AIV654" s="9"/>
      <c r="AIW654" s="9"/>
      <c r="AIX654" s="9"/>
      <c r="AIY654" s="9"/>
      <c r="AIZ654" s="9"/>
      <c r="AJA654" s="9"/>
      <c r="AJB654" s="9"/>
      <c r="AJC654" s="9"/>
      <c r="AJD654" s="9"/>
      <c r="AJE654" s="9"/>
      <c r="AJF654" s="9"/>
      <c r="AJG654" s="9"/>
      <c r="AJH654" s="9"/>
      <c r="AJI654" s="9"/>
      <c r="AJJ654" s="9"/>
      <c r="AJK654" s="9"/>
      <c r="AJL654" s="9"/>
      <c r="AJM654" s="9"/>
      <c r="AJN654" s="9"/>
      <c r="AJO654" s="9"/>
      <c r="AJP654" s="9"/>
      <c r="AJQ654" s="9"/>
      <c r="AJR654" s="9"/>
      <c r="AJS654" s="9"/>
      <c r="AJT654" s="9"/>
      <c r="AJU654" s="9"/>
      <c r="AJV654" s="9"/>
      <c r="AJW654" s="9"/>
      <c r="AJX654" s="9"/>
      <c r="AJY654" s="9"/>
      <c r="AJZ654" s="9"/>
      <c r="AKA654" s="9"/>
      <c r="AKB654" s="9"/>
      <c r="AKC654" s="9"/>
      <c r="AKD654" s="9"/>
      <c r="AKE654" s="9"/>
      <c r="AKF654" s="9"/>
      <c r="AKG654" s="9"/>
      <c r="AKH654" s="9"/>
      <c r="AKI654" s="9"/>
      <c r="AKJ654" s="9"/>
      <c r="AKK654" s="9"/>
      <c r="AKL654" s="9"/>
      <c r="AKM654" s="9"/>
      <c r="AKN654" s="9"/>
      <c r="AKO654" s="9"/>
      <c r="AKP654" s="9"/>
      <c r="AKQ654" s="9"/>
      <c r="AKR654" s="9"/>
      <c r="AKS654" s="9"/>
      <c r="AKT654" s="9"/>
      <c r="AKU654" s="9"/>
      <c r="AKV654" s="9"/>
      <c r="AKW654" s="9"/>
      <c r="AKX654" s="9"/>
      <c r="AKY654" s="9"/>
      <c r="AKZ654" s="9"/>
      <c r="ALA654" s="9"/>
      <c r="ALB654" s="9"/>
      <c r="ALC654" s="9"/>
      <c r="ALD654" s="9"/>
      <c r="ALE654" s="9"/>
      <c r="ALF654" s="9"/>
      <c r="ALG654" s="9"/>
      <c r="ALH654" s="9"/>
      <c r="ALI654" s="9"/>
      <c r="ALJ654" s="9"/>
      <c r="ALK654" s="9"/>
      <c r="ALL654" s="9"/>
      <c r="ALM654" s="9"/>
      <c r="ALN654" s="9"/>
      <c r="ALO654" s="9"/>
      <c r="ALP654" s="9"/>
      <c r="ALQ654" s="9"/>
      <c r="ALR654" s="9"/>
      <c r="ALS654" s="9"/>
      <c r="ALT654" s="9"/>
      <c r="ALU654" s="9"/>
      <c r="ALV654" s="9"/>
      <c r="ALW654" s="9"/>
      <c r="ALX654" s="9"/>
      <c r="ALY654" s="9"/>
      <c r="ALZ654" s="9"/>
      <c r="AMA654" s="9"/>
      <c r="AMB654" s="9"/>
      <c r="AMC654" s="9"/>
      <c r="AMD654" s="9"/>
      <c r="AME654" s="9"/>
      <c r="AMF654" s="9"/>
      <c r="AMG654" s="9"/>
      <c r="AMH654" s="9"/>
      <c r="AMI654" s="9"/>
      <c r="AMJ654" s="9"/>
      <c r="AMK654" s="9"/>
      <c r="AML654" s="9"/>
      <c r="AMM654" s="9"/>
      <c r="AMN654" s="9"/>
      <c r="AMO654" s="9"/>
      <c r="AMP654" s="9"/>
      <c r="AMQ654" s="9"/>
      <c r="AMR654" s="9"/>
      <c r="AMS654" s="9"/>
      <c r="AMT654" s="9"/>
      <c r="AMU654" s="9"/>
      <c r="AMV654" s="9"/>
      <c r="AMW654" s="9"/>
      <c r="AMX654" s="9"/>
      <c r="AMY654" s="9"/>
      <c r="AMZ654" s="9"/>
      <c r="ANA654" s="9"/>
      <c r="ANB654" s="9"/>
      <c r="ANC654" s="9"/>
      <c r="AND654" s="9"/>
      <c r="ANE654" s="9"/>
      <c r="ANF654" s="9"/>
      <c r="ANG654" s="9"/>
      <c r="ANH654" s="9"/>
      <c r="ANI654" s="9"/>
      <c r="ANJ654" s="9"/>
      <c r="ANK654" s="9"/>
      <c r="ANL654" s="9"/>
      <c r="ANM654" s="9"/>
      <c r="ANN654" s="9"/>
      <c r="ANO654" s="9"/>
      <c r="ANP654" s="9"/>
      <c r="ANQ654" s="9"/>
      <c r="ANR654" s="9"/>
      <c r="ANS654" s="9"/>
      <c r="ANT654" s="9"/>
      <c r="ANU654" s="9"/>
      <c r="ANV654" s="9"/>
      <c r="ANW654" s="9"/>
      <c r="ANX654" s="9"/>
      <c r="ANY654" s="9"/>
      <c r="ANZ654" s="9"/>
      <c r="AOA654" s="9"/>
      <c r="AOB654" s="9"/>
      <c r="AOC654" s="9"/>
      <c r="AOD654" s="9"/>
      <c r="AOE654" s="9"/>
      <c r="AOF654" s="9"/>
      <c r="AOG654" s="9"/>
      <c r="AOH654" s="9"/>
      <c r="AOI654" s="9"/>
      <c r="AOJ654" s="9"/>
      <c r="AOK654" s="9"/>
      <c r="AOL654" s="9"/>
      <c r="AOM654" s="9"/>
      <c r="AON654" s="9"/>
      <c r="AOO654" s="9"/>
      <c r="AOP654" s="9"/>
      <c r="AOQ654" s="9"/>
      <c r="AOR654" s="9"/>
      <c r="AOS654" s="9"/>
      <c r="AOT654" s="9"/>
      <c r="AOU654" s="9"/>
      <c r="AOV654" s="9"/>
      <c r="AOW654" s="9"/>
      <c r="AOX654" s="9"/>
      <c r="AOY654" s="9"/>
      <c r="AOZ654" s="9"/>
      <c r="APA654" s="9"/>
      <c r="APB654" s="9"/>
      <c r="APC654" s="9"/>
      <c r="APD654" s="9"/>
      <c r="APE654" s="9"/>
      <c r="APF654" s="9"/>
      <c r="APG654" s="9"/>
      <c r="APH654" s="9"/>
      <c r="API654" s="9"/>
      <c r="APJ654" s="9"/>
      <c r="APK654" s="9"/>
      <c r="APL654" s="9"/>
      <c r="APM654" s="9"/>
      <c r="APN654" s="9"/>
      <c r="APO654" s="9"/>
      <c r="APP654" s="9"/>
      <c r="APQ654" s="9"/>
      <c r="APR654" s="9"/>
      <c r="APS654" s="9"/>
      <c r="APT654" s="9"/>
      <c r="APU654" s="9"/>
      <c r="APV654" s="9"/>
      <c r="APW654" s="9"/>
      <c r="APX654" s="9"/>
      <c r="APY654" s="9"/>
      <c r="APZ654" s="9"/>
      <c r="AQA654" s="9"/>
      <c r="AQB654" s="9"/>
      <c r="AQC654" s="9"/>
      <c r="AQD654" s="9"/>
      <c r="AQE654" s="9"/>
      <c r="AQF654" s="9"/>
      <c r="AQG654" s="9"/>
      <c r="AQH654" s="9"/>
      <c r="AQI654" s="9"/>
      <c r="AQJ654" s="9"/>
      <c r="AQK654" s="9"/>
      <c r="AQL654" s="9"/>
      <c r="AQM654" s="9"/>
      <c r="AQN654" s="9"/>
      <c r="AQO654" s="9"/>
      <c r="AQP654" s="9"/>
      <c r="AQQ654" s="9"/>
      <c r="AQR654" s="9"/>
      <c r="AQS654" s="9"/>
      <c r="AQT654" s="9"/>
      <c r="AQU654" s="9"/>
      <c r="AQV654" s="9"/>
      <c r="AQW654" s="9"/>
      <c r="AQX654" s="9"/>
      <c r="AQY654" s="9"/>
      <c r="AQZ654" s="9"/>
      <c r="ARA654" s="9"/>
      <c r="ARB654" s="9"/>
      <c r="ARC654" s="9"/>
      <c r="ARD654" s="9"/>
      <c r="ARE654" s="9"/>
      <c r="ARF654" s="9"/>
      <c r="ARG654" s="9"/>
      <c r="ARH654" s="9"/>
      <c r="ARI654" s="9"/>
    </row>
    <row r="666" spans="1:1153" s="25" customFormat="1" x14ac:dyDescent="0.2">
      <c r="A666" s="20"/>
      <c r="B666" s="21"/>
      <c r="C666" s="187"/>
      <c r="D666" s="205"/>
      <c r="E666" s="205"/>
      <c r="F666" s="205"/>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7"/>
      <c r="BR666" s="7"/>
      <c r="BS666" s="7"/>
      <c r="BT666" s="7"/>
      <c r="BU666" s="7"/>
      <c r="BV666" s="7"/>
      <c r="BW666" s="7"/>
      <c r="BX666" s="7"/>
      <c r="BY666" s="7"/>
      <c r="BZ666" s="7"/>
      <c r="CA666" s="7"/>
      <c r="CB666" s="7"/>
      <c r="CC666" s="7"/>
      <c r="CD666" s="7"/>
      <c r="CE666" s="7"/>
      <c r="CF666" s="7"/>
      <c r="CG666" s="7"/>
      <c r="CH666" s="7"/>
      <c r="CI666" s="7"/>
      <c r="CJ666" s="7"/>
      <c r="CK666" s="7"/>
      <c r="CL666" s="7"/>
      <c r="CM666" s="7"/>
      <c r="CN666" s="7"/>
      <c r="CO666" s="7"/>
      <c r="CP666" s="7"/>
      <c r="CQ666" s="7"/>
      <c r="CR666" s="7"/>
      <c r="CS666" s="7"/>
      <c r="CT666" s="7"/>
      <c r="CU666" s="7"/>
      <c r="CV666" s="7"/>
      <c r="CW666" s="7"/>
      <c r="CX666" s="7"/>
      <c r="CY666" s="7"/>
      <c r="CZ666" s="7"/>
      <c r="DA666" s="7"/>
      <c r="DB666" s="7"/>
      <c r="DC666" s="7"/>
      <c r="DD666" s="7"/>
      <c r="DE666" s="7"/>
      <c r="DF666" s="7"/>
      <c r="DG666" s="7"/>
      <c r="DH666" s="7"/>
      <c r="DI666" s="7"/>
      <c r="DJ666" s="7"/>
      <c r="DK666" s="7"/>
      <c r="DL666" s="7"/>
      <c r="DM666" s="7"/>
      <c r="DN666" s="7"/>
      <c r="DO666" s="7"/>
      <c r="DP666" s="7"/>
      <c r="DQ666" s="7"/>
      <c r="DR666" s="7"/>
      <c r="DS666" s="7"/>
      <c r="DT666" s="7"/>
      <c r="DU666" s="7"/>
      <c r="DV666" s="7"/>
      <c r="DW666" s="7"/>
      <c r="DX666" s="7"/>
      <c r="DY666" s="7"/>
      <c r="DZ666" s="7"/>
      <c r="EA666" s="7"/>
      <c r="EB666" s="7"/>
      <c r="EC666" s="7"/>
      <c r="ED666" s="7"/>
      <c r="EE666" s="7"/>
      <c r="EF666" s="7"/>
      <c r="EG666" s="7"/>
      <c r="EH666" s="7"/>
      <c r="EI666" s="7"/>
      <c r="EJ666" s="7"/>
      <c r="EK666" s="7"/>
      <c r="EL666" s="7"/>
      <c r="EM666" s="7"/>
      <c r="EN666" s="7"/>
      <c r="EO666" s="7"/>
      <c r="EP666" s="7"/>
      <c r="EQ666" s="7"/>
      <c r="ER666" s="7"/>
      <c r="ES666" s="7"/>
      <c r="ET666" s="7"/>
      <c r="EU666" s="7"/>
      <c r="EV666" s="7"/>
      <c r="EW666" s="7"/>
      <c r="EX666" s="7"/>
      <c r="EY666" s="7"/>
      <c r="EZ666" s="7"/>
      <c r="FA666" s="7"/>
      <c r="FB666" s="7"/>
      <c r="FC666" s="7"/>
      <c r="FD666" s="7"/>
      <c r="FE666" s="7"/>
      <c r="FF666" s="7"/>
      <c r="FG666" s="7"/>
      <c r="FH666" s="7"/>
      <c r="FI666" s="7"/>
      <c r="FJ666" s="7"/>
      <c r="FK666" s="7"/>
      <c r="FL666" s="7"/>
      <c r="FM666" s="7"/>
      <c r="FN666" s="7"/>
      <c r="FO666" s="7"/>
      <c r="FP666" s="7"/>
      <c r="FQ666" s="7"/>
      <c r="FR666" s="7"/>
      <c r="FS666" s="7"/>
      <c r="FT666" s="7"/>
      <c r="FU666" s="7"/>
      <c r="FV666" s="7"/>
      <c r="FW666" s="7"/>
      <c r="FX666" s="7"/>
      <c r="FY666" s="7"/>
      <c r="FZ666" s="7"/>
      <c r="GA666" s="7"/>
      <c r="GB666" s="7"/>
      <c r="GC666" s="7"/>
      <c r="GD666" s="7"/>
      <c r="GE666" s="7"/>
      <c r="GF666" s="7"/>
      <c r="GG666" s="7"/>
      <c r="GH666" s="7"/>
      <c r="GI666" s="7"/>
      <c r="GJ666" s="7"/>
      <c r="GK666" s="7"/>
      <c r="GL666" s="7"/>
      <c r="GM666" s="7"/>
      <c r="GN666" s="7"/>
      <c r="GO666" s="7"/>
      <c r="GP666" s="7"/>
      <c r="GQ666" s="7"/>
      <c r="GR666" s="7"/>
      <c r="GS666" s="7"/>
      <c r="GT666" s="7"/>
      <c r="GU666" s="7"/>
      <c r="GV666" s="7"/>
      <c r="GW666" s="7"/>
      <c r="GX666" s="7"/>
      <c r="GY666" s="7"/>
      <c r="GZ666" s="7"/>
      <c r="HA666" s="7"/>
      <c r="HB666" s="7"/>
      <c r="HC666" s="7"/>
      <c r="HD666" s="7"/>
      <c r="HE666" s="7"/>
      <c r="HF666" s="7"/>
      <c r="HG666" s="7"/>
      <c r="HH666" s="7"/>
      <c r="HI666" s="7"/>
      <c r="HJ666" s="7"/>
      <c r="HK666" s="7"/>
      <c r="HL666" s="7"/>
      <c r="HM666" s="7"/>
      <c r="HN666" s="7"/>
      <c r="HO666" s="7"/>
      <c r="HP666" s="7"/>
      <c r="HQ666" s="7"/>
      <c r="HR666" s="7"/>
      <c r="HS666" s="7"/>
      <c r="HT666" s="7"/>
      <c r="HU666" s="7"/>
      <c r="HV666" s="7"/>
      <c r="HW666" s="7"/>
      <c r="HX666" s="7"/>
      <c r="HY666" s="7"/>
      <c r="HZ666" s="7"/>
      <c r="IA666" s="7"/>
      <c r="IB666" s="7"/>
      <c r="IC666" s="7"/>
      <c r="ID666" s="7"/>
      <c r="IE666" s="7"/>
      <c r="IF666" s="7"/>
      <c r="IG666" s="7"/>
      <c r="IH666" s="7"/>
      <c r="II666" s="7"/>
      <c r="IJ666" s="7"/>
      <c r="IK666" s="7"/>
      <c r="IL666" s="7"/>
      <c r="IM666" s="7"/>
      <c r="IN666" s="7"/>
      <c r="IO666" s="7"/>
      <c r="IP666" s="7"/>
      <c r="IQ666" s="7"/>
      <c r="IR666" s="7"/>
      <c r="IS666" s="7"/>
      <c r="IT666" s="7"/>
      <c r="IU666" s="7"/>
      <c r="IV666" s="7"/>
      <c r="IW666" s="7"/>
      <c r="IX666" s="7"/>
      <c r="IY666" s="7"/>
      <c r="IZ666" s="7"/>
      <c r="JA666" s="7"/>
      <c r="JB666" s="7"/>
      <c r="JC666" s="7"/>
      <c r="JD666" s="7"/>
      <c r="JE666" s="7"/>
      <c r="JF666" s="7"/>
      <c r="JG666" s="7"/>
      <c r="JH666" s="7"/>
      <c r="JI666" s="7"/>
      <c r="JJ666" s="7"/>
      <c r="JK666" s="7"/>
      <c r="JL666" s="7"/>
      <c r="JM666" s="7"/>
      <c r="JN666" s="7"/>
      <c r="JO666" s="7"/>
      <c r="JP666" s="7"/>
      <c r="JQ666" s="7"/>
      <c r="JR666" s="7"/>
      <c r="JS666" s="7"/>
      <c r="JT666" s="7"/>
      <c r="JU666" s="7"/>
      <c r="JV666" s="7"/>
      <c r="JW666" s="7"/>
      <c r="JX666" s="7"/>
      <c r="JY666" s="7"/>
      <c r="JZ666" s="7"/>
      <c r="KA666" s="7"/>
      <c r="KB666" s="7"/>
      <c r="KC666" s="7"/>
      <c r="KD666" s="7"/>
      <c r="KE666" s="7"/>
      <c r="KF666" s="7"/>
      <c r="KG666" s="7"/>
      <c r="KH666" s="7"/>
      <c r="KI666" s="7"/>
      <c r="KJ666" s="7"/>
      <c r="KK666" s="7"/>
      <c r="KL666" s="7"/>
      <c r="KM666" s="7"/>
      <c r="KN666" s="7"/>
      <c r="KO666" s="7"/>
      <c r="KP666" s="7"/>
      <c r="KQ666" s="7"/>
      <c r="KR666" s="7"/>
      <c r="KS666" s="7"/>
      <c r="KT666" s="7"/>
      <c r="KU666" s="7"/>
      <c r="KV666" s="7"/>
      <c r="KW666" s="7"/>
      <c r="KX666" s="7"/>
      <c r="KY666" s="7"/>
      <c r="KZ666" s="7"/>
      <c r="LA666" s="7"/>
      <c r="LB666" s="7"/>
      <c r="LC666" s="7"/>
      <c r="LD666" s="7"/>
      <c r="LE666" s="7"/>
      <c r="LF666" s="7"/>
      <c r="LG666" s="7"/>
      <c r="LH666" s="7"/>
      <c r="LI666" s="7"/>
      <c r="LJ666" s="7"/>
      <c r="LK666" s="7"/>
      <c r="LL666" s="7"/>
      <c r="LM666" s="7"/>
      <c r="LN666" s="7"/>
      <c r="LO666" s="7"/>
      <c r="LP666" s="7"/>
      <c r="LQ666" s="7"/>
      <c r="LR666" s="7"/>
      <c r="LS666" s="7"/>
      <c r="LT666" s="7"/>
      <c r="LU666" s="7"/>
      <c r="LV666" s="7"/>
      <c r="LW666" s="7"/>
      <c r="LX666" s="7"/>
      <c r="LY666" s="7"/>
      <c r="LZ666" s="7"/>
      <c r="MA666" s="7"/>
      <c r="MB666" s="7"/>
      <c r="MC666" s="7"/>
      <c r="MD666" s="7"/>
      <c r="ME666" s="7"/>
      <c r="MF666" s="7"/>
      <c r="MG666" s="7"/>
      <c r="MH666" s="7"/>
      <c r="MI666" s="7"/>
      <c r="MJ666" s="7"/>
      <c r="MK666" s="7"/>
      <c r="ML666" s="7"/>
      <c r="MM666" s="7"/>
      <c r="MN666" s="7"/>
      <c r="MO666" s="7"/>
      <c r="MP666" s="7"/>
      <c r="MQ666" s="7"/>
      <c r="MR666" s="7"/>
      <c r="MS666" s="7"/>
      <c r="MT666" s="7"/>
      <c r="MU666" s="7"/>
      <c r="MV666" s="7"/>
      <c r="MW666" s="7"/>
      <c r="MX666" s="7"/>
      <c r="MY666" s="7"/>
      <c r="MZ666" s="7"/>
      <c r="NA666" s="7"/>
      <c r="NB666" s="7"/>
      <c r="NC666" s="7"/>
      <c r="ND666" s="7"/>
      <c r="NE666" s="7"/>
      <c r="NF666" s="7"/>
      <c r="NG666" s="7"/>
      <c r="NH666" s="7"/>
      <c r="NI666" s="7"/>
      <c r="NJ666" s="7"/>
      <c r="NK666" s="7"/>
      <c r="NL666" s="7"/>
      <c r="NM666" s="7"/>
      <c r="NN666" s="7"/>
      <c r="NO666" s="7"/>
      <c r="NP666" s="7"/>
      <c r="NQ666" s="7"/>
      <c r="NR666" s="7"/>
      <c r="NS666" s="7"/>
      <c r="NT666" s="7"/>
      <c r="NU666" s="7"/>
      <c r="NV666" s="7"/>
      <c r="NW666" s="7"/>
      <c r="NX666" s="7"/>
      <c r="NY666" s="7"/>
      <c r="NZ666" s="7"/>
      <c r="OA666" s="7"/>
      <c r="OB666" s="7"/>
      <c r="OC666" s="7"/>
      <c r="OD666" s="7"/>
      <c r="OE666" s="7"/>
      <c r="OF666" s="7"/>
      <c r="OG666" s="7"/>
      <c r="OH666" s="7"/>
      <c r="OI666" s="7"/>
      <c r="OJ666" s="7"/>
      <c r="OK666" s="7"/>
      <c r="OL666" s="7"/>
      <c r="OM666" s="7"/>
      <c r="ON666" s="7"/>
      <c r="OO666" s="7"/>
      <c r="OP666" s="7"/>
      <c r="OQ666" s="7"/>
      <c r="OR666" s="7"/>
      <c r="OS666" s="7"/>
      <c r="OT666" s="7"/>
      <c r="OU666" s="7"/>
      <c r="OV666" s="7"/>
      <c r="OW666" s="7"/>
      <c r="OX666" s="7"/>
      <c r="OY666" s="7"/>
      <c r="OZ666" s="7"/>
      <c r="PA666" s="7"/>
      <c r="PB666" s="7"/>
      <c r="PC666" s="7"/>
      <c r="PD666" s="7"/>
      <c r="PE666" s="7"/>
      <c r="PF666" s="7"/>
      <c r="PG666" s="7"/>
      <c r="PH666" s="7"/>
      <c r="PI666" s="7"/>
      <c r="PJ666" s="7"/>
      <c r="PK666" s="7"/>
      <c r="PL666" s="7"/>
      <c r="PM666" s="7"/>
      <c r="PN666" s="7"/>
      <c r="PO666" s="7"/>
      <c r="PP666" s="7"/>
      <c r="PQ666" s="7"/>
      <c r="PR666" s="7"/>
      <c r="PS666" s="7"/>
      <c r="PT666" s="7"/>
      <c r="PU666" s="7"/>
      <c r="PV666" s="7"/>
      <c r="PW666" s="7"/>
      <c r="PX666" s="7"/>
      <c r="PY666" s="7"/>
      <c r="PZ666" s="7"/>
      <c r="QA666" s="7"/>
      <c r="QB666" s="7"/>
      <c r="QC666" s="7"/>
      <c r="QD666" s="7"/>
      <c r="QE666" s="7"/>
      <c r="QF666" s="7"/>
      <c r="QG666" s="7"/>
      <c r="QH666" s="7"/>
      <c r="QI666" s="7"/>
      <c r="QJ666" s="7"/>
      <c r="QK666" s="7"/>
      <c r="QL666" s="7"/>
      <c r="QM666" s="7"/>
      <c r="QN666" s="7"/>
      <c r="QO666" s="7"/>
      <c r="QP666" s="7"/>
      <c r="QQ666" s="7"/>
      <c r="QR666" s="7"/>
      <c r="QS666" s="7"/>
      <c r="QT666" s="7"/>
      <c r="QU666" s="7"/>
      <c r="QV666" s="7"/>
      <c r="QW666" s="7"/>
      <c r="QX666" s="7"/>
      <c r="QY666" s="7"/>
      <c r="QZ666" s="7"/>
      <c r="RA666" s="7"/>
      <c r="RB666" s="7"/>
      <c r="RC666" s="7"/>
      <c r="RD666" s="7"/>
      <c r="RE666" s="7"/>
      <c r="RF666" s="7"/>
      <c r="RG666" s="7"/>
      <c r="RH666" s="7"/>
      <c r="RI666" s="7"/>
      <c r="RJ666" s="7"/>
      <c r="RK666" s="7"/>
      <c r="RL666" s="7"/>
      <c r="RM666" s="7"/>
      <c r="RN666" s="7"/>
      <c r="RO666" s="7"/>
      <c r="RP666" s="7"/>
      <c r="RQ666" s="7"/>
      <c r="RR666" s="7"/>
      <c r="RS666" s="7"/>
      <c r="RT666" s="7"/>
      <c r="RU666" s="7"/>
      <c r="RV666" s="7"/>
      <c r="RW666" s="7"/>
      <c r="RX666" s="7"/>
      <c r="RY666" s="7"/>
      <c r="RZ666" s="7"/>
      <c r="SA666" s="7"/>
      <c r="SB666" s="7"/>
      <c r="SC666" s="7"/>
      <c r="SD666" s="7"/>
      <c r="SE666" s="7"/>
      <c r="SF666" s="7"/>
      <c r="SG666" s="7"/>
      <c r="SH666" s="7"/>
      <c r="SI666" s="7"/>
      <c r="SJ666" s="7"/>
      <c r="SK666" s="7"/>
      <c r="SL666" s="7"/>
      <c r="SM666" s="7"/>
      <c r="SN666" s="7"/>
      <c r="SO666" s="7"/>
      <c r="SP666" s="7"/>
      <c r="SQ666" s="7"/>
      <c r="SR666" s="7"/>
      <c r="SS666" s="7"/>
      <c r="ST666" s="7"/>
      <c r="SU666" s="7"/>
      <c r="SV666" s="7"/>
      <c r="SW666" s="7"/>
      <c r="SX666" s="7"/>
      <c r="SY666" s="7"/>
      <c r="SZ666" s="7"/>
      <c r="TA666" s="7"/>
      <c r="TB666" s="7"/>
      <c r="TC666" s="7"/>
      <c r="TD666" s="7"/>
      <c r="TE666" s="7"/>
      <c r="TF666" s="7"/>
      <c r="TG666" s="7"/>
      <c r="TH666" s="7"/>
      <c r="TI666" s="7"/>
      <c r="TJ666" s="7"/>
      <c r="TK666" s="7"/>
      <c r="TL666" s="7"/>
      <c r="TM666" s="7"/>
      <c r="TN666" s="7"/>
      <c r="TO666" s="7"/>
      <c r="TP666" s="7"/>
      <c r="TQ666" s="7"/>
      <c r="TR666" s="7"/>
      <c r="TS666" s="7"/>
      <c r="TT666" s="7"/>
      <c r="TU666" s="7"/>
      <c r="TV666" s="7"/>
      <c r="TW666" s="7"/>
      <c r="TX666" s="7"/>
      <c r="TY666" s="7"/>
      <c r="TZ666" s="7"/>
      <c r="UA666" s="7"/>
      <c r="UB666" s="7"/>
      <c r="UC666" s="7"/>
      <c r="UD666" s="7"/>
      <c r="UE666" s="7"/>
      <c r="UF666" s="7"/>
      <c r="UG666" s="7"/>
      <c r="UH666" s="7"/>
      <c r="UI666" s="7"/>
      <c r="UJ666" s="7"/>
      <c r="UK666" s="7"/>
      <c r="UL666" s="7"/>
      <c r="UM666" s="7"/>
      <c r="UN666" s="7"/>
      <c r="UO666" s="7"/>
      <c r="UP666" s="7"/>
      <c r="UQ666" s="7"/>
      <c r="UR666" s="7"/>
      <c r="US666" s="7"/>
      <c r="UT666" s="7"/>
      <c r="UU666" s="7"/>
      <c r="UV666" s="7"/>
      <c r="UW666" s="7"/>
      <c r="UX666" s="7"/>
      <c r="UY666" s="7"/>
      <c r="UZ666" s="7"/>
      <c r="VA666" s="7"/>
      <c r="VB666" s="7"/>
      <c r="VC666" s="7"/>
      <c r="VD666" s="7"/>
      <c r="VE666" s="7"/>
      <c r="VF666" s="7"/>
      <c r="VG666" s="7"/>
      <c r="VH666" s="7"/>
      <c r="VI666" s="7"/>
      <c r="VJ666" s="7"/>
      <c r="VK666" s="7"/>
      <c r="VL666" s="7"/>
      <c r="VM666" s="7"/>
      <c r="VN666" s="7"/>
      <c r="VO666" s="7"/>
      <c r="VP666" s="7"/>
      <c r="VQ666" s="7"/>
      <c r="VR666" s="7"/>
      <c r="VS666" s="7"/>
      <c r="VT666" s="7"/>
      <c r="VU666" s="7"/>
      <c r="VV666" s="7"/>
      <c r="VW666" s="7"/>
      <c r="VX666" s="7"/>
      <c r="VY666" s="7"/>
      <c r="VZ666" s="7"/>
      <c r="WA666" s="7"/>
      <c r="WB666" s="7"/>
      <c r="WC666" s="7"/>
      <c r="WD666" s="7"/>
      <c r="WE666" s="7"/>
      <c r="WF666" s="7"/>
      <c r="WG666" s="7"/>
      <c r="WH666" s="7"/>
      <c r="WI666" s="7"/>
      <c r="WJ666" s="7"/>
      <c r="WK666" s="7"/>
      <c r="WL666" s="7"/>
      <c r="WM666" s="7"/>
      <c r="WN666" s="7"/>
      <c r="WO666" s="7"/>
      <c r="WP666" s="7"/>
      <c r="WQ666" s="7"/>
      <c r="WR666" s="7"/>
      <c r="WS666" s="7"/>
      <c r="WT666" s="7"/>
      <c r="WU666" s="7"/>
      <c r="WV666" s="7"/>
      <c r="WW666" s="7"/>
      <c r="WX666" s="7"/>
      <c r="WY666" s="7"/>
      <c r="WZ666" s="7"/>
      <c r="XA666" s="7"/>
      <c r="XB666" s="7"/>
      <c r="XC666" s="7"/>
      <c r="XD666" s="7"/>
      <c r="XE666" s="7"/>
      <c r="XF666" s="7"/>
      <c r="XG666" s="7"/>
      <c r="XH666" s="7"/>
      <c r="XI666" s="7"/>
      <c r="XJ666" s="7"/>
      <c r="XK666" s="7"/>
      <c r="XL666" s="7"/>
      <c r="XM666" s="7"/>
      <c r="XN666" s="7"/>
      <c r="XO666" s="7"/>
      <c r="XP666" s="7"/>
      <c r="XQ666" s="7"/>
      <c r="XR666" s="7"/>
      <c r="XS666" s="7"/>
      <c r="XT666" s="7"/>
      <c r="XU666" s="7"/>
      <c r="XV666" s="7"/>
      <c r="XW666" s="7"/>
      <c r="XX666" s="7"/>
      <c r="XY666" s="7"/>
      <c r="XZ666" s="7"/>
      <c r="YA666" s="7"/>
      <c r="YB666" s="7"/>
      <c r="YC666" s="7"/>
      <c r="YD666" s="7"/>
      <c r="YE666" s="7"/>
      <c r="YF666" s="7"/>
      <c r="YG666" s="7"/>
      <c r="YH666" s="7"/>
      <c r="YI666" s="7"/>
      <c r="YJ666" s="7"/>
      <c r="YK666" s="7"/>
      <c r="YL666" s="7"/>
      <c r="YM666" s="7"/>
      <c r="YN666" s="7"/>
      <c r="YO666" s="7"/>
      <c r="YP666" s="7"/>
      <c r="YQ666" s="7"/>
      <c r="YR666" s="7"/>
      <c r="YS666" s="7"/>
      <c r="YT666" s="7"/>
      <c r="YU666" s="7"/>
      <c r="YV666" s="7"/>
      <c r="YW666" s="7"/>
      <c r="YX666" s="7"/>
      <c r="YY666" s="7"/>
      <c r="YZ666" s="7"/>
      <c r="ZA666" s="7"/>
      <c r="ZB666" s="7"/>
      <c r="ZC666" s="7"/>
      <c r="ZD666" s="7"/>
      <c r="ZE666" s="7"/>
      <c r="ZF666" s="7"/>
      <c r="ZG666" s="7"/>
      <c r="ZH666" s="7"/>
      <c r="ZI666" s="7"/>
      <c r="ZJ666" s="7"/>
      <c r="ZK666" s="7"/>
      <c r="ZL666" s="7"/>
      <c r="ZM666" s="7"/>
      <c r="ZN666" s="7"/>
      <c r="ZO666" s="7"/>
      <c r="ZP666" s="7"/>
      <c r="ZQ666" s="7"/>
      <c r="ZR666" s="7"/>
      <c r="ZS666" s="7"/>
      <c r="ZT666" s="7"/>
      <c r="ZU666" s="7"/>
      <c r="ZV666" s="7"/>
      <c r="ZW666" s="7"/>
      <c r="ZX666" s="7"/>
      <c r="ZY666" s="7"/>
      <c r="ZZ666" s="7"/>
      <c r="AAA666" s="7"/>
      <c r="AAB666" s="7"/>
      <c r="AAC666" s="7"/>
      <c r="AAD666" s="7"/>
      <c r="AAE666" s="7"/>
      <c r="AAF666" s="7"/>
      <c r="AAG666" s="7"/>
      <c r="AAH666" s="7"/>
      <c r="AAI666" s="7"/>
      <c r="AAJ666" s="7"/>
      <c r="AAK666" s="7"/>
      <c r="AAL666" s="7"/>
      <c r="AAM666" s="7"/>
      <c r="AAN666" s="7"/>
      <c r="AAO666" s="7"/>
      <c r="AAP666" s="7"/>
      <c r="AAQ666" s="7"/>
      <c r="AAR666" s="7"/>
      <c r="AAS666" s="7"/>
      <c r="AAT666" s="7"/>
      <c r="AAU666" s="7"/>
      <c r="AAV666" s="7"/>
      <c r="AAW666" s="7"/>
      <c r="AAX666" s="7"/>
      <c r="AAY666" s="7"/>
      <c r="AAZ666" s="7"/>
      <c r="ABA666" s="7"/>
      <c r="ABB666" s="7"/>
      <c r="ABC666" s="7"/>
      <c r="ABD666" s="7"/>
      <c r="ABE666" s="7"/>
      <c r="ABF666" s="7"/>
      <c r="ABG666" s="7"/>
      <c r="ABH666" s="7"/>
      <c r="ABI666" s="7"/>
      <c r="ABJ666" s="7"/>
      <c r="ABK666" s="7"/>
      <c r="ABL666" s="7"/>
      <c r="ABM666" s="7"/>
      <c r="ABN666" s="7"/>
      <c r="ABO666" s="7"/>
      <c r="ABP666" s="7"/>
      <c r="ABQ666" s="7"/>
      <c r="ABR666" s="7"/>
      <c r="ABS666" s="7"/>
      <c r="ABT666" s="7"/>
      <c r="ABU666" s="7"/>
      <c r="ABV666" s="7"/>
      <c r="ABW666" s="7"/>
      <c r="ABX666" s="7"/>
      <c r="ABY666" s="7"/>
      <c r="ABZ666" s="7"/>
      <c r="ACA666" s="7"/>
      <c r="ACB666" s="7"/>
      <c r="ACC666" s="7"/>
      <c r="ACD666" s="7"/>
      <c r="ACE666" s="7"/>
      <c r="ACF666" s="7"/>
      <c r="ACG666" s="7"/>
      <c r="ACH666" s="7"/>
      <c r="ACI666" s="7"/>
      <c r="ACJ666" s="7"/>
      <c r="ACK666" s="7"/>
      <c r="ACL666" s="7"/>
      <c r="ACM666" s="7"/>
      <c r="ACN666" s="7"/>
      <c r="ACO666" s="7"/>
      <c r="ACP666" s="7"/>
      <c r="ACQ666" s="7"/>
      <c r="ACR666" s="7"/>
      <c r="ACS666" s="7"/>
      <c r="ACT666" s="7"/>
      <c r="ACU666" s="7"/>
      <c r="ACV666" s="7"/>
      <c r="ACW666" s="7"/>
      <c r="ACX666" s="7"/>
      <c r="ACY666" s="7"/>
      <c r="ACZ666" s="7"/>
      <c r="ADA666" s="7"/>
      <c r="ADB666" s="7"/>
      <c r="ADC666" s="7"/>
      <c r="ADD666" s="7"/>
      <c r="ADE666" s="7"/>
      <c r="ADF666" s="7"/>
      <c r="ADG666" s="7"/>
      <c r="ADH666" s="7"/>
      <c r="ADI666" s="7"/>
      <c r="ADJ666" s="7"/>
      <c r="ADK666" s="7"/>
      <c r="ADL666" s="7"/>
      <c r="ADM666" s="7"/>
      <c r="ADN666" s="7"/>
      <c r="ADO666" s="7"/>
      <c r="ADP666" s="7"/>
      <c r="ADQ666" s="7"/>
      <c r="ADR666" s="7"/>
      <c r="ADS666" s="7"/>
      <c r="ADT666" s="7"/>
      <c r="ADU666" s="7"/>
      <c r="ADV666" s="7"/>
      <c r="ADW666" s="7"/>
      <c r="ADX666" s="7"/>
      <c r="ADY666" s="7"/>
      <c r="ADZ666" s="7"/>
      <c r="AEA666" s="7"/>
      <c r="AEB666" s="7"/>
      <c r="AEC666" s="7"/>
      <c r="AED666" s="7"/>
      <c r="AEE666" s="7"/>
      <c r="AEF666" s="7"/>
      <c r="AEG666" s="7"/>
      <c r="AEH666" s="7"/>
      <c r="AEI666" s="7"/>
      <c r="AEJ666" s="7"/>
      <c r="AEK666" s="7"/>
      <c r="AEL666" s="7"/>
      <c r="AEM666" s="7"/>
      <c r="AEN666" s="7"/>
      <c r="AEO666" s="7"/>
      <c r="AEP666" s="7"/>
      <c r="AEQ666" s="7"/>
      <c r="AER666" s="7"/>
      <c r="AES666" s="7"/>
      <c r="AET666" s="7"/>
      <c r="AEU666" s="7"/>
      <c r="AEV666" s="7"/>
      <c r="AEW666" s="7"/>
      <c r="AEX666" s="7"/>
      <c r="AEY666" s="7"/>
      <c r="AEZ666" s="7"/>
      <c r="AFA666" s="7"/>
      <c r="AFB666" s="7"/>
      <c r="AFC666" s="7"/>
      <c r="AFD666" s="7"/>
      <c r="AFE666" s="7"/>
      <c r="AFF666" s="7"/>
      <c r="AFG666" s="7"/>
      <c r="AFH666" s="7"/>
      <c r="AFI666" s="7"/>
      <c r="AFJ666" s="7"/>
      <c r="AFK666" s="7"/>
      <c r="AFL666" s="7"/>
      <c r="AFM666" s="7"/>
      <c r="AFN666" s="7"/>
      <c r="AFO666" s="7"/>
      <c r="AFP666" s="7"/>
      <c r="AFQ666" s="7"/>
      <c r="AFR666" s="7"/>
      <c r="AFS666" s="7"/>
      <c r="AFT666" s="7"/>
      <c r="AFU666" s="7"/>
      <c r="AFV666" s="7"/>
      <c r="AFW666" s="7"/>
      <c r="AFX666" s="7"/>
      <c r="AFY666" s="7"/>
      <c r="AFZ666" s="7"/>
      <c r="AGA666" s="7"/>
      <c r="AGB666" s="7"/>
      <c r="AGC666" s="7"/>
      <c r="AGD666" s="7"/>
      <c r="AGE666" s="7"/>
      <c r="AGF666" s="7"/>
      <c r="AGG666" s="7"/>
      <c r="AGH666" s="7"/>
      <c r="AGI666" s="7"/>
      <c r="AGJ666" s="7"/>
      <c r="AGK666" s="7"/>
      <c r="AGL666" s="7"/>
      <c r="AGM666" s="7"/>
      <c r="AGN666" s="7"/>
      <c r="AGO666" s="7"/>
      <c r="AGP666" s="7"/>
      <c r="AGQ666" s="7"/>
      <c r="AGR666" s="7"/>
      <c r="AGS666" s="7"/>
      <c r="AGT666" s="7"/>
      <c r="AGU666" s="7"/>
      <c r="AGV666" s="7"/>
      <c r="AGW666" s="7"/>
      <c r="AGX666" s="7"/>
      <c r="AGY666" s="7"/>
      <c r="AGZ666" s="7"/>
      <c r="AHA666" s="7"/>
      <c r="AHB666" s="7"/>
      <c r="AHC666" s="7"/>
      <c r="AHD666" s="7"/>
      <c r="AHE666" s="7"/>
      <c r="AHF666" s="7"/>
      <c r="AHG666" s="7"/>
      <c r="AHH666" s="7"/>
      <c r="AHI666" s="7"/>
      <c r="AHJ666" s="7"/>
      <c r="AHK666" s="7"/>
      <c r="AHL666" s="7"/>
      <c r="AHM666" s="7"/>
      <c r="AHN666" s="7"/>
      <c r="AHO666" s="7"/>
      <c r="AHP666" s="7"/>
      <c r="AHQ666" s="7"/>
      <c r="AHR666" s="7"/>
      <c r="AHS666" s="7"/>
      <c r="AHT666" s="7"/>
      <c r="AHU666" s="7"/>
      <c r="AHV666" s="7"/>
      <c r="AHW666" s="7"/>
      <c r="AHX666" s="7"/>
      <c r="AHY666" s="7"/>
      <c r="AHZ666" s="7"/>
      <c r="AIA666" s="7"/>
      <c r="AIB666" s="7"/>
      <c r="AIC666" s="7"/>
      <c r="AID666" s="7"/>
      <c r="AIE666" s="7"/>
      <c r="AIF666" s="7"/>
      <c r="AIG666" s="7"/>
      <c r="AIH666" s="7"/>
      <c r="AII666" s="7"/>
      <c r="AIJ666" s="7"/>
      <c r="AIK666" s="7"/>
      <c r="AIL666" s="7"/>
      <c r="AIM666" s="7"/>
      <c r="AIN666" s="7"/>
      <c r="AIO666" s="7"/>
      <c r="AIP666" s="7"/>
      <c r="AIQ666" s="7"/>
      <c r="AIR666" s="7"/>
      <c r="AIS666" s="7"/>
      <c r="AIT666" s="7"/>
      <c r="AIU666" s="7"/>
      <c r="AIV666" s="7"/>
      <c r="AIW666" s="7"/>
      <c r="AIX666" s="7"/>
      <c r="AIY666" s="7"/>
      <c r="AIZ666" s="7"/>
      <c r="AJA666" s="7"/>
      <c r="AJB666" s="7"/>
      <c r="AJC666" s="7"/>
      <c r="AJD666" s="7"/>
      <c r="AJE666" s="7"/>
      <c r="AJF666" s="7"/>
      <c r="AJG666" s="7"/>
      <c r="AJH666" s="7"/>
      <c r="AJI666" s="7"/>
      <c r="AJJ666" s="7"/>
      <c r="AJK666" s="7"/>
      <c r="AJL666" s="7"/>
      <c r="AJM666" s="7"/>
      <c r="AJN666" s="7"/>
      <c r="AJO666" s="7"/>
      <c r="AJP666" s="7"/>
      <c r="AJQ666" s="7"/>
      <c r="AJR666" s="7"/>
      <c r="AJS666" s="7"/>
      <c r="AJT666" s="7"/>
      <c r="AJU666" s="7"/>
      <c r="AJV666" s="7"/>
      <c r="AJW666" s="7"/>
      <c r="AJX666" s="7"/>
      <c r="AJY666" s="7"/>
      <c r="AJZ666" s="7"/>
      <c r="AKA666" s="7"/>
      <c r="AKB666" s="7"/>
      <c r="AKC666" s="7"/>
      <c r="AKD666" s="7"/>
      <c r="AKE666" s="7"/>
      <c r="AKF666" s="7"/>
      <c r="AKG666" s="7"/>
      <c r="AKH666" s="7"/>
      <c r="AKI666" s="7"/>
      <c r="AKJ666" s="7"/>
      <c r="AKK666" s="7"/>
      <c r="AKL666" s="7"/>
      <c r="AKM666" s="7"/>
      <c r="AKN666" s="7"/>
      <c r="AKO666" s="7"/>
      <c r="AKP666" s="7"/>
      <c r="AKQ666" s="7"/>
      <c r="AKR666" s="7"/>
      <c r="AKS666" s="7"/>
      <c r="AKT666" s="7"/>
      <c r="AKU666" s="7"/>
      <c r="AKV666" s="7"/>
      <c r="AKW666" s="7"/>
      <c r="AKX666" s="7"/>
      <c r="AKY666" s="7"/>
      <c r="AKZ666" s="7"/>
      <c r="ALA666" s="7"/>
      <c r="ALB666" s="7"/>
      <c r="ALC666" s="7"/>
      <c r="ALD666" s="7"/>
      <c r="ALE666" s="7"/>
      <c r="ALF666" s="7"/>
      <c r="ALG666" s="7"/>
      <c r="ALH666" s="7"/>
      <c r="ALI666" s="7"/>
      <c r="ALJ666" s="7"/>
      <c r="ALK666" s="7"/>
      <c r="ALL666" s="7"/>
      <c r="ALM666" s="7"/>
      <c r="ALN666" s="7"/>
      <c r="ALO666" s="7"/>
      <c r="ALP666" s="7"/>
      <c r="ALQ666" s="7"/>
      <c r="ALR666" s="7"/>
      <c r="ALS666" s="7"/>
      <c r="ALT666" s="7"/>
      <c r="ALU666" s="7"/>
      <c r="ALV666" s="7"/>
      <c r="ALW666" s="7"/>
      <c r="ALX666" s="7"/>
      <c r="ALY666" s="7"/>
      <c r="ALZ666" s="7"/>
      <c r="AMA666" s="7"/>
      <c r="AMB666" s="7"/>
      <c r="AMC666" s="7"/>
      <c r="AMD666" s="7"/>
      <c r="AME666" s="7"/>
      <c r="AMF666" s="7"/>
      <c r="AMG666" s="7"/>
      <c r="AMH666" s="7"/>
      <c r="AMI666" s="7"/>
      <c r="AMJ666" s="7"/>
      <c r="AMK666" s="7"/>
      <c r="AML666" s="7"/>
      <c r="AMM666" s="7"/>
      <c r="AMN666" s="7"/>
      <c r="AMO666" s="7"/>
      <c r="AMP666" s="7"/>
      <c r="AMQ666" s="7"/>
      <c r="AMR666" s="7"/>
      <c r="AMS666" s="7"/>
      <c r="AMT666" s="7"/>
      <c r="AMU666" s="7"/>
      <c r="AMV666" s="7"/>
      <c r="AMW666" s="7"/>
      <c r="AMX666" s="7"/>
      <c r="AMY666" s="7"/>
      <c r="AMZ666" s="7"/>
      <c r="ANA666" s="7"/>
      <c r="ANB666" s="7"/>
      <c r="ANC666" s="7"/>
      <c r="AND666" s="7"/>
      <c r="ANE666" s="7"/>
      <c r="ANF666" s="7"/>
      <c r="ANG666" s="7"/>
      <c r="ANH666" s="7"/>
      <c r="ANI666" s="7"/>
      <c r="ANJ666" s="7"/>
      <c r="ANK666" s="7"/>
      <c r="ANL666" s="7"/>
      <c r="ANM666" s="7"/>
      <c r="ANN666" s="7"/>
      <c r="ANO666" s="7"/>
      <c r="ANP666" s="7"/>
      <c r="ANQ666" s="7"/>
      <c r="ANR666" s="7"/>
      <c r="ANS666" s="7"/>
      <c r="ANT666" s="7"/>
      <c r="ANU666" s="7"/>
      <c r="ANV666" s="7"/>
      <c r="ANW666" s="7"/>
      <c r="ANX666" s="7"/>
      <c r="ANY666" s="7"/>
      <c r="ANZ666" s="7"/>
      <c r="AOA666" s="7"/>
      <c r="AOB666" s="7"/>
      <c r="AOC666" s="7"/>
      <c r="AOD666" s="7"/>
      <c r="AOE666" s="7"/>
      <c r="AOF666" s="7"/>
      <c r="AOG666" s="7"/>
      <c r="AOH666" s="7"/>
      <c r="AOI666" s="7"/>
      <c r="AOJ666" s="7"/>
      <c r="AOK666" s="7"/>
      <c r="AOL666" s="7"/>
      <c r="AOM666" s="7"/>
      <c r="AON666" s="7"/>
      <c r="AOO666" s="7"/>
      <c r="AOP666" s="7"/>
      <c r="AOQ666" s="7"/>
      <c r="AOR666" s="7"/>
      <c r="AOS666" s="7"/>
      <c r="AOT666" s="7"/>
      <c r="AOU666" s="7"/>
      <c r="AOV666" s="7"/>
      <c r="AOW666" s="7"/>
      <c r="AOX666" s="7"/>
      <c r="AOY666" s="7"/>
      <c r="AOZ666" s="7"/>
      <c r="APA666" s="7"/>
      <c r="APB666" s="7"/>
      <c r="APC666" s="7"/>
      <c r="APD666" s="7"/>
      <c r="APE666" s="7"/>
      <c r="APF666" s="7"/>
      <c r="APG666" s="7"/>
      <c r="APH666" s="7"/>
      <c r="API666" s="7"/>
      <c r="APJ666" s="7"/>
      <c r="APK666" s="7"/>
      <c r="APL666" s="7"/>
      <c r="APM666" s="7"/>
      <c r="APN666" s="7"/>
      <c r="APO666" s="7"/>
      <c r="APP666" s="7"/>
      <c r="APQ666" s="7"/>
      <c r="APR666" s="7"/>
      <c r="APS666" s="7"/>
      <c r="APT666" s="7"/>
      <c r="APU666" s="7"/>
      <c r="APV666" s="7"/>
      <c r="APW666" s="7"/>
      <c r="APX666" s="7"/>
      <c r="APY666" s="7"/>
      <c r="APZ666" s="7"/>
      <c r="AQA666" s="7"/>
      <c r="AQB666" s="7"/>
      <c r="AQC666" s="7"/>
      <c r="AQD666" s="7"/>
      <c r="AQE666" s="7"/>
      <c r="AQF666" s="7"/>
      <c r="AQG666" s="7"/>
      <c r="AQH666" s="7"/>
      <c r="AQI666" s="7"/>
      <c r="AQJ666" s="7"/>
      <c r="AQK666" s="7"/>
      <c r="AQL666" s="7"/>
      <c r="AQM666" s="7"/>
      <c r="AQN666" s="7"/>
      <c r="AQO666" s="7"/>
      <c r="AQP666" s="7"/>
      <c r="AQQ666" s="7"/>
      <c r="AQR666" s="7"/>
      <c r="AQS666" s="7"/>
      <c r="AQT666" s="7"/>
      <c r="AQU666" s="7"/>
      <c r="AQV666" s="7"/>
      <c r="AQW666" s="7"/>
      <c r="AQX666" s="7"/>
      <c r="AQY666" s="7"/>
      <c r="AQZ666" s="7"/>
      <c r="ARA666" s="7"/>
      <c r="ARB666" s="7"/>
      <c r="ARC666" s="7"/>
      <c r="ARD666" s="7"/>
      <c r="ARE666" s="7"/>
      <c r="ARF666" s="7"/>
      <c r="ARG666" s="7"/>
      <c r="ARH666" s="7"/>
      <c r="ARI666" s="7"/>
    </row>
    <row r="671" spans="1:1153" s="41" customFormat="1" x14ac:dyDescent="0.2">
      <c r="A671" s="20"/>
      <c r="B671" s="21"/>
      <c r="C671" s="187"/>
      <c r="D671" s="205"/>
      <c r="E671" s="205"/>
      <c r="F671" s="205"/>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c r="AJ671" s="9"/>
      <c r="AK671" s="9"/>
      <c r="AL671" s="9"/>
      <c r="AM671" s="9"/>
      <c r="AN671" s="9"/>
      <c r="AO671" s="9"/>
      <c r="AP671" s="9"/>
      <c r="AQ671" s="9"/>
      <c r="AR671" s="9"/>
      <c r="AS671" s="9"/>
      <c r="AT671" s="9"/>
      <c r="AU671" s="9"/>
      <c r="AV671" s="9"/>
      <c r="AW671" s="9"/>
      <c r="AX671" s="9"/>
      <c r="AY671" s="9"/>
      <c r="AZ671" s="9"/>
      <c r="BA671" s="9"/>
      <c r="BB671" s="9"/>
      <c r="BC671" s="9"/>
      <c r="BD671" s="9"/>
      <c r="BE671" s="9"/>
      <c r="BF671" s="9"/>
      <c r="BG671" s="9"/>
      <c r="BH671" s="9"/>
      <c r="BI671" s="9"/>
      <c r="BJ671" s="9"/>
      <c r="BK671" s="9"/>
      <c r="BL671" s="9"/>
      <c r="BM671" s="9"/>
      <c r="BN671" s="9"/>
      <c r="BO671" s="9"/>
      <c r="BP671" s="9"/>
      <c r="BQ671" s="9"/>
      <c r="BR671" s="9"/>
      <c r="BS671" s="9"/>
      <c r="BT671" s="9"/>
      <c r="BU671" s="9"/>
      <c r="BV671" s="9"/>
      <c r="BW671" s="9"/>
      <c r="BX671" s="9"/>
      <c r="BY671" s="9"/>
      <c r="BZ671" s="9"/>
      <c r="CA671" s="9"/>
      <c r="CB671" s="9"/>
      <c r="CC671" s="9"/>
      <c r="CD671" s="9"/>
      <c r="CE671" s="9"/>
      <c r="CF671" s="9"/>
      <c r="CG671" s="9"/>
      <c r="CH671" s="9"/>
      <c r="CI671" s="9"/>
      <c r="CJ671" s="9"/>
      <c r="CK671" s="9"/>
      <c r="CL671" s="9"/>
      <c r="CM671" s="9"/>
      <c r="CN671" s="9"/>
      <c r="CO671" s="9"/>
      <c r="CP671" s="9"/>
      <c r="CQ671" s="9"/>
      <c r="CR671" s="9"/>
      <c r="CS671" s="9"/>
      <c r="CT671" s="9"/>
      <c r="CU671" s="9"/>
      <c r="CV671" s="9"/>
      <c r="CW671" s="9"/>
      <c r="CX671" s="9"/>
      <c r="CY671" s="9"/>
      <c r="CZ671" s="9"/>
      <c r="DA671" s="9"/>
      <c r="DB671" s="9"/>
      <c r="DC671" s="9"/>
      <c r="DD671" s="9"/>
      <c r="DE671" s="9"/>
      <c r="DF671" s="9"/>
      <c r="DG671" s="9"/>
      <c r="DH671" s="9"/>
      <c r="DI671" s="9"/>
      <c r="DJ671" s="9"/>
      <c r="DK671" s="9"/>
      <c r="DL671" s="9"/>
      <c r="DM671" s="9"/>
      <c r="DN671" s="9"/>
      <c r="DO671" s="9"/>
      <c r="DP671" s="9"/>
      <c r="DQ671" s="9"/>
      <c r="DR671" s="9"/>
      <c r="DS671" s="9"/>
      <c r="DT671" s="9"/>
      <c r="DU671" s="9"/>
      <c r="DV671" s="9"/>
      <c r="DW671" s="9"/>
      <c r="DX671" s="9"/>
      <c r="DY671" s="9"/>
      <c r="DZ671" s="9"/>
      <c r="EA671" s="9"/>
      <c r="EB671" s="9"/>
      <c r="EC671" s="9"/>
      <c r="ED671" s="9"/>
      <c r="EE671" s="9"/>
      <c r="EF671" s="9"/>
      <c r="EG671" s="9"/>
      <c r="EH671" s="9"/>
      <c r="EI671" s="9"/>
      <c r="EJ671" s="9"/>
      <c r="EK671" s="9"/>
      <c r="EL671" s="9"/>
      <c r="EM671" s="9"/>
      <c r="EN671" s="9"/>
      <c r="EO671" s="9"/>
      <c r="EP671" s="9"/>
      <c r="EQ671" s="9"/>
      <c r="ER671" s="9"/>
      <c r="ES671" s="9"/>
      <c r="ET671" s="9"/>
      <c r="EU671" s="9"/>
      <c r="EV671" s="9"/>
      <c r="EW671" s="9"/>
      <c r="EX671" s="9"/>
      <c r="EY671" s="9"/>
      <c r="EZ671" s="9"/>
      <c r="FA671" s="9"/>
      <c r="FB671" s="9"/>
      <c r="FC671" s="9"/>
      <c r="FD671" s="9"/>
      <c r="FE671" s="9"/>
      <c r="FF671" s="9"/>
      <c r="FG671" s="9"/>
      <c r="FH671" s="9"/>
      <c r="FI671" s="9"/>
      <c r="FJ671" s="9"/>
      <c r="FK671" s="9"/>
      <c r="FL671" s="9"/>
      <c r="FM671" s="9"/>
      <c r="FN671" s="9"/>
      <c r="FO671" s="9"/>
      <c r="FP671" s="9"/>
      <c r="FQ671" s="9"/>
      <c r="FR671" s="9"/>
      <c r="FS671" s="9"/>
      <c r="FT671" s="9"/>
      <c r="FU671" s="9"/>
      <c r="FV671" s="9"/>
      <c r="FW671" s="9"/>
      <c r="FX671" s="9"/>
      <c r="FY671" s="9"/>
      <c r="FZ671" s="9"/>
      <c r="GA671" s="9"/>
      <c r="GB671" s="9"/>
      <c r="GC671" s="9"/>
      <c r="GD671" s="9"/>
      <c r="GE671" s="9"/>
      <c r="GF671" s="9"/>
      <c r="GG671" s="9"/>
      <c r="GH671" s="9"/>
      <c r="GI671" s="9"/>
      <c r="GJ671" s="9"/>
      <c r="GK671" s="9"/>
      <c r="GL671" s="9"/>
      <c r="GM671" s="9"/>
      <c r="GN671" s="9"/>
      <c r="GO671" s="9"/>
      <c r="GP671" s="9"/>
      <c r="GQ671" s="9"/>
      <c r="GR671" s="9"/>
      <c r="GS671" s="9"/>
      <c r="GT671" s="9"/>
      <c r="GU671" s="9"/>
      <c r="GV671" s="9"/>
      <c r="GW671" s="9"/>
      <c r="GX671" s="9"/>
      <c r="GY671" s="9"/>
      <c r="GZ671" s="9"/>
      <c r="HA671" s="9"/>
      <c r="HB671" s="9"/>
      <c r="HC671" s="9"/>
      <c r="HD671" s="9"/>
      <c r="HE671" s="9"/>
      <c r="HF671" s="9"/>
      <c r="HG671" s="9"/>
      <c r="HH671" s="9"/>
      <c r="HI671" s="9"/>
      <c r="HJ671" s="9"/>
      <c r="HK671" s="9"/>
      <c r="HL671" s="9"/>
      <c r="HM671" s="9"/>
      <c r="HN671" s="9"/>
      <c r="HO671" s="9"/>
      <c r="HP671" s="9"/>
      <c r="HQ671" s="9"/>
      <c r="HR671" s="9"/>
      <c r="HS671" s="9"/>
      <c r="HT671" s="9"/>
      <c r="HU671" s="9"/>
      <c r="HV671" s="9"/>
      <c r="HW671" s="9"/>
      <c r="HX671" s="9"/>
      <c r="HY671" s="9"/>
      <c r="HZ671" s="9"/>
      <c r="IA671" s="9"/>
      <c r="IB671" s="9"/>
      <c r="IC671" s="9"/>
      <c r="ID671" s="9"/>
      <c r="IE671" s="9"/>
      <c r="IF671" s="9"/>
      <c r="IG671" s="9"/>
      <c r="IH671" s="9"/>
      <c r="II671" s="9"/>
      <c r="IJ671" s="9"/>
      <c r="IK671" s="9"/>
      <c r="IL671" s="9"/>
      <c r="IM671" s="9"/>
      <c r="IN671" s="9"/>
      <c r="IO671" s="9"/>
      <c r="IP671" s="9"/>
      <c r="IQ671" s="9"/>
      <c r="IR671" s="9"/>
      <c r="IS671" s="9"/>
      <c r="IT671" s="9"/>
      <c r="IU671" s="9"/>
      <c r="IV671" s="9"/>
      <c r="IW671" s="9"/>
      <c r="IX671" s="9"/>
      <c r="IY671" s="9"/>
      <c r="IZ671" s="9"/>
      <c r="JA671" s="9"/>
      <c r="JB671" s="9"/>
      <c r="JC671" s="9"/>
      <c r="JD671" s="9"/>
      <c r="JE671" s="9"/>
      <c r="JF671" s="9"/>
      <c r="JG671" s="9"/>
      <c r="JH671" s="9"/>
      <c r="JI671" s="9"/>
      <c r="JJ671" s="9"/>
      <c r="JK671" s="9"/>
      <c r="JL671" s="9"/>
      <c r="JM671" s="9"/>
      <c r="JN671" s="9"/>
      <c r="JO671" s="9"/>
      <c r="JP671" s="9"/>
      <c r="JQ671" s="9"/>
      <c r="JR671" s="9"/>
      <c r="JS671" s="9"/>
      <c r="JT671" s="9"/>
      <c r="JU671" s="9"/>
      <c r="JV671" s="9"/>
      <c r="JW671" s="9"/>
      <c r="JX671" s="9"/>
      <c r="JY671" s="9"/>
      <c r="JZ671" s="9"/>
      <c r="KA671" s="9"/>
      <c r="KB671" s="9"/>
      <c r="KC671" s="9"/>
      <c r="KD671" s="9"/>
      <c r="KE671" s="9"/>
      <c r="KF671" s="9"/>
      <c r="KG671" s="9"/>
      <c r="KH671" s="9"/>
      <c r="KI671" s="9"/>
      <c r="KJ671" s="9"/>
      <c r="KK671" s="9"/>
      <c r="KL671" s="9"/>
      <c r="KM671" s="9"/>
      <c r="KN671" s="9"/>
      <c r="KO671" s="9"/>
      <c r="KP671" s="9"/>
      <c r="KQ671" s="9"/>
      <c r="KR671" s="9"/>
      <c r="KS671" s="9"/>
      <c r="KT671" s="9"/>
      <c r="KU671" s="9"/>
      <c r="KV671" s="9"/>
      <c r="KW671" s="9"/>
      <c r="KX671" s="9"/>
      <c r="KY671" s="9"/>
      <c r="KZ671" s="9"/>
      <c r="LA671" s="9"/>
      <c r="LB671" s="9"/>
      <c r="LC671" s="9"/>
      <c r="LD671" s="9"/>
      <c r="LE671" s="9"/>
      <c r="LF671" s="9"/>
      <c r="LG671" s="9"/>
      <c r="LH671" s="9"/>
      <c r="LI671" s="9"/>
      <c r="LJ671" s="9"/>
      <c r="LK671" s="9"/>
      <c r="LL671" s="9"/>
      <c r="LM671" s="9"/>
      <c r="LN671" s="9"/>
      <c r="LO671" s="9"/>
      <c r="LP671" s="9"/>
      <c r="LQ671" s="9"/>
      <c r="LR671" s="9"/>
      <c r="LS671" s="9"/>
      <c r="LT671" s="9"/>
      <c r="LU671" s="9"/>
      <c r="LV671" s="9"/>
      <c r="LW671" s="9"/>
      <c r="LX671" s="9"/>
      <c r="LY671" s="9"/>
      <c r="LZ671" s="9"/>
      <c r="MA671" s="9"/>
      <c r="MB671" s="9"/>
      <c r="MC671" s="9"/>
      <c r="MD671" s="9"/>
      <c r="ME671" s="9"/>
      <c r="MF671" s="9"/>
      <c r="MG671" s="9"/>
      <c r="MH671" s="9"/>
      <c r="MI671" s="9"/>
      <c r="MJ671" s="9"/>
      <c r="MK671" s="9"/>
      <c r="ML671" s="9"/>
      <c r="MM671" s="9"/>
      <c r="MN671" s="9"/>
      <c r="MO671" s="9"/>
      <c r="MP671" s="9"/>
      <c r="MQ671" s="9"/>
      <c r="MR671" s="9"/>
      <c r="MS671" s="9"/>
      <c r="MT671" s="9"/>
      <c r="MU671" s="9"/>
      <c r="MV671" s="9"/>
      <c r="MW671" s="9"/>
      <c r="MX671" s="9"/>
      <c r="MY671" s="9"/>
      <c r="MZ671" s="9"/>
      <c r="NA671" s="9"/>
      <c r="NB671" s="9"/>
      <c r="NC671" s="9"/>
      <c r="ND671" s="9"/>
      <c r="NE671" s="9"/>
      <c r="NF671" s="9"/>
      <c r="NG671" s="9"/>
      <c r="NH671" s="9"/>
      <c r="NI671" s="9"/>
      <c r="NJ671" s="9"/>
      <c r="NK671" s="9"/>
      <c r="NL671" s="9"/>
      <c r="NM671" s="9"/>
      <c r="NN671" s="9"/>
      <c r="NO671" s="9"/>
      <c r="NP671" s="9"/>
      <c r="NQ671" s="9"/>
      <c r="NR671" s="9"/>
      <c r="NS671" s="9"/>
      <c r="NT671" s="9"/>
      <c r="NU671" s="9"/>
      <c r="NV671" s="9"/>
      <c r="NW671" s="9"/>
      <c r="NX671" s="9"/>
      <c r="NY671" s="9"/>
      <c r="NZ671" s="9"/>
      <c r="OA671" s="9"/>
      <c r="OB671" s="9"/>
      <c r="OC671" s="9"/>
      <c r="OD671" s="9"/>
      <c r="OE671" s="9"/>
      <c r="OF671" s="9"/>
      <c r="OG671" s="9"/>
      <c r="OH671" s="9"/>
      <c r="OI671" s="9"/>
      <c r="OJ671" s="9"/>
      <c r="OK671" s="9"/>
      <c r="OL671" s="9"/>
      <c r="OM671" s="9"/>
      <c r="ON671" s="9"/>
      <c r="OO671" s="9"/>
      <c r="OP671" s="9"/>
      <c r="OQ671" s="9"/>
      <c r="OR671" s="9"/>
      <c r="OS671" s="9"/>
      <c r="OT671" s="9"/>
      <c r="OU671" s="9"/>
      <c r="OV671" s="9"/>
      <c r="OW671" s="9"/>
      <c r="OX671" s="9"/>
      <c r="OY671" s="9"/>
      <c r="OZ671" s="9"/>
      <c r="PA671" s="9"/>
      <c r="PB671" s="9"/>
      <c r="PC671" s="9"/>
      <c r="PD671" s="9"/>
      <c r="PE671" s="9"/>
      <c r="PF671" s="9"/>
      <c r="PG671" s="9"/>
      <c r="PH671" s="9"/>
      <c r="PI671" s="9"/>
      <c r="PJ671" s="9"/>
      <c r="PK671" s="9"/>
      <c r="PL671" s="9"/>
      <c r="PM671" s="9"/>
      <c r="PN671" s="9"/>
      <c r="PO671" s="9"/>
      <c r="PP671" s="9"/>
      <c r="PQ671" s="9"/>
      <c r="PR671" s="9"/>
      <c r="PS671" s="9"/>
      <c r="PT671" s="9"/>
      <c r="PU671" s="9"/>
      <c r="PV671" s="9"/>
      <c r="PW671" s="9"/>
      <c r="PX671" s="9"/>
      <c r="PY671" s="9"/>
      <c r="PZ671" s="9"/>
      <c r="QA671" s="9"/>
      <c r="QB671" s="9"/>
      <c r="QC671" s="9"/>
      <c r="QD671" s="9"/>
      <c r="QE671" s="9"/>
      <c r="QF671" s="9"/>
      <c r="QG671" s="9"/>
      <c r="QH671" s="9"/>
      <c r="QI671" s="9"/>
      <c r="QJ671" s="9"/>
      <c r="QK671" s="9"/>
      <c r="QL671" s="9"/>
      <c r="QM671" s="9"/>
      <c r="QN671" s="9"/>
      <c r="QO671" s="9"/>
      <c r="QP671" s="9"/>
      <c r="QQ671" s="9"/>
      <c r="QR671" s="9"/>
      <c r="QS671" s="9"/>
      <c r="QT671" s="9"/>
      <c r="QU671" s="9"/>
      <c r="QV671" s="9"/>
      <c r="QW671" s="9"/>
      <c r="QX671" s="9"/>
      <c r="QY671" s="9"/>
      <c r="QZ671" s="9"/>
      <c r="RA671" s="9"/>
      <c r="RB671" s="9"/>
      <c r="RC671" s="9"/>
      <c r="RD671" s="9"/>
      <c r="RE671" s="9"/>
      <c r="RF671" s="9"/>
      <c r="RG671" s="9"/>
      <c r="RH671" s="9"/>
      <c r="RI671" s="9"/>
      <c r="RJ671" s="9"/>
      <c r="RK671" s="9"/>
      <c r="RL671" s="9"/>
      <c r="RM671" s="9"/>
      <c r="RN671" s="9"/>
      <c r="RO671" s="9"/>
      <c r="RP671" s="9"/>
      <c r="RQ671" s="9"/>
      <c r="RR671" s="9"/>
      <c r="RS671" s="9"/>
      <c r="RT671" s="9"/>
      <c r="RU671" s="9"/>
      <c r="RV671" s="9"/>
      <c r="RW671" s="9"/>
      <c r="RX671" s="9"/>
      <c r="RY671" s="9"/>
      <c r="RZ671" s="9"/>
      <c r="SA671" s="9"/>
      <c r="SB671" s="9"/>
      <c r="SC671" s="9"/>
      <c r="SD671" s="9"/>
      <c r="SE671" s="9"/>
      <c r="SF671" s="9"/>
      <c r="SG671" s="9"/>
      <c r="SH671" s="9"/>
      <c r="SI671" s="9"/>
      <c r="SJ671" s="9"/>
      <c r="SK671" s="9"/>
      <c r="SL671" s="9"/>
      <c r="SM671" s="9"/>
      <c r="SN671" s="9"/>
      <c r="SO671" s="9"/>
      <c r="SP671" s="9"/>
      <c r="SQ671" s="9"/>
      <c r="SR671" s="9"/>
      <c r="SS671" s="9"/>
      <c r="ST671" s="9"/>
      <c r="SU671" s="9"/>
      <c r="SV671" s="9"/>
      <c r="SW671" s="9"/>
      <c r="SX671" s="9"/>
      <c r="SY671" s="9"/>
      <c r="SZ671" s="9"/>
      <c r="TA671" s="9"/>
      <c r="TB671" s="9"/>
      <c r="TC671" s="9"/>
      <c r="TD671" s="9"/>
      <c r="TE671" s="9"/>
      <c r="TF671" s="9"/>
      <c r="TG671" s="9"/>
      <c r="TH671" s="9"/>
      <c r="TI671" s="9"/>
      <c r="TJ671" s="9"/>
      <c r="TK671" s="9"/>
      <c r="TL671" s="9"/>
      <c r="TM671" s="9"/>
      <c r="TN671" s="9"/>
      <c r="TO671" s="9"/>
      <c r="TP671" s="9"/>
      <c r="TQ671" s="9"/>
      <c r="TR671" s="9"/>
      <c r="TS671" s="9"/>
      <c r="TT671" s="9"/>
      <c r="TU671" s="9"/>
      <c r="TV671" s="9"/>
      <c r="TW671" s="9"/>
      <c r="TX671" s="9"/>
      <c r="TY671" s="9"/>
      <c r="TZ671" s="9"/>
      <c r="UA671" s="9"/>
      <c r="UB671" s="9"/>
      <c r="UC671" s="9"/>
      <c r="UD671" s="9"/>
      <c r="UE671" s="9"/>
      <c r="UF671" s="9"/>
      <c r="UG671" s="9"/>
      <c r="UH671" s="9"/>
      <c r="UI671" s="9"/>
      <c r="UJ671" s="9"/>
      <c r="UK671" s="9"/>
      <c r="UL671" s="9"/>
      <c r="UM671" s="9"/>
      <c r="UN671" s="9"/>
      <c r="UO671" s="9"/>
      <c r="UP671" s="9"/>
      <c r="UQ671" s="9"/>
      <c r="UR671" s="9"/>
      <c r="US671" s="9"/>
      <c r="UT671" s="9"/>
      <c r="UU671" s="9"/>
      <c r="UV671" s="9"/>
      <c r="UW671" s="9"/>
      <c r="UX671" s="9"/>
      <c r="UY671" s="9"/>
      <c r="UZ671" s="9"/>
      <c r="VA671" s="9"/>
      <c r="VB671" s="9"/>
      <c r="VC671" s="9"/>
      <c r="VD671" s="9"/>
      <c r="VE671" s="9"/>
      <c r="VF671" s="9"/>
      <c r="VG671" s="9"/>
      <c r="VH671" s="9"/>
      <c r="VI671" s="9"/>
      <c r="VJ671" s="9"/>
      <c r="VK671" s="9"/>
      <c r="VL671" s="9"/>
      <c r="VM671" s="9"/>
      <c r="VN671" s="9"/>
      <c r="VO671" s="9"/>
      <c r="VP671" s="9"/>
      <c r="VQ671" s="9"/>
      <c r="VR671" s="9"/>
      <c r="VS671" s="9"/>
      <c r="VT671" s="9"/>
      <c r="VU671" s="9"/>
      <c r="VV671" s="9"/>
      <c r="VW671" s="9"/>
      <c r="VX671" s="9"/>
      <c r="VY671" s="9"/>
      <c r="VZ671" s="9"/>
      <c r="WA671" s="9"/>
      <c r="WB671" s="9"/>
      <c r="WC671" s="9"/>
      <c r="WD671" s="9"/>
      <c r="WE671" s="9"/>
      <c r="WF671" s="9"/>
      <c r="WG671" s="9"/>
      <c r="WH671" s="9"/>
      <c r="WI671" s="9"/>
      <c r="WJ671" s="9"/>
      <c r="WK671" s="9"/>
      <c r="WL671" s="9"/>
      <c r="WM671" s="9"/>
      <c r="WN671" s="9"/>
      <c r="WO671" s="9"/>
      <c r="WP671" s="9"/>
      <c r="WQ671" s="9"/>
      <c r="WR671" s="9"/>
      <c r="WS671" s="9"/>
      <c r="WT671" s="9"/>
      <c r="WU671" s="9"/>
      <c r="WV671" s="9"/>
      <c r="WW671" s="9"/>
      <c r="WX671" s="9"/>
      <c r="WY671" s="9"/>
      <c r="WZ671" s="9"/>
      <c r="XA671" s="9"/>
      <c r="XB671" s="9"/>
      <c r="XC671" s="9"/>
      <c r="XD671" s="9"/>
      <c r="XE671" s="9"/>
      <c r="XF671" s="9"/>
      <c r="XG671" s="9"/>
      <c r="XH671" s="9"/>
      <c r="XI671" s="9"/>
      <c r="XJ671" s="9"/>
      <c r="XK671" s="9"/>
      <c r="XL671" s="9"/>
      <c r="XM671" s="9"/>
      <c r="XN671" s="9"/>
      <c r="XO671" s="9"/>
      <c r="XP671" s="9"/>
      <c r="XQ671" s="9"/>
      <c r="XR671" s="9"/>
      <c r="XS671" s="9"/>
      <c r="XT671" s="9"/>
      <c r="XU671" s="9"/>
      <c r="XV671" s="9"/>
      <c r="XW671" s="9"/>
      <c r="XX671" s="9"/>
      <c r="XY671" s="9"/>
      <c r="XZ671" s="9"/>
      <c r="YA671" s="9"/>
      <c r="YB671" s="9"/>
      <c r="YC671" s="9"/>
      <c r="YD671" s="9"/>
      <c r="YE671" s="9"/>
      <c r="YF671" s="9"/>
      <c r="YG671" s="9"/>
      <c r="YH671" s="9"/>
      <c r="YI671" s="9"/>
      <c r="YJ671" s="9"/>
      <c r="YK671" s="9"/>
      <c r="YL671" s="9"/>
      <c r="YM671" s="9"/>
      <c r="YN671" s="9"/>
      <c r="YO671" s="9"/>
      <c r="YP671" s="9"/>
      <c r="YQ671" s="9"/>
      <c r="YR671" s="9"/>
      <c r="YS671" s="9"/>
      <c r="YT671" s="9"/>
      <c r="YU671" s="9"/>
      <c r="YV671" s="9"/>
      <c r="YW671" s="9"/>
      <c r="YX671" s="9"/>
      <c r="YY671" s="9"/>
      <c r="YZ671" s="9"/>
      <c r="ZA671" s="9"/>
      <c r="ZB671" s="9"/>
      <c r="ZC671" s="9"/>
      <c r="ZD671" s="9"/>
      <c r="ZE671" s="9"/>
      <c r="ZF671" s="9"/>
      <c r="ZG671" s="9"/>
      <c r="ZH671" s="9"/>
      <c r="ZI671" s="9"/>
      <c r="ZJ671" s="9"/>
      <c r="ZK671" s="9"/>
      <c r="ZL671" s="9"/>
      <c r="ZM671" s="9"/>
      <c r="ZN671" s="9"/>
      <c r="ZO671" s="9"/>
      <c r="ZP671" s="9"/>
      <c r="ZQ671" s="9"/>
      <c r="ZR671" s="9"/>
      <c r="ZS671" s="9"/>
      <c r="ZT671" s="9"/>
      <c r="ZU671" s="9"/>
      <c r="ZV671" s="9"/>
      <c r="ZW671" s="9"/>
      <c r="ZX671" s="9"/>
      <c r="ZY671" s="9"/>
      <c r="ZZ671" s="9"/>
      <c r="AAA671" s="9"/>
      <c r="AAB671" s="9"/>
      <c r="AAC671" s="9"/>
      <c r="AAD671" s="9"/>
      <c r="AAE671" s="9"/>
      <c r="AAF671" s="9"/>
      <c r="AAG671" s="9"/>
      <c r="AAH671" s="9"/>
      <c r="AAI671" s="9"/>
      <c r="AAJ671" s="9"/>
      <c r="AAK671" s="9"/>
      <c r="AAL671" s="9"/>
      <c r="AAM671" s="9"/>
      <c r="AAN671" s="9"/>
      <c r="AAO671" s="9"/>
      <c r="AAP671" s="9"/>
      <c r="AAQ671" s="9"/>
      <c r="AAR671" s="9"/>
      <c r="AAS671" s="9"/>
      <c r="AAT671" s="9"/>
      <c r="AAU671" s="9"/>
      <c r="AAV671" s="9"/>
      <c r="AAW671" s="9"/>
      <c r="AAX671" s="9"/>
      <c r="AAY671" s="9"/>
      <c r="AAZ671" s="9"/>
      <c r="ABA671" s="9"/>
      <c r="ABB671" s="9"/>
      <c r="ABC671" s="9"/>
      <c r="ABD671" s="9"/>
      <c r="ABE671" s="9"/>
      <c r="ABF671" s="9"/>
      <c r="ABG671" s="9"/>
      <c r="ABH671" s="9"/>
      <c r="ABI671" s="9"/>
      <c r="ABJ671" s="9"/>
      <c r="ABK671" s="9"/>
      <c r="ABL671" s="9"/>
      <c r="ABM671" s="9"/>
      <c r="ABN671" s="9"/>
      <c r="ABO671" s="9"/>
      <c r="ABP671" s="9"/>
      <c r="ABQ671" s="9"/>
      <c r="ABR671" s="9"/>
      <c r="ABS671" s="9"/>
      <c r="ABT671" s="9"/>
      <c r="ABU671" s="9"/>
      <c r="ABV671" s="9"/>
      <c r="ABW671" s="9"/>
      <c r="ABX671" s="9"/>
      <c r="ABY671" s="9"/>
      <c r="ABZ671" s="9"/>
      <c r="ACA671" s="9"/>
      <c r="ACB671" s="9"/>
      <c r="ACC671" s="9"/>
      <c r="ACD671" s="9"/>
      <c r="ACE671" s="9"/>
      <c r="ACF671" s="9"/>
      <c r="ACG671" s="9"/>
      <c r="ACH671" s="9"/>
      <c r="ACI671" s="9"/>
      <c r="ACJ671" s="9"/>
      <c r="ACK671" s="9"/>
      <c r="ACL671" s="9"/>
      <c r="ACM671" s="9"/>
      <c r="ACN671" s="9"/>
      <c r="ACO671" s="9"/>
      <c r="ACP671" s="9"/>
      <c r="ACQ671" s="9"/>
      <c r="ACR671" s="9"/>
      <c r="ACS671" s="9"/>
      <c r="ACT671" s="9"/>
      <c r="ACU671" s="9"/>
      <c r="ACV671" s="9"/>
      <c r="ACW671" s="9"/>
      <c r="ACX671" s="9"/>
      <c r="ACY671" s="9"/>
      <c r="ACZ671" s="9"/>
      <c r="ADA671" s="9"/>
      <c r="ADB671" s="9"/>
      <c r="ADC671" s="9"/>
      <c r="ADD671" s="9"/>
      <c r="ADE671" s="9"/>
      <c r="ADF671" s="9"/>
      <c r="ADG671" s="9"/>
      <c r="ADH671" s="9"/>
      <c r="ADI671" s="9"/>
      <c r="ADJ671" s="9"/>
      <c r="ADK671" s="9"/>
      <c r="ADL671" s="9"/>
      <c r="ADM671" s="9"/>
      <c r="ADN671" s="9"/>
      <c r="ADO671" s="9"/>
      <c r="ADP671" s="9"/>
      <c r="ADQ671" s="9"/>
      <c r="ADR671" s="9"/>
      <c r="ADS671" s="9"/>
      <c r="ADT671" s="9"/>
      <c r="ADU671" s="9"/>
      <c r="ADV671" s="9"/>
      <c r="ADW671" s="9"/>
      <c r="ADX671" s="9"/>
      <c r="ADY671" s="9"/>
      <c r="ADZ671" s="9"/>
      <c r="AEA671" s="9"/>
      <c r="AEB671" s="9"/>
      <c r="AEC671" s="9"/>
      <c r="AED671" s="9"/>
      <c r="AEE671" s="9"/>
      <c r="AEF671" s="9"/>
      <c r="AEG671" s="9"/>
      <c r="AEH671" s="9"/>
      <c r="AEI671" s="9"/>
      <c r="AEJ671" s="9"/>
      <c r="AEK671" s="9"/>
      <c r="AEL671" s="9"/>
      <c r="AEM671" s="9"/>
      <c r="AEN671" s="9"/>
      <c r="AEO671" s="9"/>
      <c r="AEP671" s="9"/>
      <c r="AEQ671" s="9"/>
      <c r="AER671" s="9"/>
      <c r="AES671" s="9"/>
      <c r="AET671" s="9"/>
      <c r="AEU671" s="9"/>
      <c r="AEV671" s="9"/>
      <c r="AEW671" s="9"/>
      <c r="AEX671" s="9"/>
      <c r="AEY671" s="9"/>
      <c r="AEZ671" s="9"/>
      <c r="AFA671" s="9"/>
      <c r="AFB671" s="9"/>
      <c r="AFC671" s="9"/>
      <c r="AFD671" s="9"/>
      <c r="AFE671" s="9"/>
      <c r="AFF671" s="9"/>
      <c r="AFG671" s="9"/>
      <c r="AFH671" s="9"/>
      <c r="AFI671" s="9"/>
      <c r="AFJ671" s="9"/>
      <c r="AFK671" s="9"/>
      <c r="AFL671" s="9"/>
      <c r="AFM671" s="9"/>
      <c r="AFN671" s="9"/>
      <c r="AFO671" s="9"/>
      <c r="AFP671" s="9"/>
      <c r="AFQ671" s="9"/>
      <c r="AFR671" s="9"/>
      <c r="AFS671" s="9"/>
      <c r="AFT671" s="9"/>
      <c r="AFU671" s="9"/>
      <c r="AFV671" s="9"/>
      <c r="AFW671" s="9"/>
      <c r="AFX671" s="9"/>
      <c r="AFY671" s="9"/>
      <c r="AFZ671" s="9"/>
      <c r="AGA671" s="9"/>
      <c r="AGB671" s="9"/>
      <c r="AGC671" s="9"/>
      <c r="AGD671" s="9"/>
      <c r="AGE671" s="9"/>
      <c r="AGF671" s="9"/>
      <c r="AGG671" s="9"/>
      <c r="AGH671" s="9"/>
      <c r="AGI671" s="9"/>
      <c r="AGJ671" s="9"/>
      <c r="AGK671" s="9"/>
      <c r="AGL671" s="9"/>
      <c r="AGM671" s="9"/>
      <c r="AGN671" s="9"/>
      <c r="AGO671" s="9"/>
      <c r="AGP671" s="9"/>
      <c r="AGQ671" s="9"/>
      <c r="AGR671" s="9"/>
      <c r="AGS671" s="9"/>
      <c r="AGT671" s="9"/>
      <c r="AGU671" s="9"/>
      <c r="AGV671" s="9"/>
      <c r="AGW671" s="9"/>
      <c r="AGX671" s="9"/>
      <c r="AGY671" s="9"/>
      <c r="AGZ671" s="9"/>
      <c r="AHA671" s="9"/>
      <c r="AHB671" s="9"/>
      <c r="AHC671" s="9"/>
      <c r="AHD671" s="9"/>
      <c r="AHE671" s="9"/>
      <c r="AHF671" s="9"/>
      <c r="AHG671" s="9"/>
      <c r="AHH671" s="9"/>
      <c r="AHI671" s="9"/>
      <c r="AHJ671" s="9"/>
      <c r="AHK671" s="9"/>
      <c r="AHL671" s="9"/>
      <c r="AHM671" s="9"/>
      <c r="AHN671" s="9"/>
      <c r="AHO671" s="9"/>
      <c r="AHP671" s="9"/>
      <c r="AHQ671" s="9"/>
      <c r="AHR671" s="9"/>
      <c r="AHS671" s="9"/>
      <c r="AHT671" s="9"/>
      <c r="AHU671" s="9"/>
      <c r="AHV671" s="9"/>
      <c r="AHW671" s="9"/>
      <c r="AHX671" s="9"/>
      <c r="AHY671" s="9"/>
      <c r="AHZ671" s="9"/>
      <c r="AIA671" s="9"/>
      <c r="AIB671" s="9"/>
      <c r="AIC671" s="9"/>
      <c r="AID671" s="9"/>
      <c r="AIE671" s="9"/>
      <c r="AIF671" s="9"/>
      <c r="AIG671" s="9"/>
      <c r="AIH671" s="9"/>
      <c r="AII671" s="9"/>
      <c r="AIJ671" s="9"/>
      <c r="AIK671" s="9"/>
      <c r="AIL671" s="9"/>
      <c r="AIM671" s="9"/>
      <c r="AIN671" s="9"/>
      <c r="AIO671" s="9"/>
      <c r="AIP671" s="9"/>
      <c r="AIQ671" s="9"/>
      <c r="AIR671" s="9"/>
      <c r="AIS671" s="9"/>
      <c r="AIT671" s="9"/>
      <c r="AIU671" s="9"/>
      <c r="AIV671" s="9"/>
      <c r="AIW671" s="9"/>
      <c r="AIX671" s="9"/>
      <c r="AIY671" s="9"/>
      <c r="AIZ671" s="9"/>
      <c r="AJA671" s="9"/>
      <c r="AJB671" s="9"/>
      <c r="AJC671" s="9"/>
      <c r="AJD671" s="9"/>
      <c r="AJE671" s="9"/>
      <c r="AJF671" s="9"/>
      <c r="AJG671" s="9"/>
      <c r="AJH671" s="9"/>
      <c r="AJI671" s="9"/>
      <c r="AJJ671" s="9"/>
      <c r="AJK671" s="9"/>
      <c r="AJL671" s="9"/>
      <c r="AJM671" s="9"/>
      <c r="AJN671" s="9"/>
      <c r="AJO671" s="9"/>
      <c r="AJP671" s="9"/>
      <c r="AJQ671" s="9"/>
      <c r="AJR671" s="9"/>
      <c r="AJS671" s="9"/>
      <c r="AJT671" s="9"/>
      <c r="AJU671" s="9"/>
      <c r="AJV671" s="9"/>
      <c r="AJW671" s="9"/>
      <c r="AJX671" s="9"/>
      <c r="AJY671" s="9"/>
      <c r="AJZ671" s="9"/>
      <c r="AKA671" s="9"/>
      <c r="AKB671" s="9"/>
      <c r="AKC671" s="9"/>
      <c r="AKD671" s="9"/>
      <c r="AKE671" s="9"/>
      <c r="AKF671" s="9"/>
      <c r="AKG671" s="9"/>
      <c r="AKH671" s="9"/>
      <c r="AKI671" s="9"/>
      <c r="AKJ671" s="9"/>
      <c r="AKK671" s="9"/>
      <c r="AKL671" s="9"/>
      <c r="AKM671" s="9"/>
      <c r="AKN671" s="9"/>
      <c r="AKO671" s="9"/>
      <c r="AKP671" s="9"/>
      <c r="AKQ671" s="9"/>
      <c r="AKR671" s="9"/>
      <c r="AKS671" s="9"/>
      <c r="AKT671" s="9"/>
      <c r="AKU671" s="9"/>
      <c r="AKV671" s="9"/>
      <c r="AKW671" s="9"/>
      <c r="AKX671" s="9"/>
      <c r="AKY671" s="9"/>
      <c r="AKZ671" s="9"/>
      <c r="ALA671" s="9"/>
      <c r="ALB671" s="9"/>
      <c r="ALC671" s="9"/>
      <c r="ALD671" s="9"/>
      <c r="ALE671" s="9"/>
      <c r="ALF671" s="9"/>
      <c r="ALG671" s="9"/>
      <c r="ALH671" s="9"/>
      <c r="ALI671" s="9"/>
      <c r="ALJ671" s="9"/>
      <c r="ALK671" s="9"/>
      <c r="ALL671" s="9"/>
      <c r="ALM671" s="9"/>
      <c r="ALN671" s="9"/>
      <c r="ALO671" s="9"/>
      <c r="ALP671" s="9"/>
      <c r="ALQ671" s="9"/>
      <c r="ALR671" s="9"/>
      <c r="ALS671" s="9"/>
      <c r="ALT671" s="9"/>
      <c r="ALU671" s="9"/>
      <c r="ALV671" s="9"/>
      <c r="ALW671" s="9"/>
      <c r="ALX671" s="9"/>
      <c r="ALY671" s="9"/>
      <c r="ALZ671" s="9"/>
      <c r="AMA671" s="9"/>
      <c r="AMB671" s="9"/>
      <c r="AMC671" s="9"/>
      <c r="AMD671" s="9"/>
      <c r="AME671" s="9"/>
      <c r="AMF671" s="9"/>
      <c r="AMG671" s="9"/>
      <c r="AMH671" s="9"/>
      <c r="AMI671" s="9"/>
      <c r="AMJ671" s="9"/>
      <c r="AMK671" s="9"/>
      <c r="AML671" s="9"/>
      <c r="AMM671" s="9"/>
      <c r="AMN671" s="9"/>
      <c r="AMO671" s="9"/>
      <c r="AMP671" s="9"/>
      <c r="AMQ671" s="9"/>
      <c r="AMR671" s="9"/>
      <c r="AMS671" s="9"/>
      <c r="AMT671" s="9"/>
      <c r="AMU671" s="9"/>
      <c r="AMV671" s="9"/>
      <c r="AMW671" s="9"/>
      <c r="AMX671" s="9"/>
      <c r="AMY671" s="9"/>
      <c r="AMZ671" s="9"/>
      <c r="ANA671" s="9"/>
      <c r="ANB671" s="9"/>
      <c r="ANC671" s="9"/>
      <c r="AND671" s="9"/>
      <c r="ANE671" s="9"/>
      <c r="ANF671" s="9"/>
      <c r="ANG671" s="9"/>
      <c r="ANH671" s="9"/>
      <c r="ANI671" s="9"/>
      <c r="ANJ671" s="9"/>
      <c r="ANK671" s="9"/>
      <c r="ANL671" s="9"/>
      <c r="ANM671" s="9"/>
      <c r="ANN671" s="9"/>
      <c r="ANO671" s="9"/>
      <c r="ANP671" s="9"/>
      <c r="ANQ671" s="9"/>
      <c r="ANR671" s="9"/>
      <c r="ANS671" s="9"/>
      <c r="ANT671" s="9"/>
      <c r="ANU671" s="9"/>
      <c r="ANV671" s="9"/>
      <c r="ANW671" s="9"/>
      <c r="ANX671" s="9"/>
      <c r="ANY671" s="9"/>
      <c r="ANZ671" s="9"/>
      <c r="AOA671" s="9"/>
      <c r="AOB671" s="9"/>
      <c r="AOC671" s="9"/>
      <c r="AOD671" s="9"/>
      <c r="AOE671" s="9"/>
      <c r="AOF671" s="9"/>
      <c r="AOG671" s="9"/>
      <c r="AOH671" s="9"/>
      <c r="AOI671" s="9"/>
      <c r="AOJ671" s="9"/>
      <c r="AOK671" s="9"/>
      <c r="AOL671" s="9"/>
      <c r="AOM671" s="9"/>
      <c r="AON671" s="9"/>
      <c r="AOO671" s="9"/>
      <c r="AOP671" s="9"/>
      <c r="AOQ671" s="9"/>
      <c r="AOR671" s="9"/>
      <c r="AOS671" s="9"/>
      <c r="AOT671" s="9"/>
      <c r="AOU671" s="9"/>
      <c r="AOV671" s="9"/>
      <c r="AOW671" s="9"/>
      <c r="AOX671" s="9"/>
      <c r="AOY671" s="9"/>
      <c r="AOZ671" s="9"/>
      <c r="APA671" s="9"/>
      <c r="APB671" s="9"/>
      <c r="APC671" s="9"/>
      <c r="APD671" s="9"/>
      <c r="APE671" s="9"/>
      <c r="APF671" s="9"/>
      <c r="APG671" s="9"/>
      <c r="APH671" s="9"/>
      <c r="API671" s="9"/>
      <c r="APJ671" s="9"/>
      <c r="APK671" s="9"/>
      <c r="APL671" s="9"/>
      <c r="APM671" s="9"/>
      <c r="APN671" s="9"/>
      <c r="APO671" s="9"/>
      <c r="APP671" s="9"/>
      <c r="APQ671" s="9"/>
      <c r="APR671" s="9"/>
      <c r="APS671" s="9"/>
      <c r="APT671" s="9"/>
      <c r="APU671" s="9"/>
      <c r="APV671" s="9"/>
      <c r="APW671" s="9"/>
      <c r="APX671" s="9"/>
      <c r="APY671" s="9"/>
      <c r="APZ671" s="9"/>
      <c r="AQA671" s="9"/>
      <c r="AQB671" s="9"/>
      <c r="AQC671" s="9"/>
      <c r="AQD671" s="9"/>
      <c r="AQE671" s="9"/>
      <c r="AQF671" s="9"/>
      <c r="AQG671" s="9"/>
      <c r="AQH671" s="9"/>
      <c r="AQI671" s="9"/>
      <c r="AQJ671" s="9"/>
      <c r="AQK671" s="9"/>
      <c r="AQL671" s="9"/>
      <c r="AQM671" s="9"/>
      <c r="AQN671" s="9"/>
      <c r="AQO671" s="9"/>
      <c r="AQP671" s="9"/>
      <c r="AQQ671" s="9"/>
      <c r="AQR671" s="9"/>
      <c r="AQS671" s="9"/>
      <c r="AQT671" s="9"/>
      <c r="AQU671" s="9"/>
      <c r="AQV671" s="9"/>
      <c r="AQW671" s="9"/>
      <c r="AQX671" s="9"/>
      <c r="AQY671" s="9"/>
      <c r="AQZ671" s="9"/>
      <c r="ARA671" s="9"/>
      <c r="ARB671" s="9"/>
      <c r="ARC671" s="9"/>
      <c r="ARD671" s="9"/>
      <c r="ARE671" s="9"/>
      <c r="ARF671" s="9"/>
      <c r="ARG671" s="9"/>
      <c r="ARH671" s="9"/>
      <c r="ARI671" s="9"/>
    </row>
    <row r="672" spans="1:1153" s="41" customFormat="1" x14ac:dyDescent="0.2">
      <c r="A672" s="20"/>
      <c r="B672" s="21"/>
      <c r="C672" s="187"/>
      <c r="D672" s="205"/>
      <c r="E672" s="205"/>
      <c r="F672" s="205"/>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c r="AJ672" s="9"/>
      <c r="AK672" s="9"/>
      <c r="AL672" s="9"/>
      <c r="AM672" s="9"/>
      <c r="AN672" s="9"/>
      <c r="AO672" s="9"/>
      <c r="AP672" s="9"/>
      <c r="AQ672" s="9"/>
      <c r="AR672" s="9"/>
      <c r="AS672" s="9"/>
      <c r="AT672" s="9"/>
      <c r="AU672" s="9"/>
      <c r="AV672" s="9"/>
      <c r="AW672" s="9"/>
      <c r="AX672" s="9"/>
      <c r="AY672" s="9"/>
      <c r="AZ672" s="9"/>
      <c r="BA672" s="9"/>
      <c r="BB672" s="9"/>
      <c r="BC672" s="9"/>
      <c r="BD672" s="9"/>
      <c r="BE672" s="9"/>
      <c r="BF672" s="9"/>
      <c r="BG672" s="9"/>
      <c r="BH672" s="9"/>
      <c r="BI672" s="9"/>
      <c r="BJ672" s="9"/>
      <c r="BK672" s="9"/>
      <c r="BL672" s="9"/>
      <c r="BM672" s="9"/>
      <c r="BN672" s="9"/>
      <c r="BO672" s="9"/>
      <c r="BP672" s="9"/>
      <c r="BQ672" s="9"/>
      <c r="BR672" s="9"/>
      <c r="BS672" s="9"/>
      <c r="BT672" s="9"/>
      <c r="BU672" s="9"/>
      <c r="BV672" s="9"/>
      <c r="BW672" s="9"/>
      <c r="BX672" s="9"/>
      <c r="BY672" s="9"/>
      <c r="BZ672" s="9"/>
      <c r="CA672" s="9"/>
      <c r="CB672" s="9"/>
      <c r="CC672" s="9"/>
      <c r="CD672" s="9"/>
      <c r="CE672" s="9"/>
      <c r="CF672" s="9"/>
      <c r="CG672" s="9"/>
      <c r="CH672" s="9"/>
      <c r="CI672" s="9"/>
      <c r="CJ672" s="9"/>
      <c r="CK672" s="9"/>
      <c r="CL672" s="9"/>
      <c r="CM672" s="9"/>
      <c r="CN672" s="9"/>
      <c r="CO672" s="9"/>
      <c r="CP672" s="9"/>
      <c r="CQ672" s="9"/>
      <c r="CR672" s="9"/>
      <c r="CS672" s="9"/>
      <c r="CT672" s="9"/>
      <c r="CU672" s="9"/>
      <c r="CV672" s="9"/>
      <c r="CW672" s="9"/>
      <c r="CX672" s="9"/>
      <c r="CY672" s="9"/>
      <c r="CZ672" s="9"/>
      <c r="DA672" s="9"/>
      <c r="DB672" s="9"/>
      <c r="DC672" s="9"/>
      <c r="DD672" s="9"/>
      <c r="DE672" s="9"/>
      <c r="DF672" s="9"/>
      <c r="DG672" s="9"/>
      <c r="DH672" s="9"/>
      <c r="DI672" s="9"/>
      <c r="DJ672" s="9"/>
      <c r="DK672" s="9"/>
      <c r="DL672" s="9"/>
      <c r="DM672" s="9"/>
      <c r="DN672" s="9"/>
      <c r="DO672" s="9"/>
      <c r="DP672" s="9"/>
      <c r="DQ672" s="9"/>
      <c r="DR672" s="9"/>
      <c r="DS672" s="9"/>
      <c r="DT672" s="9"/>
      <c r="DU672" s="9"/>
      <c r="DV672" s="9"/>
      <c r="DW672" s="9"/>
      <c r="DX672" s="9"/>
      <c r="DY672" s="9"/>
      <c r="DZ672" s="9"/>
      <c r="EA672" s="9"/>
      <c r="EB672" s="9"/>
      <c r="EC672" s="9"/>
      <c r="ED672" s="9"/>
      <c r="EE672" s="9"/>
      <c r="EF672" s="9"/>
      <c r="EG672" s="9"/>
      <c r="EH672" s="9"/>
      <c r="EI672" s="9"/>
      <c r="EJ672" s="9"/>
      <c r="EK672" s="9"/>
      <c r="EL672" s="9"/>
      <c r="EM672" s="9"/>
      <c r="EN672" s="9"/>
      <c r="EO672" s="9"/>
      <c r="EP672" s="9"/>
      <c r="EQ672" s="9"/>
      <c r="ER672" s="9"/>
      <c r="ES672" s="9"/>
      <c r="ET672" s="9"/>
      <c r="EU672" s="9"/>
      <c r="EV672" s="9"/>
      <c r="EW672" s="9"/>
      <c r="EX672" s="9"/>
      <c r="EY672" s="9"/>
      <c r="EZ672" s="9"/>
      <c r="FA672" s="9"/>
      <c r="FB672" s="9"/>
      <c r="FC672" s="9"/>
      <c r="FD672" s="9"/>
      <c r="FE672" s="9"/>
      <c r="FF672" s="9"/>
      <c r="FG672" s="9"/>
      <c r="FH672" s="9"/>
      <c r="FI672" s="9"/>
      <c r="FJ672" s="9"/>
      <c r="FK672" s="9"/>
      <c r="FL672" s="9"/>
      <c r="FM672" s="9"/>
      <c r="FN672" s="9"/>
      <c r="FO672" s="9"/>
      <c r="FP672" s="9"/>
      <c r="FQ672" s="9"/>
      <c r="FR672" s="9"/>
      <c r="FS672" s="9"/>
      <c r="FT672" s="9"/>
      <c r="FU672" s="9"/>
      <c r="FV672" s="9"/>
      <c r="FW672" s="9"/>
      <c r="FX672" s="9"/>
      <c r="FY672" s="9"/>
      <c r="FZ672" s="9"/>
      <c r="GA672" s="9"/>
      <c r="GB672" s="9"/>
      <c r="GC672" s="9"/>
      <c r="GD672" s="9"/>
      <c r="GE672" s="9"/>
      <c r="GF672" s="9"/>
      <c r="GG672" s="9"/>
      <c r="GH672" s="9"/>
      <c r="GI672" s="9"/>
      <c r="GJ672" s="9"/>
      <c r="GK672" s="9"/>
      <c r="GL672" s="9"/>
      <c r="GM672" s="9"/>
      <c r="GN672" s="9"/>
      <c r="GO672" s="9"/>
      <c r="GP672" s="9"/>
      <c r="GQ672" s="9"/>
      <c r="GR672" s="9"/>
      <c r="GS672" s="9"/>
      <c r="GT672" s="9"/>
      <c r="GU672" s="9"/>
      <c r="GV672" s="9"/>
      <c r="GW672" s="9"/>
      <c r="GX672" s="9"/>
      <c r="GY672" s="9"/>
      <c r="GZ672" s="9"/>
      <c r="HA672" s="9"/>
      <c r="HB672" s="9"/>
      <c r="HC672" s="9"/>
      <c r="HD672" s="9"/>
      <c r="HE672" s="9"/>
      <c r="HF672" s="9"/>
      <c r="HG672" s="9"/>
      <c r="HH672" s="9"/>
      <c r="HI672" s="9"/>
      <c r="HJ672" s="9"/>
      <c r="HK672" s="9"/>
      <c r="HL672" s="9"/>
      <c r="HM672" s="9"/>
      <c r="HN672" s="9"/>
      <c r="HO672" s="9"/>
      <c r="HP672" s="9"/>
      <c r="HQ672" s="9"/>
      <c r="HR672" s="9"/>
      <c r="HS672" s="9"/>
      <c r="HT672" s="9"/>
      <c r="HU672" s="9"/>
      <c r="HV672" s="9"/>
      <c r="HW672" s="9"/>
      <c r="HX672" s="9"/>
      <c r="HY672" s="9"/>
      <c r="HZ672" s="9"/>
      <c r="IA672" s="9"/>
      <c r="IB672" s="9"/>
      <c r="IC672" s="9"/>
      <c r="ID672" s="9"/>
      <c r="IE672" s="9"/>
      <c r="IF672" s="9"/>
      <c r="IG672" s="9"/>
      <c r="IH672" s="9"/>
      <c r="II672" s="9"/>
      <c r="IJ672" s="9"/>
      <c r="IK672" s="9"/>
      <c r="IL672" s="9"/>
      <c r="IM672" s="9"/>
      <c r="IN672" s="9"/>
      <c r="IO672" s="9"/>
      <c r="IP672" s="9"/>
      <c r="IQ672" s="9"/>
      <c r="IR672" s="9"/>
      <c r="IS672" s="9"/>
      <c r="IT672" s="9"/>
      <c r="IU672" s="9"/>
      <c r="IV672" s="9"/>
      <c r="IW672" s="9"/>
      <c r="IX672" s="9"/>
      <c r="IY672" s="9"/>
      <c r="IZ672" s="9"/>
      <c r="JA672" s="9"/>
      <c r="JB672" s="9"/>
      <c r="JC672" s="9"/>
      <c r="JD672" s="9"/>
      <c r="JE672" s="9"/>
      <c r="JF672" s="9"/>
      <c r="JG672" s="9"/>
      <c r="JH672" s="9"/>
      <c r="JI672" s="9"/>
      <c r="JJ672" s="9"/>
      <c r="JK672" s="9"/>
      <c r="JL672" s="9"/>
      <c r="JM672" s="9"/>
      <c r="JN672" s="9"/>
      <c r="JO672" s="9"/>
      <c r="JP672" s="9"/>
      <c r="JQ672" s="9"/>
      <c r="JR672" s="9"/>
      <c r="JS672" s="9"/>
      <c r="JT672" s="9"/>
      <c r="JU672" s="9"/>
      <c r="JV672" s="9"/>
      <c r="JW672" s="9"/>
      <c r="JX672" s="9"/>
      <c r="JY672" s="9"/>
      <c r="JZ672" s="9"/>
      <c r="KA672" s="9"/>
      <c r="KB672" s="9"/>
      <c r="KC672" s="9"/>
      <c r="KD672" s="9"/>
      <c r="KE672" s="9"/>
      <c r="KF672" s="9"/>
      <c r="KG672" s="9"/>
      <c r="KH672" s="9"/>
      <c r="KI672" s="9"/>
      <c r="KJ672" s="9"/>
      <c r="KK672" s="9"/>
      <c r="KL672" s="9"/>
      <c r="KM672" s="9"/>
      <c r="KN672" s="9"/>
      <c r="KO672" s="9"/>
      <c r="KP672" s="9"/>
      <c r="KQ672" s="9"/>
      <c r="KR672" s="9"/>
      <c r="KS672" s="9"/>
      <c r="KT672" s="9"/>
      <c r="KU672" s="9"/>
      <c r="KV672" s="9"/>
      <c r="KW672" s="9"/>
      <c r="KX672" s="9"/>
      <c r="KY672" s="9"/>
      <c r="KZ672" s="9"/>
      <c r="LA672" s="9"/>
      <c r="LB672" s="9"/>
      <c r="LC672" s="9"/>
      <c r="LD672" s="9"/>
      <c r="LE672" s="9"/>
      <c r="LF672" s="9"/>
      <c r="LG672" s="9"/>
      <c r="LH672" s="9"/>
      <c r="LI672" s="9"/>
      <c r="LJ672" s="9"/>
      <c r="LK672" s="9"/>
      <c r="LL672" s="9"/>
      <c r="LM672" s="9"/>
      <c r="LN672" s="9"/>
      <c r="LO672" s="9"/>
      <c r="LP672" s="9"/>
      <c r="LQ672" s="9"/>
      <c r="LR672" s="9"/>
      <c r="LS672" s="9"/>
      <c r="LT672" s="9"/>
      <c r="LU672" s="9"/>
      <c r="LV672" s="9"/>
      <c r="LW672" s="9"/>
      <c r="LX672" s="9"/>
      <c r="LY672" s="9"/>
      <c r="LZ672" s="9"/>
      <c r="MA672" s="9"/>
      <c r="MB672" s="9"/>
      <c r="MC672" s="9"/>
      <c r="MD672" s="9"/>
      <c r="ME672" s="9"/>
      <c r="MF672" s="9"/>
      <c r="MG672" s="9"/>
      <c r="MH672" s="9"/>
      <c r="MI672" s="9"/>
      <c r="MJ672" s="9"/>
      <c r="MK672" s="9"/>
      <c r="ML672" s="9"/>
      <c r="MM672" s="9"/>
      <c r="MN672" s="9"/>
      <c r="MO672" s="9"/>
      <c r="MP672" s="9"/>
      <c r="MQ672" s="9"/>
      <c r="MR672" s="9"/>
      <c r="MS672" s="9"/>
      <c r="MT672" s="9"/>
      <c r="MU672" s="9"/>
      <c r="MV672" s="9"/>
      <c r="MW672" s="9"/>
      <c r="MX672" s="9"/>
      <c r="MY672" s="9"/>
      <c r="MZ672" s="9"/>
      <c r="NA672" s="9"/>
      <c r="NB672" s="9"/>
      <c r="NC672" s="9"/>
      <c r="ND672" s="9"/>
      <c r="NE672" s="9"/>
      <c r="NF672" s="9"/>
      <c r="NG672" s="9"/>
      <c r="NH672" s="9"/>
      <c r="NI672" s="9"/>
      <c r="NJ672" s="9"/>
      <c r="NK672" s="9"/>
      <c r="NL672" s="9"/>
      <c r="NM672" s="9"/>
      <c r="NN672" s="9"/>
      <c r="NO672" s="9"/>
      <c r="NP672" s="9"/>
      <c r="NQ672" s="9"/>
      <c r="NR672" s="9"/>
      <c r="NS672" s="9"/>
      <c r="NT672" s="9"/>
      <c r="NU672" s="9"/>
      <c r="NV672" s="9"/>
      <c r="NW672" s="9"/>
      <c r="NX672" s="9"/>
      <c r="NY672" s="9"/>
      <c r="NZ672" s="9"/>
      <c r="OA672" s="9"/>
      <c r="OB672" s="9"/>
      <c r="OC672" s="9"/>
      <c r="OD672" s="9"/>
      <c r="OE672" s="9"/>
      <c r="OF672" s="9"/>
      <c r="OG672" s="9"/>
      <c r="OH672" s="9"/>
      <c r="OI672" s="9"/>
      <c r="OJ672" s="9"/>
      <c r="OK672" s="9"/>
      <c r="OL672" s="9"/>
      <c r="OM672" s="9"/>
      <c r="ON672" s="9"/>
      <c r="OO672" s="9"/>
      <c r="OP672" s="9"/>
      <c r="OQ672" s="9"/>
      <c r="OR672" s="9"/>
      <c r="OS672" s="9"/>
      <c r="OT672" s="9"/>
      <c r="OU672" s="9"/>
      <c r="OV672" s="9"/>
      <c r="OW672" s="9"/>
      <c r="OX672" s="9"/>
      <c r="OY672" s="9"/>
      <c r="OZ672" s="9"/>
      <c r="PA672" s="9"/>
      <c r="PB672" s="9"/>
      <c r="PC672" s="9"/>
      <c r="PD672" s="9"/>
      <c r="PE672" s="9"/>
      <c r="PF672" s="9"/>
      <c r="PG672" s="9"/>
      <c r="PH672" s="9"/>
      <c r="PI672" s="9"/>
      <c r="PJ672" s="9"/>
      <c r="PK672" s="9"/>
      <c r="PL672" s="9"/>
      <c r="PM672" s="9"/>
      <c r="PN672" s="9"/>
      <c r="PO672" s="9"/>
      <c r="PP672" s="9"/>
      <c r="PQ672" s="9"/>
      <c r="PR672" s="9"/>
      <c r="PS672" s="9"/>
      <c r="PT672" s="9"/>
      <c r="PU672" s="9"/>
      <c r="PV672" s="9"/>
      <c r="PW672" s="9"/>
      <c r="PX672" s="9"/>
      <c r="PY672" s="9"/>
      <c r="PZ672" s="9"/>
      <c r="QA672" s="9"/>
      <c r="QB672" s="9"/>
      <c r="QC672" s="9"/>
      <c r="QD672" s="9"/>
      <c r="QE672" s="9"/>
      <c r="QF672" s="9"/>
      <c r="QG672" s="9"/>
      <c r="QH672" s="9"/>
      <c r="QI672" s="9"/>
      <c r="QJ672" s="9"/>
      <c r="QK672" s="9"/>
      <c r="QL672" s="9"/>
      <c r="QM672" s="9"/>
      <c r="QN672" s="9"/>
      <c r="QO672" s="9"/>
      <c r="QP672" s="9"/>
      <c r="QQ672" s="9"/>
      <c r="QR672" s="9"/>
      <c r="QS672" s="9"/>
      <c r="QT672" s="9"/>
      <c r="QU672" s="9"/>
      <c r="QV672" s="9"/>
      <c r="QW672" s="9"/>
      <c r="QX672" s="9"/>
      <c r="QY672" s="9"/>
      <c r="QZ672" s="9"/>
      <c r="RA672" s="9"/>
      <c r="RB672" s="9"/>
      <c r="RC672" s="9"/>
      <c r="RD672" s="9"/>
      <c r="RE672" s="9"/>
      <c r="RF672" s="9"/>
      <c r="RG672" s="9"/>
      <c r="RH672" s="9"/>
      <c r="RI672" s="9"/>
      <c r="RJ672" s="9"/>
      <c r="RK672" s="9"/>
      <c r="RL672" s="9"/>
      <c r="RM672" s="9"/>
      <c r="RN672" s="9"/>
      <c r="RO672" s="9"/>
      <c r="RP672" s="9"/>
      <c r="RQ672" s="9"/>
      <c r="RR672" s="9"/>
      <c r="RS672" s="9"/>
      <c r="RT672" s="9"/>
      <c r="RU672" s="9"/>
      <c r="RV672" s="9"/>
      <c r="RW672" s="9"/>
      <c r="RX672" s="9"/>
      <c r="RY672" s="9"/>
      <c r="RZ672" s="9"/>
      <c r="SA672" s="9"/>
      <c r="SB672" s="9"/>
      <c r="SC672" s="9"/>
      <c r="SD672" s="9"/>
      <c r="SE672" s="9"/>
      <c r="SF672" s="9"/>
      <c r="SG672" s="9"/>
      <c r="SH672" s="9"/>
      <c r="SI672" s="9"/>
      <c r="SJ672" s="9"/>
      <c r="SK672" s="9"/>
      <c r="SL672" s="9"/>
      <c r="SM672" s="9"/>
      <c r="SN672" s="9"/>
      <c r="SO672" s="9"/>
      <c r="SP672" s="9"/>
      <c r="SQ672" s="9"/>
      <c r="SR672" s="9"/>
      <c r="SS672" s="9"/>
      <c r="ST672" s="9"/>
      <c r="SU672" s="9"/>
      <c r="SV672" s="9"/>
      <c r="SW672" s="9"/>
      <c r="SX672" s="9"/>
      <c r="SY672" s="9"/>
      <c r="SZ672" s="9"/>
      <c r="TA672" s="9"/>
      <c r="TB672" s="9"/>
      <c r="TC672" s="9"/>
      <c r="TD672" s="9"/>
      <c r="TE672" s="9"/>
      <c r="TF672" s="9"/>
      <c r="TG672" s="9"/>
      <c r="TH672" s="9"/>
      <c r="TI672" s="9"/>
      <c r="TJ672" s="9"/>
      <c r="TK672" s="9"/>
      <c r="TL672" s="9"/>
      <c r="TM672" s="9"/>
      <c r="TN672" s="9"/>
      <c r="TO672" s="9"/>
      <c r="TP672" s="9"/>
      <c r="TQ672" s="9"/>
      <c r="TR672" s="9"/>
      <c r="TS672" s="9"/>
      <c r="TT672" s="9"/>
      <c r="TU672" s="9"/>
      <c r="TV672" s="9"/>
      <c r="TW672" s="9"/>
      <c r="TX672" s="9"/>
      <c r="TY672" s="9"/>
      <c r="TZ672" s="9"/>
      <c r="UA672" s="9"/>
      <c r="UB672" s="9"/>
      <c r="UC672" s="9"/>
      <c r="UD672" s="9"/>
      <c r="UE672" s="9"/>
      <c r="UF672" s="9"/>
      <c r="UG672" s="9"/>
      <c r="UH672" s="9"/>
      <c r="UI672" s="9"/>
      <c r="UJ672" s="9"/>
      <c r="UK672" s="9"/>
      <c r="UL672" s="9"/>
      <c r="UM672" s="9"/>
      <c r="UN672" s="9"/>
      <c r="UO672" s="9"/>
      <c r="UP672" s="9"/>
      <c r="UQ672" s="9"/>
      <c r="UR672" s="9"/>
      <c r="US672" s="9"/>
      <c r="UT672" s="9"/>
      <c r="UU672" s="9"/>
      <c r="UV672" s="9"/>
      <c r="UW672" s="9"/>
      <c r="UX672" s="9"/>
      <c r="UY672" s="9"/>
      <c r="UZ672" s="9"/>
      <c r="VA672" s="9"/>
      <c r="VB672" s="9"/>
      <c r="VC672" s="9"/>
      <c r="VD672" s="9"/>
      <c r="VE672" s="9"/>
      <c r="VF672" s="9"/>
      <c r="VG672" s="9"/>
      <c r="VH672" s="9"/>
      <c r="VI672" s="9"/>
      <c r="VJ672" s="9"/>
      <c r="VK672" s="9"/>
      <c r="VL672" s="9"/>
      <c r="VM672" s="9"/>
      <c r="VN672" s="9"/>
      <c r="VO672" s="9"/>
      <c r="VP672" s="9"/>
      <c r="VQ672" s="9"/>
      <c r="VR672" s="9"/>
      <c r="VS672" s="9"/>
      <c r="VT672" s="9"/>
      <c r="VU672" s="9"/>
      <c r="VV672" s="9"/>
      <c r="VW672" s="9"/>
      <c r="VX672" s="9"/>
      <c r="VY672" s="9"/>
      <c r="VZ672" s="9"/>
      <c r="WA672" s="9"/>
      <c r="WB672" s="9"/>
      <c r="WC672" s="9"/>
      <c r="WD672" s="9"/>
      <c r="WE672" s="9"/>
      <c r="WF672" s="9"/>
      <c r="WG672" s="9"/>
      <c r="WH672" s="9"/>
      <c r="WI672" s="9"/>
      <c r="WJ672" s="9"/>
      <c r="WK672" s="9"/>
      <c r="WL672" s="9"/>
      <c r="WM672" s="9"/>
      <c r="WN672" s="9"/>
      <c r="WO672" s="9"/>
      <c r="WP672" s="9"/>
      <c r="WQ672" s="9"/>
      <c r="WR672" s="9"/>
      <c r="WS672" s="9"/>
      <c r="WT672" s="9"/>
      <c r="WU672" s="9"/>
      <c r="WV672" s="9"/>
      <c r="WW672" s="9"/>
      <c r="WX672" s="9"/>
      <c r="WY672" s="9"/>
      <c r="WZ672" s="9"/>
      <c r="XA672" s="9"/>
      <c r="XB672" s="9"/>
      <c r="XC672" s="9"/>
      <c r="XD672" s="9"/>
      <c r="XE672" s="9"/>
      <c r="XF672" s="9"/>
      <c r="XG672" s="9"/>
      <c r="XH672" s="9"/>
      <c r="XI672" s="9"/>
      <c r="XJ672" s="9"/>
      <c r="XK672" s="9"/>
      <c r="XL672" s="9"/>
      <c r="XM672" s="9"/>
      <c r="XN672" s="9"/>
      <c r="XO672" s="9"/>
      <c r="XP672" s="9"/>
      <c r="XQ672" s="9"/>
      <c r="XR672" s="9"/>
      <c r="XS672" s="9"/>
      <c r="XT672" s="9"/>
      <c r="XU672" s="9"/>
      <c r="XV672" s="9"/>
      <c r="XW672" s="9"/>
      <c r="XX672" s="9"/>
      <c r="XY672" s="9"/>
      <c r="XZ672" s="9"/>
      <c r="YA672" s="9"/>
      <c r="YB672" s="9"/>
      <c r="YC672" s="9"/>
      <c r="YD672" s="9"/>
      <c r="YE672" s="9"/>
      <c r="YF672" s="9"/>
      <c r="YG672" s="9"/>
      <c r="YH672" s="9"/>
      <c r="YI672" s="9"/>
      <c r="YJ672" s="9"/>
      <c r="YK672" s="9"/>
      <c r="YL672" s="9"/>
      <c r="YM672" s="9"/>
      <c r="YN672" s="9"/>
      <c r="YO672" s="9"/>
      <c r="YP672" s="9"/>
      <c r="YQ672" s="9"/>
      <c r="YR672" s="9"/>
      <c r="YS672" s="9"/>
      <c r="YT672" s="9"/>
      <c r="YU672" s="9"/>
      <c r="YV672" s="9"/>
      <c r="YW672" s="9"/>
      <c r="YX672" s="9"/>
      <c r="YY672" s="9"/>
      <c r="YZ672" s="9"/>
      <c r="ZA672" s="9"/>
      <c r="ZB672" s="9"/>
      <c r="ZC672" s="9"/>
      <c r="ZD672" s="9"/>
      <c r="ZE672" s="9"/>
      <c r="ZF672" s="9"/>
      <c r="ZG672" s="9"/>
      <c r="ZH672" s="9"/>
      <c r="ZI672" s="9"/>
      <c r="ZJ672" s="9"/>
      <c r="ZK672" s="9"/>
      <c r="ZL672" s="9"/>
      <c r="ZM672" s="9"/>
      <c r="ZN672" s="9"/>
      <c r="ZO672" s="9"/>
      <c r="ZP672" s="9"/>
      <c r="ZQ672" s="9"/>
      <c r="ZR672" s="9"/>
      <c r="ZS672" s="9"/>
      <c r="ZT672" s="9"/>
      <c r="ZU672" s="9"/>
      <c r="ZV672" s="9"/>
      <c r="ZW672" s="9"/>
      <c r="ZX672" s="9"/>
      <c r="ZY672" s="9"/>
      <c r="ZZ672" s="9"/>
      <c r="AAA672" s="9"/>
      <c r="AAB672" s="9"/>
      <c r="AAC672" s="9"/>
      <c r="AAD672" s="9"/>
      <c r="AAE672" s="9"/>
      <c r="AAF672" s="9"/>
      <c r="AAG672" s="9"/>
      <c r="AAH672" s="9"/>
      <c r="AAI672" s="9"/>
      <c r="AAJ672" s="9"/>
      <c r="AAK672" s="9"/>
      <c r="AAL672" s="9"/>
      <c r="AAM672" s="9"/>
      <c r="AAN672" s="9"/>
      <c r="AAO672" s="9"/>
      <c r="AAP672" s="9"/>
      <c r="AAQ672" s="9"/>
      <c r="AAR672" s="9"/>
      <c r="AAS672" s="9"/>
      <c r="AAT672" s="9"/>
      <c r="AAU672" s="9"/>
      <c r="AAV672" s="9"/>
      <c r="AAW672" s="9"/>
      <c r="AAX672" s="9"/>
      <c r="AAY672" s="9"/>
      <c r="AAZ672" s="9"/>
      <c r="ABA672" s="9"/>
      <c r="ABB672" s="9"/>
      <c r="ABC672" s="9"/>
      <c r="ABD672" s="9"/>
      <c r="ABE672" s="9"/>
      <c r="ABF672" s="9"/>
      <c r="ABG672" s="9"/>
      <c r="ABH672" s="9"/>
      <c r="ABI672" s="9"/>
      <c r="ABJ672" s="9"/>
      <c r="ABK672" s="9"/>
      <c r="ABL672" s="9"/>
      <c r="ABM672" s="9"/>
      <c r="ABN672" s="9"/>
      <c r="ABO672" s="9"/>
      <c r="ABP672" s="9"/>
      <c r="ABQ672" s="9"/>
      <c r="ABR672" s="9"/>
      <c r="ABS672" s="9"/>
      <c r="ABT672" s="9"/>
      <c r="ABU672" s="9"/>
      <c r="ABV672" s="9"/>
      <c r="ABW672" s="9"/>
      <c r="ABX672" s="9"/>
      <c r="ABY672" s="9"/>
      <c r="ABZ672" s="9"/>
      <c r="ACA672" s="9"/>
      <c r="ACB672" s="9"/>
      <c r="ACC672" s="9"/>
      <c r="ACD672" s="9"/>
      <c r="ACE672" s="9"/>
      <c r="ACF672" s="9"/>
      <c r="ACG672" s="9"/>
      <c r="ACH672" s="9"/>
      <c r="ACI672" s="9"/>
      <c r="ACJ672" s="9"/>
      <c r="ACK672" s="9"/>
      <c r="ACL672" s="9"/>
      <c r="ACM672" s="9"/>
      <c r="ACN672" s="9"/>
      <c r="ACO672" s="9"/>
      <c r="ACP672" s="9"/>
      <c r="ACQ672" s="9"/>
      <c r="ACR672" s="9"/>
      <c r="ACS672" s="9"/>
      <c r="ACT672" s="9"/>
      <c r="ACU672" s="9"/>
      <c r="ACV672" s="9"/>
      <c r="ACW672" s="9"/>
      <c r="ACX672" s="9"/>
      <c r="ACY672" s="9"/>
      <c r="ACZ672" s="9"/>
      <c r="ADA672" s="9"/>
      <c r="ADB672" s="9"/>
      <c r="ADC672" s="9"/>
      <c r="ADD672" s="9"/>
      <c r="ADE672" s="9"/>
      <c r="ADF672" s="9"/>
      <c r="ADG672" s="9"/>
      <c r="ADH672" s="9"/>
      <c r="ADI672" s="9"/>
      <c r="ADJ672" s="9"/>
      <c r="ADK672" s="9"/>
      <c r="ADL672" s="9"/>
      <c r="ADM672" s="9"/>
      <c r="ADN672" s="9"/>
      <c r="ADO672" s="9"/>
      <c r="ADP672" s="9"/>
      <c r="ADQ672" s="9"/>
      <c r="ADR672" s="9"/>
      <c r="ADS672" s="9"/>
      <c r="ADT672" s="9"/>
      <c r="ADU672" s="9"/>
      <c r="ADV672" s="9"/>
      <c r="ADW672" s="9"/>
      <c r="ADX672" s="9"/>
      <c r="ADY672" s="9"/>
      <c r="ADZ672" s="9"/>
      <c r="AEA672" s="9"/>
      <c r="AEB672" s="9"/>
      <c r="AEC672" s="9"/>
      <c r="AED672" s="9"/>
      <c r="AEE672" s="9"/>
      <c r="AEF672" s="9"/>
      <c r="AEG672" s="9"/>
      <c r="AEH672" s="9"/>
      <c r="AEI672" s="9"/>
      <c r="AEJ672" s="9"/>
      <c r="AEK672" s="9"/>
      <c r="AEL672" s="9"/>
      <c r="AEM672" s="9"/>
      <c r="AEN672" s="9"/>
      <c r="AEO672" s="9"/>
      <c r="AEP672" s="9"/>
      <c r="AEQ672" s="9"/>
      <c r="AER672" s="9"/>
      <c r="AES672" s="9"/>
      <c r="AET672" s="9"/>
      <c r="AEU672" s="9"/>
      <c r="AEV672" s="9"/>
      <c r="AEW672" s="9"/>
      <c r="AEX672" s="9"/>
      <c r="AEY672" s="9"/>
      <c r="AEZ672" s="9"/>
      <c r="AFA672" s="9"/>
      <c r="AFB672" s="9"/>
      <c r="AFC672" s="9"/>
      <c r="AFD672" s="9"/>
      <c r="AFE672" s="9"/>
      <c r="AFF672" s="9"/>
      <c r="AFG672" s="9"/>
      <c r="AFH672" s="9"/>
      <c r="AFI672" s="9"/>
      <c r="AFJ672" s="9"/>
      <c r="AFK672" s="9"/>
      <c r="AFL672" s="9"/>
      <c r="AFM672" s="9"/>
      <c r="AFN672" s="9"/>
      <c r="AFO672" s="9"/>
      <c r="AFP672" s="9"/>
      <c r="AFQ672" s="9"/>
      <c r="AFR672" s="9"/>
      <c r="AFS672" s="9"/>
      <c r="AFT672" s="9"/>
      <c r="AFU672" s="9"/>
      <c r="AFV672" s="9"/>
      <c r="AFW672" s="9"/>
      <c r="AFX672" s="9"/>
      <c r="AFY672" s="9"/>
      <c r="AFZ672" s="9"/>
      <c r="AGA672" s="9"/>
      <c r="AGB672" s="9"/>
      <c r="AGC672" s="9"/>
      <c r="AGD672" s="9"/>
      <c r="AGE672" s="9"/>
      <c r="AGF672" s="9"/>
      <c r="AGG672" s="9"/>
      <c r="AGH672" s="9"/>
      <c r="AGI672" s="9"/>
      <c r="AGJ672" s="9"/>
      <c r="AGK672" s="9"/>
      <c r="AGL672" s="9"/>
      <c r="AGM672" s="9"/>
      <c r="AGN672" s="9"/>
      <c r="AGO672" s="9"/>
      <c r="AGP672" s="9"/>
      <c r="AGQ672" s="9"/>
      <c r="AGR672" s="9"/>
      <c r="AGS672" s="9"/>
      <c r="AGT672" s="9"/>
      <c r="AGU672" s="9"/>
      <c r="AGV672" s="9"/>
      <c r="AGW672" s="9"/>
      <c r="AGX672" s="9"/>
      <c r="AGY672" s="9"/>
      <c r="AGZ672" s="9"/>
      <c r="AHA672" s="9"/>
      <c r="AHB672" s="9"/>
      <c r="AHC672" s="9"/>
      <c r="AHD672" s="9"/>
      <c r="AHE672" s="9"/>
      <c r="AHF672" s="9"/>
      <c r="AHG672" s="9"/>
      <c r="AHH672" s="9"/>
      <c r="AHI672" s="9"/>
      <c r="AHJ672" s="9"/>
      <c r="AHK672" s="9"/>
      <c r="AHL672" s="9"/>
      <c r="AHM672" s="9"/>
      <c r="AHN672" s="9"/>
      <c r="AHO672" s="9"/>
      <c r="AHP672" s="9"/>
      <c r="AHQ672" s="9"/>
      <c r="AHR672" s="9"/>
      <c r="AHS672" s="9"/>
      <c r="AHT672" s="9"/>
      <c r="AHU672" s="9"/>
      <c r="AHV672" s="9"/>
      <c r="AHW672" s="9"/>
      <c r="AHX672" s="9"/>
      <c r="AHY672" s="9"/>
      <c r="AHZ672" s="9"/>
      <c r="AIA672" s="9"/>
      <c r="AIB672" s="9"/>
      <c r="AIC672" s="9"/>
      <c r="AID672" s="9"/>
      <c r="AIE672" s="9"/>
      <c r="AIF672" s="9"/>
      <c r="AIG672" s="9"/>
      <c r="AIH672" s="9"/>
      <c r="AII672" s="9"/>
      <c r="AIJ672" s="9"/>
      <c r="AIK672" s="9"/>
      <c r="AIL672" s="9"/>
      <c r="AIM672" s="9"/>
      <c r="AIN672" s="9"/>
      <c r="AIO672" s="9"/>
      <c r="AIP672" s="9"/>
      <c r="AIQ672" s="9"/>
      <c r="AIR672" s="9"/>
      <c r="AIS672" s="9"/>
      <c r="AIT672" s="9"/>
      <c r="AIU672" s="9"/>
      <c r="AIV672" s="9"/>
      <c r="AIW672" s="9"/>
      <c r="AIX672" s="9"/>
      <c r="AIY672" s="9"/>
      <c r="AIZ672" s="9"/>
      <c r="AJA672" s="9"/>
      <c r="AJB672" s="9"/>
      <c r="AJC672" s="9"/>
      <c r="AJD672" s="9"/>
      <c r="AJE672" s="9"/>
      <c r="AJF672" s="9"/>
      <c r="AJG672" s="9"/>
      <c r="AJH672" s="9"/>
      <c r="AJI672" s="9"/>
      <c r="AJJ672" s="9"/>
      <c r="AJK672" s="9"/>
      <c r="AJL672" s="9"/>
      <c r="AJM672" s="9"/>
      <c r="AJN672" s="9"/>
      <c r="AJO672" s="9"/>
      <c r="AJP672" s="9"/>
      <c r="AJQ672" s="9"/>
      <c r="AJR672" s="9"/>
      <c r="AJS672" s="9"/>
      <c r="AJT672" s="9"/>
      <c r="AJU672" s="9"/>
      <c r="AJV672" s="9"/>
      <c r="AJW672" s="9"/>
      <c r="AJX672" s="9"/>
      <c r="AJY672" s="9"/>
      <c r="AJZ672" s="9"/>
      <c r="AKA672" s="9"/>
      <c r="AKB672" s="9"/>
      <c r="AKC672" s="9"/>
      <c r="AKD672" s="9"/>
      <c r="AKE672" s="9"/>
      <c r="AKF672" s="9"/>
      <c r="AKG672" s="9"/>
      <c r="AKH672" s="9"/>
      <c r="AKI672" s="9"/>
      <c r="AKJ672" s="9"/>
      <c r="AKK672" s="9"/>
      <c r="AKL672" s="9"/>
      <c r="AKM672" s="9"/>
      <c r="AKN672" s="9"/>
      <c r="AKO672" s="9"/>
      <c r="AKP672" s="9"/>
      <c r="AKQ672" s="9"/>
      <c r="AKR672" s="9"/>
      <c r="AKS672" s="9"/>
      <c r="AKT672" s="9"/>
      <c r="AKU672" s="9"/>
      <c r="AKV672" s="9"/>
      <c r="AKW672" s="9"/>
      <c r="AKX672" s="9"/>
      <c r="AKY672" s="9"/>
      <c r="AKZ672" s="9"/>
      <c r="ALA672" s="9"/>
      <c r="ALB672" s="9"/>
      <c r="ALC672" s="9"/>
      <c r="ALD672" s="9"/>
      <c r="ALE672" s="9"/>
      <c r="ALF672" s="9"/>
      <c r="ALG672" s="9"/>
      <c r="ALH672" s="9"/>
      <c r="ALI672" s="9"/>
      <c r="ALJ672" s="9"/>
      <c r="ALK672" s="9"/>
      <c r="ALL672" s="9"/>
      <c r="ALM672" s="9"/>
      <c r="ALN672" s="9"/>
      <c r="ALO672" s="9"/>
      <c r="ALP672" s="9"/>
      <c r="ALQ672" s="9"/>
      <c r="ALR672" s="9"/>
      <c r="ALS672" s="9"/>
      <c r="ALT672" s="9"/>
      <c r="ALU672" s="9"/>
      <c r="ALV672" s="9"/>
      <c r="ALW672" s="9"/>
      <c r="ALX672" s="9"/>
      <c r="ALY672" s="9"/>
      <c r="ALZ672" s="9"/>
      <c r="AMA672" s="9"/>
      <c r="AMB672" s="9"/>
      <c r="AMC672" s="9"/>
      <c r="AMD672" s="9"/>
      <c r="AME672" s="9"/>
      <c r="AMF672" s="9"/>
      <c r="AMG672" s="9"/>
      <c r="AMH672" s="9"/>
      <c r="AMI672" s="9"/>
      <c r="AMJ672" s="9"/>
      <c r="AMK672" s="9"/>
      <c r="AML672" s="9"/>
      <c r="AMM672" s="9"/>
      <c r="AMN672" s="9"/>
      <c r="AMO672" s="9"/>
      <c r="AMP672" s="9"/>
      <c r="AMQ672" s="9"/>
      <c r="AMR672" s="9"/>
      <c r="AMS672" s="9"/>
      <c r="AMT672" s="9"/>
      <c r="AMU672" s="9"/>
      <c r="AMV672" s="9"/>
      <c r="AMW672" s="9"/>
      <c r="AMX672" s="9"/>
      <c r="AMY672" s="9"/>
      <c r="AMZ672" s="9"/>
      <c r="ANA672" s="9"/>
      <c r="ANB672" s="9"/>
      <c r="ANC672" s="9"/>
      <c r="AND672" s="9"/>
      <c r="ANE672" s="9"/>
      <c r="ANF672" s="9"/>
      <c r="ANG672" s="9"/>
      <c r="ANH672" s="9"/>
      <c r="ANI672" s="9"/>
      <c r="ANJ672" s="9"/>
      <c r="ANK672" s="9"/>
      <c r="ANL672" s="9"/>
      <c r="ANM672" s="9"/>
      <c r="ANN672" s="9"/>
      <c r="ANO672" s="9"/>
      <c r="ANP672" s="9"/>
      <c r="ANQ672" s="9"/>
      <c r="ANR672" s="9"/>
      <c r="ANS672" s="9"/>
      <c r="ANT672" s="9"/>
      <c r="ANU672" s="9"/>
      <c r="ANV672" s="9"/>
      <c r="ANW672" s="9"/>
      <c r="ANX672" s="9"/>
      <c r="ANY672" s="9"/>
      <c r="ANZ672" s="9"/>
      <c r="AOA672" s="9"/>
      <c r="AOB672" s="9"/>
      <c r="AOC672" s="9"/>
      <c r="AOD672" s="9"/>
      <c r="AOE672" s="9"/>
      <c r="AOF672" s="9"/>
      <c r="AOG672" s="9"/>
      <c r="AOH672" s="9"/>
      <c r="AOI672" s="9"/>
      <c r="AOJ672" s="9"/>
      <c r="AOK672" s="9"/>
      <c r="AOL672" s="9"/>
      <c r="AOM672" s="9"/>
      <c r="AON672" s="9"/>
      <c r="AOO672" s="9"/>
      <c r="AOP672" s="9"/>
      <c r="AOQ672" s="9"/>
      <c r="AOR672" s="9"/>
      <c r="AOS672" s="9"/>
      <c r="AOT672" s="9"/>
      <c r="AOU672" s="9"/>
      <c r="AOV672" s="9"/>
      <c r="AOW672" s="9"/>
      <c r="AOX672" s="9"/>
      <c r="AOY672" s="9"/>
      <c r="AOZ672" s="9"/>
      <c r="APA672" s="9"/>
      <c r="APB672" s="9"/>
      <c r="APC672" s="9"/>
      <c r="APD672" s="9"/>
      <c r="APE672" s="9"/>
      <c r="APF672" s="9"/>
      <c r="APG672" s="9"/>
      <c r="APH672" s="9"/>
      <c r="API672" s="9"/>
      <c r="APJ672" s="9"/>
      <c r="APK672" s="9"/>
      <c r="APL672" s="9"/>
      <c r="APM672" s="9"/>
      <c r="APN672" s="9"/>
      <c r="APO672" s="9"/>
      <c r="APP672" s="9"/>
      <c r="APQ672" s="9"/>
      <c r="APR672" s="9"/>
      <c r="APS672" s="9"/>
      <c r="APT672" s="9"/>
      <c r="APU672" s="9"/>
      <c r="APV672" s="9"/>
      <c r="APW672" s="9"/>
      <c r="APX672" s="9"/>
      <c r="APY672" s="9"/>
      <c r="APZ672" s="9"/>
      <c r="AQA672" s="9"/>
      <c r="AQB672" s="9"/>
      <c r="AQC672" s="9"/>
      <c r="AQD672" s="9"/>
      <c r="AQE672" s="9"/>
      <c r="AQF672" s="9"/>
      <c r="AQG672" s="9"/>
      <c r="AQH672" s="9"/>
      <c r="AQI672" s="9"/>
      <c r="AQJ672" s="9"/>
      <c r="AQK672" s="9"/>
      <c r="AQL672" s="9"/>
      <c r="AQM672" s="9"/>
      <c r="AQN672" s="9"/>
      <c r="AQO672" s="9"/>
      <c r="AQP672" s="9"/>
      <c r="AQQ672" s="9"/>
      <c r="AQR672" s="9"/>
      <c r="AQS672" s="9"/>
      <c r="AQT672" s="9"/>
      <c r="AQU672" s="9"/>
      <c r="AQV672" s="9"/>
      <c r="AQW672" s="9"/>
      <c r="AQX672" s="9"/>
      <c r="AQY672" s="9"/>
      <c r="AQZ672" s="9"/>
      <c r="ARA672" s="9"/>
      <c r="ARB672" s="9"/>
      <c r="ARC672" s="9"/>
      <c r="ARD672" s="9"/>
      <c r="ARE672" s="9"/>
      <c r="ARF672" s="9"/>
      <c r="ARG672" s="9"/>
      <c r="ARH672" s="9"/>
      <c r="ARI672" s="9"/>
    </row>
    <row r="673" spans="1:1153" s="41" customFormat="1" x14ac:dyDescent="0.2">
      <c r="A673" s="20"/>
      <c r="B673" s="21"/>
      <c r="C673" s="187"/>
      <c r="D673" s="205"/>
      <c r="E673" s="205"/>
      <c r="F673" s="205"/>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c r="AJ673" s="9"/>
      <c r="AK673" s="9"/>
      <c r="AL673" s="9"/>
      <c r="AM673" s="9"/>
      <c r="AN673" s="9"/>
      <c r="AO673" s="9"/>
      <c r="AP673" s="9"/>
      <c r="AQ673" s="9"/>
      <c r="AR673" s="9"/>
      <c r="AS673" s="9"/>
      <c r="AT673" s="9"/>
      <c r="AU673" s="9"/>
      <c r="AV673" s="9"/>
      <c r="AW673" s="9"/>
      <c r="AX673" s="9"/>
      <c r="AY673" s="9"/>
      <c r="AZ673" s="9"/>
      <c r="BA673" s="9"/>
      <c r="BB673" s="9"/>
      <c r="BC673" s="9"/>
      <c r="BD673" s="9"/>
      <c r="BE673" s="9"/>
      <c r="BF673" s="9"/>
      <c r="BG673" s="9"/>
      <c r="BH673" s="9"/>
      <c r="BI673" s="9"/>
      <c r="BJ673" s="9"/>
      <c r="BK673" s="9"/>
      <c r="BL673" s="9"/>
      <c r="BM673" s="9"/>
      <c r="BN673" s="9"/>
      <c r="BO673" s="9"/>
      <c r="BP673" s="9"/>
      <c r="BQ673" s="9"/>
      <c r="BR673" s="9"/>
      <c r="BS673" s="9"/>
      <c r="BT673" s="9"/>
      <c r="BU673" s="9"/>
      <c r="BV673" s="9"/>
      <c r="BW673" s="9"/>
      <c r="BX673" s="9"/>
      <c r="BY673" s="9"/>
      <c r="BZ673" s="9"/>
      <c r="CA673" s="9"/>
      <c r="CB673" s="9"/>
      <c r="CC673" s="9"/>
      <c r="CD673" s="9"/>
      <c r="CE673" s="9"/>
      <c r="CF673" s="9"/>
      <c r="CG673" s="9"/>
      <c r="CH673" s="9"/>
      <c r="CI673" s="9"/>
      <c r="CJ673" s="9"/>
      <c r="CK673" s="9"/>
      <c r="CL673" s="9"/>
      <c r="CM673" s="9"/>
      <c r="CN673" s="9"/>
      <c r="CO673" s="9"/>
      <c r="CP673" s="9"/>
      <c r="CQ673" s="9"/>
      <c r="CR673" s="9"/>
      <c r="CS673" s="9"/>
      <c r="CT673" s="9"/>
      <c r="CU673" s="9"/>
      <c r="CV673" s="9"/>
      <c r="CW673" s="9"/>
      <c r="CX673" s="9"/>
      <c r="CY673" s="9"/>
      <c r="CZ673" s="9"/>
      <c r="DA673" s="9"/>
      <c r="DB673" s="9"/>
      <c r="DC673" s="9"/>
      <c r="DD673" s="9"/>
      <c r="DE673" s="9"/>
      <c r="DF673" s="9"/>
      <c r="DG673" s="9"/>
      <c r="DH673" s="9"/>
      <c r="DI673" s="9"/>
      <c r="DJ673" s="9"/>
      <c r="DK673" s="9"/>
      <c r="DL673" s="9"/>
      <c r="DM673" s="9"/>
      <c r="DN673" s="9"/>
      <c r="DO673" s="9"/>
      <c r="DP673" s="9"/>
      <c r="DQ673" s="9"/>
      <c r="DR673" s="9"/>
      <c r="DS673" s="9"/>
      <c r="DT673" s="9"/>
      <c r="DU673" s="9"/>
      <c r="DV673" s="9"/>
      <c r="DW673" s="9"/>
      <c r="DX673" s="9"/>
      <c r="DY673" s="9"/>
      <c r="DZ673" s="9"/>
      <c r="EA673" s="9"/>
      <c r="EB673" s="9"/>
      <c r="EC673" s="9"/>
      <c r="ED673" s="9"/>
      <c r="EE673" s="9"/>
      <c r="EF673" s="9"/>
      <c r="EG673" s="9"/>
      <c r="EH673" s="9"/>
      <c r="EI673" s="9"/>
      <c r="EJ673" s="9"/>
      <c r="EK673" s="9"/>
      <c r="EL673" s="9"/>
      <c r="EM673" s="9"/>
      <c r="EN673" s="9"/>
      <c r="EO673" s="9"/>
      <c r="EP673" s="9"/>
      <c r="EQ673" s="9"/>
      <c r="ER673" s="9"/>
      <c r="ES673" s="9"/>
      <c r="ET673" s="9"/>
      <c r="EU673" s="9"/>
      <c r="EV673" s="9"/>
      <c r="EW673" s="9"/>
      <c r="EX673" s="9"/>
      <c r="EY673" s="9"/>
      <c r="EZ673" s="9"/>
      <c r="FA673" s="9"/>
      <c r="FB673" s="9"/>
      <c r="FC673" s="9"/>
      <c r="FD673" s="9"/>
      <c r="FE673" s="9"/>
      <c r="FF673" s="9"/>
      <c r="FG673" s="9"/>
      <c r="FH673" s="9"/>
      <c r="FI673" s="9"/>
      <c r="FJ673" s="9"/>
      <c r="FK673" s="9"/>
      <c r="FL673" s="9"/>
      <c r="FM673" s="9"/>
      <c r="FN673" s="9"/>
      <c r="FO673" s="9"/>
      <c r="FP673" s="9"/>
      <c r="FQ673" s="9"/>
      <c r="FR673" s="9"/>
      <c r="FS673" s="9"/>
      <c r="FT673" s="9"/>
      <c r="FU673" s="9"/>
      <c r="FV673" s="9"/>
      <c r="FW673" s="9"/>
      <c r="FX673" s="9"/>
      <c r="FY673" s="9"/>
      <c r="FZ673" s="9"/>
      <c r="GA673" s="9"/>
      <c r="GB673" s="9"/>
      <c r="GC673" s="9"/>
      <c r="GD673" s="9"/>
      <c r="GE673" s="9"/>
      <c r="GF673" s="9"/>
      <c r="GG673" s="9"/>
      <c r="GH673" s="9"/>
      <c r="GI673" s="9"/>
      <c r="GJ673" s="9"/>
      <c r="GK673" s="9"/>
      <c r="GL673" s="9"/>
      <c r="GM673" s="9"/>
      <c r="GN673" s="9"/>
      <c r="GO673" s="9"/>
      <c r="GP673" s="9"/>
      <c r="GQ673" s="9"/>
      <c r="GR673" s="9"/>
      <c r="GS673" s="9"/>
      <c r="GT673" s="9"/>
      <c r="GU673" s="9"/>
      <c r="GV673" s="9"/>
      <c r="GW673" s="9"/>
      <c r="GX673" s="9"/>
      <c r="GY673" s="9"/>
      <c r="GZ673" s="9"/>
      <c r="HA673" s="9"/>
      <c r="HB673" s="9"/>
      <c r="HC673" s="9"/>
      <c r="HD673" s="9"/>
      <c r="HE673" s="9"/>
      <c r="HF673" s="9"/>
      <c r="HG673" s="9"/>
      <c r="HH673" s="9"/>
      <c r="HI673" s="9"/>
      <c r="HJ673" s="9"/>
      <c r="HK673" s="9"/>
      <c r="HL673" s="9"/>
      <c r="HM673" s="9"/>
      <c r="HN673" s="9"/>
      <c r="HO673" s="9"/>
      <c r="HP673" s="9"/>
      <c r="HQ673" s="9"/>
      <c r="HR673" s="9"/>
      <c r="HS673" s="9"/>
      <c r="HT673" s="9"/>
      <c r="HU673" s="9"/>
      <c r="HV673" s="9"/>
      <c r="HW673" s="9"/>
      <c r="HX673" s="9"/>
      <c r="HY673" s="9"/>
      <c r="HZ673" s="9"/>
      <c r="IA673" s="9"/>
      <c r="IB673" s="9"/>
      <c r="IC673" s="9"/>
      <c r="ID673" s="9"/>
      <c r="IE673" s="9"/>
      <c r="IF673" s="9"/>
      <c r="IG673" s="9"/>
      <c r="IH673" s="9"/>
      <c r="II673" s="9"/>
      <c r="IJ673" s="9"/>
      <c r="IK673" s="9"/>
      <c r="IL673" s="9"/>
      <c r="IM673" s="9"/>
      <c r="IN673" s="9"/>
      <c r="IO673" s="9"/>
      <c r="IP673" s="9"/>
      <c r="IQ673" s="9"/>
      <c r="IR673" s="9"/>
      <c r="IS673" s="9"/>
      <c r="IT673" s="9"/>
      <c r="IU673" s="9"/>
      <c r="IV673" s="9"/>
      <c r="IW673" s="9"/>
      <c r="IX673" s="9"/>
      <c r="IY673" s="9"/>
      <c r="IZ673" s="9"/>
      <c r="JA673" s="9"/>
      <c r="JB673" s="9"/>
      <c r="JC673" s="9"/>
      <c r="JD673" s="9"/>
      <c r="JE673" s="9"/>
      <c r="JF673" s="9"/>
      <c r="JG673" s="9"/>
      <c r="JH673" s="9"/>
      <c r="JI673" s="9"/>
      <c r="JJ673" s="9"/>
      <c r="JK673" s="9"/>
      <c r="JL673" s="9"/>
      <c r="JM673" s="9"/>
      <c r="JN673" s="9"/>
      <c r="JO673" s="9"/>
      <c r="JP673" s="9"/>
      <c r="JQ673" s="9"/>
      <c r="JR673" s="9"/>
      <c r="JS673" s="9"/>
      <c r="JT673" s="9"/>
      <c r="JU673" s="9"/>
      <c r="JV673" s="9"/>
      <c r="JW673" s="9"/>
      <c r="JX673" s="9"/>
      <c r="JY673" s="9"/>
      <c r="JZ673" s="9"/>
      <c r="KA673" s="9"/>
      <c r="KB673" s="9"/>
      <c r="KC673" s="9"/>
      <c r="KD673" s="9"/>
      <c r="KE673" s="9"/>
      <c r="KF673" s="9"/>
      <c r="KG673" s="9"/>
      <c r="KH673" s="9"/>
      <c r="KI673" s="9"/>
      <c r="KJ673" s="9"/>
      <c r="KK673" s="9"/>
      <c r="KL673" s="9"/>
      <c r="KM673" s="9"/>
      <c r="KN673" s="9"/>
      <c r="KO673" s="9"/>
      <c r="KP673" s="9"/>
      <c r="KQ673" s="9"/>
      <c r="KR673" s="9"/>
      <c r="KS673" s="9"/>
      <c r="KT673" s="9"/>
      <c r="KU673" s="9"/>
      <c r="KV673" s="9"/>
      <c r="KW673" s="9"/>
      <c r="KX673" s="9"/>
      <c r="KY673" s="9"/>
      <c r="KZ673" s="9"/>
      <c r="LA673" s="9"/>
      <c r="LB673" s="9"/>
      <c r="LC673" s="9"/>
      <c r="LD673" s="9"/>
      <c r="LE673" s="9"/>
      <c r="LF673" s="9"/>
      <c r="LG673" s="9"/>
      <c r="LH673" s="9"/>
      <c r="LI673" s="9"/>
      <c r="LJ673" s="9"/>
      <c r="LK673" s="9"/>
      <c r="LL673" s="9"/>
      <c r="LM673" s="9"/>
      <c r="LN673" s="9"/>
      <c r="LO673" s="9"/>
      <c r="LP673" s="9"/>
      <c r="LQ673" s="9"/>
      <c r="LR673" s="9"/>
      <c r="LS673" s="9"/>
      <c r="LT673" s="9"/>
      <c r="LU673" s="9"/>
      <c r="LV673" s="9"/>
      <c r="LW673" s="9"/>
      <c r="LX673" s="9"/>
      <c r="LY673" s="9"/>
      <c r="LZ673" s="9"/>
      <c r="MA673" s="9"/>
      <c r="MB673" s="9"/>
      <c r="MC673" s="9"/>
      <c r="MD673" s="9"/>
      <c r="ME673" s="9"/>
      <c r="MF673" s="9"/>
      <c r="MG673" s="9"/>
      <c r="MH673" s="9"/>
      <c r="MI673" s="9"/>
      <c r="MJ673" s="9"/>
      <c r="MK673" s="9"/>
      <c r="ML673" s="9"/>
      <c r="MM673" s="9"/>
      <c r="MN673" s="9"/>
      <c r="MO673" s="9"/>
      <c r="MP673" s="9"/>
      <c r="MQ673" s="9"/>
      <c r="MR673" s="9"/>
      <c r="MS673" s="9"/>
      <c r="MT673" s="9"/>
      <c r="MU673" s="9"/>
      <c r="MV673" s="9"/>
      <c r="MW673" s="9"/>
      <c r="MX673" s="9"/>
      <c r="MY673" s="9"/>
      <c r="MZ673" s="9"/>
      <c r="NA673" s="9"/>
      <c r="NB673" s="9"/>
      <c r="NC673" s="9"/>
      <c r="ND673" s="9"/>
      <c r="NE673" s="9"/>
      <c r="NF673" s="9"/>
      <c r="NG673" s="9"/>
      <c r="NH673" s="9"/>
      <c r="NI673" s="9"/>
      <c r="NJ673" s="9"/>
      <c r="NK673" s="9"/>
      <c r="NL673" s="9"/>
      <c r="NM673" s="9"/>
      <c r="NN673" s="9"/>
      <c r="NO673" s="9"/>
      <c r="NP673" s="9"/>
      <c r="NQ673" s="9"/>
      <c r="NR673" s="9"/>
      <c r="NS673" s="9"/>
      <c r="NT673" s="9"/>
      <c r="NU673" s="9"/>
      <c r="NV673" s="9"/>
      <c r="NW673" s="9"/>
      <c r="NX673" s="9"/>
      <c r="NY673" s="9"/>
      <c r="NZ673" s="9"/>
      <c r="OA673" s="9"/>
      <c r="OB673" s="9"/>
      <c r="OC673" s="9"/>
      <c r="OD673" s="9"/>
      <c r="OE673" s="9"/>
      <c r="OF673" s="9"/>
      <c r="OG673" s="9"/>
      <c r="OH673" s="9"/>
      <c r="OI673" s="9"/>
      <c r="OJ673" s="9"/>
      <c r="OK673" s="9"/>
      <c r="OL673" s="9"/>
      <c r="OM673" s="9"/>
      <c r="ON673" s="9"/>
      <c r="OO673" s="9"/>
      <c r="OP673" s="9"/>
      <c r="OQ673" s="9"/>
      <c r="OR673" s="9"/>
      <c r="OS673" s="9"/>
      <c r="OT673" s="9"/>
      <c r="OU673" s="9"/>
      <c r="OV673" s="9"/>
      <c r="OW673" s="9"/>
      <c r="OX673" s="9"/>
      <c r="OY673" s="9"/>
      <c r="OZ673" s="9"/>
      <c r="PA673" s="9"/>
      <c r="PB673" s="9"/>
      <c r="PC673" s="9"/>
      <c r="PD673" s="9"/>
      <c r="PE673" s="9"/>
      <c r="PF673" s="9"/>
      <c r="PG673" s="9"/>
      <c r="PH673" s="9"/>
      <c r="PI673" s="9"/>
      <c r="PJ673" s="9"/>
      <c r="PK673" s="9"/>
      <c r="PL673" s="9"/>
      <c r="PM673" s="9"/>
      <c r="PN673" s="9"/>
      <c r="PO673" s="9"/>
      <c r="PP673" s="9"/>
      <c r="PQ673" s="9"/>
      <c r="PR673" s="9"/>
      <c r="PS673" s="9"/>
      <c r="PT673" s="9"/>
      <c r="PU673" s="9"/>
      <c r="PV673" s="9"/>
      <c r="PW673" s="9"/>
      <c r="PX673" s="9"/>
      <c r="PY673" s="9"/>
      <c r="PZ673" s="9"/>
      <c r="QA673" s="9"/>
      <c r="QB673" s="9"/>
      <c r="QC673" s="9"/>
      <c r="QD673" s="9"/>
      <c r="QE673" s="9"/>
      <c r="QF673" s="9"/>
      <c r="QG673" s="9"/>
      <c r="QH673" s="9"/>
      <c r="QI673" s="9"/>
      <c r="QJ673" s="9"/>
      <c r="QK673" s="9"/>
      <c r="QL673" s="9"/>
      <c r="QM673" s="9"/>
      <c r="QN673" s="9"/>
      <c r="QO673" s="9"/>
      <c r="QP673" s="9"/>
      <c r="QQ673" s="9"/>
      <c r="QR673" s="9"/>
      <c r="QS673" s="9"/>
      <c r="QT673" s="9"/>
      <c r="QU673" s="9"/>
      <c r="QV673" s="9"/>
      <c r="QW673" s="9"/>
      <c r="QX673" s="9"/>
      <c r="QY673" s="9"/>
      <c r="QZ673" s="9"/>
      <c r="RA673" s="9"/>
      <c r="RB673" s="9"/>
      <c r="RC673" s="9"/>
      <c r="RD673" s="9"/>
      <c r="RE673" s="9"/>
      <c r="RF673" s="9"/>
      <c r="RG673" s="9"/>
      <c r="RH673" s="9"/>
      <c r="RI673" s="9"/>
      <c r="RJ673" s="9"/>
      <c r="RK673" s="9"/>
      <c r="RL673" s="9"/>
      <c r="RM673" s="9"/>
      <c r="RN673" s="9"/>
      <c r="RO673" s="9"/>
      <c r="RP673" s="9"/>
      <c r="RQ673" s="9"/>
      <c r="RR673" s="9"/>
      <c r="RS673" s="9"/>
      <c r="RT673" s="9"/>
      <c r="RU673" s="9"/>
      <c r="RV673" s="9"/>
      <c r="RW673" s="9"/>
      <c r="RX673" s="9"/>
      <c r="RY673" s="9"/>
      <c r="RZ673" s="9"/>
      <c r="SA673" s="9"/>
      <c r="SB673" s="9"/>
      <c r="SC673" s="9"/>
      <c r="SD673" s="9"/>
      <c r="SE673" s="9"/>
      <c r="SF673" s="9"/>
      <c r="SG673" s="9"/>
      <c r="SH673" s="9"/>
      <c r="SI673" s="9"/>
      <c r="SJ673" s="9"/>
      <c r="SK673" s="9"/>
      <c r="SL673" s="9"/>
      <c r="SM673" s="9"/>
      <c r="SN673" s="9"/>
      <c r="SO673" s="9"/>
      <c r="SP673" s="9"/>
      <c r="SQ673" s="9"/>
      <c r="SR673" s="9"/>
      <c r="SS673" s="9"/>
      <c r="ST673" s="9"/>
      <c r="SU673" s="9"/>
      <c r="SV673" s="9"/>
      <c r="SW673" s="9"/>
      <c r="SX673" s="9"/>
      <c r="SY673" s="9"/>
      <c r="SZ673" s="9"/>
      <c r="TA673" s="9"/>
      <c r="TB673" s="9"/>
      <c r="TC673" s="9"/>
      <c r="TD673" s="9"/>
      <c r="TE673" s="9"/>
      <c r="TF673" s="9"/>
      <c r="TG673" s="9"/>
      <c r="TH673" s="9"/>
      <c r="TI673" s="9"/>
      <c r="TJ673" s="9"/>
      <c r="TK673" s="9"/>
      <c r="TL673" s="9"/>
      <c r="TM673" s="9"/>
      <c r="TN673" s="9"/>
      <c r="TO673" s="9"/>
      <c r="TP673" s="9"/>
      <c r="TQ673" s="9"/>
      <c r="TR673" s="9"/>
      <c r="TS673" s="9"/>
      <c r="TT673" s="9"/>
      <c r="TU673" s="9"/>
      <c r="TV673" s="9"/>
      <c r="TW673" s="9"/>
      <c r="TX673" s="9"/>
      <c r="TY673" s="9"/>
      <c r="TZ673" s="9"/>
      <c r="UA673" s="9"/>
      <c r="UB673" s="9"/>
      <c r="UC673" s="9"/>
      <c r="UD673" s="9"/>
      <c r="UE673" s="9"/>
      <c r="UF673" s="9"/>
      <c r="UG673" s="9"/>
      <c r="UH673" s="9"/>
      <c r="UI673" s="9"/>
      <c r="UJ673" s="9"/>
      <c r="UK673" s="9"/>
      <c r="UL673" s="9"/>
      <c r="UM673" s="9"/>
      <c r="UN673" s="9"/>
      <c r="UO673" s="9"/>
      <c r="UP673" s="9"/>
      <c r="UQ673" s="9"/>
      <c r="UR673" s="9"/>
      <c r="US673" s="9"/>
      <c r="UT673" s="9"/>
      <c r="UU673" s="9"/>
      <c r="UV673" s="9"/>
      <c r="UW673" s="9"/>
      <c r="UX673" s="9"/>
      <c r="UY673" s="9"/>
      <c r="UZ673" s="9"/>
      <c r="VA673" s="9"/>
      <c r="VB673" s="9"/>
      <c r="VC673" s="9"/>
      <c r="VD673" s="9"/>
      <c r="VE673" s="9"/>
      <c r="VF673" s="9"/>
      <c r="VG673" s="9"/>
      <c r="VH673" s="9"/>
      <c r="VI673" s="9"/>
      <c r="VJ673" s="9"/>
      <c r="VK673" s="9"/>
      <c r="VL673" s="9"/>
      <c r="VM673" s="9"/>
      <c r="VN673" s="9"/>
      <c r="VO673" s="9"/>
      <c r="VP673" s="9"/>
      <c r="VQ673" s="9"/>
      <c r="VR673" s="9"/>
      <c r="VS673" s="9"/>
      <c r="VT673" s="9"/>
      <c r="VU673" s="9"/>
      <c r="VV673" s="9"/>
      <c r="VW673" s="9"/>
      <c r="VX673" s="9"/>
      <c r="VY673" s="9"/>
      <c r="VZ673" s="9"/>
      <c r="WA673" s="9"/>
      <c r="WB673" s="9"/>
      <c r="WC673" s="9"/>
      <c r="WD673" s="9"/>
      <c r="WE673" s="9"/>
      <c r="WF673" s="9"/>
      <c r="WG673" s="9"/>
      <c r="WH673" s="9"/>
      <c r="WI673" s="9"/>
      <c r="WJ673" s="9"/>
      <c r="WK673" s="9"/>
      <c r="WL673" s="9"/>
      <c r="WM673" s="9"/>
      <c r="WN673" s="9"/>
      <c r="WO673" s="9"/>
      <c r="WP673" s="9"/>
      <c r="WQ673" s="9"/>
      <c r="WR673" s="9"/>
      <c r="WS673" s="9"/>
      <c r="WT673" s="9"/>
      <c r="WU673" s="9"/>
      <c r="WV673" s="9"/>
      <c r="WW673" s="9"/>
      <c r="WX673" s="9"/>
      <c r="WY673" s="9"/>
      <c r="WZ673" s="9"/>
      <c r="XA673" s="9"/>
      <c r="XB673" s="9"/>
      <c r="XC673" s="9"/>
      <c r="XD673" s="9"/>
      <c r="XE673" s="9"/>
      <c r="XF673" s="9"/>
      <c r="XG673" s="9"/>
      <c r="XH673" s="9"/>
      <c r="XI673" s="9"/>
      <c r="XJ673" s="9"/>
      <c r="XK673" s="9"/>
      <c r="XL673" s="9"/>
      <c r="XM673" s="9"/>
      <c r="XN673" s="9"/>
      <c r="XO673" s="9"/>
      <c r="XP673" s="9"/>
      <c r="XQ673" s="9"/>
      <c r="XR673" s="9"/>
      <c r="XS673" s="9"/>
      <c r="XT673" s="9"/>
      <c r="XU673" s="9"/>
      <c r="XV673" s="9"/>
      <c r="XW673" s="9"/>
      <c r="XX673" s="9"/>
      <c r="XY673" s="9"/>
      <c r="XZ673" s="9"/>
      <c r="YA673" s="9"/>
      <c r="YB673" s="9"/>
      <c r="YC673" s="9"/>
      <c r="YD673" s="9"/>
      <c r="YE673" s="9"/>
      <c r="YF673" s="9"/>
      <c r="YG673" s="9"/>
      <c r="YH673" s="9"/>
      <c r="YI673" s="9"/>
      <c r="YJ673" s="9"/>
      <c r="YK673" s="9"/>
      <c r="YL673" s="9"/>
      <c r="YM673" s="9"/>
      <c r="YN673" s="9"/>
      <c r="YO673" s="9"/>
      <c r="YP673" s="9"/>
      <c r="YQ673" s="9"/>
      <c r="YR673" s="9"/>
      <c r="YS673" s="9"/>
      <c r="YT673" s="9"/>
      <c r="YU673" s="9"/>
      <c r="YV673" s="9"/>
      <c r="YW673" s="9"/>
      <c r="YX673" s="9"/>
      <c r="YY673" s="9"/>
      <c r="YZ673" s="9"/>
      <c r="ZA673" s="9"/>
      <c r="ZB673" s="9"/>
      <c r="ZC673" s="9"/>
      <c r="ZD673" s="9"/>
      <c r="ZE673" s="9"/>
      <c r="ZF673" s="9"/>
      <c r="ZG673" s="9"/>
      <c r="ZH673" s="9"/>
      <c r="ZI673" s="9"/>
      <c r="ZJ673" s="9"/>
      <c r="ZK673" s="9"/>
      <c r="ZL673" s="9"/>
      <c r="ZM673" s="9"/>
      <c r="ZN673" s="9"/>
      <c r="ZO673" s="9"/>
      <c r="ZP673" s="9"/>
      <c r="ZQ673" s="9"/>
      <c r="ZR673" s="9"/>
      <c r="ZS673" s="9"/>
      <c r="ZT673" s="9"/>
      <c r="ZU673" s="9"/>
      <c r="ZV673" s="9"/>
      <c r="ZW673" s="9"/>
      <c r="ZX673" s="9"/>
      <c r="ZY673" s="9"/>
      <c r="ZZ673" s="9"/>
      <c r="AAA673" s="9"/>
      <c r="AAB673" s="9"/>
      <c r="AAC673" s="9"/>
      <c r="AAD673" s="9"/>
      <c r="AAE673" s="9"/>
      <c r="AAF673" s="9"/>
      <c r="AAG673" s="9"/>
      <c r="AAH673" s="9"/>
      <c r="AAI673" s="9"/>
      <c r="AAJ673" s="9"/>
      <c r="AAK673" s="9"/>
      <c r="AAL673" s="9"/>
      <c r="AAM673" s="9"/>
      <c r="AAN673" s="9"/>
      <c r="AAO673" s="9"/>
      <c r="AAP673" s="9"/>
      <c r="AAQ673" s="9"/>
      <c r="AAR673" s="9"/>
      <c r="AAS673" s="9"/>
      <c r="AAT673" s="9"/>
      <c r="AAU673" s="9"/>
      <c r="AAV673" s="9"/>
      <c r="AAW673" s="9"/>
      <c r="AAX673" s="9"/>
      <c r="AAY673" s="9"/>
      <c r="AAZ673" s="9"/>
      <c r="ABA673" s="9"/>
      <c r="ABB673" s="9"/>
      <c r="ABC673" s="9"/>
      <c r="ABD673" s="9"/>
      <c r="ABE673" s="9"/>
      <c r="ABF673" s="9"/>
      <c r="ABG673" s="9"/>
      <c r="ABH673" s="9"/>
      <c r="ABI673" s="9"/>
      <c r="ABJ673" s="9"/>
      <c r="ABK673" s="9"/>
      <c r="ABL673" s="9"/>
      <c r="ABM673" s="9"/>
      <c r="ABN673" s="9"/>
      <c r="ABO673" s="9"/>
      <c r="ABP673" s="9"/>
      <c r="ABQ673" s="9"/>
      <c r="ABR673" s="9"/>
      <c r="ABS673" s="9"/>
      <c r="ABT673" s="9"/>
      <c r="ABU673" s="9"/>
      <c r="ABV673" s="9"/>
      <c r="ABW673" s="9"/>
      <c r="ABX673" s="9"/>
      <c r="ABY673" s="9"/>
      <c r="ABZ673" s="9"/>
      <c r="ACA673" s="9"/>
      <c r="ACB673" s="9"/>
      <c r="ACC673" s="9"/>
      <c r="ACD673" s="9"/>
      <c r="ACE673" s="9"/>
      <c r="ACF673" s="9"/>
      <c r="ACG673" s="9"/>
      <c r="ACH673" s="9"/>
      <c r="ACI673" s="9"/>
      <c r="ACJ673" s="9"/>
      <c r="ACK673" s="9"/>
      <c r="ACL673" s="9"/>
      <c r="ACM673" s="9"/>
      <c r="ACN673" s="9"/>
      <c r="ACO673" s="9"/>
      <c r="ACP673" s="9"/>
      <c r="ACQ673" s="9"/>
      <c r="ACR673" s="9"/>
      <c r="ACS673" s="9"/>
      <c r="ACT673" s="9"/>
      <c r="ACU673" s="9"/>
      <c r="ACV673" s="9"/>
      <c r="ACW673" s="9"/>
      <c r="ACX673" s="9"/>
      <c r="ACY673" s="9"/>
      <c r="ACZ673" s="9"/>
      <c r="ADA673" s="9"/>
      <c r="ADB673" s="9"/>
      <c r="ADC673" s="9"/>
      <c r="ADD673" s="9"/>
      <c r="ADE673" s="9"/>
      <c r="ADF673" s="9"/>
      <c r="ADG673" s="9"/>
      <c r="ADH673" s="9"/>
      <c r="ADI673" s="9"/>
      <c r="ADJ673" s="9"/>
      <c r="ADK673" s="9"/>
      <c r="ADL673" s="9"/>
      <c r="ADM673" s="9"/>
      <c r="ADN673" s="9"/>
      <c r="ADO673" s="9"/>
      <c r="ADP673" s="9"/>
      <c r="ADQ673" s="9"/>
      <c r="ADR673" s="9"/>
      <c r="ADS673" s="9"/>
      <c r="ADT673" s="9"/>
      <c r="ADU673" s="9"/>
      <c r="ADV673" s="9"/>
      <c r="ADW673" s="9"/>
      <c r="ADX673" s="9"/>
      <c r="ADY673" s="9"/>
      <c r="ADZ673" s="9"/>
      <c r="AEA673" s="9"/>
      <c r="AEB673" s="9"/>
      <c r="AEC673" s="9"/>
      <c r="AED673" s="9"/>
      <c r="AEE673" s="9"/>
      <c r="AEF673" s="9"/>
      <c r="AEG673" s="9"/>
      <c r="AEH673" s="9"/>
      <c r="AEI673" s="9"/>
      <c r="AEJ673" s="9"/>
      <c r="AEK673" s="9"/>
      <c r="AEL673" s="9"/>
      <c r="AEM673" s="9"/>
      <c r="AEN673" s="9"/>
      <c r="AEO673" s="9"/>
      <c r="AEP673" s="9"/>
      <c r="AEQ673" s="9"/>
      <c r="AER673" s="9"/>
      <c r="AES673" s="9"/>
      <c r="AET673" s="9"/>
      <c r="AEU673" s="9"/>
      <c r="AEV673" s="9"/>
      <c r="AEW673" s="9"/>
      <c r="AEX673" s="9"/>
      <c r="AEY673" s="9"/>
      <c r="AEZ673" s="9"/>
      <c r="AFA673" s="9"/>
      <c r="AFB673" s="9"/>
      <c r="AFC673" s="9"/>
      <c r="AFD673" s="9"/>
      <c r="AFE673" s="9"/>
      <c r="AFF673" s="9"/>
      <c r="AFG673" s="9"/>
      <c r="AFH673" s="9"/>
      <c r="AFI673" s="9"/>
      <c r="AFJ673" s="9"/>
      <c r="AFK673" s="9"/>
      <c r="AFL673" s="9"/>
      <c r="AFM673" s="9"/>
      <c r="AFN673" s="9"/>
      <c r="AFO673" s="9"/>
      <c r="AFP673" s="9"/>
      <c r="AFQ673" s="9"/>
      <c r="AFR673" s="9"/>
      <c r="AFS673" s="9"/>
      <c r="AFT673" s="9"/>
      <c r="AFU673" s="9"/>
      <c r="AFV673" s="9"/>
      <c r="AFW673" s="9"/>
      <c r="AFX673" s="9"/>
      <c r="AFY673" s="9"/>
      <c r="AFZ673" s="9"/>
      <c r="AGA673" s="9"/>
      <c r="AGB673" s="9"/>
      <c r="AGC673" s="9"/>
      <c r="AGD673" s="9"/>
      <c r="AGE673" s="9"/>
      <c r="AGF673" s="9"/>
      <c r="AGG673" s="9"/>
      <c r="AGH673" s="9"/>
      <c r="AGI673" s="9"/>
      <c r="AGJ673" s="9"/>
      <c r="AGK673" s="9"/>
      <c r="AGL673" s="9"/>
      <c r="AGM673" s="9"/>
      <c r="AGN673" s="9"/>
      <c r="AGO673" s="9"/>
      <c r="AGP673" s="9"/>
      <c r="AGQ673" s="9"/>
      <c r="AGR673" s="9"/>
      <c r="AGS673" s="9"/>
      <c r="AGT673" s="9"/>
      <c r="AGU673" s="9"/>
      <c r="AGV673" s="9"/>
      <c r="AGW673" s="9"/>
      <c r="AGX673" s="9"/>
      <c r="AGY673" s="9"/>
      <c r="AGZ673" s="9"/>
      <c r="AHA673" s="9"/>
      <c r="AHB673" s="9"/>
      <c r="AHC673" s="9"/>
      <c r="AHD673" s="9"/>
      <c r="AHE673" s="9"/>
      <c r="AHF673" s="9"/>
      <c r="AHG673" s="9"/>
      <c r="AHH673" s="9"/>
      <c r="AHI673" s="9"/>
      <c r="AHJ673" s="9"/>
      <c r="AHK673" s="9"/>
      <c r="AHL673" s="9"/>
      <c r="AHM673" s="9"/>
      <c r="AHN673" s="9"/>
      <c r="AHO673" s="9"/>
      <c r="AHP673" s="9"/>
      <c r="AHQ673" s="9"/>
      <c r="AHR673" s="9"/>
      <c r="AHS673" s="9"/>
      <c r="AHT673" s="9"/>
      <c r="AHU673" s="9"/>
      <c r="AHV673" s="9"/>
      <c r="AHW673" s="9"/>
      <c r="AHX673" s="9"/>
      <c r="AHY673" s="9"/>
      <c r="AHZ673" s="9"/>
      <c r="AIA673" s="9"/>
      <c r="AIB673" s="9"/>
      <c r="AIC673" s="9"/>
      <c r="AID673" s="9"/>
      <c r="AIE673" s="9"/>
      <c r="AIF673" s="9"/>
      <c r="AIG673" s="9"/>
      <c r="AIH673" s="9"/>
      <c r="AII673" s="9"/>
      <c r="AIJ673" s="9"/>
      <c r="AIK673" s="9"/>
      <c r="AIL673" s="9"/>
      <c r="AIM673" s="9"/>
      <c r="AIN673" s="9"/>
      <c r="AIO673" s="9"/>
      <c r="AIP673" s="9"/>
      <c r="AIQ673" s="9"/>
      <c r="AIR673" s="9"/>
      <c r="AIS673" s="9"/>
      <c r="AIT673" s="9"/>
      <c r="AIU673" s="9"/>
      <c r="AIV673" s="9"/>
      <c r="AIW673" s="9"/>
      <c r="AIX673" s="9"/>
      <c r="AIY673" s="9"/>
      <c r="AIZ673" s="9"/>
      <c r="AJA673" s="9"/>
      <c r="AJB673" s="9"/>
      <c r="AJC673" s="9"/>
      <c r="AJD673" s="9"/>
      <c r="AJE673" s="9"/>
      <c r="AJF673" s="9"/>
      <c r="AJG673" s="9"/>
      <c r="AJH673" s="9"/>
      <c r="AJI673" s="9"/>
      <c r="AJJ673" s="9"/>
      <c r="AJK673" s="9"/>
      <c r="AJL673" s="9"/>
      <c r="AJM673" s="9"/>
      <c r="AJN673" s="9"/>
      <c r="AJO673" s="9"/>
      <c r="AJP673" s="9"/>
      <c r="AJQ673" s="9"/>
      <c r="AJR673" s="9"/>
      <c r="AJS673" s="9"/>
      <c r="AJT673" s="9"/>
      <c r="AJU673" s="9"/>
      <c r="AJV673" s="9"/>
      <c r="AJW673" s="9"/>
      <c r="AJX673" s="9"/>
      <c r="AJY673" s="9"/>
      <c r="AJZ673" s="9"/>
      <c r="AKA673" s="9"/>
      <c r="AKB673" s="9"/>
      <c r="AKC673" s="9"/>
      <c r="AKD673" s="9"/>
      <c r="AKE673" s="9"/>
      <c r="AKF673" s="9"/>
      <c r="AKG673" s="9"/>
      <c r="AKH673" s="9"/>
      <c r="AKI673" s="9"/>
      <c r="AKJ673" s="9"/>
      <c r="AKK673" s="9"/>
      <c r="AKL673" s="9"/>
      <c r="AKM673" s="9"/>
      <c r="AKN673" s="9"/>
      <c r="AKO673" s="9"/>
      <c r="AKP673" s="9"/>
      <c r="AKQ673" s="9"/>
      <c r="AKR673" s="9"/>
      <c r="AKS673" s="9"/>
      <c r="AKT673" s="9"/>
      <c r="AKU673" s="9"/>
      <c r="AKV673" s="9"/>
      <c r="AKW673" s="9"/>
      <c r="AKX673" s="9"/>
      <c r="AKY673" s="9"/>
      <c r="AKZ673" s="9"/>
      <c r="ALA673" s="9"/>
      <c r="ALB673" s="9"/>
      <c r="ALC673" s="9"/>
      <c r="ALD673" s="9"/>
      <c r="ALE673" s="9"/>
      <c r="ALF673" s="9"/>
      <c r="ALG673" s="9"/>
      <c r="ALH673" s="9"/>
      <c r="ALI673" s="9"/>
      <c r="ALJ673" s="9"/>
      <c r="ALK673" s="9"/>
      <c r="ALL673" s="9"/>
      <c r="ALM673" s="9"/>
      <c r="ALN673" s="9"/>
      <c r="ALO673" s="9"/>
      <c r="ALP673" s="9"/>
      <c r="ALQ673" s="9"/>
      <c r="ALR673" s="9"/>
      <c r="ALS673" s="9"/>
      <c r="ALT673" s="9"/>
      <c r="ALU673" s="9"/>
      <c r="ALV673" s="9"/>
      <c r="ALW673" s="9"/>
      <c r="ALX673" s="9"/>
      <c r="ALY673" s="9"/>
      <c r="ALZ673" s="9"/>
      <c r="AMA673" s="9"/>
      <c r="AMB673" s="9"/>
      <c r="AMC673" s="9"/>
      <c r="AMD673" s="9"/>
      <c r="AME673" s="9"/>
      <c r="AMF673" s="9"/>
      <c r="AMG673" s="9"/>
      <c r="AMH673" s="9"/>
      <c r="AMI673" s="9"/>
      <c r="AMJ673" s="9"/>
      <c r="AMK673" s="9"/>
      <c r="AML673" s="9"/>
      <c r="AMM673" s="9"/>
      <c r="AMN673" s="9"/>
      <c r="AMO673" s="9"/>
      <c r="AMP673" s="9"/>
      <c r="AMQ673" s="9"/>
      <c r="AMR673" s="9"/>
      <c r="AMS673" s="9"/>
      <c r="AMT673" s="9"/>
      <c r="AMU673" s="9"/>
      <c r="AMV673" s="9"/>
      <c r="AMW673" s="9"/>
      <c r="AMX673" s="9"/>
      <c r="AMY673" s="9"/>
      <c r="AMZ673" s="9"/>
      <c r="ANA673" s="9"/>
      <c r="ANB673" s="9"/>
      <c r="ANC673" s="9"/>
      <c r="AND673" s="9"/>
      <c r="ANE673" s="9"/>
      <c r="ANF673" s="9"/>
      <c r="ANG673" s="9"/>
      <c r="ANH673" s="9"/>
      <c r="ANI673" s="9"/>
      <c r="ANJ673" s="9"/>
      <c r="ANK673" s="9"/>
      <c r="ANL673" s="9"/>
      <c r="ANM673" s="9"/>
      <c r="ANN673" s="9"/>
      <c r="ANO673" s="9"/>
      <c r="ANP673" s="9"/>
      <c r="ANQ673" s="9"/>
      <c r="ANR673" s="9"/>
      <c r="ANS673" s="9"/>
      <c r="ANT673" s="9"/>
      <c r="ANU673" s="9"/>
      <c r="ANV673" s="9"/>
      <c r="ANW673" s="9"/>
      <c r="ANX673" s="9"/>
      <c r="ANY673" s="9"/>
      <c r="ANZ673" s="9"/>
      <c r="AOA673" s="9"/>
      <c r="AOB673" s="9"/>
      <c r="AOC673" s="9"/>
      <c r="AOD673" s="9"/>
      <c r="AOE673" s="9"/>
      <c r="AOF673" s="9"/>
      <c r="AOG673" s="9"/>
      <c r="AOH673" s="9"/>
      <c r="AOI673" s="9"/>
      <c r="AOJ673" s="9"/>
      <c r="AOK673" s="9"/>
      <c r="AOL673" s="9"/>
      <c r="AOM673" s="9"/>
      <c r="AON673" s="9"/>
      <c r="AOO673" s="9"/>
      <c r="AOP673" s="9"/>
      <c r="AOQ673" s="9"/>
      <c r="AOR673" s="9"/>
      <c r="AOS673" s="9"/>
      <c r="AOT673" s="9"/>
      <c r="AOU673" s="9"/>
      <c r="AOV673" s="9"/>
      <c r="AOW673" s="9"/>
      <c r="AOX673" s="9"/>
      <c r="AOY673" s="9"/>
      <c r="AOZ673" s="9"/>
      <c r="APA673" s="9"/>
      <c r="APB673" s="9"/>
      <c r="APC673" s="9"/>
      <c r="APD673" s="9"/>
      <c r="APE673" s="9"/>
      <c r="APF673" s="9"/>
      <c r="APG673" s="9"/>
      <c r="APH673" s="9"/>
      <c r="API673" s="9"/>
      <c r="APJ673" s="9"/>
      <c r="APK673" s="9"/>
      <c r="APL673" s="9"/>
      <c r="APM673" s="9"/>
      <c r="APN673" s="9"/>
      <c r="APO673" s="9"/>
      <c r="APP673" s="9"/>
      <c r="APQ673" s="9"/>
      <c r="APR673" s="9"/>
      <c r="APS673" s="9"/>
      <c r="APT673" s="9"/>
      <c r="APU673" s="9"/>
      <c r="APV673" s="9"/>
      <c r="APW673" s="9"/>
      <c r="APX673" s="9"/>
      <c r="APY673" s="9"/>
      <c r="APZ673" s="9"/>
      <c r="AQA673" s="9"/>
      <c r="AQB673" s="9"/>
      <c r="AQC673" s="9"/>
      <c r="AQD673" s="9"/>
      <c r="AQE673" s="9"/>
      <c r="AQF673" s="9"/>
      <c r="AQG673" s="9"/>
      <c r="AQH673" s="9"/>
      <c r="AQI673" s="9"/>
      <c r="AQJ673" s="9"/>
      <c r="AQK673" s="9"/>
      <c r="AQL673" s="9"/>
      <c r="AQM673" s="9"/>
      <c r="AQN673" s="9"/>
      <c r="AQO673" s="9"/>
      <c r="AQP673" s="9"/>
      <c r="AQQ673" s="9"/>
      <c r="AQR673" s="9"/>
      <c r="AQS673" s="9"/>
      <c r="AQT673" s="9"/>
      <c r="AQU673" s="9"/>
      <c r="AQV673" s="9"/>
      <c r="AQW673" s="9"/>
      <c r="AQX673" s="9"/>
      <c r="AQY673" s="9"/>
      <c r="AQZ673" s="9"/>
      <c r="ARA673" s="9"/>
      <c r="ARB673" s="9"/>
      <c r="ARC673" s="9"/>
      <c r="ARD673" s="9"/>
      <c r="ARE673" s="9"/>
      <c r="ARF673" s="9"/>
      <c r="ARG673" s="9"/>
      <c r="ARH673" s="9"/>
      <c r="ARI673" s="9"/>
    </row>
    <row r="680" spans="1:1153" s="41" customFormat="1" x14ac:dyDescent="0.2">
      <c r="A680" s="20"/>
      <c r="B680" s="21"/>
      <c r="C680" s="187"/>
      <c r="D680" s="205"/>
      <c r="E680" s="205"/>
      <c r="F680" s="205"/>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c r="BB680" s="9"/>
      <c r="BC680" s="9"/>
      <c r="BD680" s="9"/>
      <c r="BE680" s="9"/>
      <c r="BF680" s="9"/>
      <c r="BG680" s="9"/>
      <c r="BH680" s="9"/>
      <c r="BI680" s="9"/>
      <c r="BJ680" s="9"/>
      <c r="BK680" s="9"/>
      <c r="BL680" s="9"/>
      <c r="BM680" s="9"/>
      <c r="BN680" s="9"/>
      <c r="BO680" s="9"/>
      <c r="BP680" s="9"/>
      <c r="BQ680" s="9"/>
      <c r="BR680" s="9"/>
      <c r="BS680" s="9"/>
      <c r="BT680" s="9"/>
      <c r="BU680" s="9"/>
      <c r="BV680" s="9"/>
      <c r="BW680" s="9"/>
      <c r="BX680" s="9"/>
      <c r="BY680" s="9"/>
      <c r="BZ680" s="9"/>
      <c r="CA680" s="9"/>
      <c r="CB680" s="9"/>
      <c r="CC680" s="9"/>
      <c r="CD680" s="9"/>
      <c r="CE680" s="9"/>
      <c r="CF680" s="9"/>
      <c r="CG680" s="9"/>
      <c r="CH680" s="9"/>
      <c r="CI680" s="9"/>
      <c r="CJ680" s="9"/>
      <c r="CK680" s="9"/>
      <c r="CL680" s="9"/>
      <c r="CM680" s="9"/>
      <c r="CN680" s="9"/>
      <c r="CO680" s="9"/>
      <c r="CP680" s="9"/>
      <c r="CQ680" s="9"/>
      <c r="CR680" s="9"/>
      <c r="CS680" s="9"/>
      <c r="CT680" s="9"/>
      <c r="CU680" s="9"/>
      <c r="CV680" s="9"/>
      <c r="CW680" s="9"/>
      <c r="CX680" s="9"/>
      <c r="CY680" s="9"/>
      <c r="CZ680" s="9"/>
      <c r="DA680" s="9"/>
      <c r="DB680" s="9"/>
      <c r="DC680" s="9"/>
      <c r="DD680" s="9"/>
      <c r="DE680" s="9"/>
      <c r="DF680" s="9"/>
      <c r="DG680" s="9"/>
      <c r="DH680" s="9"/>
      <c r="DI680" s="9"/>
      <c r="DJ680" s="9"/>
      <c r="DK680" s="9"/>
      <c r="DL680" s="9"/>
      <c r="DM680" s="9"/>
      <c r="DN680" s="9"/>
      <c r="DO680" s="9"/>
      <c r="DP680" s="9"/>
      <c r="DQ680" s="9"/>
      <c r="DR680" s="9"/>
      <c r="DS680" s="9"/>
      <c r="DT680" s="9"/>
      <c r="DU680" s="9"/>
      <c r="DV680" s="9"/>
      <c r="DW680" s="9"/>
      <c r="DX680" s="9"/>
      <c r="DY680" s="9"/>
      <c r="DZ680" s="9"/>
      <c r="EA680" s="9"/>
      <c r="EB680" s="9"/>
      <c r="EC680" s="9"/>
      <c r="ED680" s="9"/>
      <c r="EE680" s="9"/>
      <c r="EF680" s="9"/>
      <c r="EG680" s="9"/>
      <c r="EH680" s="9"/>
      <c r="EI680" s="9"/>
      <c r="EJ680" s="9"/>
      <c r="EK680" s="9"/>
      <c r="EL680" s="9"/>
      <c r="EM680" s="9"/>
      <c r="EN680" s="9"/>
      <c r="EO680" s="9"/>
      <c r="EP680" s="9"/>
      <c r="EQ680" s="9"/>
      <c r="ER680" s="9"/>
      <c r="ES680" s="9"/>
      <c r="ET680" s="9"/>
      <c r="EU680" s="9"/>
      <c r="EV680" s="9"/>
      <c r="EW680" s="9"/>
      <c r="EX680" s="9"/>
      <c r="EY680" s="9"/>
      <c r="EZ680" s="9"/>
      <c r="FA680" s="9"/>
      <c r="FB680" s="9"/>
      <c r="FC680" s="9"/>
      <c r="FD680" s="9"/>
      <c r="FE680" s="9"/>
      <c r="FF680" s="9"/>
      <c r="FG680" s="9"/>
      <c r="FH680" s="9"/>
      <c r="FI680" s="9"/>
      <c r="FJ680" s="9"/>
      <c r="FK680" s="9"/>
      <c r="FL680" s="9"/>
      <c r="FM680" s="9"/>
      <c r="FN680" s="9"/>
      <c r="FO680" s="9"/>
      <c r="FP680" s="9"/>
      <c r="FQ680" s="9"/>
      <c r="FR680" s="9"/>
      <c r="FS680" s="9"/>
      <c r="FT680" s="9"/>
      <c r="FU680" s="9"/>
      <c r="FV680" s="9"/>
      <c r="FW680" s="9"/>
      <c r="FX680" s="9"/>
      <c r="FY680" s="9"/>
      <c r="FZ680" s="9"/>
      <c r="GA680" s="9"/>
      <c r="GB680" s="9"/>
      <c r="GC680" s="9"/>
      <c r="GD680" s="9"/>
      <c r="GE680" s="9"/>
      <c r="GF680" s="9"/>
      <c r="GG680" s="9"/>
      <c r="GH680" s="9"/>
      <c r="GI680" s="9"/>
      <c r="GJ680" s="9"/>
      <c r="GK680" s="9"/>
      <c r="GL680" s="9"/>
      <c r="GM680" s="9"/>
      <c r="GN680" s="9"/>
      <c r="GO680" s="9"/>
      <c r="GP680" s="9"/>
      <c r="GQ680" s="9"/>
      <c r="GR680" s="9"/>
      <c r="GS680" s="9"/>
      <c r="GT680" s="9"/>
      <c r="GU680" s="9"/>
      <c r="GV680" s="9"/>
      <c r="GW680" s="9"/>
      <c r="GX680" s="9"/>
      <c r="GY680" s="9"/>
      <c r="GZ680" s="9"/>
      <c r="HA680" s="9"/>
      <c r="HB680" s="9"/>
      <c r="HC680" s="9"/>
      <c r="HD680" s="9"/>
      <c r="HE680" s="9"/>
      <c r="HF680" s="9"/>
      <c r="HG680" s="9"/>
      <c r="HH680" s="9"/>
      <c r="HI680" s="9"/>
      <c r="HJ680" s="9"/>
      <c r="HK680" s="9"/>
      <c r="HL680" s="9"/>
      <c r="HM680" s="9"/>
      <c r="HN680" s="9"/>
      <c r="HO680" s="9"/>
      <c r="HP680" s="9"/>
      <c r="HQ680" s="9"/>
      <c r="HR680" s="9"/>
      <c r="HS680" s="9"/>
      <c r="HT680" s="9"/>
      <c r="HU680" s="9"/>
      <c r="HV680" s="9"/>
      <c r="HW680" s="9"/>
      <c r="HX680" s="9"/>
      <c r="HY680" s="9"/>
      <c r="HZ680" s="9"/>
      <c r="IA680" s="9"/>
      <c r="IB680" s="9"/>
      <c r="IC680" s="9"/>
      <c r="ID680" s="9"/>
      <c r="IE680" s="9"/>
      <c r="IF680" s="9"/>
      <c r="IG680" s="9"/>
      <c r="IH680" s="9"/>
      <c r="II680" s="9"/>
      <c r="IJ680" s="9"/>
      <c r="IK680" s="9"/>
      <c r="IL680" s="9"/>
      <c r="IM680" s="9"/>
      <c r="IN680" s="9"/>
      <c r="IO680" s="9"/>
      <c r="IP680" s="9"/>
      <c r="IQ680" s="9"/>
      <c r="IR680" s="9"/>
      <c r="IS680" s="9"/>
      <c r="IT680" s="9"/>
      <c r="IU680" s="9"/>
      <c r="IV680" s="9"/>
      <c r="IW680" s="9"/>
      <c r="IX680" s="9"/>
      <c r="IY680" s="9"/>
      <c r="IZ680" s="9"/>
      <c r="JA680" s="9"/>
      <c r="JB680" s="9"/>
      <c r="JC680" s="9"/>
      <c r="JD680" s="9"/>
      <c r="JE680" s="9"/>
      <c r="JF680" s="9"/>
      <c r="JG680" s="9"/>
      <c r="JH680" s="9"/>
      <c r="JI680" s="9"/>
      <c r="JJ680" s="9"/>
      <c r="JK680" s="9"/>
      <c r="JL680" s="9"/>
      <c r="JM680" s="9"/>
      <c r="JN680" s="9"/>
      <c r="JO680" s="9"/>
      <c r="JP680" s="9"/>
      <c r="JQ680" s="9"/>
      <c r="JR680" s="9"/>
      <c r="JS680" s="9"/>
      <c r="JT680" s="9"/>
      <c r="JU680" s="9"/>
      <c r="JV680" s="9"/>
      <c r="JW680" s="9"/>
      <c r="JX680" s="9"/>
      <c r="JY680" s="9"/>
      <c r="JZ680" s="9"/>
      <c r="KA680" s="9"/>
      <c r="KB680" s="9"/>
      <c r="KC680" s="9"/>
      <c r="KD680" s="9"/>
      <c r="KE680" s="9"/>
      <c r="KF680" s="9"/>
      <c r="KG680" s="9"/>
      <c r="KH680" s="9"/>
      <c r="KI680" s="9"/>
      <c r="KJ680" s="9"/>
      <c r="KK680" s="9"/>
      <c r="KL680" s="9"/>
      <c r="KM680" s="9"/>
      <c r="KN680" s="9"/>
      <c r="KO680" s="9"/>
      <c r="KP680" s="9"/>
      <c r="KQ680" s="9"/>
      <c r="KR680" s="9"/>
      <c r="KS680" s="9"/>
      <c r="KT680" s="9"/>
      <c r="KU680" s="9"/>
      <c r="KV680" s="9"/>
      <c r="KW680" s="9"/>
      <c r="KX680" s="9"/>
      <c r="KY680" s="9"/>
      <c r="KZ680" s="9"/>
      <c r="LA680" s="9"/>
      <c r="LB680" s="9"/>
      <c r="LC680" s="9"/>
      <c r="LD680" s="9"/>
      <c r="LE680" s="9"/>
      <c r="LF680" s="9"/>
      <c r="LG680" s="9"/>
      <c r="LH680" s="9"/>
      <c r="LI680" s="9"/>
      <c r="LJ680" s="9"/>
      <c r="LK680" s="9"/>
      <c r="LL680" s="9"/>
      <c r="LM680" s="9"/>
      <c r="LN680" s="9"/>
      <c r="LO680" s="9"/>
      <c r="LP680" s="9"/>
      <c r="LQ680" s="9"/>
      <c r="LR680" s="9"/>
      <c r="LS680" s="9"/>
      <c r="LT680" s="9"/>
      <c r="LU680" s="9"/>
      <c r="LV680" s="9"/>
      <c r="LW680" s="9"/>
      <c r="LX680" s="9"/>
      <c r="LY680" s="9"/>
      <c r="LZ680" s="9"/>
      <c r="MA680" s="9"/>
      <c r="MB680" s="9"/>
      <c r="MC680" s="9"/>
      <c r="MD680" s="9"/>
      <c r="ME680" s="9"/>
      <c r="MF680" s="9"/>
      <c r="MG680" s="9"/>
      <c r="MH680" s="9"/>
      <c r="MI680" s="9"/>
      <c r="MJ680" s="9"/>
      <c r="MK680" s="9"/>
      <c r="ML680" s="9"/>
      <c r="MM680" s="9"/>
      <c r="MN680" s="9"/>
      <c r="MO680" s="9"/>
      <c r="MP680" s="9"/>
      <c r="MQ680" s="9"/>
      <c r="MR680" s="9"/>
      <c r="MS680" s="9"/>
      <c r="MT680" s="9"/>
      <c r="MU680" s="9"/>
      <c r="MV680" s="9"/>
      <c r="MW680" s="9"/>
      <c r="MX680" s="9"/>
      <c r="MY680" s="9"/>
      <c r="MZ680" s="9"/>
      <c r="NA680" s="9"/>
      <c r="NB680" s="9"/>
      <c r="NC680" s="9"/>
      <c r="ND680" s="9"/>
      <c r="NE680" s="9"/>
      <c r="NF680" s="9"/>
      <c r="NG680" s="9"/>
      <c r="NH680" s="9"/>
      <c r="NI680" s="9"/>
      <c r="NJ680" s="9"/>
      <c r="NK680" s="9"/>
      <c r="NL680" s="9"/>
      <c r="NM680" s="9"/>
      <c r="NN680" s="9"/>
      <c r="NO680" s="9"/>
      <c r="NP680" s="9"/>
      <c r="NQ680" s="9"/>
      <c r="NR680" s="9"/>
      <c r="NS680" s="9"/>
      <c r="NT680" s="9"/>
      <c r="NU680" s="9"/>
      <c r="NV680" s="9"/>
      <c r="NW680" s="9"/>
      <c r="NX680" s="9"/>
      <c r="NY680" s="9"/>
      <c r="NZ680" s="9"/>
      <c r="OA680" s="9"/>
      <c r="OB680" s="9"/>
      <c r="OC680" s="9"/>
      <c r="OD680" s="9"/>
      <c r="OE680" s="9"/>
      <c r="OF680" s="9"/>
      <c r="OG680" s="9"/>
      <c r="OH680" s="9"/>
      <c r="OI680" s="9"/>
      <c r="OJ680" s="9"/>
      <c r="OK680" s="9"/>
      <c r="OL680" s="9"/>
      <c r="OM680" s="9"/>
      <c r="ON680" s="9"/>
      <c r="OO680" s="9"/>
      <c r="OP680" s="9"/>
      <c r="OQ680" s="9"/>
      <c r="OR680" s="9"/>
      <c r="OS680" s="9"/>
      <c r="OT680" s="9"/>
      <c r="OU680" s="9"/>
      <c r="OV680" s="9"/>
      <c r="OW680" s="9"/>
      <c r="OX680" s="9"/>
      <c r="OY680" s="9"/>
      <c r="OZ680" s="9"/>
      <c r="PA680" s="9"/>
      <c r="PB680" s="9"/>
      <c r="PC680" s="9"/>
      <c r="PD680" s="9"/>
      <c r="PE680" s="9"/>
      <c r="PF680" s="9"/>
      <c r="PG680" s="9"/>
      <c r="PH680" s="9"/>
      <c r="PI680" s="9"/>
      <c r="PJ680" s="9"/>
      <c r="PK680" s="9"/>
      <c r="PL680" s="9"/>
      <c r="PM680" s="9"/>
      <c r="PN680" s="9"/>
      <c r="PO680" s="9"/>
      <c r="PP680" s="9"/>
      <c r="PQ680" s="9"/>
      <c r="PR680" s="9"/>
      <c r="PS680" s="9"/>
      <c r="PT680" s="9"/>
      <c r="PU680" s="9"/>
      <c r="PV680" s="9"/>
      <c r="PW680" s="9"/>
      <c r="PX680" s="9"/>
      <c r="PY680" s="9"/>
      <c r="PZ680" s="9"/>
      <c r="QA680" s="9"/>
      <c r="QB680" s="9"/>
      <c r="QC680" s="9"/>
      <c r="QD680" s="9"/>
      <c r="QE680" s="9"/>
      <c r="QF680" s="9"/>
      <c r="QG680" s="9"/>
      <c r="QH680" s="9"/>
      <c r="QI680" s="9"/>
      <c r="QJ680" s="9"/>
      <c r="QK680" s="9"/>
      <c r="QL680" s="9"/>
      <c r="QM680" s="9"/>
      <c r="QN680" s="9"/>
      <c r="QO680" s="9"/>
      <c r="QP680" s="9"/>
      <c r="QQ680" s="9"/>
      <c r="QR680" s="9"/>
      <c r="QS680" s="9"/>
      <c r="QT680" s="9"/>
      <c r="QU680" s="9"/>
      <c r="QV680" s="9"/>
      <c r="QW680" s="9"/>
      <c r="QX680" s="9"/>
      <c r="QY680" s="9"/>
      <c r="QZ680" s="9"/>
      <c r="RA680" s="9"/>
      <c r="RB680" s="9"/>
      <c r="RC680" s="9"/>
      <c r="RD680" s="9"/>
      <c r="RE680" s="9"/>
      <c r="RF680" s="9"/>
      <c r="RG680" s="9"/>
      <c r="RH680" s="9"/>
      <c r="RI680" s="9"/>
      <c r="RJ680" s="9"/>
      <c r="RK680" s="9"/>
      <c r="RL680" s="9"/>
      <c r="RM680" s="9"/>
      <c r="RN680" s="9"/>
      <c r="RO680" s="9"/>
      <c r="RP680" s="9"/>
      <c r="RQ680" s="9"/>
      <c r="RR680" s="9"/>
      <c r="RS680" s="9"/>
      <c r="RT680" s="9"/>
      <c r="RU680" s="9"/>
      <c r="RV680" s="9"/>
      <c r="RW680" s="9"/>
      <c r="RX680" s="9"/>
      <c r="RY680" s="9"/>
      <c r="RZ680" s="9"/>
      <c r="SA680" s="9"/>
      <c r="SB680" s="9"/>
      <c r="SC680" s="9"/>
      <c r="SD680" s="9"/>
      <c r="SE680" s="9"/>
      <c r="SF680" s="9"/>
      <c r="SG680" s="9"/>
      <c r="SH680" s="9"/>
      <c r="SI680" s="9"/>
      <c r="SJ680" s="9"/>
      <c r="SK680" s="9"/>
      <c r="SL680" s="9"/>
      <c r="SM680" s="9"/>
      <c r="SN680" s="9"/>
      <c r="SO680" s="9"/>
      <c r="SP680" s="9"/>
      <c r="SQ680" s="9"/>
      <c r="SR680" s="9"/>
      <c r="SS680" s="9"/>
      <c r="ST680" s="9"/>
      <c r="SU680" s="9"/>
      <c r="SV680" s="9"/>
      <c r="SW680" s="9"/>
      <c r="SX680" s="9"/>
      <c r="SY680" s="9"/>
      <c r="SZ680" s="9"/>
      <c r="TA680" s="9"/>
      <c r="TB680" s="9"/>
      <c r="TC680" s="9"/>
      <c r="TD680" s="9"/>
      <c r="TE680" s="9"/>
      <c r="TF680" s="9"/>
      <c r="TG680" s="9"/>
      <c r="TH680" s="9"/>
      <c r="TI680" s="9"/>
      <c r="TJ680" s="9"/>
      <c r="TK680" s="9"/>
      <c r="TL680" s="9"/>
      <c r="TM680" s="9"/>
      <c r="TN680" s="9"/>
      <c r="TO680" s="9"/>
      <c r="TP680" s="9"/>
      <c r="TQ680" s="9"/>
      <c r="TR680" s="9"/>
      <c r="TS680" s="9"/>
      <c r="TT680" s="9"/>
      <c r="TU680" s="9"/>
      <c r="TV680" s="9"/>
      <c r="TW680" s="9"/>
      <c r="TX680" s="9"/>
      <c r="TY680" s="9"/>
      <c r="TZ680" s="9"/>
      <c r="UA680" s="9"/>
      <c r="UB680" s="9"/>
      <c r="UC680" s="9"/>
      <c r="UD680" s="9"/>
      <c r="UE680" s="9"/>
      <c r="UF680" s="9"/>
      <c r="UG680" s="9"/>
      <c r="UH680" s="9"/>
      <c r="UI680" s="9"/>
      <c r="UJ680" s="9"/>
      <c r="UK680" s="9"/>
      <c r="UL680" s="9"/>
      <c r="UM680" s="9"/>
      <c r="UN680" s="9"/>
      <c r="UO680" s="9"/>
      <c r="UP680" s="9"/>
      <c r="UQ680" s="9"/>
      <c r="UR680" s="9"/>
      <c r="US680" s="9"/>
      <c r="UT680" s="9"/>
      <c r="UU680" s="9"/>
      <c r="UV680" s="9"/>
      <c r="UW680" s="9"/>
      <c r="UX680" s="9"/>
      <c r="UY680" s="9"/>
      <c r="UZ680" s="9"/>
      <c r="VA680" s="9"/>
      <c r="VB680" s="9"/>
      <c r="VC680" s="9"/>
      <c r="VD680" s="9"/>
      <c r="VE680" s="9"/>
      <c r="VF680" s="9"/>
      <c r="VG680" s="9"/>
      <c r="VH680" s="9"/>
      <c r="VI680" s="9"/>
      <c r="VJ680" s="9"/>
      <c r="VK680" s="9"/>
      <c r="VL680" s="9"/>
      <c r="VM680" s="9"/>
      <c r="VN680" s="9"/>
      <c r="VO680" s="9"/>
      <c r="VP680" s="9"/>
      <c r="VQ680" s="9"/>
      <c r="VR680" s="9"/>
      <c r="VS680" s="9"/>
      <c r="VT680" s="9"/>
      <c r="VU680" s="9"/>
      <c r="VV680" s="9"/>
      <c r="VW680" s="9"/>
      <c r="VX680" s="9"/>
      <c r="VY680" s="9"/>
      <c r="VZ680" s="9"/>
      <c r="WA680" s="9"/>
      <c r="WB680" s="9"/>
      <c r="WC680" s="9"/>
      <c r="WD680" s="9"/>
      <c r="WE680" s="9"/>
      <c r="WF680" s="9"/>
      <c r="WG680" s="9"/>
      <c r="WH680" s="9"/>
      <c r="WI680" s="9"/>
      <c r="WJ680" s="9"/>
      <c r="WK680" s="9"/>
      <c r="WL680" s="9"/>
      <c r="WM680" s="9"/>
      <c r="WN680" s="9"/>
      <c r="WO680" s="9"/>
      <c r="WP680" s="9"/>
      <c r="WQ680" s="9"/>
      <c r="WR680" s="9"/>
      <c r="WS680" s="9"/>
      <c r="WT680" s="9"/>
      <c r="WU680" s="9"/>
      <c r="WV680" s="9"/>
      <c r="WW680" s="9"/>
      <c r="WX680" s="9"/>
      <c r="WY680" s="9"/>
      <c r="WZ680" s="9"/>
      <c r="XA680" s="9"/>
      <c r="XB680" s="9"/>
      <c r="XC680" s="9"/>
      <c r="XD680" s="9"/>
      <c r="XE680" s="9"/>
      <c r="XF680" s="9"/>
      <c r="XG680" s="9"/>
      <c r="XH680" s="9"/>
      <c r="XI680" s="9"/>
      <c r="XJ680" s="9"/>
      <c r="XK680" s="9"/>
      <c r="XL680" s="9"/>
      <c r="XM680" s="9"/>
      <c r="XN680" s="9"/>
      <c r="XO680" s="9"/>
      <c r="XP680" s="9"/>
      <c r="XQ680" s="9"/>
      <c r="XR680" s="9"/>
      <c r="XS680" s="9"/>
      <c r="XT680" s="9"/>
      <c r="XU680" s="9"/>
      <c r="XV680" s="9"/>
      <c r="XW680" s="9"/>
      <c r="XX680" s="9"/>
      <c r="XY680" s="9"/>
      <c r="XZ680" s="9"/>
      <c r="YA680" s="9"/>
      <c r="YB680" s="9"/>
      <c r="YC680" s="9"/>
      <c r="YD680" s="9"/>
      <c r="YE680" s="9"/>
      <c r="YF680" s="9"/>
      <c r="YG680" s="9"/>
      <c r="YH680" s="9"/>
      <c r="YI680" s="9"/>
      <c r="YJ680" s="9"/>
      <c r="YK680" s="9"/>
      <c r="YL680" s="9"/>
      <c r="YM680" s="9"/>
      <c r="YN680" s="9"/>
      <c r="YO680" s="9"/>
      <c r="YP680" s="9"/>
      <c r="YQ680" s="9"/>
      <c r="YR680" s="9"/>
      <c r="YS680" s="9"/>
      <c r="YT680" s="9"/>
      <c r="YU680" s="9"/>
      <c r="YV680" s="9"/>
      <c r="YW680" s="9"/>
      <c r="YX680" s="9"/>
      <c r="YY680" s="9"/>
      <c r="YZ680" s="9"/>
      <c r="ZA680" s="9"/>
      <c r="ZB680" s="9"/>
      <c r="ZC680" s="9"/>
      <c r="ZD680" s="9"/>
      <c r="ZE680" s="9"/>
      <c r="ZF680" s="9"/>
      <c r="ZG680" s="9"/>
      <c r="ZH680" s="9"/>
      <c r="ZI680" s="9"/>
      <c r="ZJ680" s="9"/>
      <c r="ZK680" s="9"/>
      <c r="ZL680" s="9"/>
      <c r="ZM680" s="9"/>
      <c r="ZN680" s="9"/>
      <c r="ZO680" s="9"/>
      <c r="ZP680" s="9"/>
      <c r="ZQ680" s="9"/>
      <c r="ZR680" s="9"/>
      <c r="ZS680" s="9"/>
      <c r="ZT680" s="9"/>
      <c r="ZU680" s="9"/>
      <c r="ZV680" s="9"/>
      <c r="ZW680" s="9"/>
      <c r="ZX680" s="9"/>
      <c r="ZY680" s="9"/>
      <c r="ZZ680" s="9"/>
      <c r="AAA680" s="9"/>
      <c r="AAB680" s="9"/>
      <c r="AAC680" s="9"/>
      <c r="AAD680" s="9"/>
      <c r="AAE680" s="9"/>
      <c r="AAF680" s="9"/>
      <c r="AAG680" s="9"/>
      <c r="AAH680" s="9"/>
      <c r="AAI680" s="9"/>
      <c r="AAJ680" s="9"/>
      <c r="AAK680" s="9"/>
      <c r="AAL680" s="9"/>
      <c r="AAM680" s="9"/>
      <c r="AAN680" s="9"/>
      <c r="AAO680" s="9"/>
      <c r="AAP680" s="9"/>
      <c r="AAQ680" s="9"/>
      <c r="AAR680" s="9"/>
      <c r="AAS680" s="9"/>
      <c r="AAT680" s="9"/>
      <c r="AAU680" s="9"/>
      <c r="AAV680" s="9"/>
      <c r="AAW680" s="9"/>
      <c r="AAX680" s="9"/>
      <c r="AAY680" s="9"/>
      <c r="AAZ680" s="9"/>
      <c r="ABA680" s="9"/>
      <c r="ABB680" s="9"/>
      <c r="ABC680" s="9"/>
      <c r="ABD680" s="9"/>
      <c r="ABE680" s="9"/>
      <c r="ABF680" s="9"/>
      <c r="ABG680" s="9"/>
      <c r="ABH680" s="9"/>
      <c r="ABI680" s="9"/>
      <c r="ABJ680" s="9"/>
      <c r="ABK680" s="9"/>
      <c r="ABL680" s="9"/>
      <c r="ABM680" s="9"/>
      <c r="ABN680" s="9"/>
      <c r="ABO680" s="9"/>
      <c r="ABP680" s="9"/>
      <c r="ABQ680" s="9"/>
      <c r="ABR680" s="9"/>
      <c r="ABS680" s="9"/>
      <c r="ABT680" s="9"/>
      <c r="ABU680" s="9"/>
      <c r="ABV680" s="9"/>
      <c r="ABW680" s="9"/>
      <c r="ABX680" s="9"/>
      <c r="ABY680" s="9"/>
      <c r="ABZ680" s="9"/>
      <c r="ACA680" s="9"/>
      <c r="ACB680" s="9"/>
      <c r="ACC680" s="9"/>
      <c r="ACD680" s="9"/>
      <c r="ACE680" s="9"/>
      <c r="ACF680" s="9"/>
      <c r="ACG680" s="9"/>
      <c r="ACH680" s="9"/>
      <c r="ACI680" s="9"/>
      <c r="ACJ680" s="9"/>
      <c r="ACK680" s="9"/>
      <c r="ACL680" s="9"/>
      <c r="ACM680" s="9"/>
      <c r="ACN680" s="9"/>
      <c r="ACO680" s="9"/>
      <c r="ACP680" s="9"/>
      <c r="ACQ680" s="9"/>
      <c r="ACR680" s="9"/>
      <c r="ACS680" s="9"/>
      <c r="ACT680" s="9"/>
      <c r="ACU680" s="9"/>
      <c r="ACV680" s="9"/>
      <c r="ACW680" s="9"/>
      <c r="ACX680" s="9"/>
      <c r="ACY680" s="9"/>
      <c r="ACZ680" s="9"/>
      <c r="ADA680" s="9"/>
      <c r="ADB680" s="9"/>
      <c r="ADC680" s="9"/>
      <c r="ADD680" s="9"/>
      <c r="ADE680" s="9"/>
      <c r="ADF680" s="9"/>
      <c r="ADG680" s="9"/>
      <c r="ADH680" s="9"/>
      <c r="ADI680" s="9"/>
      <c r="ADJ680" s="9"/>
      <c r="ADK680" s="9"/>
      <c r="ADL680" s="9"/>
      <c r="ADM680" s="9"/>
      <c r="ADN680" s="9"/>
      <c r="ADO680" s="9"/>
      <c r="ADP680" s="9"/>
      <c r="ADQ680" s="9"/>
      <c r="ADR680" s="9"/>
      <c r="ADS680" s="9"/>
      <c r="ADT680" s="9"/>
      <c r="ADU680" s="9"/>
      <c r="ADV680" s="9"/>
      <c r="ADW680" s="9"/>
      <c r="ADX680" s="9"/>
      <c r="ADY680" s="9"/>
      <c r="ADZ680" s="9"/>
      <c r="AEA680" s="9"/>
      <c r="AEB680" s="9"/>
      <c r="AEC680" s="9"/>
      <c r="AED680" s="9"/>
      <c r="AEE680" s="9"/>
      <c r="AEF680" s="9"/>
      <c r="AEG680" s="9"/>
      <c r="AEH680" s="9"/>
      <c r="AEI680" s="9"/>
      <c r="AEJ680" s="9"/>
      <c r="AEK680" s="9"/>
      <c r="AEL680" s="9"/>
      <c r="AEM680" s="9"/>
      <c r="AEN680" s="9"/>
      <c r="AEO680" s="9"/>
      <c r="AEP680" s="9"/>
      <c r="AEQ680" s="9"/>
      <c r="AER680" s="9"/>
      <c r="AES680" s="9"/>
      <c r="AET680" s="9"/>
      <c r="AEU680" s="9"/>
      <c r="AEV680" s="9"/>
      <c r="AEW680" s="9"/>
      <c r="AEX680" s="9"/>
      <c r="AEY680" s="9"/>
      <c r="AEZ680" s="9"/>
      <c r="AFA680" s="9"/>
      <c r="AFB680" s="9"/>
      <c r="AFC680" s="9"/>
      <c r="AFD680" s="9"/>
      <c r="AFE680" s="9"/>
      <c r="AFF680" s="9"/>
      <c r="AFG680" s="9"/>
      <c r="AFH680" s="9"/>
      <c r="AFI680" s="9"/>
      <c r="AFJ680" s="9"/>
      <c r="AFK680" s="9"/>
      <c r="AFL680" s="9"/>
      <c r="AFM680" s="9"/>
      <c r="AFN680" s="9"/>
      <c r="AFO680" s="9"/>
      <c r="AFP680" s="9"/>
      <c r="AFQ680" s="9"/>
      <c r="AFR680" s="9"/>
      <c r="AFS680" s="9"/>
      <c r="AFT680" s="9"/>
      <c r="AFU680" s="9"/>
      <c r="AFV680" s="9"/>
      <c r="AFW680" s="9"/>
      <c r="AFX680" s="9"/>
      <c r="AFY680" s="9"/>
      <c r="AFZ680" s="9"/>
      <c r="AGA680" s="9"/>
      <c r="AGB680" s="9"/>
      <c r="AGC680" s="9"/>
      <c r="AGD680" s="9"/>
      <c r="AGE680" s="9"/>
      <c r="AGF680" s="9"/>
      <c r="AGG680" s="9"/>
      <c r="AGH680" s="9"/>
      <c r="AGI680" s="9"/>
      <c r="AGJ680" s="9"/>
      <c r="AGK680" s="9"/>
      <c r="AGL680" s="9"/>
      <c r="AGM680" s="9"/>
      <c r="AGN680" s="9"/>
      <c r="AGO680" s="9"/>
      <c r="AGP680" s="9"/>
      <c r="AGQ680" s="9"/>
      <c r="AGR680" s="9"/>
      <c r="AGS680" s="9"/>
      <c r="AGT680" s="9"/>
      <c r="AGU680" s="9"/>
      <c r="AGV680" s="9"/>
      <c r="AGW680" s="9"/>
      <c r="AGX680" s="9"/>
      <c r="AGY680" s="9"/>
      <c r="AGZ680" s="9"/>
      <c r="AHA680" s="9"/>
      <c r="AHB680" s="9"/>
      <c r="AHC680" s="9"/>
      <c r="AHD680" s="9"/>
      <c r="AHE680" s="9"/>
      <c r="AHF680" s="9"/>
      <c r="AHG680" s="9"/>
      <c r="AHH680" s="9"/>
      <c r="AHI680" s="9"/>
      <c r="AHJ680" s="9"/>
      <c r="AHK680" s="9"/>
      <c r="AHL680" s="9"/>
      <c r="AHM680" s="9"/>
      <c r="AHN680" s="9"/>
      <c r="AHO680" s="9"/>
      <c r="AHP680" s="9"/>
      <c r="AHQ680" s="9"/>
      <c r="AHR680" s="9"/>
      <c r="AHS680" s="9"/>
      <c r="AHT680" s="9"/>
      <c r="AHU680" s="9"/>
      <c r="AHV680" s="9"/>
      <c r="AHW680" s="9"/>
      <c r="AHX680" s="9"/>
      <c r="AHY680" s="9"/>
      <c r="AHZ680" s="9"/>
      <c r="AIA680" s="9"/>
      <c r="AIB680" s="9"/>
      <c r="AIC680" s="9"/>
      <c r="AID680" s="9"/>
      <c r="AIE680" s="9"/>
      <c r="AIF680" s="9"/>
      <c r="AIG680" s="9"/>
      <c r="AIH680" s="9"/>
      <c r="AII680" s="9"/>
      <c r="AIJ680" s="9"/>
      <c r="AIK680" s="9"/>
      <c r="AIL680" s="9"/>
      <c r="AIM680" s="9"/>
      <c r="AIN680" s="9"/>
      <c r="AIO680" s="9"/>
      <c r="AIP680" s="9"/>
      <c r="AIQ680" s="9"/>
      <c r="AIR680" s="9"/>
      <c r="AIS680" s="9"/>
      <c r="AIT680" s="9"/>
      <c r="AIU680" s="9"/>
      <c r="AIV680" s="9"/>
      <c r="AIW680" s="9"/>
      <c r="AIX680" s="9"/>
      <c r="AIY680" s="9"/>
      <c r="AIZ680" s="9"/>
      <c r="AJA680" s="9"/>
      <c r="AJB680" s="9"/>
      <c r="AJC680" s="9"/>
      <c r="AJD680" s="9"/>
      <c r="AJE680" s="9"/>
      <c r="AJF680" s="9"/>
      <c r="AJG680" s="9"/>
      <c r="AJH680" s="9"/>
      <c r="AJI680" s="9"/>
      <c r="AJJ680" s="9"/>
      <c r="AJK680" s="9"/>
      <c r="AJL680" s="9"/>
      <c r="AJM680" s="9"/>
      <c r="AJN680" s="9"/>
      <c r="AJO680" s="9"/>
      <c r="AJP680" s="9"/>
      <c r="AJQ680" s="9"/>
      <c r="AJR680" s="9"/>
      <c r="AJS680" s="9"/>
      <c r="AJT680" s="9"/>
      <c r="AJU680" s="9"/>
      <c r="AJV680" s="9"/>
      <c r="AJW680" s="9"/>
      <c r="AJX680" s="9"/>
      <c r="AJY680" s="9"/>
      <c r="AJZ680" s="9"/>
      <c r="AKA680" s="9"/>
      <c r="AKB680" s="9"/>
      <c r="AKC680" s="9"/>
      <c r="AKD680" s="9"/>
      <c r="AKE680" s="9"/>
      <c r="AKF680" s="9"/>
      <c r="AKG680" s="9"/>
      <c r="AKH680" s="9"/>
      <c r="AKI680" s="9"/>
      <c r="AKJ680" s="9"/>
      <c r="AKK680" s="9"/>
      <c r="AKL680" s="9"/>
      <c r="AKM680" s="9"/>
      <c r="AKN680" s="9"/>
      <c r="AKO680" s="9"/>
      <c r="AKP680" s="9"/>
      <c r="AKQ680" s="9"/>
      <c r="AKR680" s="9"/>
      <c r="AKS680" s="9"/>
      <c r="AKT680" s="9"/>
      <c r="AKU680" s="9"/>
      <c r="AKV680" s="9"/>
      <c r="AKW680" s="9"/>
      <c r="AKX680" s="9"/>
      <c r="AKY680" s="9"/>
      <c r="AKZ680" s="9"/>
      <c r="ALA680" s="9"/>
      <c r="ALB680" s="9"/>
      <c r="ALC680" s="9"/>
      <c r="ALD680" s="9"/>
      <c r="ALE680" s="9"/>
      <c r="ALF680" s="9"/>
      <c r="ALG680" s="9"/>
      <c r="ALH680" s="9"/>
      <c r="ALI680" s="9"/>
      <c r="ALJ680" s="9"/>
      <c r="ALK680" s="9"/>
      <c r="ALL680" s="9"/>
      <c r="ALM680" s="9"/>
      <c r="ALN680" s="9"/>
      <c r="ALO680" s="9"/>
      <c r="ALP680" s="9"/>
      <c r="ALQ680" s="9"/>
      <c r="ALR680" s="9"/>
      <c r="ALS680" s="9"/>
      <c r="ALT680" s="9"/>
      <c r="ALU680" s="9"/>
      <c r="ALV680" s="9"/>
      <c r="ALW680" s="9"/>
      <c r="ALX680" s="9"/>
      <c r="ALY680" s="9"/>
      <c r="ALZ680" s="9"/>
      <c r="AMA680" s="9"/>
      <c r="AMB680" s="9"/>
      <c r="AMC680" s="9"/>
      <c r="AMD680" s="9"/>
      <c r="AME680" s="9"/>
      <c r="AMF680" s="9"/>
      <c r="AMG680" s="9"/>
      <c r="AMH680" s="9"/>
      <c r="AMI680" s="9"/>
      <c r="AMJ680" s="9"/>
      <c r="AMK680" s="9"/>
      <c r="AML680" s="9"/>
      <c r="AMM680" s="9"/>
      <c r="AMN680" s="9"/>
      <c r="AMO680" s="9"/>
      <c r="AMP680" s="9"/>
      <c r="AMQ680" s="9"/>
      <c r="AMR680" s="9"/>
      <c r="AMS680" s="9"/>
      <c r="AMT680" s="9"/>
      <c r="AMU680" s="9"/>
      <c r="AMV680" s="9"/>
      <c r="AMW680" s="9"/>
      <c r="AMX680" s="9"/>
      <c r="AMY680" s="9"/>
      <c r="AMZ680" s="9"/>
      <c r="ANA680" s="9"/>
      <c r="ANB680" s="9"/>
      <c r="ANC680" s="9"/>
      <c r="AND680" s="9"/>
      <c r="ANE680" s="9"/>
      <c r="ANF680" s="9"/>
      <c r="ANG680" s="9"/>
      <c r="ANH680" s="9"/>
      <c r="ANI680" s="9"/>
      <c r="ANJ680" s="9"/>
      <c r="ANK680" s="9"/>
      <c r="ANL680" s="9"/>
      <c r="ANM680" s="9"/>
      <c r="ANN680" s="9"/>
      <c r="ANO680" s="9"/>
      <c r="ANP680" s="9"/>
      <c r="ANQ680" s="9"/>
      <c r="ANR680" s="9"/>
      <c r="ANS680" s="9"/>
      <c r="ANT680" s="9"/>
      <c r="ANU680" s="9"/>
      <c r="ANV680" s="9"/>
      <c r="ANW680" s="9"/>
      <c r="ANX680" s="9"/>
      <c r="ANY680" s="9"/>
      <c r="ANZ680" s="9"/>
      <c r="AOA680" s="9"/>
      <c r="AOB680" s="9"/>
      <c r="AOC680" s="9"/>
      <c r="AOD680" s="9"/>
      <c r="AOE680" s="9"/>
      <c r="AOF680" s="9"/>
      <c r="AOG680" s="9"/>
      <c r="AOH680" s="9"/>
      <c r="AOI680" s="9"/>
      <c r="AOJ680" s="9"/>
      <c r="AOK680" s="9"/>
      <c r="AOL680" s="9"/>
      <c r="AOM680" s="9"/>
      <c r="AON680" s="9"/>
      <c r="AOO680" s="9"/>
      <c r="AOP680" s="9"/>
      <c r="AOQ680" s="9"/>
      <c r="AOR680" s="9"/>
      <c r="AOS680" s="9"/>
      <c r="AOT680" s="9"/>
      <c r="AOU680" s="9"/>
      <c r="AOV680" s="9"/>
      <c r="AOW680" s="9"/>
      <c r="AOX680" s="9"/>
      <c r="AOY680" s="9"/>
      <c r="AOZ680" s="9"/>
      <c r="APA680" s="9"/>
      <c r="APB680" s="9"/>
      <c r="APC680" s="9"/>
      <c r="APD680" s="9"/>
      <c r="APE680" s="9"/>
      <c r="APF680" s="9"/>
      <c r="APG680" s="9"/>
      <c r="APH680" s="9"/>
      <c r="API680" s="9"/>
      <c r="APJ680" s="9"/>
      <c r="APK680" s="9"/>
      <c r="APL680" s="9"/>
      <c r="APM680" s="9"/>
      <c r="APN680" s="9"/>
      <c r="APO680" s="9"/>
      <c r="APP680" s="9"/>
      <c r="APQ680" s="9"/>
      <c r="APR680" s="9"/>
      <c r="APS680" s="9"/>
      <c r="APT680" s="9"/>
      <c r="APU680" s="9"/>
      <c r="APV680" s="9"/>
      <c r="APW680" s="9"/>
      <c r="APX680" s="9"/>
      <c r="APY680" s="9"/>
      <c r="APZ680" s="9"/>
      <c r="AQA680" s="9"/>
      <c r="AQB680" s="9"/>
      <c r="AQC680" s="9"/>
      <c r="AQD680" s="9"/>
      <c r="AQE680" s="9"/>
      <c r="AQF680" s="9"/>
      <c r="AQG680" s="9"/>
      <c r="AQH680" s="9"/>
      <c r="AQI680" s="9"/>
      <c r="AQJ680" s="9"/>
      <c r="AQK680" s="9"/>
      <c r="AQL680" s="9"/>
      <c r="AQM680" s="9"/>
      <c r="AQN680" s="9"/>
      <c r="AQO680" s="9"/>
      <c r="AQP680" s="9"/>
      <c r="AQQ680" s="9"/>
      <c r="AQR680" s="9"/>
      <c r="AQS680" s="9"/>
      <c r="AQT680" s="9"/>
      <c r="AQU680" s="9"/>
      <c r="AQV680" s="9"/>
      <c r="AQW680" s="9"/>
      <c r="AQX680" s="9"/>
      <c r="AQY680" s="9"/>
      <c r="AQZ680" s="9"/>
      <c r="ARA680" s="9"/>
      <c r="ARB680" s="9"/>
      <c r="ARC680" s="9"/>
      <c r="ARD680" s="9"/>
      <c r="ARE680" s="9"/>
      <c r="ARF680" s="9"/>
      <c r="ARG680" s="9"/>
      <c r="ARH680" s="9"/>
      <c r="ARI680" s="9"/>
    </row>
  </sheetData>
  <mergeCells count="1">
    <mergeCell ref="G210:G211"/>
  </mergeCells>
  <pageMargins left="1.0236220472440944" right="0.86614173228346458" top="0.98425196850393704" bottom="0.9055118110236221" header="0.23622047244094491" footer="0.27559055118110237"/>
  <pageSetup paperSize="9" scale="99" firstPageNumber="0" orientation="portrait" verticalDpi="300" r:id="rId1"/>
  <headerFooter differentFirst="1">
    <oddHeader>&amp;L&amp;"Arial,Uobičajeno"&amp;8Investitor:   LEŠKO d.o.o
Građevina: ENERGETSKA OBNOVA POSLOVNE ZGRADE
Lokacija: VRATIŠINEC&amp;R&amp;"Arial,Uobičajeno"&amp;8Oznaka projekta; NI-278/2020-E
Datum: 12/2020</oddHeader>
    <oddFooter>&amp;L&amp;"Arial,Uobičajeno"&amp;8Projektni ured: NORD-ING d.o.o., Putjane 15, Čakovec
Glavni projektant: Eleonora Bedeković, dipl.ing.arh.&amp;R&amp;"Arial,Uobičajeno"&amp;8&amp;N</oddFooter>
  </headerFooter>
  <rowBreaks count="1" manualBreakCount="1">
    <brk id="336"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2:C53"/>
  <sheetViews>
    <sheetView view="pageBreakPreview" zoomScale="120" zoomScaleNormal="100" zoomScaleSheetLayoutView="120" zoomScalePageLayoutView="115" workbookViewId="0">
      <selection activeCell="G36" sqref="G36"/>
    </sheetView>
  </sheetViews>
  <sheetFormatPr defaultRowHeight="12" x14ac:dyDescent="0.2"/>
  <cols>
    <col min="1" max="1" width="3.7109375" style="148" customWidth="1"/>
    <col min="2" max="2" width="45.7109375" style="149" customWidth="1"/>
    <col min="3" max="3" width="18.140625" style="171" customWidth="1"/>
    <col min="4" max="252" width="9.140625" style="148"/>
    <col min="253" max="253" width="3.7109375" style="148" customWidth="1"/>
    <col min="254" max="254" width="45.7109375" style="148" customWidth="1"/>
    <col min="255" max="255" width="7.7109375" style="148" customWidth="1"/>
    <col min="256" max="256" width="5.7109375" style="148" customWidth="1"/>
    <col min="257" max="257" width="10.7109375" style="148" customWidth="1"/>
    <col min="258" max="258" width="3.7109375" style="148" customWidth="1"/>
    <col min="259" max="259" width="11.7109375" style="148" customWidth="1"/>
    <col min="260" max="508" width="9.140625" style="148"/>
    <col min="509" max="509" width="3.7109375" style="148" customWidth="1"/>
    <col min="510" max="510" width="45.7109375" style="148" customWidth="1"/>
    <col min="511" max="511" width="7.7109375" style="148" customWidth="1"/>
    <col min="512" max="512" width="5.7109375" style="148" customWidth="1"/>
    <col min="513" max="513" width="10.7109375" style="148" customWidth="1"/>
    <col min="514" max="514" width="3.7109375" style="148" customWidth="1"/>
    <col min="515" max="515" width="11.7109375" style="148" customWidth="1"/>
    <col min="516" max="764" width="9.140625" style="148"/>
    <col min="765" max="765" width="3.7109375" style="148" customWidth="1"/>
    <col min="766" max="766" width="45.7109375" style="148" customWidth="1"/>
    <col min="767" max="767" width="7.7109375" style="148" customWidth="1"/>
    <col min="768" max="768" width="5.7109375" style="148" customWidth="1"/>
    <col min="769" max="769" width="10.7109375" style="148" customWidth="1"/>
    <col min="770" max="770" width="3.7109375" style="148" customWidth="1"/>
    <col min="771" max="771" width="11.7109375" style="148" customWidth="1"/>
    <col min="772" max="1020" width="9.140625" style="148"/>
    <col min="1021" max="1021" width="3.7109375" style="148" customWidth="1"/>
    <col min="1022" max="1022" width="45.7109375" style="148" customWidth="1"/>
    <col min="1023" max="1023" width="7.7109375" style="148" customWidth="1"/>
    <col min="1024" max="1024" width="5.7109375" style="148" customWidth="1"/>
    <col min="1025" max="1025" width="10.7109375" style="148" customWidth="1"/>
    <col min="1026" max="1026" width="3.7109375" style="148" customWidth="1"/>
    <col min="1027" max="1027" width="11.7109375" style="148" customWidth="1"/>
    <col min="1028" max="1276" width="9.140625" style="148"/>
    <col min="1277" max="1277" width="3.7109375" style="148" customWidth="1"/>
    <col min="1278" max="1278" width="45.7109375" style="148" customWidth="1"/>
    <col min="1279" max="1279" width="7.7109375" style="148" customWidth="1"/>
    <col min="1280" max="1280" width="5.7109375" style="148" customWidth="1"/>
    <col min="1281" max="1281" width="10.7109375" style="148" customWidth="1"/>
    <col min="1282" max="1282" width="3.7109375" style="148" customWidth="1"/>
    <col min="1283" max="1283" width="11.7109375" style="148" customWidth="1"/>
    <col min="1284" max="1532" width="9.140625" style="148"/>
    <col min="1533" max="1533" width="3.7109375" style="148" customWidth="1"/>
    <col min="1534" max="1534" width="45.7109375" style="148" customWidth="1"/>
    <col min="1535" max="1535" width="7.7109375" style="148" customWidth="1"/>
    <col min="1536" max="1536" width="5.7109375" style="148" customWidth="1"/>
    <col min="1537" max="1537" width="10.7109375" style="148" customWidth="1"/>
    <col min="1538" max="1538" width="3.7109375" style="148" customWidth="1"/>
    <col min="1539" max="1539" width="11.7109375" style="148" customWidth="1"/>
    <col min="1540" max="1788" width="9.140625" style="148"/>
    <col min="1789" max="1789" width="3.7109375" style="148" customWidth="1"/>
    <col min="1790" max="1790" width="45.7109375" style="148" customWidth="1"/>
    <col min="1791" max="1791" width="7.7109375" style="148" customWidth="1"/>
    <col min="1792" max="1792" width="5.7109375" style="148" customWidth="1"/>
    <col min="1793" max="1793" width="10.7109375" style="148" customWidth="1"/>
    <col min="1794" max="1794" width="3.7109375" style="148" customWidth="1"/>
    <col min="1795" max="1795" width="11.7109375" style="148" customWidth="1"/>
    <col min="1796" max="2044" width="9.140625" style="148"/>
    <col min="2045" max="2045" width="3.7109375" style="148" customWidth="1"/>
    <col min="2046" max="2046" width="45.7109375" style="148" customWidth="1"/>
    <col min="2047" max="2047" width="7.7109375" style="148" customWidth="1"/>
    <col min="2048" max="2048" width="5.7109375" style="148" customWidth="1"/>
    <col min="2049" max="2049" width="10.7109375" style="148" customWidth="1"/>
    <col min="2050" max="2050" width="3.7109375" style="148" customWidth="1"/>
    <col min="2051" max="2051" width="11.7109375" style="148" customWidth="1"/>
    <col min="2052" max="2300" width="9.140625" style="148"/>
    <col min="2301" max="2301" width="3.7109375" style="148" customWidth="1"/>
    <col min="2302" max="2302" width="45.7109375" style="148" customWidth="1"/>
    <col min="2303" max="2303" width="7.7109375" style="148" customWidth="1"/>
    <col min="2304" max="2304" width="5.7109375" style="148" customWidth="1"/>
    <col min="2305" max="2305" width="10.7109375" style="148" customWidth="1"/>
    <col min="2306" max="2306" width="3.7109375" style="148" customWidth="1"/>
    <col min="2307" max="2307" width="11.7109375" style="148" customWidth="1"/>
    <col min="2308" max="2556" width="9.140625" style="148"/>
    <col min="2557" max="2557" width="3.7109375" style="148" customWidth="1"/>
    <col min="2558" max="2558" width="45.7109375" style="148" customWidth="1"/>
    <col min="2559" max="2559" width="7.7109375" style="148" customWidth="1"/>
    <col min="2560" max="2560" width="5.7109375" style="148" customWidth="1"/>
    <col min="2561" max="2561" width="10.7109375" style="148" customWidth="1"/>
    <col min="2562" max="2562" width="3.7109375" style="148" customWidth="1"/>
    <col min="2563" max="2563" width="11.7109375" style="148" customWidth="1"/>
    <col min="2564" max="2812" width="9.140625" style="148"/>
    <col min="2813" max="2813" width="3.7109375" style="148" customWidth="1"/>
    <col min="2814" max="2814" width="45.7109375" style="148" customWidth="1"/>
    <col min="2815" max="2815" width="7.7109375" style="148" customWidth="1"/>
    <col min="2816" max="2816" width="5.7109375" style="148" customWidth="1"/>
    <col min="2817" max="2817" width="10.7109375" style="148" customWidth="1"/>
    <col min="2818" max="2818" width="3.7109375" style="148" customWidth="1"/>
    <col min="2819" max="2819" width="11.7109375" style="148" customWidth="1"/>
    <col min="2820" max="3068" width="9.140625" style="148"/>
    <col min="3069" max="3069" width="3.7109375" style="148" customWidth="1"/>
    <col min="3070" max="3070" width="45.7109375" style="148" customWidth="1"/>
    <col min="3071" max="3071" width="7.7109375" style="148" customWidth="1"/>
    <col min="3072" max="3072" width="5.7109375" style="148" customWidth="1"/>
    <col min="3073" max="3073" width="10.7109375" style="148" customWidth="1"/>
    <col min="3074" max="3074" width="3.7109375" style="148" customWidth="1"/>
    <col min="3075" max="3075" width="11.7109375" style="148" customWidth="1"/>
    <col min="3076" max="3324" width="9.140625" style="148"/>
    <col min="3325" max="3325" width="3.7109375" style="148" customWidth="1"/>
    <col min="3326" max="3326" width="45.7109375" style="148" customWidth="1"/>
    <col min="3327" max="3327" width="7.7109375" style="148" customWidth="1"/>
    <col min="3328" max="3328" width="5.7109375" style="148" customWidth="1"/>
    <col min="3329" max="3329" width="10.7109375" style="148" customWidth="1"/>
    <col min="3330" max="3330" width="3.7109375" style="148" customWidth="1"/>
    <col min="3331" max="3331" width="11.7109375" style="148" customWidth="1"/>
    <col min="3332" max="3580" width="9.140625" style="148"/>
    <col min="3581" max="3581" width="3.7109375" style="148" customWidth="1"/>
    <col min="3582" max="3582" width="45.7109375" style="148" customWidth="1"/>
    <col min="3583" max="3583" width="7.7109375" style="148" customWidth="1"/>
    <col min="3584" max="3584" width="5.7109375" style="148" customWidth="1"/>
    <col min="3585" max="3585" width="10.7109375" style="148" customWidth="1"/>
    <col min="3586" max="3586" width="3.7109375" style="148" customWidth="1"/>
    <col min="3587" max="3587" width="11.7109375" style="148" customWidth="1"/>
    <col min="3588" max="3836" width="9.140625" style="148"/>
    <col min="3837" max="3837" width="3.7109375" style="148" customWidth="1"/>
    <col min="3838" max="3838" width="45.7109375" style="148" customWidth="1"/>
    <col min="3839" max="3839" width="7.7109375" style="148" customWidth="1"/>
    <col min="3840" max="3840" width="5.7109375" style="148" customWidth="1"/>
    <col min="3841" max="3841" width="10.7109375" style="148" customWidth="1"/>
    <col min="3842" max="3842" width="3.7109375" style="148" customWidth="1"/>
    <col min="3843" max="3843" width="11.7109375" style="148" customWidth="1"/>
    <col min="3844" max="4092" width="9.140625" style="148"/>
    <col min="4093" max="4093" width="3.7109375" style="148" customWidth="1"/>
    <col min="4094" max="4094" width="45.7109375" style="148" customWidth="1"/>
    <col min="4095" max="4095" width="7.7109375" style="148" customWidth="1"/>
    <col min="4096" max="4096" width="5.7109375" style="148" customWidth="1"/>
    <col min="4097" max="4097" width="10.7109375" style="148" customWidth="1"/>
    <col min="4098" max="4098" width="3.7109375" style="148" customWidth="1"/>
    <col min="4099" max="4099" width="11.7109375" style="148" customWidth="1"/>
    <col min="4100" max="4348" width="9.140625" style="148"/>
    <col min="4349" max="4349" width="3.7109375" style="148" customWidth="1"/>
    <col min="4350" max="4350" width="45.7109375" style="148" customWidth="1"/>
    <col min="4351" max="4351" width="7.7109375" style="148" customWidth="1"/>
    <col min="4352" max="4352" width="5.7109375" style="148" customWidth="1"/>
    <col min="4353" max="4353" width="10.7109375" style="148" customWidth="1"/>
    <col min="4354" max="4354" width="3.7109375" style="148" customWidth="1"/>
    <col min="4355" max="4355" width="11.7109375" style="148" customWidth="1"/>
    <col min="4356" max="4604" width="9.140625" style="148"/>
    <col min="4605" max="4605" width="3.7109375" style="148" customWidth="1"/>
    <col min="4606" max="4606" width="45.7109375" style="148" customWidth="1"/>
    <col min="4607" max="4607" width="7.7109375" style="148" customWidth="1"/>
    <col min="4608" max="4608" width="5.7109375" style="148" customWidth="1"/>
    <col min="4609" max="4609" width="10.7109375" style="148" customWidth="1"/>
    <col min="4610" max="4610" width="3.7109375" style="148" customWidth="1"/>
    <col min="4611" max="4611" width="11.7109375" style="148" customWidth="1"/>
    <col min="4612" max="4860" width="9.140625" style="148"/>
    <col min="4861" max="4861" width="3.7109375" style="148" customWidth="1"/>
    <col min="4862" max="4862" width="45.7109375" style="148" customWidth="1"/>
    <col min="4863" max="4863" width="7.7109375" style="148" customWidth="1"/>
    <col min="4864" max="4864" width="5.7109375" style="148" customWidth="1"/>
    <col min="4865" max="4865" width="10.7109375" style="148" customWidth="1"/>
    <col min="4866" max="4866" width="3.7109375" style="148" customWidth="1"/>
    <col min="4867" max="4867" width="11.7109375" style="148" customWidth="1"/>
    <col min="4868" max="5116" width="9.140625" style="148"/>
    <col min="5117" max="5117" width="3.7109375" style="148" customWidth="1"/>
    <col min="5118" max="5118" width="45.7109375" style="148" customWidth="1"/>
    <col min="5119" max="5119" width="7.7109375" style="148" customWidth="1"/>
    <col min="5120" max="5120" width="5.7109375" style="148" customWidth="1"/>
    <col min="5121" max="5121" width="10.7109375" style="148" customWidth="1"/>
    <col min="5122" max="5122" width="3.7109375" style="148" customWidth="1"/>
    <col min="5123" max="5123" width="11.7109375" style="148" customWidth="1"/>
    <col min="5124" max="5372" width="9.140625" style="148"/>
    <col min="5373" max="5373" width="3.7109375" style="148" customWidth="1"/>
    <col min="5374" max="5374" width="45.7109375" style="148" customWidth="1"/>
    <col min="5375" max="5375" width="7.7109375" style="148" customWidth="1"/>
    <col min="5376" max="5376" width="5.7109375" style="148" customWidth="1"/>
    <col min="5377" max="5377" width="10.7109375" style="148" customWidth="1"/>
    <col min="5378" max="5378" width="3.7109375" style="148" customWidth="1"/>
    <col min="5379" max="5379" width="11.7109375" style="148" customWidth="1"/>
    <col min="5380" max="5628" width="9.140625" style="148"/>
    <col min="5629" max="5629" width="3.7109375" style="148" customWidth="1"/>
    <col min="5630" max="5630" width="45.7109375" style="148" customWidth="1"/>
    <col min="5631" max="5631" width="7.7109375" style="148" customWidth="1"/>
    <col min="5632" max="5632" width="5.7109375" style="148" customWidth="1"/>
    <col min="5633" max="5633" width="10.7109375" style="148" customWidth="1"/>
    <col min="5634" max="5634" width="3.7109375" style="148" customWidth="1"/>
    <col min="5635" max="5635" width="11.7109375" style="148" customWidth="1"/>
    <col min="5636" max="5884" width="9.140625" style="148"/>
    <col min="5885" max="5885" width="3.7109375" style="148" customWidth="1"/>
    <col min="5886" max="5886" width="45.7109375" style="148" customWidth="1"/>
    <col min="5887" max="5887" width="7.7109375" style="148" customWidth="1"/>
    <col min="5888" max="5888" width="5.7109375" style="148" customWidth="1"/>
    <col min="5889" max="5889" width="10.7109375" style="148" customWidth="1"/>
    <col min="5890" max="5890" width="3.7109375" style="148" customWidth="1"/>
    <col min="5891" max="5891" width="11.7109375" style="148" customWidth="1"/>
    <col min="5892" max="6140" width="9.140625" style="148"/>
    <col min="6141" max="6141" width="3.7109375" style="148" customWidth="1"/>
    <col min="6142" max="6142" width="45.7109375" style="148" customWidth="1"/>
    <col min="6143" max="6143" width="7.7109375" style="148" customWidth="1"/>
    <col min="6144" max="6144" width="5.7109375" style="148" customWidth="1"/>
    <col min="6145" max="6145" width="10.7109375" style="148" customWidth="1"/>
    <col min="6146" max="6146" width="3.7109375" style="148" customWidth="1"/>
    <col min="6147" max="6147" width="11.7109375" style="148" customWidth="1"/>
    <col min="6148" max="6396" width="9.140625" style="148"/>
    <col min="6397" max="6397" width="3.7109375" style="148" customWidth="1"/>
    <col min="6398" max="6398" width="45.7109375" style="148" customWidth="1"/>
    <col min="6399" max="6399" width="7.7109375" style="148" customWidth="1"/>
    <col min="6400" max="6400" width="5.7109375" style="148" customWidth="1"/>
    <col min="6401" max="6401" width="10.7109375" style="148" customWidth="1"/>
    <col min="6402" max="6402" width="3.7109375" style="148" customWidth="1"/>
    <col min="6403" max="6403" width="11.7109375" style="148" customWidth="1"/>
    <col min="6404" max="6652" width="9.140625" style="148"/>
    <col min="6653" max="6653" width="3.7109375" style="148" customWidth="1"/>
    <col min="6654" max="6654" width="45.7109375" style="148" customWidth="1"/>
    <col min="6655" max="6655" width="7.7109375" style="148" customWidth="1"/>
    <col min="6656" max="6656" width="5.7109375" style="148" customWidth="1"/>
    <col min="6657" max="6657" width="10.7109375" style="148" customWidth="1"/>
    <col min="6658" max="6658" width="3.7109375" style="148" customWidth="1"/>
    <col min="6659" max="6659" width="11.7109375" style="148" customWidth="1"/>
    <col min="6660" max="6908" width="9.140625" style="148"/>
    <col min="6909" max="6909" width="3.7109375" style="148" customWidth="1"/>
    <col min="6910" max="6910" width="45.7109375" style="148" customWidth="1"/>
    <col min="6911" max="6911" width="7.7109375" style="148" customWidth="1"/>
    <col min="6912" max="6912" width="5.7109375" style="148" customWidth="1"/>
    <col min="6913" max="6913" width="10.7109375" style="148" customWidth="1"/>
    <col min="6914" max="6914" width="3.7109375" style="148" customWidth="1"/>
    <col min="6915" max="6915" width="11.7109375" style="148" customWidth="1"/>
    <col min="6916" max="7164" width="9.140625" style="148"/>
    <col min="7165" max="7165" width="3.7109375" style="148" customWidth="1"/>
    <col min="7166" max="7166" width="45.7109375" style="148" customWidth="1"/>
    <col min="7167" max="7167" width="7.7109375" style="148" customWidth="1"/>
    <col min="7168" max="7168" width="5.7109375" style="148" customWidth="1"/>
    <col min="7169" max="7169" width="10.7109375" style="148" customWidth="1"/>
    <col min="7170" max="7170" width="3.7109375" style="148" customWidth="1"/>
    <col min="7171" max="7171" width="11.7109375" style="148" customWidth="1"/>
    <col min="7172" max="7420" width="9.140625" style="148"/>
    <col min="7421" max="7421" width="3.7109375" style="148" customWidth="1"/>
    <col min="7422" max="7422" width="45.7109375" style="148" customWidth="1"/>
    <col min="7423" max="7423" width="7.7109375" style="148" customWidth="1"/>
    <col min="7424" max="7424" width="5.7109375" style="148" customWidth="1"/>
    <col min="7425" max="7425" width="10.7109375" style="148" customWidth="1"/>
    <col min="7426" max="7426" width="3.7109375" style="148" customWidth="1"/>
    <col min="7427" max="7427" width="11.7109375" style="148" customWidth="1"/>
    <col min="7428" max="7676" width="9.140625" style="148"/>
    <col min="7677" max="7677" width="3.7109375" style="148" customWidth="1"/>
    <col min="7678" max="7678" width="45.7109375" style="148" customWidth="1"/>
    <col min="7679" max="7679" width="7.7109375" style="148" customWidth="1"/>
    <col min="7680" max="7680" width="5.7109375" style="148" customWidth="1"/>
    <col min="7681" max="7681" width="10.7109375" style="148" customWidth="1"/>
    <col min="7682" max="7682" width="3.7109375" style="148" customWidth="1"/>
    <col min="7683" max="7683" width="11.7109375" style="148" customWidth="1"/>
    <col min="7684" max="7932" width="9.140625" style="148"/>
    <col min="7933" max="7933" width="3.7109375" style="148" customWidth="1"/>
    <col min="7934" max="7934" width="45.7109375" style="148" customWidth="1"/>
    <col min="7935" max="7935" width="7.7109375" style="148" customWidth="1"/>
    <col min="7936" max="7936" width="5.7109375" style="148" customWidth="1"/>
    <col min="7937" max="7937" width="10.7109375" style="148" customWidth="1"/>
    <col min="7938" max="7938" width="3.7109375" style="148" customWidth="1"/>
    <col min="7939" max="7939" width="11.7109375" style="148" customWidth="1"/>
    <col min="7940" max="8188" width="9.140625" style="148"/>
    <col min="8189" max="8189" width="3.7109375" style="148" customWidth="1"/>
    <col min="8190" max="8190" width="45.7109375" style="148" customWidth="1"/>
    <col min="8191" max="8191" width="7.7109375" style="148" customWidth="1"/>
    <col min="8192" max="8192" width="5.7109375" style="148" customWidth="1"/>
    <col min="8193" max="8193" width="10.7109375" style="148" customWidth="1"/>
    <col min="8194" max="8194" width="3.7109375" style="148" customWidth="1"/>
    <col min="8195" max="8195" width="11.7109375" style="148" customWidth="1"/>
    <col min="8196" max="8444" width="9.140625" style="148"/>
    <col min="8445" max="8445" width="3.7109375" style="148" customWidth="1"/>
    <col min="8446" max="8446" width="45.7109375" style="148" customWidth="1"/>
    <col min="8447" max="8447" width="7.7109375" style="148" customWidth="1"/>
    <col min="8448" max="8448" width="5.7109375" style="148" customWidth="1"/>
    <col min="8449" max="8449" width="10.7109375" style="148" customWidth="1"/>
    <col min="8450" max="8450" width="3.7109375" style="148" customWidth="1"/>
    <col min="8451" max="8451" width="11.7109375" style="148" customWidth="1"/>
    <col min="8452" max="8700" width="9.140625" style="148"/>
    <col min="8701" max="8701" width="3.7109375" style="148" customWidth="1"/>
    <col min="8702" max="8702" width="45.7109375" style="148" customWidth="1"/>
    <col min="8703" max="8703" width="7.7109375" style="148" customWidth="1"/>
    <col min="8704" max="8704" width="5.7109375" style="148" customWidth="1"/>
    <col min="8705" max="8705" width="10.7109375" style="148" customWidth="1"/>
    <col min="8706" max="8706" width="3.7109375" style="148" customWidth="1"/>
    <col min="8707" max="8707" width="11.7109375" style="148" customWidth="1"/>
    <col min="8708" max="8956" width="9.140625" style="148"/>
    <col min="8957" max="8957" width="3.7109375" style="148" customWidth="1"/>
    <col min="8958" max="8958" width="45.7109375" style="148" customWidth="1"/>
    <col min="8959" max="8959" width="7.7109375" style="148" customWidth="1"/>
    <col min="8960" max="8960" width="5.7109375" style="148" customWidth="1"/>
    <col min="8961" max="8961" width="10.7109375" style="148" customWidth="1"/>
    <col min="8962" max="8962" width="3.7109375" style="148" customWidth="1"/>
    <col min="8963" max="8963" width="11.7109375" style="148" customWidth="1"/>
    <col min="8964" max="9212" width="9.140625" style="148"/>
    <col min="9213" max="9213" width="3.7109375" style="148" customWidth="1"/>
    <col min="9214" max="9214" width="45.7109375" style="148" customWidth="1"/>
    <col min="9215" max="9215" width="7.7109375" style="148" customWidth="1"/>
    <col min="9216" max="9216" width="5.7109375" style="148" customWidth="1"/>
    <col min="9217" max="9217" width="10.7109375" style="148" customWidth="1"/>
    <col min="9218" max="9218" width="3.7109375" style="148" customWidth="1"/>
    <col min="9219" max="9219" width="11.7109375" style="148" customWidth="1"/>
    <col min="9220" max="9468" width="9.140625" style="148"/>
    <col min="9469" max="9469" width="3.7109375" style="148" customWidth="1"/>
    <col min="9470" max="9470" width="45.7109375" style="148" customWidth="1"/>
    <col min="9471" max="9471" width="7.7109375" style="148" customWidth="1"/>
    <col min="9472" max="9472" width="5.7109375" style="148" customWidth="1"/>
    <col min="9473" max="9473" width="10.7109375" style="148" customWidth="1"/>
    <col min="9474" max="9474" width="3.7109375" style="148" customWidth="1"/>
    <col min="9475" max="9475" width="11.7109375" style="148" customWidth="1"/>
    <col min="9476" max="9724" width="9.140625" style="148"/>
    <col min="9725" max="9725" width="3.7109375" style="148" customWidth="1"/>
    <col min="9726" max="9726" width="45.7109375" style="148" customWidth="1"/>
    <col min="9727" max="9727" width="7.7109375" style="148" customWidth="1"/>
    <col min="9728" max="9728" width="5.7109375" style="148" customWidth="1"/>
    <col min="9729" max="9729" width="10.7109375" style="148" customWidth="1"/>
    <col min="9730" max="9730" width="3.7109375" style="148" customWidth="1"/>
    <col min="9731" max="9731" width="11.7109375" style="148" customWidth="1"/>
    <col min="9732" max="9980" width="9.140625" style="148"/>
    <col min="9981" max="9981" width="3.7109375" style="148" customWidth="1"/>
    <col min="9982" max="9982" width="45.7109375" style="148" customWidth="1"/>
    <col min="9983" max="9983" width="7.7109375" style="148" customWidth="1"/>
    <col min="9984" max="9984" width="5.7109375" style="148" customWidth="1"/>
    <col min="9985" max="9985" width="10.7109375" style="148" customWidth="1"/>
    <col min="9986" max="9986" width="3.7109375" style="148" customWidth="1"/>
    <col min="9987" max="9987" width="11.7109375" style="148" customWidth="1"/>
    <col min="9988" max="10236" width="9.140625" style="148"/>
    <col min="10237" max="10237" width="3.7109375" style="148" customWidth="1"/>
    <col min="10238" max="10238" width="45.7109375" style="148" customWidth="1"/>
    <col min="10239" max="10239" width="7.7109375" style="148" customWidth="1"/>
    <col min="10240" max="10240" width="5.7109375" style="148" customWidth="1"/>
    <col min="10241" max="10241" width="10.7109375" style="148" customWidth="1"/>
    <col min="10242" max="10242" width="3.7109375" style="148" customWidth="1"/>
    <col min="10243" max="10243" width="11.7109375" style="148" customWidth="1"/>
    <col min="10244" max="10492" width="9.140625" style="148"/>
    <col min="10493" max="10493" width="3.7109375" style="148" customWidth="1"/>
    <col min="10494" max="10494" width="45.7109375" style="148" customWidth="1"/>
    <col min="10495" max="10495" width="7.7109375" style="148" customWidth="1"/>
    <col min="10496" max="10496" width="5.7109375" style="148" customWidth="1"/>
    <col min="10497" max="10497" width="10.7109375" style="148" customWidth="1"/>
    <col min="10498" max="10498" width="3.7109375" style="148" customWidth="1"/>
    <col min="10499" max="10499" width="11.7109375" style="148" customWidth="1"/>
    <col min="10500" max="10748" width="9.140625" style="148"/>
    <col min="10749" max="10749" width="3.7109375" style="148" customWidth="1"/>
    <col min="10750" max="10750" width="45.7109375" style="148" customWidth="1"/>
    <col min="10751" max="10751" width="7.7109375" style="148" customWidth="1"/>
    <col min="10752" max="10752" width="5.7109375" style="148" customWidth="1"/>
    <col min="10753" max="10753" width="10.7109375" style="148" customWidth="1"/>
    <col min="10754" max="10754" width="3.7109375" style="148" customWidth="1"/>
    <col min="10755" max="10755" width="11.7109375" style="148" customWidth="1"/>
    <col min="10756" max="11004" width="9.140625" style="148"/>
    <col min="11005" max="11005" width="3.7109375" style="148" customWidth="1"/>
    <col min="11006" max="11006" width="45.7109375" style="148" customWidth="1"/>
    <col min="11007" max="11007" width="7.7109375" style="148" customWidth="1"/>
    <col min="11008" max="11008" width="5.7109375" style="148" customWidth="1"/>
    <col min="11009" max="11009" width="10.7109375" style="148" customWidth="1"/>
    <col min="11010" max="11010" width="3.7109375" style="148" customWidth="1"/>
    <col min="11011" max="11011" width="11.7109375" style="148" customWidth="1"/>
    <col min="11012" max="11260" width="9.140625" style="148"/>
    <col min="11261" max="11261" width="3.7109375" style="148" customWidth="1"/>
    <col min="11262" max="11262" width="45.7109375" style="148" customWidth="1"/>
    <col min="11263" max="11263" width="7.7109375" style="148" customWidth="1"/>
    <col min="11264" max="11264" width="5.7109375" style="148" customWidth="1"/>
    <col min="11265" max="11265" width="10.7109375" style="148" customWidth="1"/>
    <col min="11266" max="11266" width="3.7109375" style="148" customWidth="1"/>
    <col min="11267" max="11267" width="11.7109375" style="148" customWidth="1"/>
    <col min="11268" max="11516" width="9.140625" style="148"/>
    <col min="11517" max="11517" width="3.7109375" style="148" customWidth="1"/>
    <col min="11518" max="11518" width="45.7109375" style="148" customWidth="1"/>
    <col min="11519" max="11519" width="7.7109375" style="148" customWidth="1"/>
    <col min="11520" max="11520" width="5.7109375" style="148" customWidth="1"/>
    <col min="11521" max="11521" width="10.7109375" style="148" customWidth="1"/>
    <col min="11522" max="11522" width="3.7109375" style="148" customWidth="1"/>
    <col min="11523" max="11523" width="11.7109375" style="148" customWidth="1"/>
    <col min="11524" max="11772" width="9.140625" style="148"/>
    <col min="11773" max="11773" width="3.7109375" style="148" customWidth="1"/>
    <col min="11774" max="11774" width="45.7109375" style="148" customWidth="1"/>
    <col min="11775" max="11775" width="7.7109375" style="148" customWidth="1"/>
    <col min="11776" max="11776" width="5.7109375" style="148" customWidth="1"/>
    <col min="11777" max="11777" width="10.7109375" style="148" customWidth="1"/>
    <col min="11778" max="11778" width="3.7109375" style="148" customWidth="1"/>
    <col min="11779" max="11779" width="11.7109375" style="148" customWidth="1"/>
    <col min="11780" max="12028" width="9.140625" style="148"/>
    <col min="12029" max="12029" width="3.7109375" style="148" customWidth="1"/>
    <col min="12030" max="12030" width="45.7109375" style="148" customWidth="1"/>
    <col min="12031" max="12031" width="7.7109375" style="148" customWidth="1"/>
    <col min="12032" max="12032" width="5.7109375" style="148" customWidth="1"/>
    <col min="12033" max="12033" width="10.7109375" style="148" customWidth="1"/>
    <col min="12034" max="12034" width="3.7109375" style="148" customWidth="1"/>
    <col min="12035" max="12035" width="11.7109375" style="148" customWidth="1"/>
    <col min="12036" max="12284" width="9.140625" style="148"/>
    <col min="12285" max="12285" width="3.7109375" style="148" customWidth="1"/>
    <col min="12286" max="12286" width="45.7109375" style="148" customWidth="1"/>
    <col min="12287" max="12287" width="7.7109375" style="148" customWidth="1"/>
    <col min="12288" max="12288" width="5.7109375" style="148" customWidth="1"/>
    <col min="12289" max="12289" width="10.7109375" style="148" customWidth="1"/>
    <col min="12290" max="12290" width="3.7109375" style="148" customWidth="1"/>
    <col min="12291" max="12291" width="11.7109375" style="148" customWidth="1"/>
    <col min="12292" max="12540" width="9.140625" style="148"/>
    <col min="12541" max="12541" width="3.7109375" style="148" customWidth="1"/>
    <col min="12542" max="12542" width="45.7109375" style="148" customWidth="1"/>
    <col min="12543" max="12543" width="7.7109375" style="148" customWidth="1"/>
    <col min="12544" max="12544" width="5.7109375" style="148" customWidth="1"/>
    <col min="12545" max="12545" width="10.7109375" style="148" customWidth="1"/>
    <col min="12546" max="12546" width="3.7109375" style="148" customWidth="1"/>
    <col min="12547" max="12547" width="11.7109375" style="148" customWidth="1"/>
    <col min="12548" max="12796" width="9.140625" style="148"/>
    <col min="12797" max="12797" width="3.7109375" style="148" customWidth="1"/>
    <col min="12798" max="12798" width="45.7109375" style="148" customWidth="1"/>
    <col min="12799" max="12799" width="7.7109375" style="148" customWidth="1"/>
    <col min="12800" max="12800" width="5.7109375" style="148" customWidth="1"/>
    <col min="12801" max="12801" width="10.7109375" style="148" customWidth="1"/>
    <col min="12802" max="12802" width="3.7109375" style="148" customWidth="1"/>
    <col min="12803" max="12803" width="11.7109375" style="148" customWidth="1"/>
    <col min="12804" max="13052" width="9.140625" style="148"/>
    <col min="13053" max="13053" width="3.7109375" style="148" customWidth="1"/>
    <col min="13054" max="13054" width="45.7109375" style="148" customWidth="1"/>
    <col min="13055" max="13055" width="7.7109375" style="148" customWidth="1"/>
    <col min="13056" max="13056" width="5.7109375" style="148" customWidth="1"/>
    <col min="13057" max="13057" width="10.7109375" style="148" customWidth="1"/>
    <col min="13058" max="13058" width="3.7109375" style="148" customWidth="1"/>
    <col min="13059" max="13059" width="11.7109375" style="148" customWidth="1"/>
    <col min="13060" max="13308" width="9.140625" style="148"/>
    <col min="13309" max="13309" width="3.7109375" style="148" customWidth="1"/>
    <col min="13310" max="13310" width="45.7109375" style="148" customWidth="1"/>
    <col min="13311" max="13311" width="7.7109375" style="148" customWidth="1"/>
    <col min="13312" max="13312" width="5.7109375" style="148" customWidth="1"/>
    <col min="13313" max="13313" width="10.7109375" style="148" customWidth="1"/>
    <col min="13314" max="13314" width="3.7109375" style="148" customWidth="1"/>
    <col min="13315" max="13315" width="11.7109375" style="148" customWidth="1"/>
    <col min="13316" max="13564" width="9.140625" style="148"/>
    <col min="13565" max="13565" width="3.7109375" style="148" customWidth="1"/>
    <col min="13566" max="13566" width="45.7109375" style="148" customWidth="1"/>
    <col min="13567" max="13567" width="7.7109375" style="148" customWidth="1"/>
    <col min="13568" max="13568" width="5.7109375" style="148" customWidth="1"/>
    <col min="13569" max="13569" width="10.7109375" style="148" customWidth="1"/>
    <col min="13570" max="13570" width="3.7109375" style="148" customWidth="1"/>
    <col min="13571" max="13571" width="11.7109375" style="148" customWidth="1"/>
    <col min="13572" max="13820" width="9.140625" style="148"/>
    <col min="13821" max="13821" width="3.7109375" style="148" customWidth="1"/>
    <col min="13822" max="13822" width="45.7109375" style="148" customWidth="1"/>
    <col min="13823" max="13823" width="7.7109375" style="148" customWidth="1"/>
    <col min="13824" max="13824" width="5.7109375" style="148" customWidth="1"/>
    <col min="13825" max="13825" width="10.7109375" style="148" customWidth="1"/>
    <col min="13826" max="13826" width="3.7109375" style="148" customWidth="1"/>
    <col min="13827" max="13827" width="11.7109375" style="148" customWidth="1"/>
    <col min="13828" max="14076" width="9.140625" style="148"/>
    <col min="14077" max="14077" width="3.7109375" style="148" customWidth="1"/>
    <col min="14078" max="14078" width="45.7109375" style="148" customWidth="1"/>
    <col min="14079" max="14079" width="7.7109375" style="148" customWidth="1"/>
    <col min="14080" max="14080" width="5.7109375" style="148" customWidth="1"/>
    <col min="14081" max="14081" width="10.7109375" style="148" customWidth="1"/>
    <col min="14082" max="14082" width="3.7109375" style="148" customWidth="1"/>
    <col min="14083" max="14083" width="11.7109375" style="148" customWidth="1"/>
    <col min="14084" max="14332" width="9.140625" style="148"/>
    <col min="14333" max="14333" width="3.7109375" style="148" customWidth="1"/>
    <col min="14334" max="14334" width="45.7109375" style="148" customWidth="1"/>
    <col min="14335" max="14335" width="7.7109375" style="148" customWidth="1"/>
    <col min="14336" max="14336" width="5.7109375" style="148" customWidth="1"/>
    <col min="14337" max="14337" width="10.7109375" style="148" customWidth="1"/>
    <col min="14338" max="14338" width="3.7109375" style="148" customWidth="1"/>
    <col min="14339" max="14339" width="11.7109375" style="148" customWidth="1"/>
    <col min="14340" max="14588" width="9.140625" style="148"/>
    <col min="14589" max="14589" width="3.7109375" style="148" customWidth="1"/>
    <col min="14590" max="14590" width="45.7109375" style="148" customWidth="1"/>
    <col min="14591" max="14591" width="7.7109375" style="148" customWidth="1"/>
    <col min="14592" max="14592" width="5.7109375" style="148" customWidth="1"/>
    <col min="14593" max="14593" width="10.7109375" style="148" customWidth="1"/>
    <col min="14594" max="14594" width="3.7109375" style="148" customWidth="1"/>
    <col min="14595" max="14595" width="11.7109375" style="148" customWidth="1"/>
    <col min="14596" max="14844" width="9.140625" style="148"/>
    <col min="14845" max="14845" width="3.7109375" style="148" customWidth="1"/>
    <col min="14846" max="14846" width="45.7109375" style="148" customWidth="1"/>
    <col min="14847" max="14847" width="7.7109375" style="148" customWidth="1"/>
    <col min="14848" max="14848" width="5.7109375" style="148" customWidth="1"/>
    <col min="14849" max="14849" width="10.7109375" style="148" customWidth="1"/>
    <col min="14850" max="14850" width="3.7109375" style="148" customWidth="1"/>
    <col min="14851" max="14851" width="11.7109375" style="148" customWidth="1"/>
    <col min="14852" max="15100" width="9.140625" style="148"/>
    <col min="15101" max="15101" width="3.7109375" style="148" customWidth="1"/>
    <col min="15102" max="15102" width="45.7109375" style="148" customWidth="1"/>
    <col min="15103" max="15103" width="7.7109375" style="148" customWidth="1"/>
    <col min="15104" max="15104" width="5.7109375" style="148" customWidth="1"/>
    <col min="15105" max="15105" width="10.7109375" style="148" customWidth="1"/>
    <col min="15106" max="15106" width="3.7109375" style="148" customWidth="1"/>
    <col min="15107" max="15107" width="11.7109375" style="148" customWidth="1"/>
    <col min="15108" max="15356" width="9.140625" style="148"/>
    <col min="15357" max="15357" width="3.7109375" style="148" customWidth="1"/>
    <col min="15358" max="15358" width="45.7109375" style="148" customWidth="1"/>
    <col min="15359" max="15359" width="7.7109375" style="148" customWidth="1"/>
    <col min="15360" max="15360" width="5.7109375" style="148" customWidth="1"/>
    <col min="15361" max="15361" width="10.7109375" style="148" customWidth="1"/>
    <col min="15362" max="15362" width="3.7109375" style="148" customWidth="1"/>
    <col min="15363" max="15363" width="11.7109375" style="148" customWidth="1"/>
    <col min="15364" max="15612" width="9.140625" style="148"/>
    <col min="15613" max="15613" width="3.7109375" style="148" customWidth="1"/>
    <col min="15614" max="15614" width="45.7109375" style="148" customWidth="1"/>
    <col min="15615" max="15615" width="7.7109375" style="148" customWidth="1"/>
    <col min="15616" max="15616" width="5.7109375" style="148" customWidth="1"/>
    <col min="15617" max="15617" width="10.7109375" style="148" customWidth="1"/>
    <col min="15618" max="15618" width="3.7109375" style="148" customWidth="1"/>
    <col min="15619" max="15619" width="11.7109375" style="148" customWidth="1"/>
    <col min="15620" max="15868" width="9.140625" style="148"/>
    <col min="15869" max="15869" width="3.7109375" style="148" customWidth="1"/>
    <col min="15870" max="15870" width="45.7109375" style="148" customWidth="1"/>
    <col min="15871" max="15871" width="7.7109375" style="148" customWidth="1"/>
    <col min="15872" max="15872" width="5.7109375" style="148" customWidth="1"/>
    <col min="15873" max="15873" width="10.7109375" style="148" customWidth="1"/>
    <col min="15874" max="15874" width="3.7109375" style="148" customWidth="1"/>
    <col min="15875" max="15875" width="11.7109375" style="148" customWidth="1"/>
    <col min="15876" max="16124" width="9.140625" style="148"/>
    <col min="16125" max="16125" width="3.7109375" style="148" customWidth="1"/>
    <col min="16126" max="16126" width="45.7109375" style="148" customWidth="1"/>
    <col min="16127" max="16127" width="7.7109375" style="148" customWidth="1"/>
    <col min="16128" max="16128" width="5.7109375" style="148" customWidth="1"/>
    <col min="16129" max="16129" width="10.7109375" style="148" customWidth="1"/>
    <col min="16130" max="16130" width="3.7109375" style="148" customWidth="1"/>
    <col min="16131" max="16131" width="11.7109375" style="148" customWidth="1"/>
    <col min="16132" max="16384" width="9.140625" style="148"/>
  </cols>
  <sheetData>
    <row r="2" spans="1:3" x14ac:dyDescent="0.2">
      <c r="B2" s="170" t="s">
        <v>767</v>
      </c>
    </row>
    <row r="3" spans="1:3" x14ac:dyDescent="0.2">
      <c r="B3" s="151"/>
    </row>
    <row r="5" spans="1:3" x14ac:dyDescent="0.2">
      <c r="A5" s="152" t="s">
        <v>762</v>
      </c>
      <c r="B5" s="153" t="s">
        <v>336</v>
      </c>
      <c r="C5" s="154">
        <f>'Plin nemjereni'!F23</f>
        <v>0</v>
      </c>
    </row>
    <row r="6" spans="1:3" x14ac:dyDescent="0.2">
      <c r="A6" s="152" t="s">
        <v>763</v>
      </c>
      <c r="B6" s="153" t="s">
        <v>337</v>
      </c>
      <c r="C6" s="154">
        <f>'Plin mjereni'!F37</f>
        <v>0</v>
      </c>
    </row>
    <row r="7" spans="1:3" x14ac:dyDescent="0.2">
      <c r="A7" s="152" t="s">
        <v>764</v>
      </c>
      <c r="B7" s="153" t="s">
        <v>338</v>
      </c>
      <c r="C7" s="154">
        <f>'Instalacija grijanja'!F128</f>
        <v>0</v>
      </c>
    </row>
    <row r="8" spans="1:3" x14ac:dyDescent="0.2">
      <c r="A8" s="152" t="s">
        <v>759</v>
      </c>
      <c r="B8" s="155" t="str">
        <f>[2]ISEG!B1</f>
        <v>ISEG sustav mjerenja plina</v>
      </c>
      <c r="C8" s="154">
        <f>ISEG!$F$10</f>
        <v>0</v>
      </c>
    </row>
    <row r="9" spans="1:3" x14ac:dyDescent="0.2">
      <c r="A9" s="152" t="s">
        <v>425</v>
      </c>
      <c r="B9" s="153" t="s">
        <v>339</v>
      </c>
      <c r="C9" s="154">
        <f>'Ostali radovi'!F19</f>
        <v>0</v>
      </c>
    </row>
    <row r="10" spans="1:3" x14ac:dyDescent="0.2">
      <c r="A10" s="152"/>
      <c r="B10" s="153"/>
      <c r="C10" s="172"/>
    </row>
    <row r="11" spans="1:3" ht="24" x14ac:dyDescent="0.2">
      <c r="A11" s="152"/>
      <c r="B11" s="169" t="s">
        <v>765</v>
      </c>
      <c r="C11" s="154">
        <f>C5+C6+C7+C9</f>
        <v>0</v>
      </c>
    </row>
    <row r="12" spans="1:3" x14ac:dyDescent="0.2">
      <c r="A12" s="152"/>
      <c r="B12" s="153"/>
      <c r="C12" s="172"/>
    </row>
    <row r="13" spans="1:3" ht="36" x14ac:dyDescent="0.2">
      <c r="A13" s="152"/>
      <c r="B13" s="169" t="s">
        <v>766</v>
      </c>
      <c r="C13" s="154">
        <f>C8</f>
        <v>0</v>
      </c>
    </row>
    <row r="14" spans="1:3" x14ac:dyDescent="0.2">
      <c r="A14" s="152"/>
      <c r="B14" s="153"/>
      <c r="C14" s="172"/>
    </row>
    <row r="15" spans="1:3" x14ac:dyDescent="0.2">
      <c r="A15" s="152"/>
      <c r="B15" s="174" t="s">
        <v>340</v>
      </c>
      <c r="C15" s="175">
        <f>SUM(C11:C13)</f>
        <v>0</v>
      </c>
    </row>
    <row r="16" spans="1:3" x14ac:dyDescent="0.2">
      <c r="A16" s="152"/>
      <c r="B16" s="153" t="s">
        <v>341</v>
      </c>
      <c r="C16" s="154">
        <f>C15*0.25</f>
        <v>0</v>
      </c>
    </row>
    <row r="17" spans="1:3" x14ac:dyDescent="0.2">
      <c r="A17" s="152"/>
      <c r="B17" s="153" t="s">
        <v>342</v>
      </c>
      <c r="C17" s="154">
        <f>SUM(C15:C16)</f>
        <v>0</v>
      </c>
    </row>
    <row r="18" spans="1:3" x14ac:dyDescent="0.2">
      <c r="A18" s="157"/>
      <c r="B18" s="158"/>
      <c r="C18" s="154"/>
    </row>
    <row r="19" spans="1:3" x14ac:dyDescent="0.2">
      <c r="A19" s="157"/>
      <c r="B19" s="158"/>
      <c r="C19" s="154"/>
    </row>
    <row r="20" spans="1:3" x14ac:dyDescent="0.2">
      <c r="A20" s="157"/>
      <c r="B20" s="158" t="s">
        <v>633</v>
      </c>
      <c r="C20" s="154"/>
    </row>
    <row r="21" spans="1:3" x14ac:dyDescent="0.2">
      <c r="A21" s="157"/>
      <c r="B21" s="158" t="s">
        <v>645</v>
      </c>
      <c r="C21" s="154"/>
    </row>
    <row r="22" spans="1:3" x14ac:dyDescent="0.2">
      <c r="A22" s="157"/>
      <c r="B22" s="158"/>
      <c r="C22" s="154"/>
    </row>
    <row r="23" spans="1:3" x14ac:dyDescent="0.2">
      <c r="A23" s="157"/>
      <c r="B23" s="158"/>
      <c r="C23" s="154"/>
    </row>
    <row r="24" spans="1:3" x14ac:dyDescent="0.2">
      <c r="A24" s="157"/>
      <c r="B24" s="158"/>
      <c r="C24" s="154"/>
    </row>
    <row r="25" spans="1:3" x14ac:dyDescent="0.2">
      <c r="A25" s="157"/>
      <c r="B25" s="158"/>
      <c r="C25" s="154"/>
    </row>
    <row r="26" spans="1:3" x14ac:dyDescent="0.2">
      <c r="A26" s="157"/>
      <c r="B26" s="153"/>
      <c r="C26" s="154"/>
    </row>
    <row r="27" spans="1:3" x14ac:dyDescent="0.2">
      <c r="A27" s="157"/>
      <c r="B27" s="153"/>
      <c r="C27" s="173"/>
    </row>
    <row r="28" spans="1:3" x14ac:dyDescent="0.2">
      <c r="A28" s="157"/>
      <c r="B28" s="158"/>
      <c r="C28" s="154"/>
    </row>
    <row r="29" spans="1:3" x14ac:dyDescent="0.2">
      <c r="A29" s="157"/>
      <c r="B29" s="158"/>
      <c r="C29" s="154"/>
    </row>
    <row r="30" spans="1:3" x14ac:dyDescent="0.2">
      <c r="A30" s="157"/>
      <c r="B30" s="158"/>
      <c r="C30" s="154"/>
    </row>
    <row r="31" spans="1:3" x14ac:dyDescent="0.2">
      <c r="A31" s="157"/>
      <c r="B31" s="158"/>
      <c r="C31" s="154"/>
    </row>
    <row r="32" spans="1:3" x14ac:dyDescent="0.2">
      <c r="A32" s="157"/>
      <c r="B32" s="158"/>
      <c r="C32" s="154"/>
    </row>
    <row r="33" spans="1:3" x14ac:dyDescent="0.2">
      <c r="A33" s="157"/>
      <c r="B33" s="158"/>
      <c r="C33" s="154"/>
    </row>
    <row r="34" spans="1:3" x14ac:dyDescent="0.2">
      <c r="A34" s="157"/>
      <c r="B34" s="158"/>
      <c r="C34" s="154"/>
    </row>
    <row r="35" spans="1:3" x14ac:dyDescent="0.2">
      <c r="A35" s="157"/>
      <c r="B35" s="158"/>
      <c r="C35" s="154"/>
    </row>
    <row r="36" spans="1:3" x14ac:dyDescent="0.2">
      <c r="A36" s="157"/>
      <c r="B36" s="158"/>
      <c r="C36" s="154"/>
    </row>
    <row r="37" spans="1:3" x14ac:dyDescent="0.2">
      <c r="A37" s="157"/>
      <c r="B37" s="158"/>
      <c r="C37" s="154"/>
    </row>
    <row r="38" spans="1:3" x14ac:dyDescent="0.2">
      <c r="A38" s="157"/>
      <c r="B38" s="158"/>
      <c r="C38" s="154"/>
    </row>
    <row r="39" spans="1:3" x14ac:dyDescent="0.2">
      <c r="A39" s="157"/>
      <c r="B39" s="158"/>
      <c r="C39" s="154"/>
    </row>
    <row r="40" spans="1:3" x14ac:dyDescent="0.2">
      <c r="A40" s="157"/>
      <c r="B40" s="153"/>
      <c r="C40" s="154"/>
    </row>
    <row r="41" spans="1:3" x14ac:dyDescent="0.2">
      <c r="A41" s="157"/>
      <c r="B41" s="153"/>
      <c r="C41" s="173"/>
    </row>
    <row r="42" spans="1:3" x14ac:dyDescent="0.2">
      <c r="A42" s="157"/>
      <c r="B42" s="158"/>
      <c r="C42" s="154"/>
    </row>
    <row r="43" spans="1:3" x14ac:dyDescent="0.2">
      <c r="A43" s="157"/>
      <c r="B43" s="158"/>
      <c r="C43" s="154"/>
    </row>
    <row r="44" spans="1:3" x14ac:dyDescent="0.2">
      <c r="A44" s="157"/>
      <c r="B44" s="158"/>
      <c r="C44" s="154"/>
    </row>
    <row r="45" spans="1:3" x14ac:dyDescent="0.2">
      <c r="A45" s="157"/>
      <c r="B45" s="158"/>
      <c r="C45" s="154"/>
    </row>
    <row r="46" spans="1:3" x14ac:dyDescent="0.2">
      <c r="A46" s="157"/>
      <c r="B46" s="158"/>
      <c r="C46" s="154"/>
    </row>
    <row r="47" spans="1:3" x14ac:dyDescent="0.2">
      <c r="A47" s="157"/>
      <c r="B47" s="158"/>
      <c r="C47" s="154"/>
    </row>
    <row r="48" spans="1:3" x14ac:dyDescent="0.2">
      <c r="A48" s="157"/>
      <c r="B48" s="158"/>
      <c r="C48" s="154"/>
    </row>
    <row r="49" spans="1:3" x14ac:dyDescent="0.2">
      <c r="A49" s="157"/>
      <c r="B49" s="158"/>
      <c r="C49" s="154"/>
    </row>
    <row r="50" spans="1:3" x14ac:dyDescent="0.2">
      <c r="A50" s="157"/>
      <c r="B50" s="158"/>
      <c r="C50" s="154"/>
    </row>
    <row r="51" spans="1:3" x14ac:dyDescent="0.2">
      <c r="A51" s="157"/>
      <c r="B51" s="153"/>
      <c r="C51" s="154"/>
    </row>
    <row r="52" spans="1:3" x14ac:dyDescent="0.2">
      <c r="A52" s="157"/>
      <c r="B52" s="153"/>
      <c r="C52" s="173"/>
    </row>
    <row r="53" spans="1:3" x14ac:dyDescent="0.2">
      <c r="A53" s="157"/>
      <c r="B53" s="161"/>
      <c r="C53" s="154"/>
    </row>
  </sheetData>
  <sheetProtection selectLockedCells="1"/>
  <pageMargins left="1.0236220472440944" right="0.86614173228346458" top="0.98425196850393704" bottom="0.9055118110236221" header="0.23622047244094491" footer="0.27559055118110237"/>
  <pageSetup paperSize="9" orientation="portrait" r:id="rId1"/>
  <headerFooter differentFirst="1">
    <oddHeader>&amp;L&amp;"Arial,Uobičajeno"&amp;8Investitor:   LEŠKO d.o.o
Građevina: ENERGETSKA OBNOVA POSLOVNE ZGRADE
Lokacija: VRATIŠINEC&amp;R&amp;"Arial,Uobičajeno"&amp;8Oznaka projekta; NI-278/2020-E
Datum: 12/2020</oddHeader>
    <oddFooter>&amp;L&amp;"Arial,Uobičajeno"&amp;8Projektni ured: NORD-ING d.o.o., Putjane 15, Čakovec
Glavni projektant: Eleonora Bedeković, dipl.ing.arh.&amp;R&amp;"Arial,Uobičajeno"&amp;8&amp;N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sheetPr>
  <dimension ref="A2:F289"/>
  <sheetViews>
    <sheetView view="pageBreakPreview" zoomScale="110" zoomScaleNormal="100" zoomScaleSheetLayoutView="110" zoomScalePageLayoutView="115" workbookViewId="0">
      <selection activeCell="F16" sqref="F12:F16"/>
    </sheetView>
  </sheetViews>
  <sheetFormatPr defaultRowHeight="12" x14ac:dyDescent="0.2"/>
  <cols>
    <col min="1" max="1" width="3.7109375" style="52" customWidth="1"/>
    <col min="2" max="2" width="40.5703125" style="53" customWidth="1"/>
    <col min="3" max="3" width="7.7109375" style="61" customWidth="1"/>
    <col min="4" max="4" width="5.7109375" style="61" customWidth="1"/>
    <col min="5" max="5" width="10.7109375" style="61" customWidth="1"/>
    <col min="6" max="6" width="11.7109375" style="54" customWidth="1"/>
    <col min="7" max="255" width="9.140625" style="52"/>
    <col min="256" max="256" width="3.7109375" style="52" customWidth="1"/>
    <col min="257" max="257" width="45.7109375" style="52" customWidth="1"/>
    <col min="258" max="258" width="7.7109375" style="52" customWidth="1"/>
    <col min="259" max="259" width="5.7109375" style="52" customWidth="1"/>
    <col min="260" max="260" width="10.7109375" style="52" customWidth="1"/>
    <col min="261" max="261" width="3.7109375" style="52" customWidth="1"/>
    <col min="262" max="262" width="11.7109375" style="52" customWidth="1"/>
    <col min="263" max="511" width="9.140625" style="52"/>
    <col min="512" max="512" width="3.7109375" style="52" customWidth="1"/>
    <col min="513" max="513" width="45.7109375" style="52" customWidth="1"/>
    <col min="514" max="514" width="7.7109375" style="52" customWidth="1"/>
    <col min="515" max="515" width="5.7109375" style="52" customWidth="1"/>
    <col min="516" max="516" width="10.7109375" style="52" customWidth="1"/>
    <col min="517" max="517" width="3.7109375" style="52" customWidth="1"/>
    <col min="518" max="518" width="11.7109375" style="52" customWidth="1"/>
    <col min="519" max="767" width="9.140625" style="52"/>
    <col min="768" max="768" width="3.7109375" style="52" customWidth="1"/>
    <col min="769" max="769" width="45.7109375" style="52" customWidth="1"/>
    <col min="770" max="770" width="7.7109375" style="52" customWidth="1"/>
    <col min="771" max="771" width="5.7109375" style="52" customWidth="1"/>
    <col min="772" max="772" width="10.7109375" style="52" customWidth="1"/>
    <col min="773" max="773" width="3.7109375" style="52" customWidth="1"/>
    <col min="774" max="774" width="11.7109375" style="52" customWidth="1"/>
    <col min="775" max="1023" width="9.140625" style="52"/>
    <col min="1024" max="1024" width="3.7109375" style="52" customWidth="1"/>
    <col min="1025" max="1025" width="45.7109375" style="52" customWidth="1"/>
    <col min="1026" max="1026" width="7.7109375" style="52" customWidth="1"/>
    <col min="1027" max="1027" width="5.7109375" style="52" customWidth="1"/>
    <col min="1028" max="1028" width="10.7109375" style="52" customWidth="1"/>
    <col min="1029" max="1029" width="3.7109375" style="52" customWidth="1"/>
    <col min="1030" max="1030" width="11.7109375" style="52" customWidth="1"/>
    <col min="1031" max="1279" width="9.140625" style="52"/>
    <col min="1280" max="1280" width="3.7109375" style="52" customWidth="1"/>
    <col min="1281" max="1281" width="45.7109375" style="52" customWidth="1"/>
    <col min="1282" max="1282" width="7.7109375" style="52" customWidth="1"/>
    <col min="1283" max="1283" width="5.7109375" style="52" customWidth="1"/>
    <col min="1284" max="1284" width="10.7109375" style="52" customWidth="1"/>
    <col min="1285" max="1285" width="3.7109375" style="52" customWidth="1"/>
    <col min="1286" max="1286" width="11.7109375" style="52" customWidth="1"/>
    <col min="1287" max="1535" width="9.140625" style="52"/>
    <col min="1536" max="1536" width="3.7109375" style="52" customWidth="1"/>
    <col min="1537" max="1537" width="45.7109375" style="52" customWidth="1"/>
    <col min="1538" max="1538" width="7.7109375" style="52" customWidth="1"/>
    <col min="1539" max="1539" width="5.7109375" style="52" customWidth="1"/>
    <col min="1540" max="1540" width="10.7109375" style="52" customWidth="1"/>
    <col min="1541" max="1541" width="3.7109375" style="52" customWidth="1"/>
    <col min="1542" max="1542" width="11.7109375" style="52" customWidth="1"/>
    <col min="1543" max="1791" width="9.140625" style="52"/>
    <col min="1792" max="1792" width="3.7109375" style="52" customWidth="1"/>
    <col min="1793" max="1793" width="45.7109375" style="52" customWidth="1"/>
    <col min="1794" max="1794" width="7.7109375" style="52" customWidth="1"/>
    <col min="1795" max="1795" width="5.7109375" style="52" customWidth="1"/>
    <col min="1796" max="1796" width="10.7109375" style="52" customWidth="1"/>
    <col min="1797" max="1797" width="3.7109375" style="52" customWidth="1"/>
    <col min="1798" max="1798" width="11.7109375" style="52" customWidth="1"/>
    <col min="1799" max="2047" width="9.140625" style="52"/>
    <col min="2048" max="2048" width="3.7109375" style="52" customWidth="1"/>
    <col min="2049" max="2049" width="45.7109375" style="52" customWidth="1"/>
    <col min="2050" max="2050" width="7.7109375" style="52" customWidth="1"/>
    <col min="2051" max="2051" width="5.7109375" style="52" customWidth="1"/>
    <col min="2052" max="2052" width="10.7109375" style="52" customWidth="1"/>
    <col min="2053" max="2053" width="3.7109375" style="52" customWidth="1"/>
    <col min="2054" max="2054" width="11.7109375" style="52" customWidth="1"/>
    <col min="2055" max="2303" width="9.140625" style="52"/>
    <col min="2304" max="2304" width="3.7109375" style="52" customWidth="1"/>
    <col min="2305" max="2305" width="45.7109375" style="52" customWidth="1"/>
    <col min="2306" max="2306" width="7.7109375" style="52" customWidth="1"/>
    <col min="2307" max="2307" width="5.7109375" style="52" customWidth="1"/>
    <col min="2308" max="2308" width="10.7109375" style="52" customWidth="1"/>
    <col min="2309" max="2309" width="3.7109375" style="52" customWidth="1"/>
    <col min="2310" max="2310" width="11.7109375" style="52" customWidth="1"/>
    <col min="2311" max="2559" width="9.140625" style="52"/>
    <col min="2560" max="2560" width="3.7109375" style="52" customWidth="1"/>
    <col min="2561" max="2561" width="45.7109375" style="52" customWidth="1"/>
    <col min="2562" max="2562" width="7.7109375" style="52" customWidth="1"/>
    <col min="2563" max="2563" width="5.7109375" style="52" customWidth="1"/>
    <col min="2564" max="2564" width="10.7109375" style="52" customWidth="1"/>
    <col min="2565" max="2565" width="3.7109375" style="52" customWidth="1"/>
    <col min="2566" max="2566" width="11.7109375" style="52" customWidth="1"/>
    <col min="2567" max="2815" width="9.140625" style="52"/>
    <col min="2816" max="2816" width="3.7109375" style="52" customWidth="1"/>
    <col min="2817" max="2817" width="45.7109375" style="52" customWidth="1"/>
    <col min="2818" max="2818" width="7.7109375" style="52" customWidth="1"/>
    <col min="2819" max="2819" width="5.7109375" style="52" customWidth="1"/>
    <col min="2820" max="2820" width="10.7109375" style="52" customWidth="1"/>
    <col min="2821" max="2821" width="3.7109375" style="52" customWidth="1"/>
    <col min="2822" max="2822" width="11.7109375" style="52" customWidth="1"/>
    <col min="2823" max="3071" width="9.140625" style="52"/>
    <col min="3072" max="3072" width="3.7109375" style="52" customWidth="1"/>
    <col min="3073" max="3073" width="45.7109375" style="52" customWidth="1"/>
    <col min="3074" max="3074" width="7.7109375" style="52" customWidth="1"/>
    <col min="3075" max="3075" width="5.7109375" style="52" customWidth="1"/>
    <col min="3076" max="3076" width="10.7109375" style="52" customWidth="1"/>
    <col min="3077" max="3077" width="3.7109375" style="52" customWidth="1"/>
    <col min="3078" max="3078" width="11.7109375" style="52" customWidth="1"/>
    <col min="3079" max="3327" width="9.140625" style="52"/>
    <col min="3328" max="3328" width="3.7109375" style="52" customWidth="1"/>
    <col min="3329" max="3329" width="45.7109375" style="52" customWidth="1"/>
    <col min="3330" max="3330" width="7.7109375" style="52" customWidth="1"/>
    <col min="3331" max="3331" width="5.7109375" style="52" customWidth="1"/>
    <col min="3332" max="3332" width="10.7109375" style="52" customWidth="1"/>
    <col min="3333" max="3333" width="3.7109375" style="52" customWidth="1"/>
    <col min="3334" max="3334" width="11.7109375" style="52" customWidth="1"/>
    <col min="3335" max="3583" width="9.140625" style="52"/>
    <col min="3584" max="3584" width="3.7109375" style="52" customWidth="1"/>
    <col min="3585" max="3585" width="45.7109375" style="52" customWidth="1"/>
    <col min="3586" max="3586" width="7.7109375" style="52" customWidth="1"/>
    <col min="3587" max="3587" width="5.7109375" style="52" customWidth="1"/>
    <col min="3588" max="3588" width="10.7109375" style="52" customWidth="1"/>
    <col min="3589" max="3589" width="3.7109375" style="52" customWidth="1"/>
    <col min="3590" max="3590" width="11.7109375" style="52" customWidth="1"/>
    <col min="3591" max="3839" width="9.140625" style="52"/>
    <col min="3840" max="3840" width="3.7109375" style="52" customWidth="1"/>
    <col min="3841" max="3841" width="45.7109375" style="52" customWidth="1"/>
    <col min="3842" max="3842" width="7.7109375" style="52" customWidth="1"/>
    <col min="3843" max="3843" width="5.7109375" style="52" customWidth="1"/>
    <col min="3844" max="3844" width="10.7109375" style="52" customWidth="1"/>
    <col min="3845" max="3845" width="3.7109375" style="52" customWidth="1"/>
    <col min="3846" max="3846" width="11.7109375" style="52" customWidth="1"/>
    <col min="3847" max="4095" width="9.140625" style="52"/>
    <col min="4096" max="4096" width="3.7109375" style="52" customWidth="1"/>
    <col min="4097" max="4097" width="45.7109375" style="52" customWidth="1"/>
    <col min="4098" max="4098" width="7.7109375" style="52" customWidth="1"/>
    <col min="4099" max="4099" width="5.7109375" style="52" customWidth="1"/>
    <col min="4100" max="4100" width="10.7109375" style="52" customWidth="1"/>
    <col min="4101" max="4101" width="3.7109375" style="52" customWidth="1"/>
    <col min="4102" max="4102" width="11.7109375" style="52" customWidth="1"/>
    <col min="4103" max="4351" width="9.140625" style="52"/>
    <col min="4352" max="4352" width="3.7109375" style="52" customWidth="1"/>
    <col min="4353" max="4353" width="45.7109375" style="52" customWidth="1"/>
    <col min="4354" max="4354" width="7.7109375" style="52" customWidth="1"/>
    <col min="4355" max="4355" width="5.7109375" style="52" customWidth="1"/>
    <col min="4356" max="4356" width="10.7109375" style="52" customWidth="1"/>
    <col min="4357" max="4357" width="3.7109375" style="52" customWidth="1"/>
    <col min="4358" max="4358" width="11.7109375" style="52" customWidth="1"/>
    <col min="4359" max="4607" width="9.140625" style="52"/>
    <col min="4608" max="4608" width="3.7109375" style="52" customWidth="1"/>
    <col min="4609" max="4609" width="45.7109375" style="52" customWidth="1"/>
    <col min="4610" max="4610" width="7.7109375" style="52" customWidth="1"/>
    <col min="4611" max="4611" width="5.7109375" style="52" customWidth="1"/>
    <col min="4612" max="4612" width="10.7109375" style="52" customWidth="1"/>
    <col min="4613" max="4613" width="3.7109375" style="52" customWidth="1"/>
    <col min="4614" max="4614" width="11.7109375" style="52" customWidth="1"/>
    <col min="4615" max="4863" width="9.140625" style="52"/>
    <col min="4864" max="4864" width="3.7109375" style="52" customWidth="1"/>
    <col min="4865" max="4865" width="45.7109375" style="52" customWidth="1"/>
    <col min="4866" max="4866" width="7.7109375" style="52" customWidth="1"/>
    <col min="4867" max="4867" width="5.7109375" style="52" customWidth="1"/>
    <col min="4868" max="4868" width="10.7109375" style="52" customWidth="1"/>
    <col min="4869" max="4869" width="3.7109375" style="52" customWidth="1"/>
    <col min="4870" max="4870" width="11.7109375" style="52" customWidth="1"/>
    <col min="4871" max="5119" width="9.140625" style="52"/>
    <col min="5120" max="5120" width="3.7109375" style="52" customWidth="1"/>
    <col min="5121" max="5121" width="45.7109375" style="52" customWidth="1"/>
    <col min="5122" max="5122" width="7.7109375" style="52" customWidth="1"/>
    <col min="5123" max="5123" width="5.7109375" style="52" customWidth="1"/>
    <col min="5124" max="5124" width="10.7109375" style="52" customWidth="1"/>
    <col min="5125" max="5125" width="3.7109375" style="52" customWidth="1"/>
    <col min="5126" max="5126" width="11.7109375" style="52" customWidth="1"/>
    <col min="5127" max="5375" width="9.140625" style="52"/>
    <col min="5376" max="5376" width="3.7109375" style="52" customWidth="1"/>
    <col min="5377" max="5377" width="45.7109375" style="52" customWidth="1"/>
    <col min="5378" max="5378" width="7.7109375" style="52" customWidth="1"/>
    <col min="5379" max="5379" width="5.7109375" style="52" customWidth="1"/>
    <col min="5380" max="5380" width="10.7109375" style="52" customWidth="1"/>
    <col min="5381" max="5381" width="3.7109375" style="52" customWidth="1"/>
    <col min="5382" max="5382" width="11.7109375" style="52" customWidth="1"/>
    <col min="5383" max="5631" width="9.140625" style="52"/>
    <col min="5632" max="5632" width="3.7109375" style="52" customWidth="1"/>
    <col min="5633" max="5633" width="45.7109375" style="52" customWidth="1"/>
    <col min="5634" max="5634" width="7.7109375" style="52" customWidth="1"/>
    <col min="5635" max="5635" width="5.7109375" style="52" customWidth="1"/>
    <col min="5636" max="5636" width="10.7109375" style="52" customWidth="1"/>
    <col min="5637" max="5637" width="3.7109375" style="52" customWidth="1"/>
    <col min="5638" max="5638" width="11.7109375" style="52" customWidth="1"/>
    <col min="5639" max="5887" width="9.140625" style="52"/>
    <col min="5888" max="5888" width="3.7109375" style="52" customWidth="1"/>
    <col min="5889" max="5889" width="45.7109375" style="52" customWidth="1"/>
    <col min="5890" max="5890" width="7.7109375" style="52" customWidth="1"/>
    <col min="5891" max="5891" width="5.7109375" style="52" customWidth="1"/>
    <col min="5892" max="5892" width="10.7109375" style="52" customWidth="1"/>
    <col min="5893" max="5893" width="3.7109375" style="52" customWidth="1"/>
    <col min="5894" max="5894" width="11.7109375" style="52" customWidth="1"/>
    <col min="5895" max="6143" width="9.140625" style="52"/>
    <col min="6144" max="6144" width="3.7109375" style="52" customWidth="1"/>
    <col min="6145" max="6145" width="45.7109375" style="52" customWidth="1"/>
    <col min="6146" max="6146" width="7.7109375" style="52" customWidth="1"/>
    <col min="6147" max="6147" width="5.7109375" style="52" customWidth="1"/>
    <col min="6148" max="6148" width="10.7109375" style="52" customWidth="1"/>
    <col min="6149" max="6149" width="3.7109375" style="52" customWidth="1"/>
    <col min="6150" max="6150" width="11.7109375" style="52" customWidth="1"/>
    <col min="6151" max="6399" width="9.140625" style="52"/>
    <col min="6400" max="6400" width="3.7109375" style="52" customWidth="1"/>
    <col min="6401" max="6401" width="45.7109375" style="52" customWidth="1"/>
    <col min="6402" max="6402" width="7.7109375" style="52" customWidth="1"/>
    <col min="6403" max="6403" width="5.7109375" style="52" customWidth="1"/>
    <col min="6404" max="6404" width="10.7109375" style="52" customWidth="1"/>
    <col min="6405" max="6405" width="3.7109375" style="52" customWidth="1"/>
    <col min="6406" max="6406" width="11.7109375" style="52" customWidth="1"/>
    <col min="6407" max="6655" width="9.140625" style="52"/>
    <col min="6656" max="6656" width="3.7109375" style="52" customWidth="1"/>
    <col min="6657" max="6657" width="45.7109375" style="52" customWidth="1"/>
    <col min="6658" max="6658" width="7.7109375" style="52" customWidth="1"/>
    <col min="6659" max="6659" width="5.7109375" style="52" customWidth="1"/>
    <col min="6660" max="6660" width="10.7109375" style="52" customWidth="1"/>
    <col min="6661" max="6661" width="3.7109375" style="52" customWidth="1"/>
    <col min="6662" max="6662" width="11.7109375" style="52" customWidth="1"/>
    <col min="6663" max="6911" width="9.140625" style="52"/>
    <col min="6912" max="6912" width="3.7109375" style="52" customWidth="1"/>
    <col min="6913" max="6913" width="45.7109375" style="52" customWidth="1"/>
    <col min="6914" max="6914" width="7.7109375" style="52" customWidth="1"/>
    <col min="6915" max="6915" width="5.7109375" style="52" customWidth="1"/>
    <col min="6916" max="6916" width="10.7109375" style="52" customWidth="1"/>
    <col min="6917" max="6917" width="3.7109375" style="52" customWidth="1"/>
    <col min="6918" max="6918" width="11.7109375" style="52" customWidth="1"/>
    <col min="6919" max="7167" width="9.140625" style="52"/>
    <col min="7168" max="7168" width="3.7109375" style="52" customWidth="1"/>
    <col min="7169" max="7169" width="45.7109375" style="52" customWidth="1"/>
    <col min="7170" max="7170" width="7.7109375" style="52" customWidth="1"/>
    <col min="7171" max="7171" width="5.7109375" style="52" customWidth="1"/>
    <col min="7172" max="7172" width="10.7109375" style="52" customWidth="1"/>
    <col min="7173" max="7173" width="3.7109375" style="52" customWidth="1"/>
    <col min="7174" max="7174" width="11.7109375" style="52" customWidth="1"/>
    <col min="7175" max="7423" width="9.140625" style="52"/>
    <col min="7424" max="7424" width="3.7109375" style="52" customWidth="1"/>
    <col min="7425" max="7425" width="45.7109375" style="52" customWidth="1"/>
    <col min="7426" max="7426" width="7.7109375" style="52" customWidth="1"/>
    <col min="7427" max="7427" width="5.7109375" style="52" customWidth="1"/>
    <col min="7428" max="7428" width="10.7109375" style="52" customWidth="1"/>
    <col min="7429" max="7429" width="3.7109375" style="52" customWidth="1"/>
    <col min="7430" max="7430" width="11.7109375" style="52" customWidth="1"/>
    <col min="7431" max="7679" width="9.140625" style="52"/>
    <col min="7680" max="7680" width="3.7109375" style="52" customWidth="1"/>
    <col min="7681" max="7681" width="45.7109375" style="52" customWidth="1"/>
    <col min="7682" max="7682" width="7.7109375" style="52" customWidth="1"/>
    <col min="7683" max="7683" width="5.7109375" style="52" customWidth="1"/>
    <col min="7684" max="7684" width="10.7109375" style="52" customWidth="1"/>
    <col min="7685" max="7685" width="3.7109375" style="52" customWidth="1"/>
    <col min="7686" max="7686" width="11.7109375" style="52" customWidth="1"/>
    <col min="7687" max="7935" width="9.140625" style="52"/>
    <col min="7936" max="7936" width="3.7109375" style="52" customWidth="1"/>
    <col min="7937" max="7937" width="45.7109375" style="52" customWidth="1"/>
    <col min="7938" max="7938" width="7.7109375" style="52" customWidth="1"/>
    <col min="7939" max="7939" width="5.7109375" style="52" customWidth="1"/>
    <col min="7940" max="7940" width="10.7109375" style="52" customWidth="1"/>
    <col min="7941" max="7941" width="3.7109375" style="52" customWidth="1"/>
    <col min="7942" max="7942" width="11.7109375" style="52" customWidth="1"/>
    <col min="7943" max="8191" width="9.140625" style="52"/>
    <col min="8192" max="8192" width="3.7109375" style="52" customWidth="1"/>
    <col min="8193" max="8193" width="45.7109375" style="52" customWidth="1"/>
    <col min="8194" max="8194" width="7.7109375" style="52" customWidth="1"/>
    <col min="8195" max="8195" width="5.7109375" style="52" customWidth="1"/>
    <col min="8196" max="8196" width="10.7109375" style="52" customWidth="1"/>
    <col min="8197" max="8197" width="3.7109375" style="52" customWidth="1"/>
    <col min="8198" max="8198" width="11.7109375" style="52" customWidth="1"/>
    <col min="8199" max="8447" width="9.140625" style="52"/>
    <col min="8448" max="8448" width="3.7109375" style="52" customWidth="1"/>
    <col min="8449" max="8449" width="45.7109375" style="52" customWidth="1"/>
    <col min="8450" max="8450" width="7.7109375" style="52" customWidth="1"/>
    <col min="8451" max="8451" width="5.7109375" style="52" customWidth="1"/>
    <col min="8452" max="8452" width="10.7109375" style="52" customWidth="1"/>
    <col min="8453" max="8453" width="3.7109375" style="52" customWidth="1"/>
    <col min="8454" max="8454" width="11.7109375" style="52" customWidth="1"/>
    <col min="8455" max="8703" width="9.140625" style="52"/>
    <col min="8704" max="8704" width="3.7109375" style="52" customWidth="1"/>
    <col min="8705" max="8705" width="45.7109375" style="52" customWidth="1"/>
    <col min="8706" max="8706" width="7.7109375" style="52" customWidth="1"/>
    <col min="8707" max="8707" width="5.7109375" style="52" customWidth="1"/>
    <col min="8708" max="8708" width="10.7109375" style="52" customWidth="1"/>
    <col min="8709" max="8709" width="3.7109375" style="52" customWidth="1"/>
    <col min="8710" max="8710" width="11.7109375" style="52" customWidth="1"/>
    <col min="8711" max="8959" width="9.140625" style="52"/>
    <col min="8960" max="8960" width="3.7109375" style="52" customWidth="1"/>
    <col min="8961" max="8961" width="45.7109375" style="52" customWidth="1"/>
    <col min="8962" max="8962" width="7.7109375" style="52" customWidth="1"/>
    <col min="8963" max="8963" width="5.7109375" style="52" customWidth="1"/>
    <col min="8964" max="8964" width="10.7109375" style="52" customWidth="1"/>
    <col min="8965" max="8965" width="3.7109375" style="52" customWidth="1"/>
    <col min="8966" max="8966" width="11.7109375" style="52" customWidth="1"/>
    <col min="8967" max="9215" width="9.140625" style="52"/>
    <col min="9216" max="9216" width="3.7109375" style="52" customWidth="1"/>
    <col min="9217" max="9217" width="45.7109375" style="52" customWidth="1"/>
    <col min="9218" max="9218" width="7.7109375" style="52" customWidth="1"/>
    <col min="9219" max="9219" width="5.7109375" style="52" customWidth="1"/>
    <col min="9220" max="9220" width="10.7109375" style="52" customWidth="1"/>
    <col min="9221" max="9221" width="3.7109375" style="52" customWidth="1"/>
    <col min="9222" max="9222" width="11.7109375" style="52" customWidth="1"/>
    <col min="9223" max="9471" width="9.140625" style="52"/>
    <col min="9472" max="9472" width="3.7109375" style="52" customWidth="1"/>
    <col min="9473" max="9473" width="45.7109375" style="52" customWidth="1"/>
    <col min="9474" max="9474" width="7.7109375" style="52" customWidth="1"/>
    <col min="9475" max="9475" width="5.7109375" style="52" customWidth="1"/>
    <col min="9476" max="9476" width="10.7109375" style="52" customWidth="1"/>
    <col min="9477" max="9477" width="3.7109375" style="52" customWidth="1"/>
    <col min="9478" max="9478" width="11.7109375" style="52" customWidth="1"/>
    <col min="9479" max="9727" width="9.140625" style="52"/>
    <col min="9728" max="9728" width="3.7109375" style="52" customWidth="1"/>
    <col min="9729" max="9729" width="45.7109375" style="52" customWidth="1"/>
    <col min="9730" max="9730" width="7.7109375" style="52" customWidth="1"/>
    <col min="9731" max="9731" width="5.7109375" style="52" customWidth="1"/>
    <col min="9732" max="9732" width="10.7109375" style="52" customWidth="1"/>
    <col min="9733" max="9733" width="3.7109375" style="52" customWidth="1"/>
    <col min="9734" max="9734" width="11.7109375" style="52" customWidth="1"/>
    <col min="9735" max="9983" width="9.140625" style="52"/>
    <col min="9984" max="9984" width="3.7109375" style="52" customWidth="1"/>
    <col min="9985" max="9985" width="45.7109375" style="52" customWidth="1"/>
    <col min="9986" max="9986" width="7.7109375" style="52" customWidth="1"/>
    <col min="9987" max="9987" width="5.7109375" style="52" customWidth="1"/>
    <col min="9988" max="9988" width="10.7109375" style="52" customWidth="1"/>
    <col min="9989" max="9989" width="3.7109375" style="52" customWidth="1"/>
    <col min="9990" max="9990" width="11.7109375" style="52" customWidth="1"/>
    <col min="9991" max="10239" width="9.140625" style="52"/>
    <col min="10240" max="10240" width="3.7109375" style="52" customWidth="1"/>
    <col min="10241" max="10241" width="45.7109375" style="52" customWidth="1"/>
    <col min="10242" max="10242" width="7.7109375" style="52" customWidth="1"/>
    <col min="10243" max="10243" width="5.7109375" style="52" customWidth="1"/>
    <col min="10244" max="10244" width="10.7109375" style="52" customWidth="1"/>
    <col min="10245" max="10245" width="3.7109375" style="52" customWidth="1"/>
    <col min="10246" max="10246" width="11.7109375" style="52" customWidth="1"/>
    <col min="10247" max="10495" width="9.140625" style="52"/>
    <col min="10496" max="10496" width="3.7109375" style="52" customWidth="1"/>
    <col min="10497" max="10497" width="45.7109375" style="52" customWidth="1"/>
    <col min="10498" max="10498" width="7.7109375" style="52" customWidth="1"/>
    <col min="10499" max="10499" width="5.7109375" style="52" customWidth="1"/>
    <col min="10500" max="10500" width="10.7109375" style="52" customWidth="1"/>
    <col min="10501" max="10501" width="3.7109375" style="52" customWidth="1"/>
    <col min="10502" max="10502" width="11.7109375" style="52" customWidth="1"/>
    <col min="10503" max="10751" width="9.140625" style="52"/>
    <col min="10752" max="10752" width="3.7109375" style="52" customWidth="1"/>
    <col min="10753" max="10753" width="45.7109375" style="52" customWidth="1"/>
    <col min="10754" max="10754" width="7.7109375" style="52" customWidth="1"/>
    <col min="10755" max="10755" width="5.7109375" style="52" customWidth="1"/>
    <col min="10756" max="10756" width="10.7109375" style="52" customWidth="1"/>
    <col min="10757" max="10757" width="3.7109375" style="52" customWidth="1"/>
    <col min="10758" max="10758" width="11.7109375" style="52" customWidth="1"/>
    <col min="10759" max="11007" width="9.140625" style="52"/>
    <col min="11008" max="11008" width="3.7109375" style="52" customWidth="1"/>
    <col min="11009" max="11009" width="45.7109375" style="52" customWidth="1"/>
    <col min="11010" max="11010" width="7.7109375" style="52" customWidth="1"/>
    <col min="11011" max="11011" width="5.7109375" style="52" customWidth="1"/>
    <col min="11012" max="11012" width="10.7109375" style="52" customWidth="1"/>
    <col min="11013" max="11013" width="3.7109375" style="52" customWidth="1"/>
    <col min="11014" max="11014" width="11.7109375" style="52" customWidth="1"/>
    <col min="11015" max="11263" width="9.140625" style="52"/>
    <col min="11264" max="11264" width="3.7109375" style="52" customWidth="1"/>
    <col min="11265" max="11265" width="45.7109375" style="52" customWidth="1"/>
    <col min="11266" max="11266" width="7.7109375" style="52" customWidth="1"/>
    <col min="11267" max="11267" width="5.7109375" style="52" customWidth="1"/>
    <col min="11268" max="11268" width="10.7109375" style="52" customWidth="1"/>
    <col min="11269" max="11269" width="3.7109375" style="52" customWidth="1"/>
    <col min="11270" max="11270" width="11.7109375" style="52" customWidth="1"/>
    <col min="11271" max="11519" width="9.140625" style="52"/>
    <col min="11520" max="11520" width="3.7109375" style="52" customWidth="1"/>
    <col min="11521" max="11521" width="45.7109375" style="52" customWidth="1"/>
    <col min="11522" max="11522" width="7.7109375" style="52" customWidth="1"/>
    <col min="11523" max="11523" width="5.7109375" style="52" customWidth="1"/>
    <col min="11524" max="11524" width="10.7109375" style="52" customWidth="1"/>
    <col min="11525" max="11525" width="3.7109375" style="52" customWidth="1"/>
    <col min="11526" max="11526" width="11.7109375" style="52" customWidth="1"/>
    <col min="11527" max="11775" width="9.140625" style="52"/>
    <col min="11776" max="11776" width="3.7109375" style="52" customWidth="1"/>
    <col min="11777" max="11777" width="45.7109375" style="52" customWidth="1"/>
    <col min="11778" max="11778" width="7.7109375" style="52" customWidth="1"/>
    <col min="11779" max="11779" width="5.7109375" style="52" customWidth="1"/>
    <col min="11780" max="11780" width="10.7109375" style="52" customWidth="1"/>
    <col min="11781" max="11781" width="3.7109375" style="52" customWidth="1"/>
    <col min="11782" max="11782" width="11.7109375" style="52" customWidth="1"/>
    <col min="11783" max="12031" width="9.140625" style="52"/>
    <col min="12032" max="12032" width="3.7109375" style="52" customWidth="1"/>
    <col min="12033" max="12033" width="45.7109375" style="52" customWidth="1"/>
    <col min="12034" max="12034" width="7.7109375" style="52" customWidth="1"/>
    <col min="12035" max="12035" width="5.7109375" style="52" customWidth="1"/>
    <col min="12036" max="12036" width="10.7109375" style="52" customWidth="1"/>
    <col min="12037" max="12037" width="3.7109375" style="52" customWidth="1"/>
    <col min="12038" max="12038" width="11.7109375" style="52" customWidth="1"/>
    <col min="12039" max="12287" width="9.140625" style="52"/>
    <col min="12288" max="12288" width="3.7109375" style="52" customWidth="1"/>
    <col min="12289" max="12289" width="45.7109375" style="52" customWidth="1"/>
    <col min="12290" max="12290" width="7.7109375" style="52" customWidth="1"/>
    <col min="12291" max="12291" width="5.7109375" style="52" customWidth="1"/>
    <col min="12292" max="12292" width="10.7109375" style="52" customWidth="1"/>
    <col min="12293" max="12293" width="3.7109375" style="52" customWidth="1"/>
    <col min="12294" max="12294" width="11.7109375" style="52" customWidth="1"/>
    <col min="12295" max="12543" width="9.140625" style="52"/>
    <col min="12544" max="12544" width="3.7109375" style="52" customWidth="1"/>
    <col min="12545" max="12545" width="45.7109375" style="52" customWidth="1"/>
    <col min="12546" max="12546" width="7.7109375" style="52" customWidth="1"/>
    <col min="12547" max="12547" width="5.7109375" style="52" customWidth="1"/>
    <col min="12548" max="12548" width="10.7109375" style="52" customWidth="1"/>
    <col min="12549" max="12549" width="3.7109375" style="52" customWidth="1"/>
    <col min="12550" max="12550" width="11.7109375" style="52" customWidth="1"/>
    <col min="12551" max="12799" width="9.140625" style="52"/>
    <col min="12800" max="12800" width="3.7109375" style="52" customWidth="1"/>
    <col min="12801" max="12801" width="45.7109375" style="52" customWidth="1"/>
    <col min="12802" max="12802" width="7.7109375" style="52" customWidth="1"/>
    <col min="12803" max="12803" width="5.7109375" style="52" customWidth="1"/>
    <col min="12804" max="12804" width="10.7109375" style="52" customWidth="1"/>
    <col min="12805" max="12805" width="3.7109375" style="52" customWidth="1"/>
    <col min="12806" max="12806" width="11.7109375" style="52" customWidth="1"/>
    <col min="12807" max="13055" width="9.140625" style="52"/>
    <col min="13056" max="13056" width="3.7109375" style="52" customWidth="1"/>
    <col min="13057" max="13057" width="45.7109375" style="52" customWidth="1"/>
    <col min="13058" max="13058" width="7.7109375" style="52" customWidth="1"/>
    <col min="13059" max="13059" width="5.7109375" style="52" customWidth="1"/>
    <col min="13060" max="13060" width="10.7109375" style="52" customWidth="1"/>
    <col min="13061" max="13061" width="3.7109375" style="52" customWidth="1"/>
    <col min="13062" max="13062" width="11.7109375" style="52" customWidth="1"/>
    <col min="13063" max="13311" width="9.140625" style="52"/>
    <col min="13312" max="13312" width="3.7109375" style="52" customWidth="1"/>
    <col min="13313" max="13313" width="45.7109375" style="52" customWidth="1"/>
    <col min="13314" max="13314" width="7.7109375" style="52" customWidth="1"/>
    <col min="13315" max="13315" width="5.7109375" style="52" customWidth="1"/>
    <col min="13316" max="13316" width="10.7109375" style="52" customWidth="1"/>
    <col min="13317" max="13317" width="3.7109375" style="52" customWidth="1"/>
    <col min="13318" max="13318" width="11.7109375" style="52" customWidth="1"/>
    <col min="13319" max="13567" width="9.140625" style="52"/>
    <col min="13568" max="13568" width="3.7109375" style="52" customWidth="1"/>
    <col min="13569" max="13569" width="45.7109375" style="52" customWidth="1"/>
    <col min="13570" max="13570" width="7.7109375" style="52" customWidth="1"/>
    <col min="13571" max="13571" width="5.7109375" style="52" customWidth="1"/>
    <col min="13572" max="13572" width="10.7109375" style="52" customWidth="1"/>
    <col min="13573" max="13573" width="3.7109375" style="52" customWidth="1"/>
    <col min="13574" max="13574" width="11.7109375" style="52" customWidth="1"/>
    <col min="13575" max="13823" width="9.140625" style="52"/>
    <col min="13824" max="13824" width="3.7109375" style="52" customWidth="1"/>
    <col min="13825" max="13825" width="45.7109375" style="52" customWidth="1"/>
    <col min="13826" max="13826" width="7.7109375" style="52" customWidth="1"/>
    <col min="13827" max="13827" width="5.7109375" style="52" customWidth="1"/>
    <col min="13828" max="13828" width="10.7109375" style="52" customWidth="1"/>
    <col min="13829" max="13829" width="3.7109375" style="52" customWidth="1"/>
    <col min="13830" max="13830" width="11.7109375" style="52" customWidth="1"/>
    <col min="13831" max="14079" width="9.140625" style="52"/>
    <col min="14080" max="14080" width="3.7109375" style="52" customWidth="1"/>
    <col min="14081" max="14081" width="45.7109375" style="52" customWidth="1"/>
    <col min="14082" max="14082" width="7.7109375" style="52" customWidth="1"/>
    <col min="14083" max="14083" width="5.7109375" style="52" customWidth="1"/>
    <col min="14084" max="14084" width="10.7109375" style="52" customWidth="1"/>
    <col min="14085" max="14085" width="3.7109375" style="52" customWidth="1"/>
    <col min="14086" max="14086" width="11.7109375" style="52" customWidth="1"/>
    <col min="14087" max="14335" width="9.140625" style="52"/>
    <col min="14336" max="14336" width="3.7109375" style="52" customWidth="1"/>
    <col min="14337" max="14337" width="45.7109375" style="52" customWidth="1"/>
    <col min="14338" max="14338" width="7.7109375" style="52" customWidth="1"/>
    <col min="14339" max="14339" width="5.7109375" style="52" customWidth="1"/>
    <col min="14340" max="14340" width="10.7109375" style="52" customWidth="1"/>
    <col min="14341" max="14341" width="3.7109375" style="52" customWidth="1"/>
    <col min="14342" max="14342" width="11.7109375" style="52" customWidth="1"/>
    <col min="14343" max="14591" width="9.140625" style="52"/>
    <col min="14592" max="14592" width="3.7109375" style="52" customWidth="1"/>
    <col min="14593" max="14593" width="45.7109375" style="52" customWidth="1"/>
    <col min="14594" max="14594" width="7.7109375" style="52" customWidth="1"/>
    <col min="14595" max="14595" width="5.7109375" style="52" customWidth="1"/>
    <col min="14596" max="14596" width="10.7109375" style="52" customWidth="1"/>
    <col min="14597" max="14597" width="3.7109375" style="52" customWidth="1"/>
    <col min="14598" max="14598" width="11.7109375" style="52" customWidth="1"/>
    <col min="14599" max="14847" width="9.140625" style="52"/>
    <col min="14848" max="14848" width="3.7109375" style="52" customWidth="1"/>
    <col min="14849" max="14849" width="45.7109375" style="52" customWidth="1"/>
    <col min="14850" max="14850" width="7.7109375" style="52" customWidth="1"/>
    <col min="14851" max="14851" width="5.7109375" style="52" customWidth="1"/>
    <col min="14852" max="14852" width="10.7109375" style="52" customWidth="1"/>
    <col min="14853" max="14853" width="3.7109375" style="52" customWidth="1"/>
    <col min="14854" max="14854" width="11.7109375" style="52" customWidth="1"/>
    <col min="14855" max="15103" width="9.140625" style="52"/>
    <col min="15104" max="15104" width="3.7109375" style="52" customWidth="1"/>
    <col min="15105" max="15105" width="45.7109375" style="52" customWidth="1"/>
    <col min="15106" max="15106" width="7.7109375" style="52" customWidth="1"/>
    <col min="15107" max="15107" width="5.7109375" style="52" customWidth="1"/>
    <col min="15108" max="15108" width="10.7109375" style="52" customWidth="1"/>
    <col min="15109" max="15109" width="3.7109375" style="52" customWidth="1"/>
    <col min="15110" max="15110" width="11.7109375" style="52" customWidth="1"/>
    <col min="15111" max="15359" width="9.140625" style="52"/>
    <col min="15360" max="15360" width="3.7109375" style="52" customWidth="1"/>
    <col min="15361" max="15361" width="45.7109375" style="52" customWidth="1"/>
    <col min="15362" max="15362" width="7.7109375" style="52" customWidth="1"/>
    <col min="15363" max="15363" width="5.7109375" style="52" customWidth="1"/>
    <col min="15364" max="15364" width="10.7109375" style="52" customWidth="1"/>
    <col min="15365" max="15365" width="3.7109375" style="52" customWidth="1"/>
    <col min="15366" max="15366" width="11.7109375" style="52" customWidth="1"/>
    <col min="15367" max="15615" width="9.140625" style="52"/>
    <col min="15616" max="15616" width="3.7109375" style="52" customWidth="1"/>
    <col min="15617" max="15617" width="45.7109375" style="52" customWidth="1"/>
    <col min="15618" max="15618" width="7.7109375" style="52" customWidth="1"/>
    <col min="15619" max="15619" width="5.7109375" style="52" customWidth="1"/>
    <col min="15620" max="15620" width="10.7109375" style="52" customWidth="1"/>
    <col min="15621" max="15621" width="3.7109375" style="52" customWidth="1"/>
    <col min="15622" max="15622" width="11.7109375" style="52" customWidth="1"/>
    <col min="15623" max="15871" width="9.140625" style="52"/>
    <col min="15872" max="15872" width="3.7109375" style="52" customWidth="1"/>
    <col min="15873" max="15873" width="45.7109375" style="52" customWidth="1"/>
    <col min="15874" max="15874" width="7.7109375" style="52" customWidth="1"/>
    <col min="15875" max="15875" width="5.7109375" style="52" customWidth="1"/>
    <col min="15876" max="15876" width="10.7109375" style="52" customWidth="1"/>
    <col min="15877" max="15877" width="3.7109375" style="52" customWidth="1"/>
    <col min="15878" max="15878" width="11.7109375" style="52" customWidth="1"/>
    <col min="15879" max="16127" width="9.140625" style="52"/>
    <col min="16128" max="16128" width="3.7109375" style="52" customWidth="1"/>
    <col min="16129" max="16129" width="45.7109375" style="52" customWidth="1"/>
    <col min="16130" max="16130" width="7.7109375" style="52" customWidth="1"/>
    <col min="16131" max="16131" width="5.7109375" style="52" customWidth="1"/>
    <col min="16132" max="16132" width="10.7109375" style="52" customWidth="1"/>
    <col min="16133" max="16133" width="3.7109375" style="52" customWidth="1"/>
    <col min="16134" max="16134" width="11.7109375" style="52" customWidth="1"/>
    <col min="16135" max="16384" width="9.140625" style="52"/>
  </cols>
  <sheetData>
    <row r="2" spans="1:6" ht="24" x14ac:dyDescent="0.2">
      <c r="B2" s="169" t="s">
        <v>769</v>
      </c>
      <c r="C2" s="154"/>
    </row>
    <row r="3" spans="1:6" x14ac:dyDescent="0.2">
      <c r="B3" s="169"/>
      <c r="C3" s="154"/>
    </row>
    <row r="4" spans="1:6" x14ac:dyDescent="0.2">
      <c r="B4" s="169"/>
      <c r="C4" s="154"/>
    </row>
    <row r="5" spans="1:6" x14ac:dyDescent="0.2">
      <c r="B5" s="169"/>
      <c r="C5" s="154"/>
    </row>
    <row r="6" spans="1:6" x14ac:dyDescent="0.2">
      <c r="B6" s="55" t="s">
        <v>336</v>
      </c>
    </row>
    <row r="7" spans="1:6" x14ac:dyDescent="0.2">
      <c r="B7" s="55"/>
    </row>
    <row r="8" spans="1:6" x14ac:dyDescent="0.2">
      <c r="B8" s="53" t="s">
        <v>343</v>
      </c>
      <c r="C8" s="61" t="s">
        <v>344</v>
      </c>
      <c r="D8" s="61" t="s">
        <v>345</v>
      </c>
      <c r="F8" s="54" t="s">
        <v>346</v>
      </c>
    </row>
    <row r="10" spans="1:6" ht="24" x14ac:dyDescent="0.2">
      <c r="A10" s="58">
        <v>1</v>
      </c>
      <c r="B10" s="62" t="s">
        <v>347</v>
      </c>
      <c r="C10" s="57"/>
      <c r="D10" s="57" t="s">
        <v>348</v>
      </c>
      <c r="E10" s="59"/>
      <c r="F10" s="63"/>
    </row>
    <row r="11" spans="1:6" x14ac:dyDescent="0.2">
      <c r="A11" s="58"/>
      <c r="B11" s="62"/>
      <c r="C11" s="57" t="s">
        <v>275</v>
      </c>
      <c r="D11" s="57">
        <v>1</v>
      </c>
      <c r="E11" s="59"/>
      <c r="F11" s="63">
        <f>ROUND(D11*E11,2)</f>
        <v>0</v>
      </c>
    </row>
    <row r="12" spans="1:6" x14ac:dyDescent="0.2">
      <c r="A12" s="58"/>
      <c r="B12" s="62"/>
      <c r="C12" s="57"/>
      <c r="D12" s="57" t="s">
        <v>348</v>
      </c>
      <c r="E12" s="59"/>
      <c r="F12" s="63"/>
    </row>
    <row r="13" spans="1:6" ht="60" x14ac:dyDescent="0.2">
      <c r="A13" s="58">
        <v>2</v>
      </c>
      <c r="B13" s="213" t="s">
        <v>349</v>
      </c>
      <c r="C13" s="57"/>
      <c r="D13" s="57" t="s">
        <v>348</v>
      </c>
      <c r="E13" s="59"/>
      <c r="F13" s="63"/>
    </row>
    <row r="14" spans="1:6" ht="14.25" x14ac:dyDescent="0.2">
      <c r="A14" s="58"/>
      <c r="B14" s="64" t="s">
        <v>350</v>
      </c>
      <c r="C14" s="57"/>
      <c r="D14" s="57" t="s">
        <v>348</v>
      </c>
      <c r="E14" s="59"/>
      <c r="F14" s="63"/>
    </row>
    <row r="15" spans="1:6" ht="14.25" x14ac:dyDescent="0.2">
      <c r="A15" s="58"/>
      <c r="B15" s="64" t="s">
        <v>351</v>
      </c>
      <c r="C15" s="57"/>
      <c r="D15" s="57" t="s">
        <v>348</v>
      </c>
      <c r="E15" s="59"/>
      <c r="F15" s="63"/>
    </row>
    <row r="16" spans="1:6" ht="14.25" x14ac:dyDescent="0.2">
      <c r="A16" s="58"/>
      <c r="B16" s="64" t="s">
        <v>352</v>
      </c>
      <c r="C16" s="57"/>
      <c r="D16" s="57" t="s">
        <v>348</v>
      </c>
      <c r="E16" s="59"/>
      <c r="F16" s="63"/>
    </row>
    <row r="17" spans="1:6" x14ac:dyDescent="0.2">
      <c r="A17" s="58"/>
      <c r="B17" s="64" t="s">
        <v>353</v>
      </c>
      <c r="C17" s="57" t="s">
        <v>181</v>
      </c>
      <c r="D17" s="57">
        <v>1</v>
      </c>
      <c r="E17" s="59"/>
      <c r="F17" s="63">
        <f t="shared" ref="F17:F20" si="0">ROUND(D17*E17,2)</f>
        <v>0</v>
      </c>
    </row>
    <row r="18" spans="1:6" x14ac:dyDescent="0.2">
      <c r="A18" s="58"/>
      <c r="B18" s="62"/>
      <c r="C18" s="57"/>
      <c r="D18" s="57" t="s">
        <v>348</v>
      </c>
      <c r="E18" s="59"/>
      <c r="F18" s="63"/>
    </row>
    <row r="19" spans="1:6" ht="24" x14ac:dyDescent="0.2">
      <c r="A19" s="58">
        <v>4</v>
      </c>
      <c r="B19" s="62" t="s">
        <v>354</v>
      </c>
      <c r="C19" s="52"/>
      <c r="D19" s="65" t="s">
        <v>348</v>
      </c>
      <c r="E19" s="52"/>
      <c r="F19" s="63"/>
    </row>
    <row r="20" spans="1:6" x14ac:dyDescent="0.2">
      <c r="A20" s="58"/>
      <c r="B20" s="62"/>
      <c r="C20" s="57" t="s">
        <v>275</v>
      </c>
      <c r="D20" s="57">
        <v>1</v>
      </c>
      <c r="E20" s="59"/>
      <c r="F20" s="63">
        <f t="shared" si="0"/>
        <v>0</v>
      </c>
    </row>
    <row r="21" spans="1:6" x14ac:dyDescent="0.2">
      <c r="A21" s="58"/>
      <c r="B21" s="62"/>
      <c r="C21" s="57"/>
      <c r="D21" s="57" t="s">
        <v>348</v>
      </c>
      <c r="E21" s="59"/>
      <c r="F21" s="63"/>
    </row>
    <row r="22" spans="1:6" x14ac:dyDescent="0.2">
      <c r="A22" s="67"/>
      <c r="B22" s="68"/>
      <c r="C22" s="69"/>
      <c r="D22" s="57" t="s">
        <v>348</v>
      </c>
      <c r="E22" s="70"/>
      <c r="F22" s="63"/>
    </row>
    <row r="23" spans="1:6" x14ac:dyDescent="0.2">
      <c r="A23" s="67"/>
      <c r="B23" s="71" t="s">
        <v>340</v>
      </c>
      <c r="C23" s="52"/>
      <c r="D23" s="57" t="s">
        <v>348</v>
      </c>
      <c r="E23" s="60"/>
      <c r="F23" s="66">
        <f>SUM(F11:F22)</f>
        <v>0</v>
      </c>
    </row>
    <row r="24" spans="1:6" x14ac:dyDescent="0.2">
      <c r="A24" s="67"/>
      <c r="B24" s="68"/>
      <c r="C24" s="69"/>
      <c r="D24" s="69"/>
      <c r="E24" s="70"/>
      <c r="F24" s="66"/>
    </row>
    <row r="25" spans="1:6" x14ac:dyDescent="0.2">
      <c r="A25" s="67"/>
      <c r="C25" s="52"/>
      <c r="D25" s="52"/>
      <c r="E25" s="60"/>
      <c r="F25" s="66"/>
    </row>
    <row r="26" spans="1:6" x14ac:dyDescent="0.2">
      <c r="A26" s="67"/>
      <c r="C26" s="52"/>
      <c r="D26" s="52"/>
      <c r="E26" s="60"/>
      <c r="F26" s="66"/>
    </row>
    <row r="27" spans="1:6" x14ac:dyDescent="0.2">
      <c r="A27" s="67"/>
      <c r="C27" s="52"/>
      <c r="D27" s="52"/>
      <c r="E27" s="60"/>
      <c r="F27" s="66"/>
    </row>
    <row r="28" spans="1:6" x14ac:dyDescent="0.2">
      <c r="A28" s="67"/>
      <c r="C28" s="52"/>
      <c r="D28" s="52"/>
      <c r="E28" s="60"/>
      <c r="F28" s="66"/>
    </row>
    <row r="29" spans="1:6" x14ac:dyDescent="0.2">
      <c r="A29" s="67"/>
      <c r="C29" s="52"/>
      <c r="D29" s="52"/>
      <c r="E29" s="60"/>
      <c r="F29" s="66"/>
    </row>
    <row r="30" spans="1:6" x14ac:dyDescent="0.2">
      <c r="A30" s="67"/>
      <c r="C30" s="52"/>
      <c r="D30" s="52"/>
      <c r="E30" s="60"/>
      <c r="F30" s="66"/>
    </row>
    <row r="31" spans="1:6" x14ac:dyDescent="0.2">
      <c r="A31" s="67"/>
      <c r="C31" s="52"/>
      <c r="D31" s="52"/>
      <c r="E31" s="60"/>
      <c r="F31" s="66"/>
    </row>
    <row r="32" spans="1:6" x14ac:dyDescent="0.2">
      <c r="A32" s="67"/>
      <c r="C32" s="52"/>
      <c r="D32" s="52"/>
      <c r="E32" s="60"/>
      <c r="F32" s="66"/>
    </row>
    <row r="33" spans="1:6" x14ac:dyDescent="0.2">
      <c r="A33" s="67"/>
      <c r="C33" s="52"/>
      <c r="D33" s="52"/>
      <c r="E33" s="60"/>
      <c r="F33" s="66"/>
    </row>
    <row r="34" spans="1:6" x14ac:dyDescent="0.2">
      <c r="A34" s="67"/>
      <c r="C34" s="52"/>
      <c r="D34" s="52"/>
      <c r="E34" s="60"/>
      <c r="F34" s="66"/>
    </row>
    <row r="35" spans="1:6" x14ac:dyDescent="0.2">
      <c r="A35" s="67"/>
      <c r="C35" s="52"/>
      <c r="D35" s="52"/>
      <c r="E35" s="60"/>
      <c r="F35" s="66"/>
    </row>
    <row r="36" spans="1:6" x14ac:dyDescent="0.2">
      <c r="A36" s="67"/>
      <c r="C36" s="52"/>
      <c r="D36" s="52"/>
      <c r="E36" s="60"/>
      <c r="F36" s="66"/>
    </row>
    <row r="37" spans="1:6" x14ac:dyDescent="0.2">
      <c r="A37" s="67"/>
      <c r="C37" s="52"/>
      <c r="D37" s="52"/>
      <c r="E37" s="60"/>
      <c r="F37" s="66"/>
    </row>
    <row r="38" spans="1:6" x14ac:dyDescent="0.2">
      <c r="A38" s="67"/>
      <c r="C38" s="52"/>
      <c r="D38" s="52"/>
      <c r="E38" s="60"/>
      <c r="F38" s="66"/>
    </row>
    <row r="39" spans="1:6" x14ac:dyDescent="0.2">
      <c r="A39" s="67"/>
      <c r="C39" s="52"/>
      <c r="D39" s="52"/>
      <c r="E39" s="60"/>
      <c r="F39" s="66"/>
    </row>
    <row r="40" spans="1:6" x14ac:dyDescent="0.2">
      <c r="A40" s="67"/>
      <c r="C40" s="52"/>
      <c r="D40" s="52"/>
      <c r="E40" s="60"/>
      <c r="F40" s="66"/>
    </row>
    <row r="41" spans="1:6" x14ac:dyDescent="0.2">
      <c r="A41" s="67"/>
      <c r="C41" s="52"/>
      <c r="D41" s="52"/>
      <c r="E41" s="60"/>
      <c r="F41" s="66"/>
    </row>
    <row r="42" spans="1:6" x14ac:dyDescent="0.2">
      <c r="A42" s="67"/>
      <c r="C42" s="52"/>
      <c r="D42" s="52"/>
      <c r="E42" s="60"/>
      <c r="F42" s="66"/>
    </row>
    <row r="43" spans="1:6" x14ac:dyDescent="0.2">
      <c r="A43" s="67"/>
      <c r="C43" s="52"/>
      <c r="D43" s="52"/>
      <c r="E43" s="60"/>
      <c r="F43" s="66"/>
    </row>
    <row r="44" spans="1:6" x14ac:dyDescent="0.2">
      <c r="A44" s="67"/>
      <c r="C44" s="52"/>
      <c r="D44" s="52"/>
      <c r="E44" s="60"/>
      <c r="F44" s="66"/>
    </row>
    <row r="45" spans="1:6" x14ac:dyDescent="0.2">
      <c r="A45" s="67"/>
      <c r="C45" s="52"/>
      <c r="D45" s="52"/>
      <c r="E45" s="60"/>
      <c r="F45" s="66"/>
    </row>
    <row r="46" spans="1:6" x14ac:dyDescent="0.2">
      <c r="A46" s="67"/>
      <c r="C46" s="52"/>
      <c r="D46" s="52"/>
      <c r="E46" s="60"/>
      <c r="F46" s="66"/>
    </row>
    <row r="47" spans="1:6" x14ac:dyDescent="0.2">
      <c r="A47" s="67"/>
      <c r="C47" s="52"/>
      <c r="D47" s="52"/>
      <c r="E47" s="60"/>
      <c r="F47" s="66"/>
    </row>
    <row r="48" spans="1:6" x14ac:dyDescent="0.2">
      <c r="A48" s="67"/>
      <c r="C48" s="52"/>
      <c r="D48" s="52"/>
      <c r="E48" s="60"/>
      <c r="F48" s="66"/>
    </row>
    <row r="49" spans="1:6" x14ac:dyDescent="0.2">
      <c r="A49" s="67"/>
      <c r="C49" s="52"/>
      <c r="D49" s="52"/>
      <c r="E49" s="60"/>
      <c r="F49" s="66"/>
    </row>
    <row r="50" spans="1:6" x14ac:dyDescent="0.2">
      <c r="A50" s="67"/>
      <c r="C50" s="52"/>
      <c r="D50" s="52"/>
      <c r="E50" s="60"/>
      <c r="F50" s="66"/>
    </row>
    <row r="51" spans="1:6" x14ac:dyDescent="0.2">
      <c r="A51" s="67"/>
      <c r="C51" s="52"/>
      <c r="D51" s="52"/>
      <c r="E51" s="60"/>
      <c r="F51" s="66"/>
    </row>
    <row r="52" spans="1:6" x14ac:dyDescent="0.2">
      <c r="A52" s="67"/>
      <c r="C52" s="52"/>
      <c r="D52" s="52"/>
      <c r="E52" s="60"/>
      <c r="F52" s="66"/>
    </row>
    <row r="53" spans="1:6" x14ac:dyDescent="0.2">
      <c r="A53" s="67"/>
      <c r="C53" s="52"/>
      <c r="D53" s="52"/>
      <c r="E53" s="60"/>
      <c r="F53" s="66"/>
    </row>
    <row r="54" spans="1:6" x14ac:dyDescent="0.2">
      <c r="A54" s="67"/>
      <c r="C54" s="52"/>
      <c r="D54" s="52"/>
      <c r="E54" s="60"/>
      <c r="F54" s="66"/>
    </row>
    <row r="55" spans="1:6" x14ac:dyDescent="0.2">
      <c r="A55" s="67"/>
      <c r="C55" s="52"/>
      <c r="D55" s="52"/>
      <c r="E55" s="60"/>
      <c r="F55" s="66"/>
    </row>
    <row r="56" spans="1:6" x14ac:dyDescent="0.2">
      <c r="A56" s="67"/>
      <c r="C56" s="52"/>
      <c r="D56" s="52"/>
      <c r="E56" s="60"/>
      <c r="F56" s="66"/>
    </row>
    <row r="57" spans="1:6" x14ac:dyDescent="0.2">
      <c r="A57" s="67"/>
      <c r="C57" s="52"/>
      <c r="D57" s="52"/>
      <c r="E57" s="60"/>
      <c r="F57" s="66"/>
    </row>
    <row r="58" spans="1:6" x14ac:dyDescent="0.2">
      <c r="A58" s="67"/>
      <c r="C58" s="52"/>
      <c r="D58" s="52"/>
      <c r="E58" s="60"/>
      <c r="F58" s="66"/>
    </row>
    <row r="59" spans="1:6" x14ac:dyDescent="0.2">
      <c r="A59" s="67"/>
      <c r="C59" s="52"/>
      <c r="D59" s="52"/>
      <c r="E59" s="60"/>
      <c r="F59" s="66"/>
    </row>
    <row r="60" spans="1:6" x14ac:dyDescent="0.2">
      <c r="A60" s="67"/>
      <c r="C60" s="52"/>
      <c r="D60" s="52"/>
      <c r="E60" s="60"/>
      <c r="F60" s="66"/>
    </row>
    <row r="61" spans="1:6" x14ac:dyDescent="0.2">
      <c r="A61" s="67"/>
      <c r="C61" s="52"/>
      <c r="D61" s="52"/>
      <c r="E61" s="60"/>
      <c r="F61" s="66"/>
    </row>
    <row r="62" spans="1:6" x14ac:dyDescent="0.2">
      <c r="A62" s="67"/>
      <c r="C62" s="52"/>
      <c r="D62" s="52"/>
      <c r="E62" s="60"/>
      <c r="F62" s="66"/>
    </row>
    <row r="63" spans="1:6" x14ac:dyDescent="0.2">
      <c r="A63" s="67"/>
      <c r="C63" s="52"/>
      <c r="D63" s="52"/>
      <c r="E63" s="60"/>
      <c r="F63" s="66"/>
    </row>
    <row r="64" spans="1:6" x14ac:dyDescent="0.2">
      <c r="A64" s="67"/>
      <c r="C64" s="52"/>
      <c r="D64" s="52"/>
      <c r="E64" s="60"/>
      <c r="F64" s="66"/>
    </row>
    <row r="65" spans="1:6" x14ac:dyDescent="0.2">
      <c r="A65" s="67"/>
      <c r="C65" s="52"/>
      <c r="D65" s="52"/>
      <c r="E65" s="60"/>
      <c r="F65" s="66"/>
    </row>
    <row r="66" spans="1:6" x14ac:dyDescent="0.2">
      <c r="A66" s="67"/>
      <c r="C66" s="52"/>
      <c r="D66" s="52"/>
      <c r="E66" s="60"/>
      <c r="F66" s="66"/>
    </row>
    <row r="67" spans="1:6" x14ac:dyDescent="0.2">
      <c r="A67" s="67"/>
      <c r="C67" s="52"/>
      <c r="D67" s="52"/>
      <c r="E67" s="60"/>
      <c r="F67" s="66"/>
    </row>
    <row r="68" spans="1:6" x14ac:dyDescent="0.2">
      <c r="A68" s="67"/>
      <c r="C68" s="52"/>
      <c r="D68" s="52"/>
      <c r="E68" s="60"/>
      <c r="F68" s="66"/>
    </row>
    <row r="69" spans="1:6" x14ac:dyDescent="0.2">
      <c r="A69" s="67"/>
      <c r="C69" s="52"/>
      <c r="D69" s="52"/>
      <c r="E69" s="60"/>
      <c r="F69" s="66"/>
    </row>
    <row r="70" spans="1:6" x14ac:dyDescent="0.2">
      <c r="A70" s="67"/>
      <c r="C70" s="52"/>
      <c r="D70" s="52"/>
      <c r="E70" s="60"/>
      <c r="F70" s="66"/>
    </row>
    <row r="71" spans="1:6" x14ac:dyDescent="0.2">
      <c r="A71" s="67"/>
      <c r="C71" s="52"/>
      <c r="D71" s="52"/>
      <c r="E71" s="60"/>
      <c r="F71" s="66"/>
    </row>
    <row r="72" spans="1:6" x14ac:dyDescent="0.2">
      <c r="A72" s="67"/>
      <c r="C72" s="52"/>
      <c r="D72" s="52"/>
      <c r="E72" s="60"/>
      <c r="F72" s="66"/>
    </row>
    <row r="73" spans="1:6" x14ac:dyDescent="0.2">
      <c r="A73" s="67"/>
      <c r="C73" s="52"/>
      <c r="D73" s="52"/>
      <c r="E73" s="60"/>
      <c r="F73" s="66"/>
    </row>
    <row r="74" spans="1:6" x14ac:dyDescent="0.2">
      <c r="A74" s="67"/>
      <c r="C74" s="52"/>
      <c r="D74" s="52"/>
      <c r="E74" s="60"/>
      <c r="F74" s="66"/>
    </row>
    <row r="75" spans="1:6" x14ac:dyDescent="0.2">
      <c r="A75" s="67"/>
      <c r="C75" s="52"/>
      <c r="D75" s="52"/>
      <c r="E75" s="60"/>
      <c r="F75" s="66"/>
    </row>
    <row r="76" spans="1:6" x14ac:dyDescent="0.2">
      <c r="A76" s="67"/>
      <c r="C76" s="52"/>
      <c r="D76" s="52"/>
      <c r="E76" s="60"/>
      <c r="F76" s="66"/>
    </row>
    <row r="77" spans="1:6" x14ac:dyDescent="0.2">
      <c r="A77" s="67"/>
      <c r="C77" s="52"/>
      <c r="D77" s="52"/>
      <c r="E77" s="60"/>
      <c r="F77" s="66"/>
    </row>
    <row r="78" spans="1:6" x14ac:dyDescent="0.2">
      <c r="A78" s="67"/>
      <c r="C78" s="52"/>
      <c r="D78" s="52"/>
      <c r="E78" s="60"/>
      <c r="F78" s="66"/>
    </row>
    <row r="79" spans="1:6" x14ac:dyDescent="0.2">
      <c r="A79" s="67"/>
      <c r="C79" s="52"/>
      <c r="D79" s="52"/>
      <c r="E79" s="60"/>
      <c r="F79" s="66"/>
    </row>
    <row r="80" spans="1:6" x14ac:dyDescent="0.2">
      <c r="A80" s="67"/>
      <c r="C80" s="52"/>
      <c r="D80" s="52"/>
      <c r="E80" s="60"/>
      <c r="F80" s="66"/>
    </row>
    <row r="81" spans="1:6" x14ac:dyDescent="0.2">
      <c r="A81" s="67"/>
      <c r="C81" s="52"/>
      <c r="D81" s="52"/>
      <c r="E81" s="60"/>
      <c r="F81" s="66"/>
    </row>
    <row r="82" spans="1:6" x14ac:dyDescent="0.2">
      <c r="A82" s="67"/>
      <c r="C82" s="52"/>
      <c r="D82" s="52"/>
      <c r="E82" s="60"/>
      <c r="F82" s="66"/>
    </row>
    <row r="83" spans="1:6" x14ac:dyDescent="0.2">
      <c r="A83" s="67"/>
      <c r="C83" s="52"/>
      <c r="D83" s="52"/>
      <c r="E83" s="60"/>
      <c r="F83" s="66"/>
    </row>
    <row r="84" spans="1:6" x14ac:dyDescent="0.2">
      <c r="A84" s="67"/>
      <c r="C84" s="52"/>
      <c r="D84" s="52"/>
      <c r="E84" s="60"/>
      <c r="F84" s="66"/>
    </row>
    <row r="85" spans="1:6" x14ac:dyDescent="0.2">
      <c r="A85" s="67"/>
      <c r="C85" s="52"/>
      <c r="D85" s="52"/>
      <c r="E85" s="60"/>
      <c r="F85" s="66"/>
    </row>
    <row r="86" spans="1:6" x14ac:dyDescent="0.2">
      <c r="A86" s="67"/>
      <c r="C86" s="52"/>
      <c r="D86" s="52"/>
      <c r="E86" s="60"/>
      <c r="F86" s="66"/>
    </row>
    <row r="87" spans="1:6" x14ac:dyDescent="0.2">
      <c r="A87" s="67"/>
      <c r="C87" s="52"/>
      <c r="D87" s="52"/>
      <c r="E87" s="60"/>
      <c r="F87" s="66"/>
    </row>
    <row r="88" spans="1:6" x14ac:dyDescent="0.2">
      <c r="A88" s="67"/>
      <c r="C88" s="52"/>
      <c r="D88" s="52"/>
      <c r="E88" s="60"/>
      <c r="F88" s="66"/>
    </row>
    <row r="89" spans="1:6" x14ac:dyDescent="0.2">
      <c r="A89" s="67"/>
      <c r="C89" s="52"/>
      <c r="D89" s="52"/>
      <c r="E89" s="60"/>
      <c r="F89" s="66"/>
    </row>
    <row r="90" spans="1:6" x14ac:dyDescent="0.2">
      <c r="A90" s="67"/>
      <c r="C90" s="52"/>
      <c r="D90" s="52"/>
      <c r="E90" s="60"/>
      <c r="F90" s="66"/>
    </row>
    <row r="91" spans="1:6" x14ac:dyDescent="0.2">
      <c r="A91" s="67"/>
      <c r="C91" s="52"/>
      <c r="D91" s="52"/>
      <c r="E91" s="60"/>
      <c r="F91" s="66"/>
    </row>
    <row r="92" spans="1:6" x14ac:dyDescent="0.2">
      <c r="A92" s="67"/>
      <c r="C92" s="52"/>
      <c r="D92" s="52"/>
      <c r="E92" s="60"/>
      <c r="F92" s="66"/>
    </row>
    <row r="93" spans="1:6" x14ac:dyDescent="0.2">
      <c r="A93" s="67"/>
      <c r="C93" s="52"/>
      <c r="D93" s="52"/>
      <c r="E93" s="60"/>
      <c r="F93" s="66"/>
    </row>
    <row r="94" spans="1:6" x14ac:dyDescent="0.2">
      <c r="A94" s="67"/>
      <c r="C94" s="52"/>
      <c r="D94" s="52"/>
      <c r="E94" s="60"/>
      <c r="F94" s="66"/>
    </row>
    <row r="95" spans="1:6" x14ac:dyDescent="0.2">
      <c r="A95" s="67"/>
      <c r="C95" s="52"/>
      <c r="D95" s="52"/>
      <c r="E95" s="60"/>
      <c r="F95" s="66"/>
    </row>
    <row r="96" spans="1:6" x14ac:dyDescent="0.2">
      <c r="A96" s="67"/>
      <c r="C96" s="52"/>
      <c r="D96" s="52"/>
      <c r="E96" s="60"/>
      <c r="F96" s="66"/>
    </row>
    <row r="97" spans="1:6" x14ac:dyDescent="0.2">
      <c r="A97" s="67"/>
      <c r="C97" s="52"/>
      <c r="D97" s="52"/>
      <c r="E97" s="60"/>
      <c r="F97" s="66"/>
    </row>
    <row r="98" spans="1:6" x14ac:dyDescent="0.2">
      <c r="A98" s="67"/>
      <c r="C98" s="52"/>
      <c r="D98" s="52"/>
      <c r="E98" s="60"/>
      <c r="F98" s="66"/>
    </row>
    <row r="99" spans="1:6" x14ac:dyDescent="0.2">
      <c r="A99" s="67"/>
      <c r="C99" s="52"/>
      <c r="D99" s="52"/>
      <c r="E99" s="60"/>
      <c r="F99" s="66"/>
    </row>
    <row r="100" spans="1:6" x14ac:dyDescent="0.2">
      <c r="A100" s="67"/>
      <c r="C100" s="52"/>
      <c r="D100" s="52"/>
      <c r="E100" s="60"/>
      <c r="F100" s="66"/>
    </row>
    <row r="101" spans="1:6" x14ac:dyDescent="0.2">
      <c r="A101" s="67"/>
      <c r="C101" s="52"/>
      <c r="D101" s="52"/>
      <c r="E101" s="60"/>
      <c r="F101" s="66"/>
    </row>
    <row r="102" spans="1:6" x14ac:dyDescent="0.2">
      <c r="A102" s="67"/>
      <c r="C102" s="52"/>
      <c r="D102" s="52"/>
      <c r="E102" s="60"/>
      <c r="F102" s="66"/>
    </row>
    <row r="103" spans="1:6" x14ac:dyDescent="0.2">
      <c r="A103" s="67"/>
      <c r="C103" s="52"/>
      <c r="D103" s="52"/>
      <c r="E103" s="60"/>
      <c r="F103" s="66"/>
    </row>
    <row r="104" spans="1:6" x14ac:dyDescent="0.2">
      <c r="A104" s="67"/>
      <c r="C104" s="52"/>
      <c r="D104" s="52"/>
      <c r="E104" s="60"/>
      <c r="F104" s="66"/>
    </row>
    <row r="105" spans="1:6" x14ac:dyDescent="0.2">
      <c r="A105" s="67"/>
      <c r="C105" s="52"/>
      <c r="D105" s="52"/>
      <c r="E105" s="60"/>
      <c r="F105" s="66"/>
    </row>
    <row r="106" spans="1:6" x14ac:dyDescent="0.2">
      <c r="A106" s="67"/>
      <c r="C106" s="52"/>
      <c r="D106" s="52"/>
      <c r="E106" s="60"/>
      <c r="F106" s="66"/>
    </row>
    <row r="107" spans="1:6" x14ac:dyDescent="0.2">
      <c r="A107" s="67"/>
      <c r="C107" s="52"/>
      <c r="D107" s="52"/>
      <c r="E107" s="60"/>
      <c r="F107" s="66"/>
    </row>
    <row r="108" spans="1:6" x14ac:dyDescent="0.2">
      <c r="A108" s="67"/>
      <c r="C108" s="52"/>
      <c r="D108" s="52"/>
      <c r="E108" s="60"/>
      <c r="F108" s="66"/>
    </row>
    <row r="109" spans="1:6" x14ac:dyDescent="0.2">
      <c r="A109" s="67"/>
      <c r="C109" s="52"/>
      <c r="D109" s="52"/>
      <c r="E109" s="60"/>
      <c r="F109" s="66"/>
    </row>
    <row r="110" spans="1:6" x14ac:dyDescent="0.2">
      <c r="A110" s="67"/>
      <c r="C110" s="52"/>
      <c r="D110" s="52"/>
      <c r="E110" s="60"/>
      <c r="F110" s="66"/>
    </row>
    <row r="111" spans="1:6" x14ac:dyDescent="0.2">
      <c r="A111" s="67"/>
      <c r="C111" s="52"/>
      <c r="D111" s="52"/>
      <c r="E111" s="60"/>
      <c r="F111" s="66"/>
    </row>
    <row r="112" spans="1:6" x14ac:dyDescent="0.2">
      <c r="A112" s="67"/>
      <c r="C112" s="52"/>
      <c r="D112" s="52"/>
      <c r="E112" s="60"/>
      <c r="F112" s="66"/>
    </row>
    <row r="113" spans="1:6" x14ac:dyDescent="0.2">
      <c r="A113" s="67"/>
      <c r="C113" s="52"/>
      <c r="D113" s="52"/>
      <c r="E113" s="60"/>
      <c r="F113" s="66"/>
    </row>
    <row r="114" spans="1:6" x14ac:dyDescent="0.2">
      <c r="A114" s="67"/>
      <c r="C114" s="52"/>
      <c r="D114" s="52"/>
      <c r="E114" s="60"/>
      <c r="F114" s="66"/>
    </row>
    <row r="115" spans="1:6" x14ac:dyDescent="0.2">
      <c r="A115" s="67"/>
      <c r="C115" s="52"/>
      <c r="D115" s="52"/>
      <c r="E115" s="60"/>
      <c r="F115" s="66"/>
    </row>
    <row r="116" spans="1:6" x14ac:dyDescent="0.2">
      <c r="A116" s="67"/>
      <c r="C116" s="52"/>
      <c r="D116" s="52"/>
      <c r="E116" s="60"/>
      <c r="F116" s="66"/>
    </row>
    <row r="117" spans="1:6" x14ac:dyDescent="0.2">
      <c r="A117" s="67"/>
      <c r="C117" s="52"/>
      <c r="D117" s="52"/>
      <c r="E117" s="60"/>
      <c r="F117" s="66"/>
    </row>
    <row r="118" spans="1:6" x14ac:dyDescent="0.2">
      <c r="A118" s="67"/>
      <c r="C118" s="52"/>
      <c r="D118" s="52"/>
      <c r="E118" s="60"/>
      <c r="F118" s="66"/>
    </row>
    <row r="119" spans="1:6" x14ac:dyDescent="0.2">
      <c r="A119" s="67"/>
      <c r="C119" s="52"/>
      <c r="D119" s="52"/>
      <c r="E119" s="60"/>
      <c r="F119" s="66"/>
    </row>
    <row r="120" spans="1:6" x14ac:dyDescent="0.2">
      <c r="A120" s="67"/>
      <c r="C120" s="52"/>
      <c r="D120" s="52"/>
      <c r="E120" s="60"/>
      <c r="F120" s="66"/>
    </row>
    <row r="121" spans="1:6" x14ac:dyDescent="0.2">
      <c r="A121" s="67"/>
      <c r="C121" s="52"/>
      <c r="D121" s="52"/>
      <c r="E121" s="60"/>
      <c r="F121" s="66"/>
    </row>
    <row r="122" spans="1:6" x14ac:dyDescent="0.2">
      <c r="A122" s="67"/>
      <c r="C122" s="52"/>
      <c r="D122" s="52"/>
      <c r="E122" s="60"/>
      <c r="F122" s="66"/>
    </row>
    <row r="123" spans="1:6" x14ac:dyDescent="0.2">
      <c r="A123" s="67"/>
      <c r="C123" s="52"/>
      <c r="D123" s="52"/>
      <c r="E123" s="60"/>
      <c r="F123" s="66"/>
    </row>
    <row r="124" spans="1:6" x14ac:dyDescent="0.2">
      <c r="A124" s="67"/>
      <c r="C124" s="52"/>
      <c r="D124" s="52"/>
      <c r="E124" s="60"/>
      <c r="F124" s="66"/>
    </row>
    <row r="125" spans="1:6" x14ac:dyDescent="0.2">
      <c r="A125" s="67"/>
      <c r="C125" s="52"/>
      <c r="D125" s="52"/>
      <c r="E125" s="60"/>
      <c r="F125" s="66"/>
    </row>
    <row r="126" spans="1:6" x14ac:dyDescent="0.2">
      <c r="A126" s="67"/>
      <c r="C126" s="52"/>
      <c r="D126" s="52"/>
      <c r="E126" s="60"/>
      <c r="F126" s="66"/>
    </row>
    <row r="127" spans="1:6" x14ac:dyDescent="0.2">
      <c r="A127" s="67"/>
      <c r="C127" s="52"/>
      <c r="D127" s="52"/>
      <c r="E127" s="60"/>
      <c r="F127" s="66"/>
    </row>
    <row r="128" spans="1:6" x14ac:dyDescent="0.2">
      <c r="A128" s="67"/>
      <c r="C128" s="52"/>
      <c r="D128" s="52"/>
      <c r="E128" s="60"/>
      <c r="F128" s="66"/>
    </row>
    <row r="129" spans="1:6" x14ac:dyDescent="0.2">
      <c r="A129" s="67"/>
      <c r="C129" s="52"/>
      <c r="D129" s="52"/>
      <c r="E129" s="60"/>
      <c r="F129" s="66"/>
    </row>
    <row r="130" spans="1:6" x14ac:dyDescent="0.2">
      <c r="A130" s="67"/>
      <c r="C130" s="52"/>
      <c r="D130" s="52"/>
      <c r="E130" s="60"/>
      <c r="F130" s="66"/>
    </row>
    <row r="131" spans="1:6" x14ac:dyDescent="0.2">
      <c r="A131" s="67"/>
      <c r="C131" s="52"/>
      <c r="D131" s="52"/>
      <c r="E131" s="60"/>
      <c r="F131" s="66"/>
    </row>
    <row r="132" spans="1:6" x14ac:dyDescent="0.2">
      <c r="A132" s="67"/>
      <c r="C132" s="52"/>
      <c r="D132" s="52"/>
      <c r="E132" s="60"/>
      <c r="F132" s="66"/>
    </row>
    <row r="133" spans="1:6" x14ac:dyDescent="0.2">
      <c r="A133" s="67"/>
      <c r="C133" s="52"/>
      <c r="D133" s="52"/>
      <c r="E133" s="60"/>
      <c r="F133" s="66"/>
    </row>
    <row r="134" spans="1:6" x14ac:dyDescent="0.2">
      <c r="A134" s="67"/>
      <c r="C134" s="52"/>
      <c r="D134" s="52"/>
      <c r="E134" s="60"/>
      <c r="F134" s="66"/>
    </row>
    <row r="135" spans="1:6" x14ac:dyDescent="0.2">
      <c r="A135" s="67"/>
      <c r="C135" s="52"/>
      <c r="D135" s="52"/>
      <c r="E135" s="60"/>
      <c r="F135" s="66"/>
    </row>
    <row r="136" spans="1:6" x14ac:dyDescent="0.2">
      <c r="A136" s="67"/>
      <c r="C136" s="52"/>
      <c r="D136" s="52"/>
      <c r="E136" s="60"/>
      <c r="F136" s="66"/>
    </row>
    <row r="137" spans="1:6" x14ac:dyDescent="0.2">
      <c r="A137" s="67"/>
      <c r="C137" s="52"/>
      <c r="D137" s="52"/>
      <c r="E137" s="60"/>
      <c r="F137" s="66"/>
    </row>
    <row r="138" spans="1:6" x14ac:dyDescent="0.2">
      <c r="A138" s="67"/>
      <c r="C138" s="52"/>
      <c r="D138" s="52"/>
      <c r="E138" s="60"/>
      <c r="F138" s="66"/>
    </row>
    <row r="139" spans="1:6" x14ac:dyDescent="0.2">
      <c r="A139" s="67"/>
      <c r="C139" s="52"/>
      <c r="D139" s="52"/>
      <c r="E139" s="60"/>
      <c r="F139" s="66"/>
    </row>
    <row r="140" spans="1:6" x14ac:dyDescent="0.2">
      <c r="A140" s="67"/>
      <c r="C140" s="52"/>
      <c r="D140" s="52"/>
      <c r="E140" s="60"/>
      <c r="F140" s="66"/>
    </row>
    <row r="141" spans="1:6" x14ac:dyDescent="0.2">
      <c r="A141" s="67"/>
      <c r="C141" s="52"/>
      <c r="D141" s="52"/>
      <c r="E141" s="60"/>
      <c r="F141" s="66"/>
    </row>
    <row r="142" spans="1:6" x14ac:dyDescent="0.2">
      <c r="A142" s="67"/>
      <c r="C142" s="52"/>
      <c r="D142" s="52"/>
      <c r="E142" s="60"/>
      <c r="F142" s="66"/>
    </row>
    <row r="143" spans="1:6" x14ac:dyDescent="0.2">
      <c r="A143" s="67"/>
      <c r="C143" s="52"/>
      <c r="D143" s="52"/>
      <c r="E143" s="60"/>
      <c r="F143" s="66"/>
    </row>
    <row r="144" spans="1:6" x14ac:dyDescent="0.2">
      <c r="A144" s="67"/>
      <c r="C144" s="52"/>
      <c r="D144" s="52"/>
      <c r="E144" s="60"/>
      <c r="F144" s="66"/>
    </row>
    <row r="145" spans="1:6" x14ac:dyDescent="0.2">
      <c r="A145" s="67"/>
      <c r="C145" s="52"/>
      <c r="D145" s="52"/>
      <c r="E145" s="60"/>
      <c r="F145" s="66"/>
    </row>
    <row r="146" spans="1:6" x14ac:dyDescent="0.2">
      <c r="A146" s="67"/>
      <c r="C146" s="52"/>
      <c r="D146" s="52"/>
      <c r="E146" s="60"/>
      <c r="F146" s="66"/>
    </row>
    <row r="147" spans="1:6" x14ac:dyDescent="0.2">
      <c r="A147" s="67"/>
      <c r="C147" s="52"/>
      <c r="D147" s="52"/>
      <c r="E147" s="60"/>
      <c r="F147" s="66"/>
    </row>
    <row r="148" spans="1:6" x14ac:dyDescent="0.2">
      <c r="A148" s="67"/>
      <c r="C148" s="52"/>
      <c r="D148" s="52"/>
      <c r="E148" s="60"/>
      <c r="F148" s="66"/>
    </row>
    <row r="149" spans="1:6" x14ac:dyDescent="0.2">
      <c r="A149" s="67"/>
      <c r="C149" s="52"/>
      <c r="D149" s="52"/>
      <c r="E149" s="60"/>
      <c r="F149" s="66"/>
    </row>
    <row r="150" spans="1:6" x14ac:dyDescent="0.2">
      <c r="A150" s="67"/>
      <c r="C150" s="52"/>
      <c r="D150" s="52"/>
      <c r="E150" s="60"/>
      <c r="F150" s="66"/>
    </row>
    <row r="151" spans="1:6" x14ac:dyDescent="0.2">
      <c r="A151" s="67"/>
      <c r="C151" s="52"/>
      <c r="D151" s="52"/>
      <c r="E151" s="60"/>
      <c r="F151" s="66"/>
    </row>
    <row r="152" spans="1:6" x14ac:dyDescent="0.2">
      <c r="A152" s="67"/>
      <c r="C152" s="52"/>
      <c r="D152" s="52"/>
      <c r="E152" s="60"/>
      <c r="F152" s="66"/>
    </row>
    <row r="153" spans="1:6" x14ac:dyDescent="0.2">
      <c r="A153" s="67"/>
      <c r="C153" s="52"/>
      <c r="D153" s="52"/>
      <c r="E153" s="60"/>
      <c r="F153" s="66"/>
    </row>
    <row r="154" spans="1:6" x14ac:dyDescent="0.2">
      <c r="A154" s="67"/>
      <c r="C154" s="52"/>
      <c r="D154" s="52"/>
      <c r="E154" s="60"/>
      <c r="F154" s="66"/>
    </row>
    <row r="155" spans="1:6" x14ac:dyDescent="0.2">
      <c r="A155" s="67"/>
      <c r="C155" s="52"/>
      <c r="D155" s="52"/>
      <c r="E155" s="60"/>
      <c r="F155" s="66"/>
    </row>
    <row r="156" spans="1:6" x14ac:dyDescent="0.2">
      <c r="A156" s="67"/>
      <c r="C156" s="52"/>
      <c r="D156" s="52"/>
      <c r="E156" s="60"/>
      <c r="F156" s="66"/>
    </row>
    <row r="157" spans="1:6" x14ac:dyDescent="0.2">
      <c r="A157" s="67"/>
      <c r="C157" s="52"/>
      <c r="D157" s="52"/>
      <c r="E157" s="60"/>
      <c r="F157" s="66"/>
    </row>
    <row r="158" spans="1:6" x14ac:dyDescent="0.2">
      <c r="A158" s="67"/>
      <c r="C158" s="52"/>
      <c r="D158" s="52"/>
      <c r="E158" s="60"/>
      <c r="F158" s="66"/>
    </row>
    <row r="159" spans="1:6" x14ac:dyDescent="0.2">
      <c r="A159" s="67"/>
      <c r="C159" s="52"/>
      <c r="D159" s="52"/>
      <c r="E159" s="60"/>
      <c r="F159" s="66"/>
    </row>
    <row r="160" spans="1:6" x14ac:dyDescent="0.2">
      <c r="A160" s="67"/>
      <c r="C160" s="52"/>
      <c r="D160" s="52"/>
      <c r="E160" s="60"/>
      <c r="F160" s="66"/>
    </row>
    <row r="161" spans="1:6" x14ac:dyDescent="0.2">
      <c r="A161" s="67"/>
      <c r="C161" s="52"/>
      <c r="D161" s="52"/>
      <c r="E161" s="60"/>
      <c r="F161" s="66"/>
    </row>
    <row r="162" spans="1:6" x14ac:dyDescent="0.2">
      <c r="A162" s="67"/>
      <c r="C162" s="52"/>
      <c r="D162" s="52"/>
      <c r="E162" s="60"/>
      <c r="F162" s="66"/>
    </row>
    <row r="163" spans="1:6" x14ac:dyDescent="0.2">
      <c r="A163" s="67"/>
      <c r="C163" s="52"/>
      <c r="D163" s="52"/>
      <c r="E163" s="60"/>
      <c r="F163" s="66"/>
    </row>
    <row r="164" spans="1:6" x14ac:dyDescent="0.2">
      <c r="A164" s="67"/>
      <c r="C164" s="52"/>
      <c r="D164" s="52"/>
      <c r="E164" s="60"/>
      <c r="F164" s="66"/>
    </row>
    <row r="165" spans="1:6" x14ac:dyDescent="0.2">
      <c r="A165" s="67"/>
      <c r="C165" s="52"/>
      <c r="D165" s="52"/>
      <c r="E165" s="60"/>
      <c r="F165" s="66"/>
    </row>
    <row r="166" spans="1:6" x14ac:dyDescent="0.2">
      <c r="A166" s="67"/>
      <c r="C166" s="52"/>
      <c r="D166" s="52"/>
      <c r="E166" s="60"/>
      <c r="F166" s="66"/>
    </row>
    <row r="167" spans="1:6" x14ac:dyDescent="0.2">
      <c r="A167" s="67"/>
      <c r="C167" s="52"/>
      <c r="D167" s="52"/>
      <c r="E167" s="60"/>
      <c r="F167" s="66"/>
    </row>
    <row r="168" spans="1:6" x14ac:dyDescent="0.2">
      <c r="A168" s="67"/>
      <c r="C168" s="52"/>
      <c r="D168" s="52"/>
      <c r="E168" s="60"/>
      <c r="F168" s="66"/>
    </row>
    <row r="169" spans="1:6" x14ac:dyDescent="0.2">
      <c r="A169" s="67"/>
      <c r="C169" s="52"/>
      <c r="D169" s="52"/>
      <c r="E169" s="60"/>
      <c r="F169" s="66"/>
    </row>
    <row r="170" spans="1:6" x14ac:dyDescent="0.2">
      <c r="A170" s="67"/>
      <c r="C170" s="52"/>
      <c r="D170" s="52"/>
      <c r="E170" s="60"/>
      <c r="F170" s="66"/>
    </row>
    <row r="171" spans="1:6" x14ac:dyDescent="0.2">
      <c r="A171" s="67"/>
      <c r="C171" s="52"/>
      <c r="D171" s="52"/>
      <c r="E171" s="60"/>
      <c r="F171" s="66"/>
    </row>
    <row r="172" spans="1:6" x14ac:dyDescent="0.2">
      <c r="A172" s="67"/>
      <c r="C172" s="52"/>
      <c r="D172" s="52"/>
      <c r="E172" s="60"/>
      <c r="F172" s="66"/>
    </row>
    <row r="173" spans="1:6" x14ac:dyDescent="0.2">
      <c r="A173" s="67"/>
      <c r="C173" s="52"/>
      <c r="D173" s="52"/>
      <c r="E173" s="60"/>
      <c r="F173" s="66"/>
    </row>
    <row r="174" spans="1:6" x14ac:dyDescent="0.2">
      <c r="A174" s="67"/>
      <c r="C174" s="52"/>
      <c r="D174" s="52"/>
      <c r="E174" s="60"/>
      <c r="F174" s="66"/>
    </row>
    <row r="175" spans="1:6" x14ac:dyDescent="0.2">
      <c r="A175" s="67"/>
      <c r="C175" s="52"/>
      <c r="D175" s="52"/>
      <c r="E175" s="60"/>
      <c r="F175" s="66"/>
    </row>
    <row r="176" spans="1:6" x14ac:dyDescent="0.2">
      <c r="A176" s="67"/>
      <c r="C176" s="52"/>
      <c r="D176" s="52"/>
      <c r="E176" s="60"/>
      <c r="F176" s="66"/>
    </row>
    <row r="177" spans="1:6" x14ac:dyDescent="0.2">
      <c r="A177" s="67"/>
      <c r="C177" s="52"/>
      <c r="D177" s="52"/>
      <c r="E177" s="60"/>
      <c r="F177" s="66"/>
    </row>
    <row r="178" spans="1:6" x14ac:dyDescent="0.2">
      <c r="A178" s="67"/>
      <c r="C178" s="52"/>
      <c r="D178" s="52"/>
      <c r="E178" s="60"/>
      <c r="F178" s="66"/>
    </row>
    <row r="179" spans="1:6" x14ac:dyDescent="0.2">
      <c r="A179" s="67"/>
      <c r="C179" s="52"/>
      <c r="D179" s="52"/>
      <c r="E179" s="60"/>
      <c r="F179" s="66"/>
    </row>
    <row r="180" spans="1:6" x14ac:dyDescent="0.2">
      <c r="A180" s="67"/>
      <c r="C180" s="52"/>
      <c r="D180" s="52"/>
      <c r="E180" s="60"/>
      <c r="F180" s="66"/>
    </row>
    <row r="181" spans="1:6" x14ac:dyDescent="0.2">
      <c r="A181" s="67"/>
      <c r="C181" s="52"/>
      <c r="D181" s="52"/>
      <c r="E181" s="60"/>
      <c r="F181" s="66"/>
    </row>
    <row r="182" spans="1:6" x14ac:dyDescent="0.2">
      <c r="A182" s="67"/>
      <c r="C182" s="52"/>
      <c r="D182" s="52"/>
      <c r="E182" s="60"/>
      <c r="F182" s="66"/>
    </row>
    <row r="183" spans="1:6" x14ac:dyDescent="0.2">
      <c r="A183" s="67"/>
      <c r="C183" s="52"/>
      <c r="D183" s="52"/>
      <c r="E183" s="60"/>
      <c r="F183" s="66"/>
    </row>
    <row r="184" spans="1:6" x14ac:dyDescent="0.2">
      <c r="A184" s="67"/>
      <c r="C184" s="52"/>
      <c r="D184" s="52"/>
      <c r="E184" s="60"/>
      <c r="F184" s="66"/>
    </row>
    <row r="185" spans="1:6" x14ac:dyDescent="0.2">
      <c r="A185" s="67"/>
      <c r="C185" s="52"/>
      <c r="D185" s="52"/>
      <c r="E185" s="60"/>
      <c r="F185" s="66"/>
    </row>
    <row r="186" spans="1:6" x14ac:dyDescent="0.2">
      <c r="A186" s="67"/>
      <c r="C186" s="52"/>
      <c r="D186" s="52"/>
      <c r="E186" s="60"/>
      <c r="F186" s="66"/>
    </row>
    <row r="187" spans="1:6" x14ac:dyDescent="0.2">
      <c r="A187" s="67"/>
      <c r="C187" s="52"/>
      <c r="D187" s="52"/>
      <c r="E187" s="60"/>
      <c r="F187" s="66"/>
    </row>
    <row r="188" spans="1:6" x14ac:dyDescent="0.2">
      <c r="A188" s="67"/>
      <c r="C188" s="52"/>
      <c r="D188" s="52"/>
      <c r="E188" s="60"/>
      <c r="F188" s="66"/>
    </row>
    <row r="189" spans="1:6" x14ac:dyDescent="0.2">
      <c r="A189" s="67"/>
      <c r="C189" s="52"/>
      <c r="D189" s="52"/>
      <c r="E189" s="60"/>
      <c r="F189" s="66"/>
    </row>
    <row r="190" spans="1:6" x14ac:dyDescent="0.2">
      <c r="A190" s="67"/>
      <c r="C190" s="52"/>
      <c r="D190" s="52"/>
      <c r="E190" s="60"/>
      <c r="F190" s="66"/>
    </row>
    <row r="191" spans="1:6" x14ac:dyDescent="0.2">
      <c r="A191" s="67"/>
      <c r="C191" s="52"/>
      <c r="D191" s="52"/>
      <c r="E191" s="60"/>
      <c r="F191" s="66"/>
    </row>
    <row r="192" spans="1:6" x14ac:dyDescent="0.2">
      <c r="A192" s="67"/>
      <c r="C192" s="52"/>
      <c r="D192" s="52"/>
      <c r="E192" s="60"/>
      <c r="F192" s="66"/>
    </row>
    <row r="193" spans="1:6" x14ac:dyDescent="0.2">
      <c r="A193" s="67"/>
      <c r="C193" s="52"/>
      <c r="D193" s="52"/>
      <c r="E193" s="60"/>
      <c r="F193" s="66"/>
    </row>
    <row r="194" spans="1:6" x14ac:dyDescent="0.2">
      <c r="A194" s="67"/>
      <c r="C194" s="52"/>
      <c r="D194" s="52"/>
      <c r="E194" s="60"/>
      <c r="F194" s="66"/>
    </row>
    <row r="195" spans="1:6" x14ac:dyDescent="0.2">
      <c r="A195" s="67"/>
      <c r="C195" s="52"/>
      <c r="D195" s="52"/>
      <c r="E195" s="60"/>
      <c r="F195" s="66"/>
    </row>
    <row r="196" spans="1:6" x14ac:dyDescent="0.2">
      <c r="A196" s="67"/>
      <c r="C196" s="52"/>
      <c r="D196" s="52"/>
      <c r="E196" s="60"/>
      <c r="F196" s="66"/>
    </row>
    <row r="197" spans="1:6" x14ac:dyDescent="0.2">
      <c r="A197" s="67"/>
      <c r="C197" s="52"/>
      <c r="D197" s="52"/>
      <c r="E197" s="60"/>
      <c r="F197" s="66"/>
    </row>
    <row r="198" spans="1:6" x14ac:dyDescent="0.2">
      <c r="A198" s="67"/>
      <c r="C198" s="52"/>
      <c r="D198" s="52"/>
      <c r="E198" s="60"/>
      <c r="F198" s="66"/>
    </row>
    <row r="199" spans="1:6" x14ac:dyDescent="0.2">
      <c r="A199" s="67"/>
      <c r="C199" s="52"/>
      <c r="D199" s="52"/>
      <c r="E199" s="60"/>
      <c r="F199" s="66"/>
    </row>
    <row r="200" spans="1:6" x14ac:dyDescent="0.2">
      <c r="A200" s="67"/>
      <c r="C200" s="52"/>
      <c r="D200" s="52"/>
      <c r="E200" s="60"/>
      <c r="F200" s="66"/>
    </row>
    <row r="201" spans="1:6" x14ac:dyDescent="0.2">
      <c r="A201" s="67"/>
      <c r="C201" s="52"/>
      <c r="D201" s="52"/>
      <c r="E201" s="60"/>
      <c r="F201" s="66"/>
    </row>
    <row r="202" spans="1:6" x14ac:dyDescent="0.2">
      <c r="A202" s="67"/>
      <c r="C202" s="52"/>
      <c r="D202" s="52"/>
      <c r="E202" s="60"/>
      <c r="F202" s="66"/>
    </row>
    <row r="203" spans="1:6" x14ac:dyDescent="0.2">
      <c r="A203" s="67"/>
      <c r="C203" s="52"/>
      <c r="D203" s="52"/>
      <c r="E203" s="60"/>
      <c r="F203" s="66"/>
    </row>
    <row r="204" spans="1:6" x14ac:dyDescent="0.2">
      <c r="A204" s="67"/>
      <c r="C204" s="52"/>
      <c r="D204" s="52"/>
      <c r="E204" s="60"/>
      <c r="F204" s="66"/>
    </row>
    <row r="205" spans="1:6" x14ac:dyDescent="0.2">
      <c r="A205" s="67"/>
      <c r="C205" s="52"/>
      <c r="D205" s="52"/>
      <c r="E205" s="60"/>
      <c r="F205" s="66"/>
    </row>
    <row r="206" spans="1:6" x14ac:dyDescent="0.2">
      <c r="A206" s="67"/>
      <c r="C206" s="52"/>
      <c r="D206" s="52"/>
      <c r="E206" s="60"/>
      <c r="F206" s="66"/>
    </row>
    <row r="207" spans="1:6" x14ac:dyDescent="0.2">
      <c r="A207" s="67"/>
      <c r="C207" s="52"/>
      <c r="D207" s="52"/>
      <c r="E207" s="60"/>
      <c r="F207" s="66"/>
    </row>
    <row r="208" spans="1:6" x14ac:dyDescent="0.2">
      <c r="A208" s="67"/>
      <c r="C208" s="52"/>
      <c r="D208" s="52"/>
      <c r="E208" s="60"/>
      <c r="F208" s="66"/>
    </row>
    <row r="209" spans="1:6" x14ac:dyDescent="0.2">
      <c r="A209" s="67"/>
      <c r="C209" s="52"/>
      <c r="D209" s="52"/>
      <c r="E209" s="60"/>
      <c r="F209" s="66"/>
    </row>
    <row r="210" spans="1:6" x14ac:dyDescent="0.2">
      <c r="A210" s="67"/>
      <c r="C210" s="52"/>
      <c r="D210" s="52"/>
      <c r="E210" s="60"/>
      <c r="F210" s="66"/>
    </row>
    <row r="211" spans="1:6" x14ac:dyDescent="0.2">
      <c r="A211" s="67"/>
      <c r="C211" s="52"/>
      <c r="D211" s="52"/>
      <c r="E211" s="60"/>
      <c r="F211" s="66"/>
    </row>
    <row r="212" spans="1:6" x14ac:dyDescent="0.2">
      <c r="A212" s="67"/>
      <c r="C212" s="52"/>
      <c r="D212" s="52"/>
      <c r="E212" s="60"/>
      <c r="F212" s="66"/>
    </row>
    <row r="213" spans="1:6" x14ac:dyDescent="0.2">
      <c r="A213" s="67"/>
      <c r="C213" s="52"/>
      <c r="D213" s="52"/>
      <c r="E213" s="60"/>
      <c r="F213" s="66"/>
    </row>
    <row r="214" spans="1:6" x14ac:dyDescent="0.2">
      <c r="A214" s="67"/>
      <c r="C214" s="52"/>
      <c r="D214" s="52"/>
      <c r="E214" s="60"/>
      <c r="F214" s="66"/>
    </row>
    <row r="215" spans="1:6" x14ac:dyDescent="0.2">
      <c r="A215" s="67"/>
      <c r="C215" s="52"/>
      <c r="D215" s="52"/>
      <c r="E215" s="60"/>
      <c r="F215" s="66"/>
    </row>
    <row r="216" spans="1:6" x14ac:dyDescent="0.2">
      <c r="A216" s="67"/>
      <c r="C216" s="52"/>
      <c r="D216" s="52"/>
      <c r="E216" s="60"/>
      <c r="F216" s="66"/>
    </row>
    <row r="217" spans="1:6" x14ac:dyDescent="0.2">
      <c r="A217" s="67"/>
      <c r="C217" s="52"/>
      <c r="D217" s="52"/>
      <c r="E217" s="60"/>
      <c r="F217" s="66"/>
    </row>
    <row r="218" spans="1:6" x14ac:dyDescent="0.2">
      <c r="A218" s="67"/>
      <c r="C218" s="52"/>
      <c r="D218" s="52"/>
      <c r="E218" s="60"/>
      <c r="F218" s="66"/>
    </row>
    <row r="219" spans="1:6" x14ac:dyDescent="0.2">
      <c r="A219" s="67"/>
      <c r="C219" s="52"/>
      <c r="D219" s="52"/>
      <c r="E219" s="60"/>
      <c r="F219" s="66"/>
    </row>
    <row r="220" spans="1:6" x14ac:dyDescent="0.2">
      <c r="A220" s="67"/>
      <c r="C220" s="52"/>
      <c r="D220" s="52"/>
      <c r="E220" s="60"/>
      <c r="F220" s="66"/>
    </row>
    <row r="221" spans="1:6" x14ac:dyDescent="0.2">
      <c r="A221" s="67"/>
      <c r="C221" s="52"/>
      <c r="D221" s="52"/>
      <c r="E221" s="60"/>
      <c r="F221" s="66"/>
    </row>
    <row r="222" spans="1:6" x14ac:dyDescent="0.2">
      <c r="A222" s="67"/>
      <c r="C222" s="52"/>
      <c r="D222" s="52"/>
      <c r="E222" s="60"/>
      <c r="F222" s="66"/>
    </row>
    <row r="223" spans="1:6" x14ac:dyDescent="0.2">
      <c r="A223" s="67"/>
      <c r="C223" s="52"/>
      <c r="D223" s="52"/>
      <c r="E223" s="60"/>
      <c r="F223" s="66"/>
    </row>
    <row r="224" spans="1:6" x14ac:dyDescent="0.2">
      <c r="A224" s="67"/>
      <c r="C224" s="52"/>
      <c r="D224" s="52"/>
      <c r="E224" s="60"/>
      <c r="F224" s="66"/>
    </row>
    <row r="225" spans="1:6" x14ac:dyDescent="0.2">
      <c r="A225" s="67"/>
      <c r="C225" s="52"/>
      <c r="D225" s="52"/>
      <c r="E225" s="60"/>
      <c r="F225" s="66"/>
    </row>
    <row r="226" spans="1:6" x14ac:dyDescent="0.2">
      <c r="A226" s="67"/>
      <c r="C226" s="52"/>
      <c r="D226" s="52"/>
      <c r="E226" s="60"/>
      <c r="F226" s="66"/>
    </row>
    <row r="227" spans="1:6" x14ac:dyDescent="0.2">
      <c r="A227" s="67"/>
      <c r="C227" s="52"/>
      <c r="D227" s="52"/>
      <c r="E227" s="60"/>
      <c r="F227" s="66"/>
    </row>
    <row r="228" spans="1:6" x14ac:dyDescent="0.2">
      <c r="A228" s="67"/>
      <c r="C228" s="52"/>
      <c r="D228" s="52"/>
      <c r="E228" s="60"/>
      <c r="F228" s="66"/>
    </row>
    <row r="229" spans="1:6" x14ac:dyDescent="0.2">
      <c r="A229" s="67"/>
      <c r="C229" s="52"/>
      <c r="D229" s="52"/>
      <c r="E229" s="60"/>
      <c r="F229" s="66"/>
    </row>
    <row r="230" spans="1:6" x14ac:dyDescent="0.2">
      <c r="A230" s="67"/>
      <c r="C230" s="52"/>
      <c r="D230" s="52"/>
      <c r="E230" s="60"/>
      <c r="F230" s="66"/>
    </row>
    <row r="231" spans="1:6" x14ac:dyDescent="0.2">
      <c r="A231" s="67"/>
      <c r="C231" s="52"/>
      <c r="D231" s="52"/>
      <c r="E231" s="60"/>
      <c r="F231" s="66"/>
    </row>
    <row r="232" spans="1:6" x14ac:dyDescent="0.2">
      <c r="A232" s="67"/>
      <c r="C232" s="52"/>
      <c r="D232" s="52"/>
      <c r="E232" s="60"/>
      <c r="F232" s="66"/>
    </row>
    <row r="233" spans="1:6" x14ac:dyDescent="0.2">
      <c r="A233" s="67"/>
      <c r="C233" s="52"/>
      <c r="D233" s="52"/>
      <c r="E233" s="60"/>
      <c r="F233" s="66"/>
    </row>
    <row r="234" spans="1:6" x14ac:dyDescent="0.2">
      <c r="A234" s="67"/>
      <c r="C234" s="52"/>
      <c r="D234" s="52"/>
      <c r="E234" s="60"/>
      <c r="F234" s="66"/>
    </row>
    <row r="235" spans="1:6" x14ac:dyDescent="0.2">
      <c r="A235" s="67"/>
      <c r="C235" s="52"/>
      <c r="D235" s="52"/>
      <c r="E235" s="60"/>
      <c r="F235" s="66"/>
    </row>
    <row r="236" spans="1:6" x14ac:dyDescent="0.2">
      <c r="A236" s="67"/>
      <c r="C236" s="52"/>
      <c r="D236" s="52"/>
      <c r="E236" s="60"/>
      <c r="F236" s="66"/>
    </row>
    <row r="237" spans="1:6" x14ac:dyDescent="0.2">
      <c r="A237" s="67"/>
      <c r="C237" s="52"/>
      <c r="D237" s="52"/>
      <c r="E237" s="60"/>
      <c r="F237" s="66"/>
    </row>
    <row r="238" spans="1:6" x14ac:dyDescent="0.2">
      <c r="A238" s="67"/>
      <c r="C238" s="52"/>
      <c r="D238" s="52"/>
      <c r="E238" s="60"/>
      <c r="F238" s="66"/>
    </row>
    <row r="239" spans="1:6" x14ac:dyDescent="0.2">
      <c r="A239" s="67"/>
      <c r="C239" s="52"/>
      <c r="D239" s="52"/>
      <c r="E239" s="60"/>
      <c r="F239" s="66"/>
    </row>
    <row r="240" spans="1:6" x14ac:dyDescent="0.2">
      <c r="A240" s="67"/>
      <c r="C240" s="52"/>
      <c r="D240" s="52"/>
      <c r="E240" s="60"/>
      <c r="F240" s="66"/>
    </row>
    <row r="241" spans="1:6" x14ac:dyDescent="0.2">
      <c r="A241" s="67"/>
      <c r="C241" s="52"/>
      <c r="D241" s="52"/>
      <c r="E241" s="60"/>
      <c r="F241" s="66"/>
    </row>
    <row r="242" spans="1:6" x14ac:dyDescent="0.2">
      <c r="A242" s="67"/>
      <c r="C242" s="52"/>
      <c r="D242" s="52"/>
      <c r="E242" s="60"/>
      <c r="F242" s="66"/>
    </row>
    <row r="243" spans="1:6" x14ac:dyDescent="0.2">
      <c r="A243" s="67"/>
      <c r="C243" s="52"/>
      <c r="D243" s="52"/>
      <c r="E243" s="60"/>
      <c r="F243" s="66"/>
    </row>
    <row r="244" spans="1:6" x14ac:dyDescent="0.2">
      <c r="A244" s="67"/>
      <c r="C244" s="52"/>
      <c r="D244" s="52"/>
      <c r="E244" s="60"/>
      <c r="F244" s="66"/>
    </row>
    <row r="245" spans="1:6" x14ac:dyDescent="0.2">
      <c r="A245" s="67"/>
      <c r="C245" s="52"/>
      <c r="D245" s="52"/>
      <c r="E245" s="60"/>
      <c r="F245" s="66"/>
    </row>
    <row r="246" spans="1:6" x14ac:dyDescent="0.2">
      <c r="A246" s="67"/>
      <c r="C246" s="52"/>
      <c r="D246" s="52"/>
      <c r="E246" s="60"/>
      <c r="F246" s="66"/>
    </row>
    <row r="247" spans="1:6" x14ac:dyDescent="0.2">
      <c r="A247" s="67"/>
      <c r="C247" s="52"/>
      <c r="D247" s="52"/>
      <c r="E247" s="60"/>
      <c r="F247" s="66"/>
    </row>
    <row r="248" spans="1:6" x14ac:dyDescent="0.2">
      <c r="A248" s="67"/>
      <c r="C248" s="52"/>
      <c r="D248" s="52"/>
      <c r="E248" s="60"/>
      <c r="F248" s="66"/>
    </row>
    <row r="249" spans="1:6" x14ac:dyDescent="0.2">
      <c r="A249" s="67"/>
      <c r="C249" s="52"/>
      <c r="D249" s="52"/>
      <c r="E249" s="60"/>
      <c r="F249" s="66"/>
    </row>
    <row r="250" spans="1:6" x14ac:dyDescent="0.2">
      <c r="A250" s="67"/>
      <c r="C250" s="52"/>
      <c r="D250" s="52"/>
      <c r="E250" s="60"/>
      <c r="F250" s="66"/>
    </row>
    <row r="251" spans="1:6" x14ac:dyDescent="0.2">
      <c r="A251" s="67"/>
      <c r="C251" s="52"/>
      <c r="D251" s="52"/>
      <c r="E251" s="60"/>
      <c r="F251" s="66"/>
    </row>
    <row r="252" spans="1:6" x14ac:dyDescent="0.2">
      <c r="A252" s="67"/>
      <c r="C252" s="52"/>
      <c r="D252" s="52"/>
      <c r="E252" s="60"/>
      <c r="F252" s="66"/>
    </row>
    <row r="253" spans="1:6" x14ac:dyDescent="0.2">
      <c r="A253" s="67"/>
      <c r="C253" s="52"/>
      <c r="D253" s="52"/>
      <c r="E253" s="60"/>
      <c r="F253" s="66"/>
    </row>
    <row r="254" spans="1:6" x14ac:dyDescent="0.2">
      <c r="A254" s="67"/>
      <c r="C254" s="52"/>
      <c r="D254" s="52"/>
      <c r="E254" s="60"/>
      <c r="F254" s="66"/>
    </row>
    <row r="255" spans="1:6" x14ac:dyDescent="0.2">
      <c r="A255" s="67"/>
      <c r="C255" s="52"/>
      <c r="D255" s="52"/>
      <c r="E255" s="60"/>
      <c r="F255" s="66"/>
    </row>
    <row r="256" spans="1:6" x14ac:dyDescent="0.2">
      <c r="A256" s="67"/>
      <c r="C256" s="52"/>
      <c r="D256" s="52"/>
      <c r="E256" s="60"/>
      <c r="F256" s="66"/>
    </row>
    <row r="257" spans="1:6" x14ac:dyDescent="0.2">
      <c r="A257" s="67"/>
      <c r="C257" s="52"/>
      <c r="D257" s="52"/>
      <c r="E257" s="60"/>
      <c r="F257" s="66"/>
    </row>
    <row r="258" spans="1:6" x14ac:dyDescent="0.2">
      <c r="A258" s="67"/>
      <c r="C258" s="52"/>
      <c r="D258" s="52"/>
      <c r="E258" s="60"/>
      <c r="F258" s="66"/>
    </row>
    <row r="259" spans="1:6" x14ac:dyDescent="0.2">
      <c r="A259" s="67"/>
      <c r="C259" s="52"/>
      <c r="D259" s="52"/>
      <c r="E259" s="60"/>
      <c r="F259" s="66"/>
    </row>
    <row r="260" spans="1:6" x14ac:dyDescent="0.2">
      <c r="A260" s="67"/>
      <c r="C260" s="52"/>
      <c r="D260" s="52"/>
      <c r="E260" s="60"/>
      <c r="F260" s="66"/>
    </row>
    <row r="261" spans="1:6" x14ac:dyDescent="0.2">
      <c r="A261" s="67"/>
      <c r="C261" s="52"/>
      <c r="D261" s="52"/>
      <c r="E261" s="60"/>
      <c r="F261" s="66"/>
    </row>
    <row r="262" spans="1:6" x14ac:dyDescent="0.2">
      <c r="A262" s="67"/>
      <c r="C262" s="52"/>
      <c r="D262" s="52"/>
      <c r="E262" s="60"/>
      <c r="F262" s="66"/>
    </row>
    <row r="263" spans="1:6" x14ac:dyDescent="0.2">
      <c r="A263" s="67"/>
      <c r="C263" s="52"/>
      <c r="D263" s="52"/>
      <c r="E263" s="60"/>
      <c r="F263" s="66"/>
    </row>
    <row r="264" spans="1:6" x14ac:dyDescent="0.2">
      <c r="A264" s="67"/>
      <c r="C264" s="52"/>
      <c r="D264" s="52"/>
      <c r="E264" s="60"/>
      <c r="F264" s="66"/>
    </row>
    <row r="265" spans="1:6" x14ac:dyDescent="0.2">
      <c r="A265" s="67"/>
      <c r="C265" s="52"/>
      <c r="D265" s="52"/>
      <c r="E265" s="60"/>
      <c r="F265" s="66"/>
    </row>
    <row r="266" spans="1:6" x14ac:dyDescent="0.2">
      <c r="A266" s="67"/>
      <c r="C266" s="52"/>
      <c r="D266" s="52"/>
      <c r="E266" s="60"/>
      <c r="F266" s="66"/>
    </row>
    <row r="267" spans="1:6" x14ac:dyDescent="0.2">
      <c r="A267" s="67"/>
      <c r="C267" s="52"/>
      <c r="D267" s="52"/>
      <c r="E267" s="60"/>
      <c r="F267" s="66"/>
    </row>
    <row r="268" spans="1:6" x14ac:dyDescent="0.2">
      <c r="A268" s="67"/>
      <c r="C268" s="52"/>
      <c r="D268" s="52"/>
      <c r="E268" s="60"/>
      <c r="F268" s="66"/>
    </row>
    <row r="269" spans="1:6" x14ac:dyDescent="0.2">
      <c r="A269" s="67"/>
      <c r="C269" s="52"/>
      <c r="D269" s="52"/>
      <c r="E269" s="60"/>
      <c r="F269" s="66"/>
    </row>
    <row r="270" spans="1:6" x14ac:dyDescent="0.2">
      <c r="A270" s="67"/>
      <c r="C270" s="52"/>
      <c r="D270" s="52"/>
      <c r="E270" s="60"/>
      <c r="F270" s="66"/>
    </row>
    <row r="271" spans="1:6" x14ac:dyDescent="0.2">
      <c r="A271" s="67"/>
      <c r="C271" s="52"/>
      <c r="D271" s="52"/>
      <c r="E271" s="60"/>
      <c r="F271" s="66"/>
    </row>
    <row r="272" spans="1:6" x14ac:dyDescent="0.2">
      <c r="A272" s="67"/>
      <c r="C272" s="52"/>
      <c r="D272" s="52"/>
      <c r="E272" s="60"/>
      <c r="F272" s="66"/>
    </row>
    <row r="273" spans="1:6" x14ac:dyDescent="0.2">
      <c r="A273" s="67"/>
      <c r="C273" s="52"/>
      <c r="D273" s="52"/>
      <c r="E273" s="60"/>
      <c r="F273" s="66"/>
    </row>
    <row r="274" spans="1:6" x14ac:dyDescent="0.2">
      <c r="A274" s="67"/>
      <c r="C274" s="52"/>
      <c r="D274" s="52"/>
      <c r="E274" s="60"/>
      <c r="F274" s="66"/>
    </row>
    <row r="275" spans="1:6" x14ac:dyDescent="0.2">
      <c r="A275" s="67"/>
      <c r="C275" s="52"/>
      <c r="D275" s="52"/>
      <c r="E275" s="60"/>
      <c r="F275" s="66"/>
    </row>
    <row r="276" spans="1:6" x14ac:dyDescent="0.2">
      <c r="A276" s="67"/>
      <c r="C276" s="52"/>
      <c r="D276" s="52"/>
      <c r="E276" s="60"/>
      <c r="F276" s="66"/>
    </row>
    <row r="277" spans="1:6" x14ac:dyDescent="0.2">
      <c r="A277" s="67"/>
      <c r="C277" s="52"/>
      <c r="D277" s="52"/>
      <c r="E277" s="60"/>
      <c r="F277" s="66"/>
    </row>
    <row r="278" spans="1:6" x14ac:dyDescent="0.2">
      <c r="A278" s="67"/>
      <c r="C278" s="52"/>
      <c r="D278" s="52"/>
      <c r="E278" s="60"/>
      <c r="F278" s="66"/>
    </row>
    <row r="279" spans="1:6" x14ac:dyDescent="0.2">
      <c r="A279" s="67"/>
      <c r="C279" s="52"/>
      <c r="D279" s="52"/>
      <c r="E279" s="60"/>
      <c r="F279" s="66"/>
    </row>
    <row r="280" spans="1:6" x14ac:dyDescent="0.2">
      <c r="A280" s="67"/>
      <c r="C280" s="52"/>
      <c r="D280" s="52"/>
      <c r="E280" s="60"/>
      <c r="F280" s="66"/>
    </row>
    <row r="281" spans="1:6" x14ac:dyDescent="0.2">
      <c r="A281" s="67"/>
      <c r="C281" s="52"/>
      <c r="D281" s="52"/>
      <c r="E281" s="60"/>
      <c r="F281" s="66"/>
    </row>
    <row r="282" spans="1:6" x14ac:dyDescent="0.2">
      <c r="A282" s="67"/>
      <c r="C282" s="52"/>
      <c r="D282" s="52"/>
      <c r="E282" s="60"/>
      <c r="F282" s="66"/>
    </row>
    <row r="283" spans="1:6" x14ac:dyDescent="0.2">
      <c r="A283" s="67"/>
      <c r="C283" s="52"/>
      <c r="D283" s="52"/>
      <c r="E283" s="60"/>
      <c r="F283" s="66"/>
    </row>
    <row r="284" spans="1:6" x14ac:dyDescent="0.2">
      <c r="A284" s="67"/>
      <c r="C284" s="52"/>
      <c r="D284" s="52"/>
      <c r="E284" s="60"/>
      <c r="F284" s="66"/>
    </row>
    <row r="285" spans="1:6" x14ac:dyDescent="0.2">
      <c r="A285" s="67"/>
      <c r="C285" s="52"/>
      <c r="D285" s="52"/>
      <c r="E285" s="60"/>
      <c r="F285" s="66"/>
    </row>
    <row r="286" spans="1:6" x14ac:dyDescent="0.2">
      <c r="A286" s="67"/>
      <c r="C286" s="52"/>
      <c r="D286" s="52"/>
      <c r="E286" s="60"/>
      <c r="F286" s="66"/>
    </row>
    <row r="287" spans="1:6" x14ac:dyDescent="0.2">
      <c r="A287" s="67"/>
      <c r="C287" s="52"/>
      <c r="D287" s="52"/>
      <c r="E287" s="60"/>
      <c r="F287" s="66"/>
    </row>
    <row r="288" spans="1:6" x14ac:dyDescent="0.2">
      <c r="A288" s="67"/>
      <c r="C288" s="52"/>
      <c r="D288" s="52"/>
      <c r="E288" s="60"/>
      <c r="F288" s="66"/>
    </row>
    <row r="289" spans="1:6" x14ac:dyDescent="0.2">
      <c r="A289" s="67"/>
      <c r="C289" s="52"/>
      <c r="D289" s="52"/>
      <c r="E289" s="60"/>
      <c r="F289" s="66"/>
    </row>
  </sheetData>
  <sheetProtection selectLockedCells="1"/>
  <pageMargins left="1.0236220472440944" right="0.86614173228346458" top="0.98425196850393704" bottom="0.9055118110236221" header="0.23622047244094491" footer="0.27559055118110237"/>
  <pageSetup paperSize="9" orientation="portrait" r:id="rId1"/>
  <headerFooter differentFirst="1">
    <oddHeader>&amp;L&amp;"Arial,Uobičajeno"&amp;8Investitor:   LEŠKO d.o.o
Građevina: ENERGETSKA OBNOVA POSLOVNE ZGRADE
Lokacija: VRATIŠINEC&amp;R&amp;"Arial,Uobičajeno"&amp;8Oznaka projekta; NI-278/2020-E
Datum: 12/2020</oddHeader>
    <oddFooter>&amp;L&amp;"Arial,Uobičajeno"&amp;8Projektni ured: NORD-ING d.o.o., Putjane 15, Čakovec
Glavni projektant: Eleonora Bedeković, dipl.ing.arh.&amp;R&amp;"Arial,Uobičajeno"&amp;8&amp;N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sheetPr>
  <dimension ref="A1:F539"/>
  <sheetViews>
    <sheetView view="pageBreakPreview" zoomScaleNormal="100" zoomScaleSheetLayoutView="100" zoomScalePageLayoutView="115" workbookViewId="0">
      <selection activeCell="F13" sqref="F12:F13"/>
    </sheetView>
  </sheetViews>
  <sheetFormatPr defaultRowHeight="12" x14ac:dyDescent="0.2"/>
  <cols>
    <col min="1" max="1" width="3.7109375" style="52" customWidth="1"/>
    <col min="2" max="2" width="40" style="53" customWidth="1"/>
    <col min="3" max="3" width="7.7109375" style="61" customWidth="1"/>
    <col min="4" max="4" width="5.7109375" style="61" customWidth="1"/>
    <col min="5" max="5" width="10.7109375" style="61" customWidth="1"/>
    <col min="6" max="6" width="11.7109375" style="54" customWidth="1"/>
    <col min="7" max="255" width="9.140625" style="52"/>
    <col min="256" max="256" width="3.7109375" style="52" customWidth="1"/>
    <col min="257" max="257" width="45.7109375" style="52" customWidth="1"/>
    <col min="258" max="258" width="7.7109375" style="52" customWidth="1"/>
    <col min="259" max="259" width="5.7109375" style="52" customWidth="1"/>
    <col min="260" max="260" width="10.7109375" style="52" customWidth="1"/>
    <col min="261" max="261" width="3.7109375" style="52" customWidth="1"/>
    <col min="262" max="262" width="11.7109375" style="52" customWidth="1"/>
    <col min="263" max="511" width="9.140625" style="52"/>
    <col min="512" max="512" width="3.7109375" style="52" customWidth="1"/>
    <col min="513" max="513" width="45.7109375" style="52" customWidth="1"/>
    <col min="514" max="514" width="7.7109375" style="52" customWidth="1"/>
    <col min="515" max="515" width="5.7109375" style="52" customWidth="1"/>
    <col min="516" max="516" width="10.7109375" style="52" customWidth="1"/>
    <col min="517" max="517" width="3.7109375" style="52" customWidth="1"/>
    <col min="518" max="518" width="11.7109375" style="52" customWidth="1"/>
    <col min="519" max="767" width="9.140625" style="52"/>
    <col min="768" max="768" width="3.7109375" style="52" customWidth="1"/>
    <col min="769" max="769" width="45.7109375" style="52" customWidth="1"/>
    <col min="770" max="770" width="7.7109375" style="52" customWidth="1"/>
    <col min="771" max="771" width="5.7109375" style="52" customWidth="1"/>
    <col min="772" max="772" width="10.7109375" style="52" customWidth="1"/>
    <col min="773" max="773" width="3.7109375" style="52" customWidth="1"/>
    <col min="774" max="774" width="11.7109375" style="52" customWidth="1"/>
    <col min="775" max="1023" width="9.140625" style="52"/>
    <col min="1024" max="1024" width="3.7109375" style="52" customWidth="1"/>
    <col min="1025" max="1025" width="45.7109375" style="52" customWidth="1"/>
    <col min="1026" max="1026" width="7.7109375" style="52" customWidth="1"/>
    <col min="1027" max="1027" width="5.7109375" style="52" customWidth="1"/>
    <col min="1028" max="1028" width="10.7109375" style="52" customWidth="1"/>
    <col min="1029" max="1029" width="3.7109375" style="52" customWidth="1"/>
    <col min="1030" max="1030" width="11.7109375" style="52" customWidth="1"/>
    <col min="1031" max="1279" width="9.140625" style="52"/>
    <col min="1280" max="1280" width="3.7109375" style="52" customWidth="1"/>
    <col min="1281" max="1281" width="45.7109375" style="52" customWidth="1"/>
    <col min="1282" max="1282" width="7.7109375" style="52" customWidth="1"/>
    <col min="1283" max="1283" width="5.7109375" style="52" customWidth="1"/>
    <col min="1284" max="1284" width="10.7109375" style="52" customWidth="1"/>
    <col min="1285" max="1285" width="3.7109375" style="52" customWidth="1"/>
    <col min="1286" max="1286" width="11.7109375" style="52" customWidth="1"/>
    <col min="1287" max="1535" width="9.140625" style="52"/>
    <col min="1536" max="1536" width="3.7109375" style="52" customWidth="1"/>
    <col min="1537" max="1537" width="45.7109375" style="52" customWidth="1"/>
    <col min="1538" max="1538" width="7.7109375" style="52" customWidth="1"/>
    <col min="1539" max="1539" width="5.7109375" style="52" customWidth="1"/>
    <col min="1540" max="1540" width="10.7109375" style="52" customWidth="1"/>
    <col min="1541" max="1541" width="3.7109375" style="52" customWidth="1"/>
    <col min="1542" max="1542" width="11.7109375" style="52" customWidth="1"/>
    <col min="1543" max="1791" width="9.140625" style="52"/>
    <col min="1792" max="1792" width="3.7109375" style="52" customWidth="1"/>
    <col min="1793" max="1793" width="45.7109375" style="52" customWidth="1"/>
    <col min="1794" max="1794" width="7.7109375" style="52" customWidth="1"/>
    <col min="1795" max="1795" width="5.7109375" style="52" customWidth="1"/>
    <col min="1796" max="1796" width="10.7109375" style="52" customWidth="1"/>
    <col min="1797" max="1797" width="3.7109375" style="52" customWidth="1"/>
    <col min="1798" max="1798" width="11.7109375" style="52" customWidth="1"/>
    <col min="1799" max="2047" width="9.140625" style="52"/>
    <col min="2048" max="2048" width="3.7109375" style="52" customWidth="1"/>
    <col min="2049" max="2049" width="45.7109375" style="52" customWidth="1"/>
    <col min="2050" max="2050" width="7.7109375" style="52" customWidth="1"/>
    <col min="2051" max="2051" width="5.7109375" style="52" customWidth="1"/>
    <col min="2052" max="2052" width="10.7109375" style="52" customWidth="1"/>
    <col min="2053" max="2053" width="3.7109375" style="52" customWidth="1"/>
    <col min="2054" max="2054" width="11.7109375" style="52" customWidth="1"/>
    <col min="2055" max="2303" width="9.140625" style="52"/>
    <col min="2304" max="2304" width="3.7109375" style="52" customWidth="1"/>
    <col min="2305" max="2305" width="45.7109375" style="52" customWidth="1"/>
    <col min="2306" max="2306" width="7.7109375" style="52" customWidth="1"/>
    <col min="2307" max="2307" width="5.7109375" style="52" customWidth="1"/>
    <col min="2308" max="2308" width="10.7109375" style="52" customWidth="1"/>
    <col min="2309" max="2309" width="3.7109375" style="52" customWidth="1"/>
    <col min="2310" max="2310" width="11.7109375" style="52" customWidth="1"/>
    <col min="2311" max="2559" width="9.140625" style="52"/>
    <col min="2560" max="2560" width="3.7109375" style="52" customWidth="1"/>
    <col min="2561" max="2561" width="45.7109375" style="52" customWidth="1"/>
    <col min="2562" max="2562" width="7.7109375" style="52" customWidth="1"/>
    <col min="2563" max="2563" width="5.7109375" style="52" customWidth="1"/>
    <col min="2564" max="2564" width="10.7109375" style="52" customWidth="1"/>
    <col min="2565" max="2565" width="3.7109375" style="52" customWidth="1"/>
    <col min="2566" max="2566" width="11.7109375" style="52" customWidth="1"/>
    <col min="2567" max="2815" width="9.140625" style="52"/>
    <col min="2816" max="2816" width="3.7109375" style="52" customWidth="1"/>
    <col min="2817" max="2817" width="45.7109375" style="52" customWidth="1"/>
    <col min="2818" max="2818" width="7.7109375" style="52" customWidth="1"/>
    <col min="2819" max="2819" width="5.7109375" style="52" customWidth="1"/>
    <col min="2820" max="2820" width="10.7109375" style="52" customWidth="1"/>
    <col min="2821" max="2821" width="3.7109375" style="52" customWidth="1"/>
    <col min="2822" max="2822" width="11.7109375" style="52" customWidth="1"/>
    <col min="2823" max="3071" width="9.140625" style="52"/>
    <col min="3072" max="3072" width="3.7109375" style="52" customWidth="1"/>
    <col min="3073" max="3073" width="45.7109375" style="52" customWidth="1"/>
    <col min="3074" max="3074" width="7.7109375" style="52" customWidth="1"/>
    <col min="3075" max="3075" width="5.7109375" style="52" customWidth="1"/>
    <col min="3076" max="3076" width="10.7109375" style="52" customWidth="1"/>
    <col min="3077" max="3077" width="3.7109375" style="52" customWidth="1"/>
    <col min="3078" max="3078" width="11.7109375" style="52" customWidth="1"/>
    <col min="3079" max="3327" width="9.140625" style="52"/>
    <col min="3328" max="3328" width="3.7109375" style="52" customWidth="1"/>
    <col min="3329" max="3329" width="45.7109375" style="52" customWidth="1"/>
    <col min="3330" max="3330" width="7.7109375" style="52" customWidth="1"/>
    <col min="3331" max="3331" width="5.7109375" style="52" customWidth="1"/>
    <col min="3332" max="3332" width="10.7109375" style="52" customWidth="1"/>
    <col min="3333" max="3333" width="3.7109375" style="52" customWidth="1"/>
    <col min="3334" max="3334" width="11.7109375" style="52" customWidth="1"/>
    <col min="3335" max="3583" width="9.140625" style="52"/>
    <col min="3584" max="3584" width="3.7109375" style="52" customWidth="1"/>
    <col min="3585" max="3585" width="45.7109375" style="52" customWidth="1"/>
    <col min="3586" max="3586" width="7.7109375" style="52" customWidth="1"/>
    <col min="3587" max="3587" width="5.7109375" style="52" customWidth="1"/>
    <col min="3588" max="3588" width="10.7109375" style="52" customWidth="1"/>
    <col min="3589" max="3589" width="3.7109375" style="52" customWidth="1"/>
    <col min="3590" max="3590" width="11.7109375" style="52" customWidth="1"/>
    <col min="3591" max="3839" width="9.140625" style="52"/>
    <col min="3840" max="3840" width="3.7109375" style="52" customWidth="1"/>
    <col min="3841" max="3841" width="45.7109375" style="52" customWidth="1"/>
    <col min="3842" max="3842" width="7.7109375" style="52" customWidth="1"/>
    <col min="3843" max="3843" width="5.7109375" style="52" customWidth="1"/>
    <col min="3844" max="3844" width="10.7109375" style="52" customWidth="1"/>
    <col min="3845" max="3845" width="3.7109375" style="52" customWidth="1"/>
    <col min="3846" max="3846" width="11.7109375" style="52" customWidth="1"/>
    <col min="3847" max="4095" width="9.140625" style="52"/>
    <col min="4096" max="4096" width="3.7109375" style="52" customWidth="1"/>
    <col min="4097" max="4097" width="45.7109375" style="52" customWidth="1"/>
    <col min="4098" max="4098" width="7.7109375" style="52" customWidth="1"/>
    <col min="4099" max="4099" width="5.7109375" style="52" customWidth="1"/>
    <col min="4100" max="4100" width="10.7109375" style="52" customWidth="1"/>
    <col min="4101" max="4101" width="3.7109375" style="52" customWidth="1"/>
    <col min="4102" max="4102" width="11.7109375" style="52" customWidth="1"/>
    <col min="4103" max="4351" width="9.140625" style="52"/>
    <col min="4352" max="4352" width="3.7109375" style="52" customWidth="1"/>
    <col min="4353" max="4353" width="45.7109375" style="52" customWidth="1"/>
    <col min="4354" max="4354" width="7.7109375" style="52" customWidth="1"/>
    <col min="4355" max="4355" width="5.7109375" style="52" customWidth="1"/>
    <col min="4356" max="4356" width="10.7109375" style="52" customWidth="1"/>
    <col min="4357" max="4357" width="3.7109375" style="52" customWidth="1"/>
    <col min="4358" max="4358" width="11.7109375" style="52" customWidth="1"/>
    <col min="4359" max="4607" width="9.140625" style="52"/>
    <col min="4608" max="4608" width="3.7109375" style="52" customWidth="1"/>
    <col min="4609" max="4609" width="45.7109375" style="52" customWidth="1"/>
    <col min="4610" max="4610" width="7.7109375" style="52" customWidth="1"/>
    <col min="4611" max="4611" width="5.7109375" style="52" customWidth="1"/>
    <col min="4612" max="4612" width="10.7109375" style="52" customWidth="1"/>
    <col min="4613" max="4613" width="3.7109375" style="52" customWidth="1"/>
    <col min="4614" max="4614" width="11.7109375" style="52" customWidth="1"/>
    <col min="4615" max="4863" width="9.140625" style="52"/>
    <col min="4864" max="4864" width="3.7109375" style="52" customWidth="1"/>
    <col min="4865" max="4865" width="45.7109375" style="52" customWidth="1"/>
    <col min="4866" max="4866" width="7.7109375" style="52" customWidth="1"/>
    <col min="4867" max="4867" width="5.7109375" style="52" customWidth="1"/>
    <col min="4868" max="4868" width="10.7109375" style="52" customWidth="1"/>
    <col min="4869" max="4869" width="3.7109375" style="52" customWidth="1"/>
    <col min="4870" max="4870" width="11.7109375" style="52" customWidth="1"/>
    <col min="4871" max="5119" width="9.140625" style="52"/>
    <col min="5120" max="5120" width="3.7109375" style="52" customWidth="1"/>
    <col min="5121" max="5121" width="45.7109375" style="52" customWidth="1"/>
    <col min="5122" max="5122" width="7.7109375" style="52" customWidth="1"/>
    <col min="5123" max="5123" width="5.7109375" style="52" customWidth="1"/>
    <col min="5124" max="5124" width="10.7109375" style="52" customWidth="1"/>
    <col min="5125" max="5125" width="3.7109375" style="52" customWidth="1"/>
    <col min="5126" max="5126" width="11.7109375" style="52" customWidth="1"/>
    <col min="5127" max="5375" width="9.140625" style="52"/>
    <col min="5376" max="5376" width="3.7109375" style="52" customWidth="1"/>
    <col min="5377" max="5377" width="45.7109375" style="52" customWidth="1"/>
    <col min="5378" max="5378" width="7.7109375" style="52" customWidth="1"/>
    <col min="5379" max="5379" width="5.7109375" style="52" customWidth="1"/>
    <col min="5380" max="5380" width="10.7109375" style="52" customWidth="1"/>
    <col min="5381" max="5381" width="3.7109375" style="52" customWidth="1"/>
    <col min="5382" max="5382" width="11.7109375" style="52" customWidth="1"/>
    <col min="5383" max="5631" width="9.140625" style="52"/>
    <col min="5632" max="5632" width="3.7109375" style="52" customWidth="1"/>
    <col min="5633" max="5633" width="45.7109375" style="52" customWidth="1"/>
    <col min="5634" max="5634" width="7.7109375" style="52" customWidth="1"/>
    <col min="5635" max="5635" width="5.7109375" style="52" customWidth="1"/>
    <col min="5636" max="5636" width="10.7109375" style="52" customWidth="1"/>
    <col min="5637" max="5637" width="3.7109375" style="52" customWidth="1"/>
    <col min="5638" max="5638" width="11.7109375" style="52" customWidth="1"/>
    <col min="5639" max="5887" width="9.140625" style="52"/>
    <col min="5888" max="5888" width="3.7109375" style="52" customWidth="1"/>
    <col min="5889" max="5889" width="45.7109375" style="52" customWidth="1"/>
    <col min="5890" max="5890" width="7.7109375" style="52" customWidth="1"/>
    <col min="5891" max="5891" width="5.7109375" style="52" customWidth="1"/>
    <col min="5892" max="5892" width="10.7109375" style="52" customWidth="1"/>
    <col min="5893" max="5893" width="3.7109375" style="52" customWidth="1"/>
    <col min="5894" max="5894" width="11.7109375" style="52" customWidth="1"/>
    <col min="5895" max="6143" width="9.140625" style="52"/>
    <col min="6144" max="6144" width="3.7109375" style="52" customWidth="1"/>
    <col min="6145" max="6145" width="45.7109375" style="52" customWidth="1"/>
    <col min="6146" max="6146" width="7.7109375" style="52" customWidth="1"/>
    <col min="6147" max="6147" width="5.7109375" style="52" customWidth="1"/>
    <col min="6148" max="6148" width="10.7109375" style="52" customWidth="1"/>
    <col min="6149" max="6149" width="3.7109375" style="52" customWidth="1"/>
    <col min="6150" max="6150" width="11.7109375" style="52" customWidth="1"/>
    <col min="6151" max="6399" width="9.140625" style="52"/>
    <col min="6400" max="6400" width="3.7109375" style="52" customWidth="1"/>
    <col min="6401" max="6401" width="45.7109375" style="52" customWidth="1"/>
    <col min="6402" max="6402" width="7.7109375" style="52" customWidth="1"/>
    <col min="6403" max="6403" width="5.7109375" style="52" customWidth="1"/>
    <col min="6404" max="6404" width="10.7109375" style="52" customWidth="1"/>
    <col min="6405" max="6405" width="3.7109375" style="52" customWidth="1"/>
    <col min="6406" max="6406" width="11.7109375" style="52" customWidth="1"/>
    <col min="6407" max="6655" width="9.140625" style="52"/>
    <col min="6656" max="6656" width="3.7109375" style="52" customWidth="1"/>
    <col min="6657" max="6657" width="45.7109375" style="52" customWidth="1"/>
    <col min="6658" max="6658" width="7.7109375" style="52" customWidth="1"/>
    <col min="6659" max="6659" width="5.7109375" style="52" customWidth="1"/>
    <col min="6660" max="6660" width="10.7109375" style="52" customWidth="1"/>
    <col min="6661" max="6661" width="3.7109375" style="52" customWidth="1"/>
    <col min="6662" max="6662" width="11.7109375" style="52" customWidth="1"/>
    <col min="6663" max="6911" width="9.140625" style="52"/>
    <col min="6912" max="6912" width="3.7109375" style="52" customWidth="1"/>
    <col min="6913" max="6913" width="45.7109375" style="52" customWidth="1"/>
    <col min="6914" max="6914" width="7.7109375" style="52" customWidth="1"/>
    <col min="6915" max="6915" width="5.7109375" style="52" customWidth="1"/>
    <col min="6916" max="6916" width="10.7109375" style="52" customWidth="1"/>
    <col min="6917" max="6917" width="3.7109375" style="52" customWidth="1"/>
    <col min="6918" max="6918" width="11.7109375" style="52" customWidth="1"/>
    <col min="6919" max="7167" width="9.140625" style="52"/>
    <col min="7168" max="7168" width="3.7109375" style="52" customWidth="1"/>
    <col min="7169" max="7169" width="45.7109375" style="52" customWidth="1"/>
    <col min="7170" max="7170" width="7.7109375" style="52" customWidth="1"/>
    <col min="7171" max="7171" width="5.7109375" style="52" customWidth="1"/>
    <col min="7172" max="7172" width="10.7109375" style="52" customWidth="1"/>
    <col min="7173" max="7173" width="3.7109375" style="52" customWidth="1"/>
    <col min="7174" max="7174" width="11.7109375" style="52" customWidth="1"/>
    <col min="7175" max="7423" width="9.140625" style="52"/>
    <col min="7424" max="7424" width="3.7109375" style="52" customWidth="1"/>
    <col min="7425" max="7425" width="45.7109375" style="52" customWidth="1"/>
    <col min="7426" max="7426" width="7.7109375" style="52" customWidth="1"/>
    <col min="7427" max="7427" width="5.7109375" style="52" customWidth="1"/>
    <col min="7428" max="7428" width="10.7109375" style="52" customWidth="1"/>
    <col min="7429" max="7429" width="3.7109375" style="52" customWidth="1"/>
    <col min="7430" max="7430" width="11.7109375" style="52" customWidth="1"/>
    <col min="7431" max="7679" width="9.140625" style="52"/>
    <col min="7680" max="7680" width="3.7109375" style="52" customWidth="1"/>
    <col min="7681" max="7681" width="45.7109375" style="52" customWidth="1"/>
    <col min="7682" max="7682" width="7.7109375" style="52" customWidth="1"/>
    <col min="7683" max="7683" width="5.7109375" style="52" customWidth="1"/>
    <col min="7684" max="7684" width="10.7109375" style="52" customWidth="1"/>
    <col min="7685" max="7685" width="3.7109375" style="52" customWidth="1"/>
    <col min="7686" max="7686" width="11.7109375" style="52" customWidth="1"/>
    <col min="7687" max="7935" width="9.140625" style="52"/>
    <col min="7936" max="7936" width="3.7109375" style="52" customWidth="1"/>
    <col min="7937" max="7937" width="45.7109375" style="52" customWidth="1"/>
    <col min="7938" max="7938" width="7.7109375" style="52" customWidth="1"/>
    <col min="7939" max="7939" width="5.7109375" style="52" customWidth="1"/>
    <col min="7940" max="7940" width="10.7109375" style="52" customWidth="1"/>
    <col min="7941" max="7941" width="3.7109375" style="52" customWidth="1"/>
    <col min="7942" max="7942" width="11.7109375" style="52" customWidth="1"/>
    <col min="7943" max="8191" width="9.140625" style="52"/>
    <col min="8192" max="8192" width="3.7109375" style="52" customWidth="1"/>
    <col min="8193" max="8193" width="45.7109375" style="52" customWidth="1"/>
    <col min="8194" max="8194" width="7.7109375" style="52" customWidth="1"/>
    <col min="8195" max="8195" width="5.7109375" style="52" customWidth="1"/>
    <col min="8196" max="8196" width="10.7109375" style="52" customWidth="1"/>
    <col min="8197" max="8197" width="3.7109375" style="52" customWidth="1"/>
    <col min="8198" max="8198" width="11.7109375" style="52" customWidth="1"/>
    <col min="8199" max="8447" width="9.140625" style="52"/>
    <col min="8448" max="8448" width="3.7109375" style="52" customWidth="1"/>
    <col min="8449" max="8449" width="45.7109375" style="52" customWidth="1"/>
    <col min="8450" max="8450" width="7.7109375" style="52" customWidth="1"/>
    <col min="8451" max="8451" width="5.7109375" style="52" customWidth="1"/>
    <col min="8452" max="8452" width="10.7109375" style="52" customWidth="1"/>
    <col min="8453" max="8453" width="3.7109375" style="52" customWidth="1"/>
    <col min="8454" max="8454" width="11.7109375" style="52" customWidth="1"/>
    <col min="8455" max="8703" width="9.140625" style="52"/>
    <col min="8704" max="8704" width="3.7109375" style="52" customWidth="1"/>
    <col min="8705" max="8705" width="45.7109375" style="52" customWidth="1"/>
    <col min="8706" max="8706" width="7.7109375" style="52" customWidth="1"/>
    <col min="8707" max="8707" width="5.7109375" style="52" customWidth="1"/>
    <col min="8708" max="8708" width="10.7109375" style="52" customWidth="1"/>
    <col min="8709" max="8709" width="3.7109375" style="52" customWidth="1"/>
    <col min="8710" max="8710" width="11.7109375" style="52" customWidth="1"/>
    <col min="8711" max="8959" width="9.140625" style="52"/>
    <col min="8960" max="8960" width="3.7109375" style="52" customWidth="1"/>
    <col min="8961" max="8961" width="45.7109375" style="52" customWidth="1"/>
    <col min="8962" max="8962" width="7.7109375" style="52" customWidth="1"/>
    <col min="8963" max="8963" width="5.7109375" style="52" customWidth="1"/>
    <col min="8964" max="8964" width="10.7109375" style="52" customWidth="1"/>
    <col min="8965" max="8965" width="3.7109375" style="52" customWidth="1"/>
    <col min="8966" max="8966" width="11.7109375" style="52" customWidth="1"/>
    <col min="8967" max="9215" width="9.140625" style="52"/>
    <col min="9216" max="9216" width="3.7109375" style="52" customWidth="1"/>
    <col min="9217" max="9217" width="45.7109375" style="52" customWidth="1"/>
    <col min="9218" max="9218" width="7.7109375" style="52" customWidth="1"/>
    <col min="9219" max="9219" width="5.7109375" style="52" customWidth="1"/>
    <col min="9220" max="9220" width="10.7109375" style="52" customWidth="1"/>
    <col min="9221" max="9221" width="3.7109375" style="52" customWidth="1"/>
    <col min="9222" max="9222" width="11.7109375" style="52" customWidth="1"/>
    <col min="9223" max="9471" width="9.140625" style="52"/>
    <col min="9472" max="9472" width="3.7109375" style="52" customWidth="1"/>
    <col min="9473" max="9473" width="45.7109375" style="52" customWidth="1"/>
    <col min="9474" max="9474" width="7.7109375" style="52" customWidth="1"/>
    <col min="9475" max="9475" width="5.7109375" style="52" customWidth="1"/>
    <col min="9476" max="9476" width="10.7109375" style="52" customWidth="1"/>
    <col min="9477" max="9477" width="3.7109375" style="52" customWidth="1"/>
    <col min="9478" max="9478" width="11.7109375" style="52" customWidth="1"/>
    <col min="9479" max="9727" width="9.140625" style="52"/>
    <col min="9728" max="9728" width="3.7109375" style="52" customWidth="1"/>
    <col min="9729" max="9729" width="45.7109375" style="52" customWidth="1"/>
    <col min="9730" max="9730" width="7.7109375" style="52" customWidth="1"/>
    <col min="9731" max="9731" width="5.7109375" style="52" customWidth="1"/>
    <col min="9732" max="9732" width="10.7109375" style="52" customWidth="1"/>
    <col min="9733" max="9733" width="3.7109375" style="52" customWidth="1"/>
    <col min="9734" max="9734" width="11.7109375" style="52" customWidth="1"/>
    <col min="9735" max="9983" width="9.140625" style="52"/>
    <col min="9984" max="9984" width="3.7109375" style="52" customWidth="1"/>
    <col min="9985" max="9985" width="45.7109375" style="52" customWidth="1"/>
    <col min="9986" max="9986" width="7.7109375" style="52" customWidth="1"/>
    <col min="9987" max="9987" width="5.7109375" style="52" customWidth="1"/>
    <col min="9988" max="9988" width="10.7109375" style="52" customWidth="1"/>
    <col min="9989" max="9989" width="3.7109375" style="52" customWidth="1"/>
    <col min="9990" max="9990" width="11.7109375" style="52" customWidth="1"/>
    <col min="9991" max="10239" width="9.140625" style="52"/>
    <col min="10240" max="10240" width="3.7109375" style="52" customWidth="1"/>
    <col min="10241" max="10241" width="45.7109375" style="52" customWidth="1"/>
    <col min="10242" max="10242" width="7.7109375" style="52" customWidth="1"/>
    <col min="10243" max="10243" width="5.7109375" style="52" customWidth="1"/>
    <col min="10244" max="10244" width="10.7109375" style="52" customWidth="1"/>
    <col min="10245" max="10245" width="3.7109375" style="52" customWidth="1"/>
    <col min="10246" max="10246" width="11.7109375" style="52" customWidth="1"/>
    <col min="10247" max="10495" width="9.140625" style="52"/>
    <col min="10496" max="10496" width="3.7109375" style="52" customWidth="1"/>
    <col min="10497" max="10497" width="45.7109375" style="52" customWidth="1"/>
    <col min="10498" max="10498" width="7.7109375" style="52" customWidth="1"/>
    <col min="10499" max="10499" width="5.7109375" style="52" customWidth="1"/>
    <col min="10500" max="10500" width="10.7109375" style="52" customWidth="1"/>
    <col min="10501" max="10501" width="3.7109375" style="52" customWidth="1"/>
    <col min="10502" max="10502" width="11.7109375" style="52" customWidth="1"/>
    <col min="10503" max="10751" width="9.140625" style="52"/>
    <col min="10752" max="10752" width="3.7109375" style="52" customWidth="1"/>
    <col min="10753" max="10753" width="45.7109375" style="52" customWidth="1"/>
    <col min="10754" max="10754" width="7.7109375" style="52" customWidth="1"/>
    <col min="10755" max="10755" width="5.7109375" style="52" customWidth="1"/>
    <col min="10756" max="10756" width="10.7109375" style="52" customWidth="1"/>
    <col min="10757" max="10757" width="3.7109375" style="52" customWidth="1"/>
    <col min="10758" max="10758" width="11.7109375" style="52" customWidth="1"/>
    <col min="10759" max="11007" width="9.140625" style="52"/>
    <col min="11008" max="11008" width="3.7109375" style="52" customWidth="1"/>
    <col min="11009" max="11009" width="45.7109375" style="52" customWidth="1"/>
    <col min="11010" max="11010" width="7.7109375" style="52" customWidth="1"/>
    <col min="11011" max="11011" width="5.7109375" style="52" customWidth="1"/>
    <col min="11012" max="11012" width="10.7109375" style="52" customWidth="1"/>
    <col min="11013" max="11013" width="3.7109375" style="52" customWidth="1"/>
    <col min="11014" max="11014" width="11.7109375" style="52" customWidth="1"/>
    <col min="11015" max="11263" width="9.140625" style="52"/>
    <col min="11264" max="11264" width="3.7109375" style="52" customWidth="1"/>
    <col min="11265" max="11265" width="45.7109375" style="52" customWidth="1"/>
    <col min="11266" max="11266" width="7.7109375" style="52" customWidth="1"/>
    <col min="11267" max="11267" width="5.7109375" style="52" customWidth="1"/>
    <col min="11268" max="11268" width="10.7109375" style="52" customWidth="1"/>
    <col min="11269" max="11269" width="3.7109375" style="52" customWidth="1"/>
    <col min="11270" max="11270" width="11.7109375" style="52" customWidth="1"/>
    <col min="11271" max="11519" width="9.140625" style="52"/>
    <col min="11520" max="11520" width="3.7109375" style="52" customWidth="1"/>
    <col min="11521" max="11521" width="45.7109375" style="52" customWidth="1"/>
    <col min="11522" max="11522" width="7.7109375" style="52" customWidth="1"/>
    <col min="11523" max="11523" width="5.7109375" style="52" customWidth="1"/>
    <col min="11524" max="11524" width="10.7109375" style="52" customWidth="1"/>
    <col min="11525" max="11525" width="3.7109375" style="52" customWidth="1"/>
    <col min="11526" max="11526" width="11.7109375" style="52" customWidth="1"/>
    <col min="11527" max="11775" width="9.140625" style="52"/>
    <col min="11776" max="11776" width="3.7109375" style="52" customWidth="1"/>
    <col min="11777" max="11777" width="45.7109375" style="52" customWidth="1"/>
    <col min="11778" max="11778" width="7.7109375" style="52" customWidth="1"/>
    <col min="11779" max="11779" width="5.7109375" style="52" customWidth="1"/>
    <col min="11780" max="11780" width="10.7109375" style="52" customWidth="1"/>
    <col min="11781" max="11781" width="3.7109375" style="52" customWidth="1"/>
    <col min="11782" max="11782" width="11.7109375" style="52" customWidth="1"/>
    <col min="11783" max="12031" width="9.140625" style="52"/>
    <col min="12032" max="12032" width="3.7109375" style="52" customWidth="1"/>
    <col min="12033" max="12033" width="45.7109375" style="52" customWidth="1"/>
    <col min="12034" max="12034" width="7.7109375" style="52" customWidth="1"/>
    <col min="12035" max="12035" width="5.7109375" style="52" customWidth="1"/>
    <col min="12036" max="12036" width="10.7109375" style="52" customWidth="1"/>
    <col min="12037" max="12037" width="3.7109375" style="52" customWidth="1"/>
    <col min="12038" max="12038" width="11.7109375" style="52" customWidth="1"/>
    <col min="12039" max="12287" width="9.140625" style="52"/>
    <col min="12288" max="12288" width="3.7109375" style="52" customWidth="1"/>
    <col min="12289" max="12289" width="45.7109375" style="52" customWidth="1"/>
    <col min="12290" max="12290" width="7.7109375" style="52" customWidth="1"/>
    <col min="12291" max="12291" width="5.7109375" style="52" customWidth="1"/>
    <col min="12292" max="12292" width="10.7109375" style="52" customWidth="1"/>
    <col min="12293" max="12293" width="3.7109375" style="52" customWidth="1"/>
    <col min="12294" max="12294" width="11.7109375" style="52" customWidth="1"/>
    <col min="12295" max="12543" width="9.140625" style="52"/>
    <col min="12544" max="12544" width="3.7109375" style="52" customWidth="1"/>
    <col min="12545" max="12545" width="45.7109375" style="52" customWidth="1"/>
    <col min="12546" max="12546" width="7.7109375" style="52" customWidth="1"/>
    <col min="12547" max="12547" width="5.7109375" style="52" customWidth="1"/>
    <col min="12548" max="12548" width="10.7109375" style="52" customWidth="1"/>
    <col min="12549" max="12549" width="3.7109375" style="52" customWidth="1"/>
    <col min="12550" max="12550" width="11.7109375" style="52" customWidth="1"/>
    <col min="12551" max="12799" width="9.140625" style="52"/>
    <col min="12800" max="12800" width="3.7109375" style="52" customWidth="1"/>
    <col min="12801" max="12801" width="45.7109375" style="52" customWidth="1"/>
    <col min="12802" max="12802" width="7.7109375" style="52" customWidth="1"/>
    <col min="12803" max="12803" width="5.7109375" style="52" customWidth="1"/>
    <col min="12804" max="12804" width="10.7109375" style="52" customWidth="1"/>
    <col min="12805" max="12805" width="3.7109375" style="52" customWidth="1"/>
    <col min="12806" max="12806" width="11.7109375" style="52" customWidth="1"/>
    <col min="12807" max="13055" width="9.140625" style="52"/>
    <col min="13056" max="13056" width="3.7109375" style="52" customWidth="1"/>
    <col min="13057" max="13057" width="45.7109375" style="52" customWidth="1"/>
    <col min="13058" max="13058" width="7.7109375" style="52" customWidth="1"/>
    <col min="13059" max="13059" width="5.7109375" style="52" customWidth="1"/>
    <col min="13060" max="13060" width="10.7109375" style="52" customWidth="1"/>
    <col min="13061" max="13061" width="3.7109375" style="52" customWidth="1"/>
    <col min="13062" max="13062" width="11.7109375" style="52" customWidth="1"/>
    <col min="13063" max="13311" width="9.140625" style="52"/>
    <col min="13312" max="13312" width="3.7109375" style="52" customWidth="1"/>
    <col min="13313" max="13313" width="45.7109375" style="52" customWidth="1"/>
    <col min="13314" max="13314" width="7.7109375" style="52" customWidth="1"/>
    <col min="13315" max="13315" width="5.7109375" style="52" customWidth="1"/>
    <col min="13316" max="13316" width="10.7109375" style="52" customWidth="1"/>
    <col min="13317" max="13317" width="3.7109375" style="52" customWidth="1"/>
    <col min="13318" max="13318" width="11.7109375" style="52" customWidth="1"/>
    <col min="13319" max="13567" width="9.140625" style="52"/>
    <col min="13568" max="13568" width="3.7109375" style="52" customWidth="1"/>
    <col min="13569" max="13569" width="45.7109375" style="52" customWidth="1"/>
    <col min="13570" max="13570" width="7.7109375" style="52" customWidth="1"/>
    <col min="13571" max="13571" width="5.7109375" style="52" customWidth="1"/>
    <col min="13572" max="13572" width="10.7109375" style="52" customWidth="1"/>
    <col min="13573" max="13573" width="3.7109375" style="52" customWidth="1"/>
    <col min="13574" max="13574" width="11.7109375" style="52" customWidth="1"/>
    <col min="13575" max="13823" width="9.140625" style="52"/>
    <col min="13824" max="13824" width="3.7109375" style="52" customWidth="1"/>
    <col min="13825" max="13825" width="45.7109375" style="52" customWidth="1"/>
    <col min="13826" max="13826" width="7.7109375" style="52" customWidth="1"/>
    <col min="13827" max="13827" width="5.7109375" style="52" customWidth="1"/>
    <col min="13828" max="13828" width="10.7109375" style="52" customWidth="1"/>
    <col min="13829" max="13829" width="3.7109375" style="52" customWidth="1"/>
    <col min="13830" max="13830" width="11.7109375" style="52" customWidth="1"/>
    <col min="13831" max="14079" width="9.140625" style="52"/>
    <col min="14080" max="14080" width="3.7109375" style="52" customWidth="1"/>
    <col min="14081" max="14081" width="45.7109375" style="52" customWidth="1"/>
    <col min="14082" max="14082" width="7.7109375" style="52" customWidth="1"/>
    <col min="14083" max="14083" width="5.7109375" style="52" customWidth="1"/>
    <col min="14084" max="14084" width="10.7109375" style="52" customWidth="1"/>
    <col min="14085" max="14085" width="3.7109375" style="52" customWidth="1"/>
    <col min="14086" max="14086" width="11.7109375" style="52" customWidth="1"/>
    <col min="14087" max="14335" width="9.140625" style="52"/>
    <col min="14336" max="14336" width="3.7109375" style="52" customWidth="1"/>
    <col min="14337" max="14337" width="45.7109375" style="52" customWidth="1"/>
    <col min="14338" max="14338" width="7.7109375" style="52" customWidth="1"/>
    <col min="14339" max="14339" width="5.7109375" style="52" customWidth="1"/>
    <col min="14340" max="14340" width="10.7109375" style="52" customWidth="1"/>
    <col min="14341" max="14341" width="3.7109375" style="52" customWidth="1"/>
    <col min="14342" max="14342" width="11.7109375" style="52" customWidth="1"/>
    <col min="14343" max="14591" width="9.140625" style="52"/>
    <col min="14592" max="14592" width="3.7109375" style="52" customWidth="1"/>
    <col min="14593" max="14593" width="45.7109375" style="52" customWidth="1"/>
    <col min="14594" max="14594" width="7.7109375" style="52" customWidth="1"/>
    <col min="14595" max="14595" width="5.7109375" style="52" customWidth="1"/>
    <col min="14596" max="14596" width="10.7109375" style="52" customWidth="1"/>
    <col min="14597" max="14597" width="3.7109375" style="52" customWidth="1"/>
    <col min="14598" max="14598" width="11.7109375" style="52" customWidth="1"/>
    <col min="14599" max="14847" width="9.140625" style="52"/>
    <col min="14848" max="14848" width="3.7109375" style="52" customWidth="1"/>
    <col min="14849" max="14849" width="45.7109375" style="52" customWidth="1"/>
    <col min="14850" max="14850" width="7.7109375" style="52" customWidth="1"/>
    <col min="14851" max="14851" width="5.7109375" style="52" customWidth="1"/>
    <col min="14852" max="14852" width="10.7109375" style="52" customWidth="1"/>
    <col min="14853" max="14853" width="3.7109375" style="52" customWidth="1"/>
    <col min="14854" max="14854" width="11.7109375" style="52" customWidth="1"/>
    <col min="14855" max="15103" width="9.140625" style="52"/>
    <col min="15104" max="15104" width="3.7109375" style="52" customWidth="1"/>
    <col min="15105" max="15105" width="45.7109375" style="52" customWidth="1"/>
    <col min="15106" max="15106" width="7.7109375" style="52" customWidth="1"/>
    <col min="15107" max="15107" width="5.7109375" style="52" customWidth="1"/>
    <col min="15108" max="15108" width="10.7109375" style="52" customWidth="1"/>
    <col min="15109" max="15109" width="3.7109375" style="52" customWidth="1"/>
    <col min="15110" max="15110" width="11.7109375" style="52" customWidth="1"/>
    <col min="15111" max="15359" width="9.140625" style="52"/>
    <col min="15360" max="15360" width="3.7109375" style="52" customWidth="1"/>
    <col min="15361" max="15361" width="45.7109375" style="52" customWidth="1"/>
    <col min="15362" max="15362" width="7.7109375" style="52" customWidth="1"/>
    <col min="15363" max="15363" width="5.7109375" style="52" customWidth="1"/>
    <col min="15364" max="15364" width="10.7109375" style="52" customWidth="1"/>
    <col min="15365" max="15365" width="3.7109375" style="52" customWidth="1"/>
    <col min="15366" max="15366" width="11.7109375" style="52" customWidth="1"/>
    <col min="15367" max="15615" width="9.140625" style="52"/>
    <col min="15616" max="15616" width="3.7109375" style="52" customWidth="1"/>
    <col min="15617" max="15617" width="45.7109375" style="52" customWidth="1"/>
    <col min="15618" max="15618" width="7.7109375" style="52" customWidth="1"/>
    <col min="15619" max="15619" width="5.7109375" style="52" customWidth="1"/>
    <col min="15620" max="15620" width="10.7109375" style="52" customWidth="1"/>
    <col min="15621" max="15621" width="3.7109375" style="52" customWidth="1"/>
    <col min="15622" max="15622" width="11.7109375" style="52" customWidth="1"/>
    <col min="15623" max="15871" width="9.140625" style="52"/>
    <col min="15872" max="15872" width="3.7109375" style="52" customWidth="1"/>
    <col min="15873" max="15873" width="45.7109375" style="52" customWidth="1"/>
    <col min="15874" max="15874" width="7.7109375" style="52" customWidth="1"/>
    <col min="15875" max="15875" width="5.7109375" style="52" customWidth="1"/>
    <col min="15876" max="15876" width="10.7109375" style="52" customWidth="1"/>
    <col min="15877" max="15877" width="3.7109375" style="52" customWidth="1"/>
    <col min="15878" max="15878" width="11.7109375" style="52" customWidth="1"/>
    <col min="15879" max="16127" width="9.140625" style="52"/>
    <col min="16128" max="16128" width="3.7109375" style="52" customWidth="1"/>
    <col min="16129" max="16129" width="45.7109375" style="52" customWidth="1"/>
    <col min="16130" max="16130" width="7.7109375" style="52" customWidth="1"/>
    <col min="16131" max="16131" width="5.7109375" style="52" customWidth="1"/>
    <col min="16132" max="16132" width="10.7109375" style="52" customWidth="1"/>
    <col min="16133" max="16133" width="3.7109375" style="52" customWidth="1"/>
    <col min="16134" max="16134" width="11.7109375" style="52" customWidth="1"/>
    <col min="16135" max="16384" width="9.140625" style="52"/>
  </cols>
  <sheetData>
    <row r="1" spans="1:6" ht="24" x14ac:dyDescent="0.2">
      <c r="B1" s="169" t="s">
        <v>769</v>
      </c>
    </row>
    <row r="2" spans="1:6" x14ac:dyDescent="0.2">
      <c r="B2" s="169"/>
    </row>
    <row r="3" spans="1:6" x14ac:dyDescent="0.2">
      <c r="B3" s="169"/>
    </row>
    <row r="4" spans="1:6" x14ac:dyDescent="0.2">
      <c r="B4" s="55" t="s">
        <v>337</v>
      </c>
    </row>
    <row r="5" spans="1:6" x14ac:dyDescent="0.2">
      <c r="B5" s="55"/>
    </row>
    <row r="6" spans="1:6" x14ac:dyDescent="0.2">
      <c r="B6" s="55"/>
    </row>
    <row r="7" spans="1:6" x14ac:dyDescent="0.2">
      <c r="B7" s="55"/>
    </row>
    <row r="8" spans="1:6" x14ac:dyDescent="0.2">
      <c r="B8" s="53" t="s">
        <v>343</v>
      </c>
      <c r="C8" s="61" t="s">
        <v>344</v>
      </c>
      <c r="D8" s="61" t="s">
        <v>345</v>
      </c>
      <c r="F8" s="54" t="s">
        <v>346</v>
      </c>
    </row>
    <row r="10" spans="1:6" ht="36" x14ac:dyDescent="0.2">
      <c r="A10" s="58">
        <v>1</v>
      </c>
      <c r="B10" s="62" t="s">
        <v>355</v>
      </c>
      <c r="C10" s="52"/>
      <c r="D10" s="65" t="s">
        <v>348</v>
      </c>
      <c r="E10" s="60"/>
      <c r="F10" s="66"/>
    </row>
    <row r="11" spans="1:6" x14ac:dyDescent="0.2">
      <c r="A11" s="58"/>
      <c r="B11" s="62" t="s">
        <v>356</v>
      </c>
      <c r="C11" s="19" t="s">
        <v>178</v>
      </c>
      <c r="D11" s="57">
        <v>6</v>
      </c>
      <c r="E11" s="59"/>
      <c r="F11" s="63">
        <f>ROUND(D11*E11,2)</f>
        <v>0</v>
      </c>
    </row>
    <row r="12" spans="1:6" x14ac:dyDescent="0.2">
      <c r="A12" s="58"/>
      <c r="B12" s="62"/>
      <c r="C12" s="57"/>
      <c r="D12" s="57" t="s">
        <v>348</v>
      </c>
      <c r="E12" s="59"/>
      <c r="F12" s="63"/>
    </row>
    <row r="13" spans="1:6" ht="48" x14ac:dyDescent="0.2">
      <c r="A13" s="58">
        <v>2</v>
      </c>
      <c r="B13" s="62" t="s">
        <v>358</v>
      </c>
      <c r="C13" s="52"/>
      <c r="D13" s="65" t="s">
        <v>348</v>
      </c>
      <c r="E13" s="60"/>
      <c r="F13" s="63"/>
    </row>
    <row r="14" spans="1:6" x14ac:dyDescent="0.2">
      <c r="A14" s="58"/>
      <c r="B14" s="62" t="s">
        <v>359</v>
      </c>
      <c r="C14" s="19" t="s">
        <v>178</v>
      </c>
      <c r="D14" s="57">
        <v>2</v>
      </c>
      <c r="E14" s="59"/>
      <c r="F14" s="63">
        <f t="shared" ref="F14:F32" si="0">ROUND(D14*E14,2)</f>
        <v>0</v>
      </c>
    </row>
    <row r="15" spans="1:6" x14ac:dyDescent="0.2">
      <c r="A15" s="58"/>
      <c r="B15" s="62"/>
      <c r="C15" s="57"/>
      <c r="D15" s="57" t="s">
        <v>348</v>
      </c>
      <c r="E15" s="59"/>
      <c r="F15" s="63"/>
    </row>
    <row r="16" spans="1:6" ht="48" x14ac:dyDescent="0.2">
      <c r="A16" s="58">
        <v>3</v>
      </c>
      <c r="B16" s="213" t="s">
        <v>360</v>
      </c>
      <c r="C16" s="57"/>
      <c r="D16" s="57" t="s">
        <v>348</v>
      </c>
      <c r="E16" s="59"/>
      <c r="F16" s="63"/>
    </row>
    <row r="17" spans="1:6" x14ac:dyDescent="0.2">
      <c r="A17" s="58"/>
      <c r="B17" s="64" t="s">
        <v>361</v>
      </c>
      <c r="C17" s="19" t="s">
        <v>178</v>
      </c>
      <c r="D17" s="57">
        <v>8</v>
      </c>
      <c r="E17" s="59"/>
      <c r="F17" s="63">
        <f t="shared" si="0"/>
        <v>0</v>
      </c>
    </row>
    <row r="18" spans="1:6" x14ac:dyDescent="0.2">
      <c r="A18" s="58"/>
      <c r="B18" s="62"/>
      <c r="C18" s="57"/>
      <c r="D18" s="57" t="s">
        <v>348</v>
      </c>
      <c r="E18" s="59"/>
      <c r="F18" s="63"/>
    </row>
    <row r="19" spans="1:6" ht="36" x14ac:dyDescent="0.2">
      <c r="A19" s="58">
        <v>4</v>
      </c>
      <c r="B19" s="62" t="s">
        <v>362</v>
      </c>
      <c r="C19" s="57"/>
      <c r="D19" s="57" t="s">
        <v>348</v>
      </c>
      <c r="E19" s="59"/>
      <c r="F19" s="63"/>
    </row>
    <row r="20" spans="1:6" x14ac:dyDescent="0.2">
      <c r="A20" s="58"/>
      <c r="B20" s="64" t="s">
        <v>363</v>
      </c>
      <c r="C20" s="57" t="s">
        <v>181</v>
      </c>
      <c r="D20" s="57">
        <v>1</v>
      </c>
      <c r="E20" s="59"/>
      <c r="F20" s="63">
        <f t="shared" si="0"/>
        <v>0</v>
      </c>
    </row>
    <row r="21" spans="1:6" x14ac:dyDescent="0.2">
      <c r="A21" s="58"/>
      <c r="B21" s="62"/>
      <c r="C21" s="57"/>
      <c r="D21" s="57" t="s">
        <v>348</v>
      </c>
      <c r="E21" s="59"/>
      <c r="F21" s="63"/>
    </row>
    <row r="22" spans="1:6" ht="24" x14ac:dyDescent="0.2">
      <c r="A22" s="58">
        <v>5</v>
      </c>
      <c r="B22" s="62" t="s">
        <v>364</v>
      </c>
      <c r="C22" s="57"/>
      <c r="D22" s="65" t="s">
        <v>348</v>
      </c>
      <c r="E22" s="59"/>
      <c r="F22" s="63"/>
    </row>
    <row r="23" spans="1:6" x14ac:dyDescent="0.2">
      <c r="A23" s="58"/>
      <c r="B23" s="62"/>
      <c r="C23" s="57" t="s">
        <v>275</v>
      </c>
      <c r="D23" s="57">
        <v>1</v>
      </c>
      <c r="E23" s="59"/>
      <c r="F23" s="63">
        <f t="shared" si="0"/>
        <v>0</v>
      </c>
    </row>
    <row r="24" spans="1:6" x14ac:dyDescent="0.2">
      <c r="A24" s="58"/>
      <c r="B24" s="62"/>
      <c r="C24" s="57"/>
      <c r="D24" s="57" t="s">
        <v>348</v>
      </c>
      <c r="E24" s="59"/>
      <c r="F24" s="63"/>
    </row>
    <row r="25" spans="1:6" ht="36" x14ac:dyDescent="0.2">
      <c r="A25" s="58">
        <v>6</v>
      </c>
      <c r="B25" s="62" t="s">
        <v>365</v>
      </c>
      <c r="C25" s="52"/>
      <c r="D25" s="65" t="s">
        <v>348</v>
      </c>
      <c r="E25" s="60"/>
      <c r="F25" s="63"/>
    </row>
    <row r="26" spans="1:6" x14ac:dyDescent="0.2">
      <c r="A26" s="58"/>
      <c r="B26" s="62"/>
      <c r="C26" s="19" t="s">
        <v>178</v>
      </c>
      <c r="D26" s="57">
        <v>2</v>
      </c>
      <c r="E26" s="59"/>
      <c r="F26" s="63">
        <f t="shared" si="0"/>
        <v>0</v>
      </c>
    </row>
    <row r="27" spans="1:6" x14ac:dyDescent="0.2">
      <c r="A27" s="58"/>
      <c r="B27" s="62"/>
      <c r="C27" s="57"/>
      <c r="D27" s="57" t="s">
        <v>348</v>
      </c>
      <c r="E27" s="59"/>
      <c r="F27" s="63"/>
    </row>
    <row r="28" spans="1:6" ht="36" x14ac:dyDescent="0.2">
      <c r="A28" s="58">
        <v>7</v>
      </c>
      <c r="B28" s="62" t="s">
        <v>366</v>
      </c>
      <c r="C28" s="52"/>
      <c r="D28" s="65" t="s">
        <v>348</v>
      </c>
      <c r="E28" s="60"/>
      <c r="F28" s="63"/>
    </row>
    <row r="29" spans="1:6" x14ac:dyDescent="0.2">
      <c r="A29" s="58"/>
      <c r="B29" s="62"/>
      <c r="C29" s="19" t="s">
        <v>178</v>
      </c>
      <c r="D29" s="57">
        <v>10</v>
      </c>
      <c r="E29" s="59"/>
      <c r="F29" s="63">
        <f t="shared" si="0"/>
        <v>0</v>
      </c>
    </row>
    <row r="30" spans="1:6" x14ac:dyDescent="0.2">
      <c r="A30" s="58"/>
      <c r="B30" s="62"/>
      <c r="C30" s="57"/>
      <c r="D30" s="57" t="s">
        <v>348</v>
      </c>
      <c r="E30" s="59"/>
      <c r="F30" s="63"/>
    </row>
    <row r="31" spans="1:6" ht="24" x14ac:dyDescent="0.2">
      <c r="A31" s="58">
        <v>8</v>
      </c>
      <c r="B31" s="62" t="s">
        <v>367</v>
      </c>
      <c r="C31" s="52"/>
      <c r="D31" s="65" t="s">
        <v>348</v>
      </c>
      <c r="E31" s="60"/>
      <c r="F31" s="63"/>
    </row>
    <row r="32" spans="1:6" x14ac:dyDescent="0.2">
      <c r="A32" s="58"/>
      <c r="B32" s="72"/>
      <c r="C32" s="57" t="s">
        <v>275</v>
      </c>
      <c r="D32" s="57">
        <v>1</v>
      </c>
      <c r="E32" s="59"/>
      <c r="F32" s="63">
        <f t="shared" si="0"/>
        <v>0</v>
      </c>
    </row>
    <row r="33" spans="1:6" x14ac:dyDescent="0.2">
      <c r="A33" s="58"/>
      <c r="B33" s="62"/>
      <c r="C33" s="73"/>
      <c r="D33" s="57" t="s">
        <v>348</v>
      </c>
      <c r="E33" s="56"/>
      <c r="F33" s="63"/>
    </row>
    <row r="34" spans="1:6" x14ac:dyDescent="0.2">
      <c r="A34" s="58"/>
      <c r="B34" s="62"/>
      <c r="C34" s="57"/>
      <c r="D34" s="57" t="s">
        <v>348</v>
      </c>
      <c r="E34" s="59"/>
      <c r="F34" s="63"/>
    </row>
    <row r="35" spans="1:6" x14ac:dyDescent="0.2">
      <c r="A35" s="67"/>
      <c r="B35" s="62"/>
      <c r="C35" s="57"/>
      <c r="D35" s="57" t="s">
        <v>348</v>
      </c>
      <c r="E35" s="59"/>
      <c r="F35" s="63"/>
    </row>
    <row r="36" spans="1:6" x14ac:dyDescent="0.2">
      <c r="A36" s="67"/>
      <c r="B36" s="68"/>
      <c r="C36" s="69"/>
      <c r="D36" s="57" t="s">
        <v>348</v>
      </c>
      <c r="E36" s="70"/>
      <c r="F36" s="63"/>
    </row>
    <row r="37" spans="1:6" x14ac:dyDescent="0.2">
      <c r="A37" s="67"/>
      <c r="B37" s="71" t="s">
        <v>340</v>
      </c>
      <c r="C37" s="69"/>
      <c r="D37" s="57" t="s">
        <v>348</v>
      </c>
      <c r="E37" s="70"/>
      <c r="F37" s="60">
        <f>SUM(F11:F36)</f>
        <v>0</v>
      </c>
    </row>
    <row r="38" spans="1:6" x14ac:dyDescent="0.2">
      <c r="A38" s="67"/>
      <c r="C38" s="52"/>
      <c r="D38" s="52"/>
      <c r="E38" s="60"/>
      <c r="F38" s="66"/>
    </row>
    <row r="39" spans="1:6" x14ac:dyDescent="0.2">
      <c r="A39" s="67"/>
      <c r="C39" s="52"/>
      <c r="D39" s="52"/>
      <c r="E39" s="60"/>
      <c r="F39" s="66"/>
    </row>
    <row r="40" spans="1:6" x14ac:dyDescent="0.2">
      <c r="A40" s="67"/>
      <c r="C40" s="52"/>
      <c r="D40" s="52"/>
      <c r="E40" s="60"/>
      <c r="F40" s="66"/>
    </row>
    <row r="41" spans="1:6" x14ac:dyDescent="0.2">
      <c r="A41" s="67"/>
      <c r="C41" s="52"/>
      <c r="D41" s="52"/>
      <c r="E41" s="60"/>
      <c r="F41" s="66"/>
    </row>
    <row r="42" spans="1:6" x14ac:dyDescent="0.2">
      <c r="A42" s="67"/>
      <c r="C42" s="52"/>
      <c r="D42" s="52"/>
      <c r="E42" s="60"/>
      <c r="F42" s="66"/>
    </row>
    <row r="43" spans="1:6" x14ac:dyDescent="0.2">
      <c r="A43" s="67"/>
      <c r="C43" s="52"/>
      <c r="D43" s="52"/>
      <c r="E43" s="60"/>
      <c r="F43" s="66"/>
    </row>
    <row r="44" spans="1:6" x14ac:dyDescent="0.2">
      <c r="A44" s="67"/>
      <c r="C44" s="52"/>
      <c r="D44" s="52"/>
      <c r="E44" s="60"/>
      <c r="F44" s="66"/>
    </row>
    <row r="45" spans="1:6" x14ac:dyDescent="0.2">
      <c r="A45" s="67"/>
      <c r="C45" s="52"/>
      <c r="D45" s="52"/>
      <c r="E45" s="60"/>
      <c r="F45" s="66"/>
    </row>
    <row r="46" spans="1:6" x14ac:dyDescent="0.2">
      <c r="A46" s="67"/>
      <c r="C46" s="52"/>
      <c r="D46" s="52"/>
      <c r="E46" s="60"/>
      <c r="F46" s="66"/>
    </row>
    <row r="47" spans="1:6" x14ac:dyDescent="0.2">
      <c r="A47" s="67"/>
      <c r="C47" s="52"/>
      <c r="D47" s="52"/>
      <c r="E47" s="60"/>
      <c r="F47" s="66"/>
    </row>
    <row r="48" spans="1:6" x14ac:dyDescent="0.2">
      <c r="A48" s="67"/>
      <c r="C48" s="52"/>
      <c r="D48" s="52"/>
      <c r="E48" s="60"/>
      <c r="F48" s="66"/>
    </row>
    <row r="49" spans="1:6" x14ac:dyDescent="0.2">
      <c r="A49" s="67"/>
      <c r="C49" s="52"/>
      <c r="D49" s="52"/>
      <c r="E49" s="60"/>
      <c r="F49" s="66"/>
    </row>
    <row r="50" spans="1:6" x14ac:dyDescent="0.2">
      <c r="A50" s="67"/>
      <c r="C50" s="52"/>
      <c r="D50" s="52"/>
      <c r="E50" s="60"/>
      <c r="F50" s="66"/>
    </row>
    <row r="51" spans="1:6" x14ac:dyDescent="0.2">
      <c r="A51" s="67"/>
      <c r="C51" s="52"/>
      <c r="D51" s="52"/>
      <c r="E51" s="60"/>
      <c r="F51" s="66"/>
    </row>
    <row r="52" spans="1:6" x14ac:dyDescent="0.2">
      <c r="A52" s="67"/>
      <c r="C52" s="52"/>
      <c r="D52" s="52"/>
      <c r="E52" s="60"/>
      <c r="F52" s="66"/>
    </row>
    <row r="53" spans="1:6" x14ac:dyDescent="0.2">
      <c r="A53" s="67"/>
      <c r="C53" s="52"/>
      <c r="D53" s="52"/>
      <c r="E53" s="60"/>
      <c r="F53" s="66"/>
    </row>
    <row r="54" spans="1:6" x14ac:dyDescent="0.2">
      <c r="A54" s="67"/>
      <c r="C54" s="52"/>
      <c r="D54" s="52"/>
      <c r="E54" s="60"/>
      <c r="F54" s="66"/>
    </row>
    <row r="55" spans="1:6" x14ac:dyDescent="0.2">
      <c r="A55" s="67"/>
      <c r="C55" s="52"/>
      <c r="D55" s="52"/>
      <c r="E55" s="60"/>
      <c r="F55" s="66"/>
    </row>
    <row r="56" spans="1:6" x14ac:dyDescent="0.2">
      <c r="A56" s="67"/>
      <c r="C56" s="52"/>
      <c r="D56" s="52"/>
      <c r="E56" s="60"/>
      <c r="F56" s="66"/>
    </row>
    <row r="57" spans="1:6" x14ac:dyDescent="0.2">
      <c r="A57" s="67"/>
      <c r="C57" s="52"/>
      <c r="D57" s="52"/>
      <c r="E57" s="60"/>
      <c r="F57" s="66"/>
    </row>
    <row r="58" spans="1:6" x14ac:dyDescent="0.2">
      <c r="A58" s="67"/>
      <c r="C58" s="52"/>
      <c r="D58" s="52"/>
      <c r="E58" s="60"/>
      <c r="F58" s="66"/>
    </row>
    <row r="59" spans="1:6" x14ac:dyDescent="0.2">
      <c r="A59" s="67"/>
      <c r="C59" s="52"/>
      <c r="D59" s="52"/>
      <c r="E59" s="60"/>
      <c r="F59" s="66"/>
    </row>
    <row r="60" spans="1:6" x14ac:dyDescent="0.2">
      <c r="A60" s="67"/>
      <c r="C60" s="52"/>
      <c r="D60" s="52"/>
      <c r="E60" s="60"/>
      <c r="F60" s="66"/>
    </row>
    <row r="61" spans="1:6" x14ac:dyDescent="0.2">
      <c r="A61" s="67"/>
      <c r="C61" s="52"/>
      <c r="D61" s="52"/>
      <c r="E61" s="60"/>
      <c r="F61" s="66"/>
    </row>
    <row r="62" spans="1:6" x14ac:dyDescent="0.2">
      <c r="A62" s="67"/>
      <c r="C62" s="52"/>
      <c r="D62" s="52"/>
      <c r="E62" s="60"/>
      <c r="F62" s="66"/>
    </row>
    <row r="63" spans="1:6" x14ac:dyDescent="0.2">
      <c r="A63" s="67"/>
      <c r="C63" s="52"/>
      <c r="D63" s="52"/>
      <c r="E63" s="60"/>
      <c r="F63" s="66"/>
    </row>
    <row r="64" spans="1:6" x14ac:dyDescent="0.2">
      <c r="A64" s="67"/>
      <c r="C64" s="52"/>
      <c r="D64" s="52"/>
      <c r="E64" s="60"/>
      <c r="F64" s="66"/>
    </row>
    <row r="65" spans="1:6" x14ac:dyDescent="0.2">
      <c r="A65" s="67"/>
      <c r="C65" s="52"/>
      <c r="D65" s="52"/>
      <c r="E65" s="60"/>
      <c r="F65" s="66"/>
    </row>
    <row r="66" spans="1:6" x14ac:dyDescent="0.2">
      <c r="A66" s="67"/>
      <c r="C66" s="52"/>
      <c r="D66" s="52"/>
      <c r="E66" s="60"/>
      <c r="F66" s="66"/>
    </row>
    <row r="67" spans="1:6" x14ac:dyDescent="0.2">
      <c r="A67" s="67"/>
      <c r="C67" s="52"/>
      <c r="D67" s="52"/>
      <c r="E67" s="60"/>
      <c r="F67" s="66"/>
    </row>
    <row r="68" spans="1:6" x14ac:dyDescent="0.2">
      <c r="A68" s="67"/>
      <c r="C68" s="52"/>
      <c r="D68" s="52"/>
      <c r="E68" s="60"/>
      <c r="F68" s="66"/>
    </row>
    <row r="69" spans="1:6" x14ac:dyDescent="0.2">
      <c r="A69" s="67"/>
      <c r="C69" s="52"/>
      <c r="D69" s="52"/>
      <c r="E69" s="60"/>
      <c r="F69" s="66"/>
    </row>
    <row r="70" spans="1:6" x14ac:dyDescent="0.2">
      <c r="A70" s="67"/>
      <c r="C70" s="52"/>
      <c r="D70" s="52"/>
      <c r="E70" s="60"/>
      <c r="F70" s="66"/>
    </row>
    <row r="71" spans="1:6" x14ac:dyDescent="0.2">
      <c r="A71" s="67"/>
      <c r="C71" s="52"/>
      <c r="D71" s="52"/>
      <c r="E71" s="60"/>
      <c r="F71" s="66"/>
    </row>
    <row r="72" spans="1:6" x14ac:dyDescent="0.2">
      <c r="A72" s="67"/>
      <c r="C72" s="52"/>
      <c r="D72" s="52"/>
      <c r="E72" s="60"/>
      <c r="F72" s="66"/>
    </row>
    <row r="73" spans="1:6" x14ac:dyDescent="0.2">
      <c r="A73" s="67"/>
      <c r="C73" s="52"/>
      <c r="D73" s="52"/>
      <c r="E73" s="60"/>
      <c r="F73" s="66"/>
    </row>
    <row r="74" spans="1:6" x14ac:dyDescent="0.2">
      <c r="A74" s="67"/>
      <c r="C74" s="52"/>
      <c r="D74" s="52"/>
      <c r="E74" s="60"/>
      <c r="F74" s="66"/>
    </row>
    <row r="75" spans="1:6" x14ac:dyDescent="0.2">
      <c r="A75" s="67"/>
      <c r="C75" s="52"/>
      <c r="D75" s="52"/>
      <c r="E75" s="60"/>
      <c r="F75" s="66"/>
    </row>
    <row r="76" spans="1:6" x14ac:dyDescent="0.2">
      <c r="A76" s="67"/>
      <c r="C76" s="52"/>
      <c r="D76" s="52"/>
      <c r="E76" s="60"/>
      <c r="F76" s="66"/>
    </row>
    <row r="77" spans="1:6" x14ac:dyDescent="0.2">
      <c r="A77" s="67"/>
      <c r="C77" s="52"/>
      <c r="D77" s="52"/>
      <c r="E77" s="60"/>
      <c r="F77" s="66"/>
    </row>
    <row r="78" spans="1:6" x14ac:dyDescent="0.2">
      <c r="A78" s="67"/>
      <c r="C78" s="52"/>
      <c r="D78" s="52"/>
      <c r="E78" s="60"/>
      <c r="F78" s="66"/>
    </row>
    <row r="79" spans="1:6" x14ac:dyDescent="0.2">
      <c r="A79" s="67"/>
      <c r="C79" s="52"/>
      <c r="D79" s="52"/>
      <c r="E79" s="60"/>
      <c r="F79" s="66"/>
    </row>
    <row r="80" spans="1:6" x14ac:dyDescent="0.2">
      <c r="A80" s="67"/>
      <c r="C80" s="52"/>
      <c r="D80" s="52"/>
      <c r="E80" s="60"/>
      <c r="F80" s="66"/>
    </row>
    <row r="81" spans="1:6" x14ac:dyDescent="0.2">
      <c r="A81" s="67"/>
      <c r="C81" s="52"/>
      <c r="D81" s="52"/>
      <c r="E81" s="60"/>
      <c r="F81" s="66"/>
    </row>
    <row r="82" spans="1:6" x14ac:dyDescent="0.2">
      <c r="A82" s="67"/>
      <c r="C82" s="52"/>
      <c r="D82" s="52"/>
      <c r="E82" s="60"/>
      <c r="F82" s="66"/>
    </row>
    <row r="83" spans="1:6" x14ac:dyDescent="0.2">
      <c r="A83" s="67"/>
      <c r="C83" s="52"/>
      <c r="D83" s="52"/>
      <c r="E83" s="60"/>
      <c r="F83" s="66"/>
    </row>
    <row r="84" spans="1:6" x14ac:dyDescent="0.2">
      <c r="A84" s="67"/>
      <c r="C84" s="52"/>
      <c r="D84" s="52"/>
      <c r="E84" s="60"/>
      <c r="F84" s="66"/>
    </row>
    <row r="85" spans="1:6" x14ac:dyDescent="0.2">
      <c r="A85" s="67"/>
      <c r="C85" s="52"/>
      <c r="D85" s="52"/>
      <c r="E85" s="60"/>
      <c r="F85" s="66"/>
    </row>
    <row r="86" spans="1:6" x14ac:dyDescent="0.2">
      <c r="A86" s="67"/>
      <c r="C86" s="52"/>
      <c r="D86" s="52"/>
      <c r="E86" s="60"/>
      <c r="F86" s="66"/>
    </row>
    <row r="87" spans="1:6" x14ac:dyDescent="0.2">
      <c r="A87" s="67"/>
      <c r="C87" s="52"/>
      <c r="D87" s="52"/>
      <c r="E87" s="60"/>
      <c r="F87" s="66"/>
    </row>
    <row r="88" spans="1:6" x14ac:dyDescent="0.2">
      <c r="A88" s="67"/>
      <c r="C88" s="52"/>
      <c r="D88" s="52"/>
      <c r="E88" s="60"/>
      <c r="F88" s="66"/>
    </row>
    <row r="89" spans="1:6" x14ac:dyDescent="0.2">
      <c r="A89" s="67"/>
      <c r="C89" s="52"/>
      <c r="D89" s="52"/>
      <c r="E89" s="60"/>
      <c r="F89" s="66"/>
    </row>
    <row r="90" spans="1:6" x14ac:dyDescent="0.2">
      <c r="A90" s="67"/>
      <c r="C90" s="52"/>
      <c r="D90" s="52"/>
      <c r="E90" s="60"/>
      <c r="F90" s="66"/>
    </row>
    <row r="91" spans="1:6" x14ac:dyDescent="0.2">
      <c r="A91" s="67"/>
      <c r="C91" s="52"/>
      <c r="D91" s="52"/>
      <c r="E91" s="60"/>
      <c r="F91" s="66"/>
    </row>
    <row r="92" spans="1:6" x14ac:dyDescent="0.2">
      <c r="A92" s="67"/>
      <c r="C92" s="52"/>
      <c r="D92" s="52"/>
      <c r="E92" s="60"/>
      <c r="F92" s="66"/>
    </row>
    <row r="93" spans="1:6" x14ac:dyDescent="0.2">
      <c r="A93" s="67"/>
      <c r="C93" s="52"/>
      <c r="D93" s="52"/>
      <c r="E93" s="60"/>
      <c r="F93" s="66"/>
    </row>
    <row r="94" spans="1:6" x14ac:dyDescent="0.2">
      <c r="A94" s="67"/>
      <c r="C94" s="52"/>
      <c r="D94" s="52"/>
      <c r="E94" s="60"/>
      <c r="F94" s="66"/>
    </row>
    <row r="95" spans="1:6" x14ac:dyDescent="0.2">
      <c r="A95" s="67"/>
      <c r="C95" s="52"/>
      <c r="D95" s="52"/>
      <c r="E95" s="60"/>
      <c r="F95" s="66"/>
    </row>
    <row r="96" spans="1:6" x14ac:dyDescent="0.2">
      <c r="A96" s="67"/>
      <c r="C96" s="52"/>
      <c r="D96" s="52"/>
      <c r="E96" s="60"/>
      <c r="F96" s="66"/>
    </row>
    <row r="97" spans="1:6" x14ac:dyDescent="0.2">
      <c r="A97" s="67"/>
      <c r="C97" s="52"/>
      <c r="D97" s="52"/>
      <c r="E97" s="60"/>
      <c r="F97" s="66"/>
    </row>
    <row r="98" spans="1:6" x14ac:dyDescent="0.2">
      <c r="A98" s="67"/>
      <c r="C98" s="52"/>
      <c r="D98" s="52"/>
      <c r="E98" s="60"/>
      <c r="F98" s="66"/>
    </row>
    <row r="99" spans="1:6" x14ac:dyDescent="0.2">
      <c r="A99" s="67"/>
      <c r="C99" s="52"/>
      <c r="D99" s="52"/>
      <c r="E99" s="60"/>
      <c r="F99" s="66"/>
    </row>
    <row r="100" spans="1:6" x14ac:dyDescent="0.2">
      <c r="A100" s="67"/>
      <c r="C100" s="52"/>
      <c r="D100" s="52"/>
      <c r="E100" s="60"/>
      <c r="F100" s="66"/>
    </row>
    <row r="101" spans="1:6" x14ac:dyDescent="0.2">
      <c r="A101" s="67"/>
      <c r="C101" s="52"/>
      <c r="D101" s="52"/>
      <c r="E101" s="60"/>
      <c r="F101" s="66"/>
    </row>
    <row r="102" spans="1:6" x14ac:dyDescent="0.2">
      <c r="A102" s="67"/>
      <c r="C102" s="52"/>
      <c r="D102" s="52"/>
      <c r="E102" s="60"/>
      <c r="F102" s="66"/>
    </row>
    <row r="103" spans="1:6" x14ac:dyDescent="0.2">
      <c r="A103" s="67"/>
      <c r="C103" s="52"/>
      <c r="D103" s="52"/>
      <c r="E103" s="60"/>
      <c r="F103" s="66"/>
    </row>
    <row r="104" spans="1:6" x14ac:dyDescent="0.2">
      <c r="A104" s="67"/>
      <c r="C104" s="52"/>
      <c r="D104" s="52"/>
      <c r="E104" s="60"/>
      <c r="F104" s="66"/>
    </row>
    <row r="105" spans="1:6" x14ac:dyDescent="0.2">
      <c r="A105" s="67"/>
      <c r="C105" s="52"/>
      <c r="D105" s="52"/>
      <c r="E105" s="60"/>
      <c r="F105" s="66"/>
    </row>
    <row r="106" spans="1:6" x14ac:dyDescent="0.2">
      <c r="A106" s="67"/>
      <c r="C106" s="52"/>
      <c r="D106" s="52"/>
      <c r="E106" s="60"/>
      <c r="F106" s="66"/>
    </row>
    <row r="107" spans="1:6" x14ac:dyDescent="0.2">
      <c r="A107" s="67"/>
      <c r="C107" s="52"/>
      <c r="D107" s="52"/>
      <c r="E107" s="60"/>
      <c r="F107" s="66"/>
    </row>
    <row r="108" spans="1:6" x14ac:dyDescent="0.2">
      <c r="A108" s="67"/>
      <c r="C108" s="52"/>
      <c r="D108" s="52"/>
      <c r="E108" s="60"/>
      <c r="F108" s="66"/>
    </row>
    <row r="109" spans="1:6" x14ac:dyDescent="0.2">
      <c r="A109" s="67"/>
      <c r="C109" s="52"/>
      <c r="D109" s="52"/>
      <c r="E109" s="60"/>
      <c r="F109" s="66"/>
    </row>
    <row r="110" spans="1:6" x14ac:dyDescent="0.2">
      <c r="A110" s="67"/>
      <c r="C110" s="52"/>
      <c r="D110" s="52"/>
      <c r="E110" s="60"/>
      <c r="F110" s="66"/>
    </row>
    <row r="111" spans="1:6" x14ac:dyDescent="0.2">
      <c r="A111" s="67"/>
      <c r="C111" s="52"/>
      <c r="D111" s="52"/>
      <c r="E111" s="60"/>
      <c r="F111" s="66"/>
    </row>
    <row r="112" spans="1:6" x14ac:dyDescent="0.2">
      <c r="A112" s="67"/>
      <c r="C112" s="52"/>
      <c r="D112" s="52"/>
      <c r="E112" s="60"/>
      <c r="F112" s="66"/>
    </row>
    <row r="113" spans="1:6" x14ac:dyDescent="0.2">
      <c r="A113" s="67"/>
      <c r="C113" s="52"/>
      <c r="D113" s="52"/>
      <c r="E113" s="60"/>
      <c r="F113" s="66"/>
    </row>
    <row r="114" spans="1:6" x14ac:dyDescent="0.2">
      <c r="A114" s="67"/>
      <c r="C114" s="52"/>
      <c r="D114" s="52"/>
      <c r="E114" s="60"/>
      <c r="F114" s="66"/>
    </row>
    <row r="115" spans="1:6" x14ac:dyDescent="0.2">
      <c r="A115" s="67"/>
      <c r="C115" s="52"/>
      <c r="D115" s="52"/>
      <c r="E115" s="60"/>
      <c r="F115" s="66"/>
    </row>
    <row r="116" spans="1:6" x14ac:dyDescent="0.2">
      <c r="A116" s="67"/>
      <c r="C116" s="52"/>
      <c r="D116" s="52"/>
      <c r="E116" s="60"/>
      <c r="F116" s="66"/>
    </row>
    <row r="117" spans="1:6" x14ac:dyDescent="0.2">
      <c r="A117" s="67"/>
      <c r="C117" s="52"/>
      <c r="D117" s="52"/>
      <c r="E117" s="60"/>
      <c r="F117" s="66"/>
    </row>
    <row r="118" spans="1:6" x14ac:dyDescent="0.2">
      <c r="A118" s="67"/>
      <c r="C118" s="52"/>
      <c r="D118" s="52"/>
      <c r="E118" s="60"/>
      <c r="F118" s="66"/>
    </row>
    <row r="119" spans="1:6" x14ac:dyDescent="0.2">
      <c r="A119" s="67"/>
      <c r="C119" s="52"/>
      <c r="D119" s="52"/>
      <c r="E119" s="60"/>
      <c r="F119" s="66"/>
    </row>
    <row r="120" spans="1:6" x14ac:dyDescent="0.2">
      <c r="A120" s="67"/>
      <c r="C120" s="52"/>
      <c r="D120" s="52"/>
      <c r="E120" s="60"/>
      <c r="F120" s="66"/>
    </row>
    <row r="121" spans="1:6" x14ac:dyDescent="0.2">
      <c r="A121" s="67"/>
      <c r="C121" s="52"/>
      <c r="D121" s="52"/>
      <c r="E121" s="60"/>
      <c r="F121" s="66"/>
    </row>
    <row r="122" spans="1:6" x14ac:dyDescent="0.2">
      <c r="A122" s="67"/>
      <c r="C122" s="52"/>
      <c r="D122" s="52"/>
      <c r="E122" s="60"/>
      <c r="F122" s="66"/>
    </row>
    <row r="123" spans="1:6" x14ac:dyDescent="0.2">
      <c r="A123" s="67"/>
      <c r="C123" s="52"/>
      <c r="D123" s="52"/>
      <c r="E123" s="60"/>
      <c r="F123" s="66"/>
    </row>
    <row r="124" spans="1:6" x14ac:dyDescent="0.2">
      <c r="A124" s="67"/>
      <c r="C124" s="52"/>
      <c r="D124" s="52"/>
      <c r="E124" s="60"/>
      <c r="F124" s="66"/>
    </row>
    <row r="125" spans="1:6" x14ac:dyDescent="0.2">
      <c r="A125" s="67"/>
      <c r="C125" s="52"/>
      <c r="D125" s="52"/>
      <c r="E125" s="60"/>
      <c r="F125" s="66"/>
    </row>
    <row r="126" spans="1:6" x14ac:dyDescent="0.2">
      <c r="A126" s="67"/>
      <c r="C126" s="52"/>
      <c r="D126" s="52"/>
      <c r="E126" s="60"/>
      <c r="F126" s="66"/>
    </row>
    <row r="127" spans="1:6" x14ac:dyDescent="0.2">
      <c r="A127" s="67"/>
      <c r="C127" s="52"/>
      <c r="D127" s="52"/>
      <c r="E127" s="60"/>
      <c r="F127" s="66"/>
    </row>
    <row r="128" spans="1:6" x14ac:dyDescent="0.2">
      <c r="A128" s="67"/>
      <c r="C128" s="52"/>
      <c r="D128" s="52"/>
      <c r="E128" s="60"/>
      <c r="F128" s="66"/>
    </row>
    <row r="129" spans="1:6" x14ac:dyDescent="0.2">
      <c r="A129" s="67"/>
      <c r="C129" s="52"/>
      <c r="D129" s="52"/>
      <c r="E129" s="60"/>
      <c r="F129" s="66"/>
    </row>
    <row r="130" spans="1:6" x14ac:dyDescent="0.2">
      <c r="A130" s="67"/>
      <c r="C130" s="52"/>
      <c r="D130" s="52"/>
      <c r="E130" s="60"/>
      <c r="F130" s="66"/>
    </row>
    <row r="131" spans="1:6" x14ac:dyDescent="0.2">
      <c r="A131" s="67"/>
      <c r="C131" s="52"/>
      <c r="D131" s="52"/>
      <c r="E131" s="60"/>
      <c r="F131" s="66"/>
    </row>
    <row r="132" spans="1:6" x14ac:dyDescent="0.2">
      <c r="A132" s="67"/>
      <c r="C132" s="52"/>
      <c r="D132" s="52"/>
      <c r="E132" s="60"/>
      <c r="F132" s="66"/>
    </row>
    <row r="133" spans="1:6" x14ac:dyDescent="0.2">
      <c r="A133" s="67"/>
      <c r="C133" s="52"/>
      <c r="D133" s="52"/>
      <c r="E133" s="60"/>
      <c r="F133" s="66"/>
    </row>
    <row r="134" spans="1:6" x14ac:dyDescent="0.2">
      <c r="A134" s="67"/>
      <c r="C134" s="52"/>
      <c r="D134" s="52"/>
      <c r="E134" s="60"/>
      <c r="F134" s="66"/>
    </row>
    <row r="135" spans="1:6" x14ac:dyDescent="0.2">
      <c r="A135" s="67"/>
      <c r="C135" s="52"/>
      <c r="D135" s="52"/>
      <c r="E135" s="60"/>
      <c r="F135" s="66"/>
    </row>
    <row r="136" spans="1:6" x14ac:dyDescent="0.2">
      <c r="A136" s="67"/>
      <c r="C136" s="52"/>
      <c r="D136" s="52"/>
      <c r="E136" s="60"/>
      <c r="F136" s="66"/>
    </row>
    <row r="137" spans="1:6" x14ac:dyDescent="0.2">
      <c r="A137" s="67"/>
      <c r="C137" s="52"/>
      <c r="D137" s="52"/>
      <c r="E137" s="60"/>
      <c r="F137" s="66"/>
    </row>
    <row r="138" spans="1:6" x14ac:dyDescent="0.2">
      <c r="A138" s="67"/>
      <c r="C138" s="52"/>
      <c r="D138" s="52"/>
      <c r="E138" s="60"/>
      <c r="F138" s="66"/>
    </row>
    <row r="139" spans="1:6" x14ac:dyDescent="0.2">
      <c r="A139" s="67"/>
      <c r="C139" s="52"/>
      <c r="D139" s="52"/>
      <c r="E139" s="60"/>
      <c r="F139" s="66"/>
    </row>
    <row r="140" spans="1:6" x14ac:dyDescent="0.2">
      <c r="A140" s="67"/>
      <c r="C140" s="52"/>
      <c r="D140" s="52"/>
      <c r="E140" s="60"/>
      <c r="F140" s="66"/>
    </row>
    <row r="141" spans="1:6" x14ac:dyDescent="0.2">
      <c r="A141" s="67"/>
      <c r="C141" s="52"/>
      <c r="D141" s="52"/>
      <c r="E141" s="60"/>
      <c r="F141" s="66"/>
    </row>
    <row r="142" spans="1:6" x14ac:dyDescent="0.2">
      <c r="A142" s="67"/>
      <c r="C142" s="52"/>
      <c r="D142" s="52"/>
      <c r="E142" s="60"/>
      <c r="F142" s="66"/>
    </row>
    <row r="143" spans="1:6" x14ac:dyDescent="0.2">
      <c r="A143" s="67"/>
      <c r="C143" s="52"/>
      <c r="D143" s="52"/>
      <c r="E143" s="60"/>
      <c r="F143" s="66"/>
    </row>
    <row r="144" spans="1:6" x14ac:dyDescent="0.2">
      <c r="A144" s="67"/>
      <c r="C144" s="52"/>
      <c r="D144" s="52"/>
      <c r="E144" s="60"/>
      <c r="F144" s="66"/>
    </row>
    <row r="145" spans="1:6" x14ac:dyDescent="0.2">
      <c r="A145" s="67"/>
      <c r="C145" s="52"/>
      <c r="D145" s="52"/>
      <c r="E145" s="60"/>
      <c r="F145" s="66"/>
    </row>
    <row r="146" spans="1:6" x14ac:dyDescent="0.2">
      <c r="A146" s="67"/>
      <c r="C146" s="52"/>
      <c r="D146" s="52"/>
      <c r="E146" s="60"/>
      <c r="F146" s="66"/>
    </row>
    <row r="147" spans="1:6" x14ac:dyDescent="0.2">
      <c r="A147" s="67"/>
      <c r="C147" s="52"/>
      <c r="D147" s="52"/>
      <c r="E147" s="60"/>
      <c r="F147" s="66"/>
    </row>
    <row r="148" spans="1:6" x14ac:dyDescent="0.2">
      <c r="A148" s="67"/>
      <c r="C148" s="52"/>
      <c r="D148" s="52"/>
      <c r="E148" s="60"/>
      <c r="F148" s="66"/>
    </row>
    <row r="149" spans="1:6" x14ac:dyDescent="0.2">
      <c r="A149" s="67"/>
      <c r="C149" s="52"/>
      <c r="D149" s="52"/>
      <c r="E149" s="60"/>
      <c r="F149" s="66"/>
    </row>
    <row r="150" spans="1:6" x14ac:dyDescent="0.2">
      <c r="A150" s="67"/>
      <c r="C150" s="52"/>
      <c r="D150" s="52"/>
      <c r="E150" s="60"/>
      <c r="F150" s="66"/>
    </row>
    <row r="151" spans="1:6" x14ac:dyDescent="0.2">
      <c r="A151" s="67"/>
      <c r="C151" s="52"/>
      <c r="D151" s="52"/>
      <c r="E151" s="60"/>
      <c r="F151" s="66"/>
    </row>
    <row r="152" spans="1:6" x14ac:dyDescent="0.2">
      <c r="A152" s="67"/>
      <c r="C152" s="52"/>
      <c r="D152" s="52"/>
      <c r="E152" s="60"/>
      <c r="F152" s="66"/>
    </row>
    <row r="153" spans="1:6" x14ac:dyDescent="0.2">
      <c r="A153" s="67"/>
      <c r="C153" s="52"/>
      <c r="D153" s="52"/>
      <c r="E153" s="60"/>
      <c r="F153" s="66"/>
    </row>
    <row r="154" spans="1:6" x14ac:dyDescent="0.2">
      <c r="A154" s="67"/>
      <c r="C154" s="52"/>
      <c r="D154" s="52"/>
      <c r="E154" s="60"/>
      <c r="F154" s="66"/>
    </row>
    <row r="155" spans="1:6" x14ac:dyDescent="0.2">
      <c r="A155" s="67"/>
      <c r="C155" s="52"/>
      <c r="D155" s="52"/>
      <c r="E155" s="60"/>
      <c r="F155" s="66"/>
    </row>
    <row r="156" spans="1:6" x14ac:dyDescent="0.2">
      <c r="A156" s="67"/>
      <c r="C156" s="52"/>
      <c r="D156" s="52"/>
      <c r="E156" s="60"/>
      <c r="F156" s="66"/>
    </row>
    <row r="157" spans="1:6" x14ac:dyDescent="0.2">
      <c r="A157" s="67"/>
      <c r="C157" s="52"/>
      <c r="D157" s="52"/>
      <c r="E157" s="60"/>
      <c r="F157" s="66"/>
    </row>
    <row r="158" spans="1:6" x14ac:dyDescent="0.2">
      <c r="A158" s="67"/>
      <c r="C158" s="52"/>
      <c r="D158" s="52"/>
      <c r="E158" s="60"/>
      <c r="F158" s="66"/>
    </row>
    <row r="159" spans="1:6" x14ac:dyDescent="0.2">
      <c r="A159" s="67"/>
      <c r="C159" s="52"/>
      <c r="D159" s="52"/>
      <c r="E159" s="60"/>
      <c r="F159" s="66"/>
    </row>
    <row r="160" spans="1:6" x14ac:dyDescent="0.2">
      <c r="A160" s="67"/>
      <c r="C160" s="52"/>
      <c r="D160" s="52"/>
      <c r="E160" s="60"/>
      <c r="F160" s="66"/>
    </row>
    <row r="161" spans="1:6" x14ac:dyDescent="0.2">
      <c r="A161" s="67"/>
      <c r="C161" s="52"/>
      <c r="D161" s="52"/>
      <c r="E161" s="60"/>
      <c r="F161" s="66"/>
    </row>
    <row r="162" spans="1:6" x14ac:dyDescent="0.2">
      <c r="A162" s="67"/>
      <c r="C162" s="52"/>
      <c r="D162" s="52"/>
      <c r="E162" s="60"/>
      <c r="F162" s="66"/>
    </row>
    <row r="163" spans="1:6" x14ac:dyDescent="0.2">
      <c r="A163" s="67"/>
      <c r="C163" s="52"/>
      <c r="D163" s="52"/>
      <c r="E163" s="60"/>
      <c r="F163" s="66"/>
    </row>
    <row r="164" spans="1:6" x14ac:dyDescent="0.2">
      <c r="A164" s="67"/>
      <c r="C164" s="52"/>
      <c r="D164" s="52"/>
      <c r="E164" s="60"/>
      <c r="F164" s="66"/>
    </row>
    <row r="165" spans="1:6" x14ac:dyDescent="0.2">
      <c r="A165" s="67"/>
      <c r="C165" s="52"/>
      <c r="D165" s="52"/>
      <c r="E165" s="60"/>
      <c r="F165" s="66"/>
    </row>
    <row r="166" spans="1:6" x14ac:dyDescent="0.2">
      <c r="A166" s="67"/>
      <c r="C166" s="52"/>
      <c r="D166" s="52"/>
      <c r="E166" s="60"/>
      <c r="F166" s="66"/>
    </row>
    <row r="167" spans="1:6" x14ac:dyDescent="0.2">
      <c r="A167" s="67"/>
      <c r="C167" s="52"/>
      <c r="D167" s="52"/>
      <c r="E167" s="60"/>
      <c r="F167" s="66"/>
    </row>
    <row r="168" spans="1:6" x14ac:dyDescent="0.2">
      <c r="A168" s="67"/>
      <c r="C168" s="52"/>
      <c r="D168" s="52"/>
      <c r="E168" s="60"/>
      <c r="F168" s="66"/>
    </row>
    <row r="169" spans="1:6" x14ac:dyDescent="0.2">
      <c r="A169" s="67"/>
      <c r="C169" s="52"/>
      <c r="D169" s="52"/>
      <c r="E169" s="60"/>
      <c r="F169" s="66"/>
    </row>
    <row r="170" spans="1:6" x14ac:dyDescent="0.2">
      <c r="A170" s="67"/>
      <c r="C170" s="52"/>
      <c r="D170" s="52"/>
      <c r="E170" s="60"/>
      <c r="F170" s="66"/>
    </row>
    <row r="171" spans="1:6" x14ac:dyDescent="0.2">
      <c r="A171" s="67"/>
      <c r="C171" s="52"/>
      <c r="D171" s="52"/>
      <c r="E171" s="60"/>
      <c r="F171" s="66"/>
    </row>
    <row r="172" spans="1:6" x14ac:dyDescent="0.2">
      <c r="A172" s="67"/>
      <c r="C172" s="52"/>
      <c r="D172" s="52"/>
      <c r="E172" s="60"/>
      <c r="F172" s="66"/>
    </row>
    <row r="173" spans="1:6" x14ac:dyDescent="0.2">
      <c r="A173" s="67"/>
      <c r="C173" s="52"/>
      <c r="D173" s="52"/>
      <c r="E173" s="60"/>
      <c r="F173" s="66"/>
    </row>
    <row r="174" spans="1:6" x14ac:dyDescent="0.2">
      <c r="A174" s="67"/>
      <c r="C174" s="52"/>
      <c r="D174" s="52"/>
      <c r="E174" s="60"/>
      <c r="F174" s="66"/>
    </row>
    <row r="175" spans="1:6" x14ac:dyDescent="0.2">
      <c r="A175" s="67"/>
      <c r="C175" s="52"/>
      <c r="D175" s="52"/>
      <c r="E175" s="60"/>
      <c r="F175" s="66"/>
    </row>
    <row r="176" spans="1:6" x14ac:dyDescent="0.2">
      <c r="A176" s="67"/>
      <c r="C176" s="52"/>
      <c r="D176" s="52"/>
      <c r="E176" s="60"/>
      <c r="F176" s="66"/>
    </row>
    <row r="177" spans="1:6" x14ac:dyDescent="0.2">
      <c r="A177" s="67"/>
      <c r="C177" s="52"/>
      <c r="D177" s="52"/>
      <c r="E177" s="60"/>
      <c r="F177" s="66"/>
    </row>
    <row r="178" spans="1:6" x14ac:dyDescent="0.2">
      <c r="A178" s="67"/>
      <c r="C178" s="52"/>
      <c r="D178" s="52"/>
      <c r="E178" s="60"/>
      <c r="F178" s="66"/>
    </row>
    <row r="179" spans="1:6" x14ac:dyDescent="0.2">
      <c r="A179" s="67"/>
      <c r="C179" s="52"/>
      <c r="D179" s="52"/>
      <c r="E179" s="60"/>
      <c r="F179" s="66"/>
    </row>
    <row r="180" spans="1:6" x14ac:dyDescent="0.2">
      <c r="A180" s="67"/>
      <c r="C180" s="52"/>
      <c r="D180" s="52"/>
      <c r="E180" s="60"/>
      <c r="F180" s="66"/>
    </row>
    <row r="181" spans="1:6" x14ac:dyDescent="0.2">
      <c r="A181" s="67"/>
      <c r="C181" s="52"/>
      <c r="D181" s="52"/>
      <c r="E181" s="60"/>
      <c r="F181" s="66"/>
    </row>
    <row r="182" spans="1:6" x14ac:dyDescent="0.2">
      <c r="A182" s="67"/>
      <c r="C182" s="52"/>
      <c r="D182" s="52"/>
      <c r="E182" s="60"/>
      <c r="F182" s="66"/>
    </row>
    <row r="183" spans="1:6" x14ac:dyDescent="0.2">
      <c r="A183" s="67"/>
      <c r="C183" s="52"/>
      <c r="D183" s="52"/>
      <c r="E183" s="60"/>
      <c r="F183" s="66"/>
    </row>
    <row r="184" spans="1:6" x14ac:dyDescent="0.2">
      <c r="A184" s="67"/>
      <c r="C184" s="52"/>
      <c r="D184" s="52"/>
      <c r="E184" s="60"/>
      <c r="F184" s="66"/>
    </row>
    <row r="185" spans="1:6" x14ac:dyDescent="0.2">
      <c r="A185" s="67"/>
      <c r="C185" s="52"/>
      <c r="D185" s="52"/>
      <c r="E185" s="60"/>
      <c r="F185" s="66"/>
    </row>
    <row r="186" spans="1:6" x14ac:dyDescent="0.2">
      <c r="A186" s="67"/>
      <c r="C186" s="52"/>
      <c r="D186" s="52"/>
      <c r="E186" s="60"/>
      <c r="F186" s="66"/>
    </row>
    <row r="187" spans="1:6" x14ac:dyDescent="0.2">
      <c r="A187" s="67"/>
      <c r="C187" s="52"/>
      <c r="D187" s="52"/>
      <c r="E187" s="60"/>
      <c r="F187" s="66"/>
    </row>
    <row r="188" spans="1:6" x14ac:dyDescent="0.2">
      <c r="A188" s="67"/>
      <c r="C188" s="52"/>
      <c r="D188" s="52"/>
      <c r="E188" s="60"/>
      <c r="F188" s="66"/>
    </row>
    <row r="189" spans="1:6" x14ac:dyDescent="0.2">
      <c r="A189" s="67"/>
      <c r="C189" s="52"/>
      <c r="D189" s="52"/>
      <c r="E189" s="60"/>
      <c r="F189" s="66"/>
    </row>
    <row r="190" spans="1:6" x14ac:dyDescent="0.2">
      <c r="A190" s="67"/>
      <c r="C190" s="52"/>
      <c r="D190" s="52"/>
      <c r="E190" s="60"/>
      <c r="F190" s="66"/>
    </row>
    <row r="191" spans="1:6" x14ac:dyDescent="0.2">
      <c r="A191" s="67"/>
      <c r="C191" s="52"/>
      <c r="D191" s="52"/>
      <c r="E191" s="60"/>
      <c r="F191" s="66"/>
    </row>
    <row r="192" spans="1:6" x14ac:dyDescent="0.2">
      <c r="A192" s="67"/>
      <c r="C192" s="52"/>
      <c r="D192" s="52"/>
      <c r="E192" s="60"/>
      <c r="F192" s="66"/>
    </row>
    <row r="193" spans="1:6" x14ac:dyDescent="0.2">
      <c r="A193" s="67"/>
      <c r="C193" s="52"/>
      <c r="D193" s="52"/>
      <c r="E193" s="60"/>
      <c r="F193" s="66"/>
    </row>
    <row r="194" spans="1:6" x14ac:dyDescent="0.2">
      <c r="A194" s="67"/>
      <c r="C194" s="52"/>
      <c r="D194" s="52"/>
      <c r="E194" s="60"/>
      <c r="F194" s="66"/>
    </row>
    <row r="195" spans="1:6" x14ac:dyDescent="0.2">
      <c r="A195" s="67"/>
      <c r="C195" s="52"/>
      <c r="D195" s="52"/>
      <c r="E195" s="60"/>
      <c r="F195" s="66"/>
    </row>
    <row r="196" spans="1:6" x14ac:dyDescent="0.2">
      <c r="A196" s="67"/>
      <c r="C196" s="52"/>
      <c r="D196" s="52"/>
      <c r="E196" s="60"/>
      <c r="F196" s="66"/>
    </row>
    <row r="197" spans="1:6" x14ac:dyDescent="0.2">
      <c r="A197" s="67"/>
      <c r="C197" s="52"/>
      <c r="D197" s="52"/>
      <c r="E197" s="60"/>
      <c r="F197" s="66"/>
    </row>
    <row r="198" spans="1:6" x14ac:dyDescent="0.2">
      <c r="A198" s="67"/>
      <c r="C198" s="52"/>
      <c r="D198" s="52"/>
      <c r="E198" s="60"/>
      <c r="F198" s="66"/>
    </row>
    <row r="199" spans="1:6" x14ac:dyDescent="0.2">
      <c r="A199" s="67"/>
      <c r="C199" s="52"/>
      <c r="D199" s="52"/>
      <c r="E199" s="60"/>
      <c r="F199" s="66"/>
    </row>
    <row r="200" spans="1:6" x14ac:dyDescent="0.2">
      <c r="A200" s="67"/>
      <c r="C200" s="52"/>
      <c r="D200" s="52"/>
      <c r="E200" s="60"/>
      <c r="F200" s="66"/>
    </row>
    <row r="201" spans="1:6" x14ac:dyDescent="0.2">
      <c r="A201" s="67"/>
      <c r="C201" s="52"/>
      <c r="D201" s="52"/>
      <c r="E201" s="60"/>
      <c r="F201" s="66"/>
    </row>
    <row r="202" spans="1:6" x14ac:dyDescent="0.2">
      <c r="A202" s="67"/>
      <c r="C202" s="52"/>
      <c r="D202" s="52"/>
      <c r="E202" s="60"/>
      <c r="F202" s="66"/>
    </row>
    <row r="203" spans="1:6" x14ac:dyDescent="0.2">
      <c r="A203" s="67"/>
      <c r="C203" s="52"/>
      <c r="D203" s="52"/>
      <c r="E203" s="60"/>
      <c r="F203" s="66"/>
    </row>
    <row r="204" spans="1:6" x14ac:dyDescent="0.2">
      <c r="A204" s="67"/>
      <c r="C204" s="52"/>
      <c r="D204" s="52"/>
      <c r="E204" s="60"/>
      <c r="F204" s="66"/>
    </row>
    <row r="205" spans="1:6" x14ac:dyDescent="0.2">
      <c r="A205" s="67"/>
      <c r="C205" s="52"/>
      <c r="D205" s="52"/>
      <c r="E205" s="60"/>
      <c r="F205" s="66"/>
    </row>
    <row r="206" spans="1:6" x14ac:dyDescent="0.2">
      <c r="A206" s="67"/>
      <c r="C206" s="52"/>
      <c r="D206" s="52"/>
      <c r="E206" s="60"/>
      <c r="F206" s="66"/>
    </row>
    <row r="207" spans="1:6" x14ac:dyDescent="0.2">
      <c r="A207" s="67"/>
      <c r="C207" s="52"/>
      <c r="D207" s="52"/>
      <c r="E207" s="60"/>
      <c r="F207" s="66"/>
    </row>
    <row r="208" spans="1:6" x14ac:dyDescent="0.2">
      <c r="A208" s="67"/>
      <c r="C208" s="52"/>
      <c r="D208" s="52"/>
      <c r="E208" s="60"/>
      <c r="F208" s="66"/>
    </row>
    <row r="209" spans="1:6" x14ac:dyDescent="0.2">
      <c r="A209" s="67"/>
      <c r="C209" s="52"/>
      <c r="D209" s="52"/>
      <c r="E209" s="60"/>
      <c r="F209" s="66"/>
    </row>
    <row r="210" spans="1:6" x14ac:dyDescent="0.2">
      <c r="A210" s="67"/>
      <c r="C210" s="52"/>
      <c r="D210" s="52"/>
      <c r="E210" s="60"/>
      <c r="F210" s="66"/>
    </row>
    <row r="211" spans="1:6" x14ac:dyDescent="0.2">
      <c r="A211" s="67"/>
      <c r="C211" s="52"/>
      <c r="D211" s="52"/>
      <c r="E211" s="60"/>
      <c r="F211" s="66"/>
    </row>
    <row r="212" spans="1:6" x14ac:dyDescent="0.2">
      <c r="A212" s="67"/>
      <c r="C212" s="52"/>
      <c r="D212" s="52"/>
      <c r="E212" s="60"/>
      <c r="F212" s="66"/>
    </row>
    <row r="213" spans="1:6" x14ac:dyDescent="0.2">
      <c r="A213" s="67"/>
      <c r="C213" s="52"/>
      <c r="D213" s="52"/>
      <c r="E213" s="60"/>
      <c r="F213" s="66"/>
    </row>
    <row r="214" spans="1:6" x14ac:dyDescent="0.2">
      <c r="A214" s="67"/>
      <c r="C214" s="52"/>
      <c r="D214" s="52"/>
      <c r="E214" s="60"/>
      <c r="F214" s="66"/>
    </row>
    <row r="215" spans="1:6" x14ac:dyDescent="0.2">
      <c r="A215" s="67"/>
      <c r="C215" s="52"/>
      <c r="D215" s="52"/>
      <c r="E215" s="60"/>
      <c r="F215" s="66"/>
    </row>
    <row r="216" spans="1:6" x14ac:dyDescent="0.2">
      <c r="A216" s="67"/>
      <c r="C216" s="52"/>
      <c r="D216" s="52"/>
      <c r="E216" s="60"/>
      <c r="F216" s="66"/>
    </row>
    <row r="217" spans="1:6" x14ac:dyDescent="0.2">
      <c r="A217" s="67"/>
      <c r="C217" s="52"/>
      <c r="D217" s="52"/>
      <c r="E217" s="60"/>
      <c r="F217" s="66"/>
    </row>
    <row r="218" spans="1:6" x14ac:dyDescent="0.2">
      <c r="A218" s="67"/>
      <c r="C218" s="52"/>
      <c r="D218" s="52"/>
      <c r="E218" s="60"/>
      <c r="F218" s="66"/>
    </row>
    <row r="219" spans="1:6" x14ac:dyDescent="0.2">
      <c r="A219" s="67"/>
      <c r="C219" s="52"/>
      <c r="D219" s="52"/>
      <c r="E219" s="60"/>
      <c r="F219" s="66"/>
    </row>
    <row r="220" spans="1:6" x14ac:dyDescent="0.2">
      <c r="A220" s="67"/>
      <c r="C220" s="52"/>
      <c r="D220" s="52"/>
      <c r="E220" s="60"/>
      <c r="F220" s="66"/>
    </row>
    <row r="221" spans="1:6" x14ac:dyDescent="0.2">
      <c r="A221" s="67"/>
      <c r="C221" s="52"/>
      <c r="D221" s="52"/>
      <c r="E221" s="60"/>
      <c r="F221" s="66"/>
    </row>
    <row r="222" spans="1:6" x14ac:dyDescent="0.2">
      <c r="A222" s="67"/>
      <c r="C222" s="52"/>
      <c r="D222" s="52"/>
      <c r="E222" s="60"/>
      <c r="F222" s="66"/>
    </row>
    <row r="223" spans="1:6" x14ac:dyDescent="0.2">
      <c r="A223" s="67"/>
      <c r="C223" s="52"/>
      <c r="D223" s="52"/>
      <c r="E223" s="60"/>
      <c r="F223" s="66"/>
    </row>
    <row r="224" spans="1:6" x14ac:dyDescent="0.2">
      <c r="A224" s="67"/>
      <c r="C224" s="52"/>
      <c r="D224" s="52"/>
      <c r="E224" s="60"/>
      <c r="F224" s="66"/>
    </row>
    <row r="225" spans="1:6" x14ac:dyDescent="0.2">
      <c r="A225" s="67"/>
      <c r="C225" s="52"/>
      <c r="D225" s="52"/>
      <c r="E225" s="60"/>
      <c r="F225" s="66"/>
    </row>
    <row r="226" spans="1:6" x14ac:dyDescent="0.2">
      <c r="A226" s="67"/>
      <c r="C226" s="52"/>
      <c r="D226" s="52"/>
      <c r="E226" s="60"/>
      <c r="F226" s="66"/>
    </row>
    <row r="227" spans="1:6" x14ac:dyDescent="0.2">
      <c r="A227" s="67"/>
      <c r="C227" s="52"/>
      <c r="D227" s="52"/>
      <c r="E227" s="60"/>
      <c r="F227" s="66"/>
    </row>
    <row r="228" spans="1:6" x14ac:dyDescent="0.2">
      <c r="A228" s="67"/>
      <c r="C228" s="52"/>
      <c r="D228" s="52"/>
      <c r="E228" s="60"/>
      <c r="F228" s="66"/>
    </row>
    <row r="229" spans="1:6" x14ac:dyDescent="0.2">
      <c r="A229" s="67"/>
      <c r="C229" s="52"/>
      <c r="D229" s="52"/>
      <c r="E229" s="60"/>
      <c r="F229" s="66"/>
    </row>
    <row r="230" spans="1:6" x14ac:dyDescent="0.2">
      <c r="A230" s="67"/>
      <c r="C230" s="52"/>
      <c r="D230" s="52"/>
      <c r="E230" s="60"/>
      <c r="F230" s="66"/>
    </row>
    <row r="231" spans="1:6" x14ac:dyDescent="0.2">
      <c r="A231" s="67"/>
      <c r="C231" s="52"/>
      <c r="D231" s="52"/>
      <c r="E231" s="60"/>
      <c r="F231" s="66"/>
    </row>
    <row r="232" spans="1:6" x14ac:dyDescent="0.2">
      <c r="A232" s="67"/>
      <c r="C232" s="52"/>
      <c r="D232" s="52"/>
      <c r="E232" s="60"/>
      <c r="F232" s="66"/>
    </row>
    <row r="233" spans="1:6" x14ac:dyDescent="0.2">
      <c r="A233" s="67"/>
      <c r="C233" s="52"/>
      <c r="D233" s="52"/>
      <c r="E233" s="60"/>
      <c r="F233" s="66"/>
    </row>
    <row r="234" spans="1:6" x14ac:dyDescent="0.2">
      <c r="A234" s="67"/>
      <c r="C234" s="52"/>
      <c r="D234" s="52"/>
      <c r="E234" s="60"/>
      <c r="F234" s="66"/>
    </row>
    <row r="235" spans="1:6" x14ac:dyDescent="0.2">
      <c r="A235" s="67"/>
      <c r="C235" s="52"/>
      <c r="D235" s="52"/>
      <c r="E235" s="60"/>
      <c r="F235" s="66"/>
    </row>
    <row r="236" spans="1:6" x14ac:dyDescent="0.2">
      <c r="A236" s="67"/>
      <c r="C236" s="52"/>
      <c r="D236" s="52"/>
      <c r="E236" s="60"/>
      <c r="F236" s="66"/>
    </row>
    <row r="237" spans="1:6" x14ac:dyDescent="0.2">
      <c r="A237" s="67"/>
      <c r="C237" s="52"/>
      <c r="D237" s="52"/>
      <c r="E237" s="60"/>
      <c r="F237" s="66"/>
    </row>
    <row r="238" spans="1:6" x14ac:dyDescent="0.2">
      <c r="A238" s="67"/>
      <c r="C238" s="52"/>
      <c r="D238" s="52"/>
      <c r="E238" s="60"/>
      <c r="F238" s="66"/>
    </row>
    <row r="239" spans="1:6" x14ac:dyDescent="0.2">
      <c r="A239" s="67"/>
      <c r="C239" s="52"/>
      <c r="D239" s="52"/>
      <c r="E239" s="60"/>
      <c r="F239" s="66"/>
    </row>
    <row r="240" spans="1:6" x14ac:dyDescent="0.2">
      <c r="A240" s="67"/>
      <c r="C240" s="52"/>
      <c r="D240" s="52"/>
      <c r="E240" s="60"/>
      <c r="F240" s="66"/>
    </row>
    <row r="241" spans="1:6" x14ac:dyDescent="0.2">
      <c r="A241" s="67"/>
      <c r="C241" s="52"/>
      <c r="D241" s="52"/>
      <c r="E241" s="60"/>
      <c r="F241" s="66"/>
    </row>
    <row r="242" spans="1:6" x14ac:dyDescent="0.2">
      <c r="A242" s="67"/>
      <c r="C242" s="52"/>
      <c r="D242" s="52"/>
      <c r="E242" s="60"/>
      <c r="F242" s="66"/>
    </row>
    <row r="243" spans="1:6" x14ac:dyDescent="0.2">
      <c r="A243" s="67"/>
      <c r="C243" s="52"/>
      <c r="D243" s="52"/>
      <c r="E243" s="60"/>
      <c r="F243" s="66"/>
    </row>
    <row r="244" spans="1:6" x14ac:dyDescent="0.2">
      <c r="A244" s="67"/>
      <c r="C244" s="52"/>
      <c r="D244" s="52"/>
      <c r="E244" s="60"/>
      <c r="F244" s="66"/>
    </row>
    <row r="245" spans="1:6" x14ac:dyDescent="0.2">
      <c r="A245" s="67"/>
      <c r="C245" s="52"/>
      <c r="D245" s="52"/>
      <c r="E245" s="60"/>
      <c r="F245" s="66"/>
    </row>
    <row r="246" spans="1:6" x14ac:dyDescent="0.2">
      <c r="A246" s="67"/>
      <c r="C246" s="52"/>
      <c r="D246" s="52"/>
      <c r="E246" s="60"/>
      <c r="F246" s="66"/>
    </row>
    <row r="247" spans="1:6" x14ac:dyDescent="0.2">
      <c r="A247" s="67"/>
      <c r="C247" s="52"/>
      <c r="D247" s="52"/>
      <c r="E247" s="60"/>
      <c r="F247" s="66"/>
    </row>
    <row r="248" spans="1:6" x14ac:dyDescent="0.2">
      <c r="A248" s="67"/>
      <c r="C248" s="52"/>
      <c r="D248" s="52"/>
      <c r="E248" s="60"/>
      <c r="F248" s="66"/>
    </row>
    <row r="249" spans="1:6" x14ac:dyDescent="0.2">
      <c r="A249" s="67"/>
      <c r="C249" s="52"/>
      <c r="D249" s="52"/>
      <c r="E249" s="60"/>
      <c r="F249" s="66"/>
    </row>
    <row r="250" spans="1:6" x14ac:dyDescent="0.2">
      <c r="A250" s="67"/>
      <c r="C250" s="52"/>
      <c r="D250" s="52"/>
      <c r="E250" s="60"/>
      <c r="F250" s="66"/>
    </row>
    <row r="251" spans="1:6" x14ac:dyDescent="0.2">
      <c r="A251" s="67"/>
      <c r="C251" s="52"/>
      <c r="D251" s="52"/>
      <c r="E251" s="60"/>
      <c r="F251" s="66"/>
    </row>
    <row r="252" spans="1:6" x14ac:dyDescent="0.2">
      <c r="A252" s="67"/>
      <c r="C252" s="52"/>
      <c r="D252" s="52"/>
      <c r="E252" s="60"/>
      <c r="F252" s="66"/>
    </row>
    <row r="253" spans="1:6" x14ac:dyDescent="0.2">
      <c r="A253" s="67"/>
      <c r="C253" s="52"/>
      <c r="D253" s="52"/>
      <c r="E253" s="60"/>
      <c r="F253" s="66"/>
    </row>
    <row r="254" spans="1:6" x14ac:dyDescent="0.2">
      <c r="A254" s="67"/>
      <c r="C254" s="52"/>
      <c r="D254" s="52"/>
      <c r="E254" s="60"/>
      <c r="F254" s="66"/>
    </row>
    <row r="255" spans="1:6" x14ac:dyDescent="0.2">
      <c r="A255" s="67"/>
      <c r="C255" s="52"/>
      <c r="D255" s="52"/>
      <c r="E255" s="60"/>
      <c r="F255" s="66"/>
    </row>
    <row r="256" spans="1:6" x14ac:dyDescent="0.2">
      <c r="A256" s="67"/>
      <c r="C256" s="52"/>
      <c r="D256" s="52"/>
      <c r="E256" s="60"/>
      <c r="F256" s="66"/>
    </row>
    <row r="257" spans="1:6" x14ac:dyDescent="0.2">
      <c r="A257" s="67"/>
      <c r="C257" s="52"/>
      <c r="D257" s="52"/>
      <c r="E257" s="60"/>
      <c r="F257" s="66"/>
    </row>
    <row r="258" spans="1:6" x14ac:dyDescent="0.2">
      <c r="A258" s="67"/>
      <c r="C258" s="52"/>
      <c r="D258" s="52"/>
      <c r="E258" s="60"/>
      <c r="F258" s="66"/>
    </row>
    <row r="259" spans="1:6" x14ac:dyDescent="0.2">
      <c r="A259" s="67"/>
      <c r="C259" s="52"/>
      <c r="D259" s="52"/>
      <c r="E259" s="60"/>
      <c r="F259" s="66"/>
    </row>
    <row r="260" spans="1:6" x14ac:dyDescent="0.2">
      <c r="A260" s="67"/>
      <c r="C260" s="52"/>
      <c r="D260" s="52"/>
      <c r="E260" s="60"/>
      <c r="F260" s="66"/>
    </row>
    <row r="261" spans="1:6" x14ac:dyDescent="0.2">
      <c r="A261" s="67"/>
      <c r="C261" s="52"/>
      <c r="D261" s="52"/>
      <c r="E261" s="60"/>
      <c r="F261" s="66"/>
    </row>
    <row r="262" spans="1:6" x14ac:dyDescent="0.2">
      <c r="A262" s="67"/>
      <c r="C262" s="52"/>
      <c r="D262" s="52"/>
      <c r="E262" s="60"/>
      <c r="F262" s="66"/>
    </row>
    <row r="263" spans="1:6" x14ac:dyDescent="0.2">
      <c r="A263" s="67"/>
      <c r="C263" s="52"/>
      <c r="D263" s="52"/>
      <c r="E263" s="60"/>
      <c r="F263" s="66"/>
    </row>
    <row r="264" spans="1:6" x14ac:dyDescent="0.2">
      <c r="A264" s="67"/>
      <c r="C264" s="52"/>
      <c r="D264" s="52"/>
      <c r="E264" s="60"/>
      <c r="F264" s="66"/>
    </row>
    <row r="265" spans="1:6" x14ac:dyDescent="0.2">
      <c r="A265" s="67"/>
      <c r="C265" s="52"/>
      <c r="D265" s="52"/>
      <c r="E265" s="60"/>
      <c r="F265" s="66"/>
    </row>
    <row r="266" spans="1:6" x14ac:dyDescent="0.2">
      <c r="A266" s="67"/>
      <c r="C266" s="52"/>
      <c r="D266" s="52"/>
      <c r="E266" s="60"/>
      <c r="F266" s="66"/>
    </row>
    <row r="267" spans="1:6" x14ac:dyDescent="0.2">
      <c r="A267" s="67"/>
      <c r="C267" s="52"/>
      <c r="D267" s="52"/>
      <c r="E267" s="60"/>
      <c r="F267" s="66"/>
    </row>
    <row r="268" spans="1:6" x14ac:dyDescent="0.2">
      <c r="A268" s="67"/>
      <c r="C268" s="52"/>
      <c r="D268" s="52"/>
      <c r="E268" s="60"/>
      <c r="F268" s="66"/>
    </row>
    <row r="269" spans="1:6" x14ac:dyDescent="0.2">
      <c r="A269" s="67"/>
      <c r="C269" s="52"/>
      <c r="D269" s="52"/>
      <c r="E269" s="60"/>
      <c r="F269" s="66"/>
    </row>
    <row r="270" spans="1:6" x14ac:dyDescent="0.2">
      <c r="A270" s="67"/>
      <c r="C270" s="52"/>
      <c r="D270" s="52"/>
      <c r="E270" s="60"/>
      <c r="F270" s="66"/>
    </row>
    <row r="271" spans="1:6" x14ac:dyDescent="0.2">
      <c r="A271" s="67"/>
      <c r="C271" s="52"/>
      <c r="D271" s="52"/>
      <c r="E271" s="60"/>
      <c r="F271" s="66"/>
    </row>
    <row r="272" spans="1:6" x14ac:dyDescent="0.2">
      <c r="A272" s="67"/>
      <c r="C272" s="52"/>
      <c r="D272" s="52"/>
      <c r="E272" s="60"/>
      <c r="F272" s="66"/>
    </row>
    <row r="273" spans="1:6" x14ac:dyDescent="0.2">
      <c r="A273" s="67"/>
      <c r="C273" s="52"/>
      <c r="D273" s="52"/>
      <c r="E273" s="60"/>
      <c r="F273" s="66"/>
    </row>
    <row r="274" spans="1:6" x14ac:dyDescent="0.2">
      <c r="A274" s="67"/>
      <c r="C274" s="52"/>
      <c r="D274" s="52"/>
      <c r="E274" s="60"/>
      <c r="F274" s="66"/>
    </row>
    <row r="275" spans="1:6" x14ac:dyDescent="0.2">
      <c r="A275" s="67"/>
      <c r="C275" s="52"/>
      <c r="D275" s="52"/>
      <c r="E275" s="60"/>
      <c r="F275" s="66"/>
    </row>
    <row r="276" spans="1:6" x14ac:dyDescent="0.2">
      <c r="A276" s="67"/>
      <c r="C276" s="52"/>
      <c r="D276" s="52"/>
      <c r="E276" s="60"/>
      <c r="F276" s="66"/>
    </row>
    <row r="277" spans="1:6" x14ac:dyDescent="0.2">
      <c r="A277" s="67"/>
      <c r="C277" s="52"/>
      <c r="D277" s="52"/>
      <c r="E277" s="60"/>
      <c r="F277" s="66"/>
    </row>
    <row r="278" spans="1:6" x14ac:dyDescent="0.2">
      <c r="A278" s="67"/>
      <c r="C278" s="52"/>
      <c r="D278" s="52"/>
      <c r="E278" s="60"/>
      <c r="F278" s="66"/>
    </row>
    <row r="279" spans="1:6" x14ac:dyDescent="0.2">
      <c r="A279" s="67"/>
      <c r="C279" s="52"/>
      <c r="D279" s="52"/>
      <c r="E279" s="60"/>
      <c r="F279" s="66"/>
    </row>
    <row r="280" spans="1:6" x14ac:dyDescent="0.2">
      <c r="A280" s="67"/>
      <c r="C280" s="52"/>
      <c r="D280" s="52"/>
      <c r="E280" s="60"/>
      <c r="F280" s="66"/>
    </row>
    <row r="281" spans="1:6" x14ac:dyDescent="0.2">
      <c r="A281" s="67"/>
      <c r="C281" s="52"/>
      <c r="D281" s="52"/>
      <c r="E281" s="60"/>
      <c r="F281" s="66"/>
    </row>
    <row r="282" spans="1:6" x14ac:dyDescent="0.2">
      <c r="A282" s="67"/>
      <c r="C282" s="52"/>
      <c r="D282" s="52"/>
      <c r="E282" s="60"/>
      <c r="F282" s="66"/>
    </row>
    <row r="283" spans="1:6" x14ac:dyDescent="0.2">
      <c r="A283" s="67"/>
      <c r="C283" s="52"/>
      <c r="D283" s="52"/>
      <c r="E283" s="60"/>
      <c r="F283" s="66"/>
    </row>
    <row r="284" spans="1:6" x14ac:dyDescent="0.2">
      <c r="A284" s="67"/>
      <c r="C284" s="52"/>
      <c r="D284" s="52"/>
      <c r="E284" s="60"/>
      <c r="F284" s="66"/>
    </row>
    <row r="285" spans="1:6" x14ac:dyDescent="0.2">
      <c r="A285" s="67"/>
      <c r="C285" s="52"/>
      <c r="D285" s="52"/>
      <c r="E285" s="60"/>
      <c r="F285" s="66"/>
    </row>
    <row r="286" spans="1:6" x14ac:dyDescent="0.2">
      <c r="A286" s="67"/>
      <c r="C286" s="52"/>
      <c r="D286" s="52"/>
      <c r="E286" s="60"/>
      <c r="F286" s="66"/>
    </row>
    <row r="287" spans="1:6" x14ac:dyDescent="0.2">
      <c r="A287" s="67"/>
      <c r="C287" s="52"/>
      <c r="D287" s="52"/>
      <c r="E287" s="60"/>
      <c r="F287" s="66"/>
    </row>
    <row r="288" spans="1:6" x14ac:dyDescent="0.2">
      <c r="A288" s="67"/>
      <c r="C288" s="52"/>
      <c r="D288" s="52"/>
      <c r="E288" s="60"/>
      <c r="F288" s="66"/>
    </row>
    <row r="289" spans="1:6" x14ac:dyDescent="0.2">
      <c r="A289" s="67"/>
      <c r="C289" s="52"/>
      <c r="D289" s="52"/>
      <c r="E289" s="60"/>
      <c r="F289" s="66"/>
    </row>
    <row r="290" spans="1:6" x14ac:dyDescent="0.2">
      <c r="A290" s="67"/>
      <c r="C290" s="52"/>
      <c r="D290" s="52"/>
      <c r="E290" s="60"/>
      <c r="F290" s="66"/>
    </row>
    <row r="291" spans="1:6" x14ac:dyDescent="0.2">
      <c r="A291" s="67"/>
      <c r="C291" s="52"/>
      <c r="D291" s="52"/>
      <c r="E291" s="60"/>
      <c r="F291" s="66"/>
    </row>
    <row r="292" spans="1:6" x14ac:dyDescent="0.2">
      <c r="A292" s="67"/>
      <c r="C292" s="52"/>
      <c r="D292" s="52"/>
      <c r="E292" s="60"/>
      <c r="F292" s="66"/>
    </row>
    <row r="293" spans="1:6" x14ac:dyDescent="0.2">
      <c r="A293" s="67"/>
      <c r="C293" s="52"/>
      <c r="D293" s="52"/>
      <c r="E293" s="60"/>
      <c r="F293" s="66"/>
    </row>
    <row r="294" spans="1:6" x14ac:dyDescent="0.2">
      <c r="A294" s="67"/>
      <c r="C294" s="52"/>
      <c r="D294" s="52"/>
      <c r="E294" s="60"/>
      <c r="F294" s="66"/>
    </row>
    <row r="295" spans="1:6" x14ac:dyDescent="0.2">
      <c r="A295" s="67"/>
      <c r="C295" s="52"/>
      <c r="D295" s="52"/>
      <c r="E295" s="60"/>
      <c r="F295" s="66"/>
    </row>
    <row r="296" spans="1:6" x14ac:dyDescent="0.2">
      <c r="A296" s="67"/>
      <c r="C296" s="52"/>
      <c r="D296" s="52"/>
      <c r="E296" s="60"/>
      <c r="F296" s="66"/>
    </row>
    <row r="297" spans="1:6" x14ac:dyDescent="0.2">
      <c r="A297" s="67"/>
      <c r="C297" s="52"/>
      <c r="D297" s="52"/>
      <c r="E297" s="60"/>
      <c r="F297" s="66"/>
    </row>
    <row r="298" spans="1:6" x14ac:dyDescent="0.2">
      <c r="A298" s="67"/>
      <c r="C298" s="52"/>
      <c r="D298" s="52"/>
      <c r="E298" s="60"/>
      <c r="F298" s="66"/>
    </row>
    <row r="299" spans="1:6" x14ac:dyDescent="0.2">
      <c r="A299" s="67"/>
      <c r="C299" s="52"/>
      <c r="D299" s="52"/>
      <c r="E299" s="60"/>
      <c r="F299" s="66"/>
    </row>
    <row r="300" spans="1:6" x14ac:dyDescent="0.2">
      <c r="A300" s="67"/>
      <c r="C300" s="52"/>
      <c r="D300" s="52"/>
      <c r="E300" s="60"/>
      <c r="F300" s="66"/>
    </row>
    <row r="301" spans="1:6" x14ac:dyDescent="0.2">
      <c r="A301" s="67"/>
      <c r="C301" s="52"/>
      <c r="D301" s="52"/>
      <c r="E301" s="60"/>
      <c r="F301" s="66"/>
    </row>
    <row r="302" spans="1:6" x14ac:dyDescent="0.2">
      <c r="A302" s="67"/>
      <c r="C302" s="52"/>
      <c r="D302" s="52"/>
      <c r="E302" s="60"/>
      <c r="F302" s="66"/>
    </row>
    <row r="303" spans="1:6" x14ac:dyDescent="0.2">
      <c r="A303" s="67"/>
      <c r="C303" s="52"/>
      <c r="D303" s="52"/>
      <c r="E303" s="60"/>
      <c r="F303" s="66"/>
    </row>
    <row r="304" spans="1:6" x14ac:dyDescent="0.2">
      <c r="A304" s="67"/>
      <c r="C304" s="52"/>
      <c r="D304" s="52"/>
      <c r="E304" s="60"/>
      <c r="F304" s="66"/>
    </row>
    <row r="305" spans="1:6" x14ac:dyDescent="0.2">
      <c r="A305" s="67"/>
      <c r="C305" s="52"/>
      <c r="D305" s="52"/>
      <c r="E305" s="60"/>
      <c r="F305" s="66"/>
    </row>
    <row r="306" spans="1:6" x14ac:dyDescent="0.2">
      <c r="A306" s="67"/>
      <c r="C306" s="52"/>
      <c r="D306" s="52"/>
      <c r="E306" s="60"/>
      <c r="F306" s="66"/>
    </row>
    <row r="307" spans="1:6" x14ac:dyDescent="0.2">
      <c r="A307" s="67"/>
      <c r="C307" s="52"/>
      <c r="D307" s="52"/>
      <c r="E307" s="60"/>
      <c r="F307" s="66"/>
    </row>
    <row r="308" spans="1:6" x14ac:dyDescent="0.2">
      <c r="A308" s="67"/>
      <c r="C308" s="52"/>
      <c r="D308" s="52"/>
      <c r="E308" s="60"/>
      <c r="F308" s="66"/>
    </row>
    <row r="309" spans="1:6" x14ac:dyDescent="0.2">
      <c r="A309" s="67"/>
      <c r="C309" s="52"/>
      <c r="D309" s="52"/>
      <c r="E309" s="60"/>
      <c r="F309" s="66"/>
    </row>
    <row r="310" spans="1:6" x14ac:dyDescent="0.2">
      <c r="A310" s="67"/>
      <c r="C310" s="52"/>
      <c r="D310" s="52"/>
      <c r="E310" s="60"/>
      <c r="F310" s="66"/>
    </row>
    <row r="311" spans="1:6" x14ac:dyDescent="0.2">
      <c r="A311" s="67"/>
      <c r="C311" s="52"/>
      <c r="D311" s="52"/>
      <c r="E311" s="60"/>
      <c r="F311" s="66"/>
    </row>
    <row r="312" spans="1:6" x14ac:dyDescent="0.2">
      <c r="A312" s="67"/>
      <c r="C312" s="52"/>
      <c r="D312" s="52"/>
      <c r="E312" s="60"/>
      <c r="F312" s="66"/>
    </row>
    <row r="313" spans="1:6" x14ac:dyDescent="0.2">
      <c r="A313" s="67"/>
      <c r="C313" s="52"/>
      <c r="D313" s="52"/>
      <c r="E313" s="60"/>
      <c r="F313" s="66"/>
    </row>
    <row r="314" spans="1:6" x14ac:dyDescent="0.2">
      <c r="A314" s="67"/>
      <c r="C314" s="52"/>
      <c r="D314" s="52"/>
      <c r="E314" s="60"/>
      <c r="F314" s="66"/>
    </row>
    <row r="315" spans="1:6" x14ac:dyDescent="0.2">
      <c r="A315" s="67"/>
      <c r="C315" s="52"/>
      <c r="D315" s="52"/>
      <c r="E315" s="60"/>
      <c r="F315" s="66"/>
    </row>
    <row r="316" spans="1:6" x14ac:dyDescent="0.2">
      <c r="A316" s="67"/>
      <c r="C316" s="52"/>
      <c r="D316" s="52"/>
      <c r="E316" s="60"/>
      <c r="F316" s="66"/>
    </row>
    <row r="317" spans="1:6" x14ac:dyDescent="0.2">
      <c r="A317" s="67"/>
      <c r="C317" s="52"/>
      <c r="D317" s="52"/>
      <c r="E317" s="60"/>
      <c r="F317" s="66"/>
    </row>
    <row r="318" spans="1:6" x14ac:dyDescent="0.2">
      <c r="A318" s="67"/>
      <c r="C318" s="52"/>
      <c r="D318" s="52"/>
      <c r="E318" s="60"/>
      <c r="F318" s="66"/>
    </row>
    <row r="319" spans="1:6" x14ac:dyDescent="0.2">
      <c r="A319" s="67"/>
      <c r="C319" s="52"/>
      <c r="D319" s="52"/>
      <c r="E319" s="60"/>
      <c r="F319" s="66"/>
    </row>
    <row r="320" spans="1:6" x14ac:dyDescent="0.2">
      <c r="A320" s="67"/>
      <c r="C320" s="52"/>
      <c r="D320" s="52"/>
      <c r="E320" s="60"/>
      <c r="F320" s="66"/>
    </row>
    <row r="321" spans="1:6" x14ac:dyDescent="0.2">
      <c r="A321" s="67"/>
      <c r="C321" s="52"/>
      <c r="D321" s="52"/>
      <c r="E321" s="60"/>
      <c r="F321" s="66"/>
    </row>
    <row r="322" spans="1:6" x14ac:dyDescent="0.2">
      <c r="A322" s="67"/>
      <c r="C322" s="52"/>
      <c r="D322" s="52"/>
      <c r="E322" s="60"/>
      <c r="F322" s="66"/>
    </row>
    <row r="323" spans="1:6" x14ac:dyDescent="0.2">
      <c r="A323" s="67"/>
      <c r="C323" s="52"/>
      <c r="D323" s="52"/>
      <c r="E323" s="60"/>
      <c r="F323" s="66"/>
    </row>
    <row r="324" spans="1:6" x14ac:dyDescent="0.2">
      <c r="A324" s="67"/>
      <c r="C324" s="52"/>
      <c r="D324" s="52"/>
      <c r="E324" s="60"/>
      <c r="F324" s="66"/>
    </row>
    <row r="325" spans="1:6" x14ac:dyDescent="0.2">
      <c r="A325" s="67"/>
      <c r="C325" s="52"/>
      <c r="D325" s="52"/>
      <c r="E325" s="60"/>
      <c r="F325" s="66"/>
    </row>
    <row r="326" spans="1:6" x14ac:dyDescent="0.2">
      <c r="A326" s="67"/>
      <c r="C326" s="52"/>
      <c r="D326" s="52"/>
      <c r="E326" s="60"/>
      <c r="F326" s="66"/>
    </row>
    <row r="327" spans="1:6" x14ac:dyDescent="0.2">
      <c r="A327" s="67"/>
      <c r="C327" s="52"/>
      <c r="D327" s="52"/>
      <c r="E327" s="60"/>
      <c r="F327" s="66"/>
    </row>
    <row r="328" spans="1:6" x14ac:dyDescent="0.2">
      <c r="A328" s="67"/>
      <c r="C328" s="52"/>
      <c r="D328" s="52"/>
      <c r="E328" s="60"/>
      <c r="F328" s="66"/>
    </row>
    <row r="329" spans="1:6" x14ac:dyDescent="0.2">
      <c r="A329" s="67"/>
      <c r="C329" s="52"/>
      <c r="D329" s="52"/>
      <c r="E329" s="60"/>
      <c r="F329" s="66"/>
    </row>
    <row r="330" spans="1:6" x14ac:dyDescent="0.2">
      <c r="A330" s="67"/>
      <c r="C330" s="52"/>
      <c r="D330" s="52"/>
      <c r="E330" s="60"/>
      <c r="F330" s="66"/>
    </row>
    <row r="331" spans="1:6" x14ac:dyDescent="0.2">
      <c r="A331" s="67"/>
      <c r="C331" s="52"/>
      <c r="D331" s="52"/>
      <c r="E331" s="60"/>
      <c r="F331" s="66"/>
    </row>
    <row r="332" spans="1:6" x14ac:dyDescent="0.2">
      <c r="A332" s="67"/>
      <c r="C332" s="52"/>
      <c r="D332" s="52"/>
      <c r="E332" s="60"/>
      <c r="F332" s="66"/>
    </row>
    <row r="333" spans="1:6" x14ac:dyDescent="0.2">
      <c r="A333" s="67"/>
      <c r="C333" s="52"/>
      <c r="D333" s="52"/>
      <c r="E333" s="60"/>
      <c r="F333" s="66"/>
    </row>
    <row r="334" spans="1:6" x14ac:dyDescent="0.2">
      <c r="A334" s="67"/>
      <c r="C334" s="52"/>
      <c r="D334" s="52"/>
      <c r="E334" s="60"/>
      <c r="F334" s="66"/>
    </row>
    <row r="335" spans="1:6" x14ac:dyDescent="0.2">
      <c r="A335" s="67"/>
      <c r="C335" s="52"/>
      <c r="D335" s="52"/>
      <c r="E335" s="60"/>
      <c r="F335" s="66"/>
    </row>
    <row r="336" spans="1:6" x14ac:dyDescent="0.2">
      <c r="A336" s="67"/>
      <c r="C336" s="52"/>
      <c r="D336" s="52"/>
      <c r="E336" s="60"/>
      <c r="F336" s="66"/>
    </row>
    <row r="337" spans="1:6" x14ac:dyDescent="0.2">
      <c r="A337" s="67"/>
      <c r="C337" s="52"/>
      <c r="D337" s="52"/>
      <c r="E337" s="60"/>
      <c r="F337" s="66"/>
    </row>
    <row r="338" spans="1:6" x14ac:dyDescent="0.2">
      <c r="A338" s="67"/>
      <c r="C338" s="52"/>
      <c r="D338" s="52"/>
      <c r="E338" s="60"/>
      <c r="F338" s="66"/>
    </row>
    <row r="339" spans="1:6" x14ac:dyDescent="0.2">
      <c r="A339" s="67"/>
      <c r="C339" s="52"/>
      <c r="D339" s="52"/>
      <c r="E339" s="60"/>
      <c r="F339" s="66"/>
    </row>
    <row r="340" spans="1:6" x14ac:dyDescent="0.2">
      <c r="A340" s="67"/>
      <c r="C340" s="52"/>
      <c r="D340" s="52"/>
      <c r="E340" s="60"/>
      <c r="F340" s="66"/>
    </row>
    <row r="341" spans="1:6" x14ac:dyDescent="0.2">
      <c r="A341" s="67"/>
      <c r="C341" s="52"/>
      <c r="D341" s="52"/>
      <c r="E341" s="60"/>
      <c r="F341" s="66"/>
    </row>
    <row r="342" spans="1:6" x14ac:dyDescent="0.2">
      <c r="A342" s="67"/>
      <c r="C342" s="52"/>
      <c r="D342" s="52"/>
      <c r="E342" s="60"/>
      <c r="F342" s="66"/>
    </row>
    <row r="343" spans="1:6" x14ac:dyDescent="0.2">
      <c r="A343" s="67"/>
      <c r="C343" s="52"/>
      <c r="D343" s="52"/>
      <c r="E343" s="60"/>
      <c r="F343" s="66"/>
    </row>
    <row r="344" spans="1:6" x14ac:dyDescent="0.2">
      <c r="A344" s="67"/>
      <c r="C344" s="52"/>
      <c r="D344" s="52"/>
      <c r="E344" s="60"/>
      <c r="F344" s="66"/>
    </row>
    <row r="345" spans="1:6" x14ac:dyDescent="0.2">
      <c r="A345" s="67"/>
      <c r="C345" s="52"/>
      <c r="D345" s="52"/>
      <c r="E345" s="60"/>
      <c r="F345" s="66"/>
    </row>
    <row r="346" spans="1:6" x14ac:dyDescent="0.2">
      <c r="A346" s="67"/>
      <c r="C346" s="52"/>
      <c r="D346" s="52"/>
      <c r="E346" s="60"/>
      <c r="F346" s="66"/>
    </row>
    <row r="347" spans="1:6" x14ac:dyDescent="0.2">
      <c r="A347" s="67"/>
      <c r="C347" s="52"/>
      <c r="D347" s="52"/>
      <c r="E347" s="60"/>
      <c r="F347" s="66"/>
    </row>
    <row r="348" spans="1:6" x14ac:dyDescent="0.2">
      <c r="A348" s="67"/>
      <c r="C348" s="52"/>
      <c r="D348" s="52"/>
      <c r="E348" s="60"/>
      <c r="F348" s="66"/>
    </row>
    <row r="349" spans="1:6" x14ac:dyDescent="0.2">
      <c r="A349" s="67"/>
      <c r="C349" s="52"/>
      <c r="D349" s="52"/>
      <c r="E349" s="60"/>
      <c r="F349" s="66"/>
    </row>
    <row r="350" spans="1:6" x14ac:dyDescent="0.2">
      <c r="A350" s="67"/>
      <c r="C350" s="52"/>
      <c r="D350" s="52"/>
      <c r="E350" s="60"/>
      <c r="F350" s="66"/>
    </row>
    <row r="351" spans="1:6" x14ac:dyDescent="0.2">
      <c r="A351" s="67"/>
      <c r="C351" s="52"/>
      <c r="D351" s="52"/>
      <c r="E351" s="60"/>
      <c r="F351" s="66"/>
    </row>
    <row r="352" spans="1:6" x14ac:dyDescent="0.2">
      <c r="A352" s="67"/>
      <c r="C352" s="52"/>
      <c r="D352" s="52"/>
      <c r="E352" s="60"/>
      <c r="F352" s="66"/>
    </row>
    <row r="353" spans="1:6" x14ac:dyDescent="0.2">
      <c r="A353" s="67"/>
      <c r="C353" s="52"/>
      <c r="D353" s="52"/>
      <c r="E353" s="60"/>
      <c r="F353" s="66"/>
    </row>
    <row r="354" spans="1:6" x14ac:dyDescent="0.2">
      <c r="A354" s="67"/>
      <c r="C354" s="52"/>
      <c r="D354" s="52"/>
      <c r="E354" s="60"/>
      <c r="F354" s="66"/>
    </row>
    <row r="355" spans="1:6" x14ac:dyDescent="0.2">
      <c r="A355" s="67"/>
      <c r="C355" s="52"/>
      <c r="D355" s="52"/>
      <c r="E355" s="60"/>
      <c r="F355" s="66"/>
    </row>
    <row r="356" spans="1:6" x14ac:dyDescent="0.2">
      <c r="A356" s="67"/>
      <c r="C356" s="52"/>
      <c r="D356" s="52"/>
      <c r="E356" s="60"/>
      <c r="F356" s="66"/>
    </row>
    <row r="357" spans="1:6" x14ac:dyDescent="0.2">
      <c r="A357" s="67"/>
      <c r="C357" s="52"/>
      <c r="D357" s="52"/>
      <c r="E357" s="60"/>
      <c r="F357" s="66"/>
    </row>
    <row r="358" spans="1:6" x14ac:dyDescent="0.2">
      <c r="A358" s="67"/>
      <c r="C358" s="52"/>
      <c r="D358" s="52"/>
      <c r="E358" s="60"/>
      <c r="F358" s="66"/>
    </row>
    <row r="359" spans="1:6" x14ac:dyDescent="0.2">
      <c r="A359" s="67"/>
      <c r="C359" s="52"/>
      <c r="D359" s="52"/>
      <c r="E359" s="60"/>
      <c r="F359" s="66"/>
    </row>
    <row r="360" spans="1:6" x14ac:dyDescent="0.2">
      <c r="A360" s="67"/>
      <c r="C360" s="52"/>
      <c r="D360" s="57"/>
      <c r="E360" s="60"/>
      <c r="F360" s="66"/>
    </row>
    <row r="361" spans="1:6" x14ac:dyDescent="0.2">
      <c r="A361" s="67"/>
      <c r="C361" s="52"/>
      <c r="D361" s="52"/>
      <c r="E361" s="60"/>
      <c r="F361" s="66"/>
    </row>
    <row r="362" spans="1:6" x14ac:dyDescent="0.2">
      <c r="A362" s="67"/>
      <c r="C362" s="52"/>
      <c r="D362" s="52"/>
      <c r="E362" s="60"/>
      <c r="F362" s="66"/>
    </row>
    <row r="363" spans="1:6" x14ac:dyDescent="0.2">
      <c r="A363" s="67"/>
      <c r="C363" s="52"/>
      <c r="D363" s="52"/>
      <c r="E363" s="60"/>
      <c r="F363" s="66"/>
    </row>
    <row r="364" spans="1:6" x14ac:dyDescent="0.2">
      <c r="A364" s="67"/>
      <c r="C364" s="52"/>
      <c r="D364" s="52"/>
      <c r="E364" s="60"/>
      <c r="F364" s="66"/>
    </row>
    <row r="365" spans="1:6" x14ac:dyDescent="0.2">
      <c r="A365" s="67"/>
      <c r="C365" s="52"/>
      <c r="D365" s="52"/>
      <c r="E365" s="60"/>
      <c r="F365" s="66"/>
    </row>
    <row r="366" spans="1:6" x14ac:dyDescent="0.2">
      <c r="A366" s="67"/>
      <c r="C366" s="52"/>
      <c r="D366" s="52"/>
      <c r="E366" s="60"/>
      <c r="F366" s="66"/>
    </row>
    <row r="367" spans="1:6" x14ac:dyDescent="0.2">
      <c r="A367" s="67"/>
      <c r="C367" s="52"/>
      <c r="D367" s="52"/>
      <c r="E367" s="60"/>
      <c r="F367" s="66"/>
    </row>
    <row r="368" spans="1:6" x14ac:dyDescent="0.2">
      <c r="A368" s="67"/>
      <c r="C368" s="52"/>
      <c r="D368" s="52"/>
      <c r="E368" s="60"/>
      <c r="F368" s="66"/>
    </row>
    <row r="369" spans="1:6" x14ac:dyDescent="0.2">
      <c r="A369" s="67"/>
      <c r="C369" s="52"/>
      <c r="D369" s="52"/>
      <c r="E369" s="60"/>
      <c r="F369" s="66"/>
    </row>
    <row r="370" spans="1:6" x14ac:dyDescent="0.2">
      <c r="A370" s="67"/>
      <c r="C370" s="52"/>
      <c r="D370" s="52"/>
      <c r="E370" s="60"/>
      <c r="F370" s="66"/>
    </row>
    <row r="371" spans="1:6" x14ac:dyDescent="0.2">
      <c r="A371" s="67"/>
      <c r="C371" s="52"/>
      <c r="D371" s="52"/>
      <c r="E371" s="60"/>
      <c r="F371" s="66"/>
    </row>
    <row r="372" spans="1:6" x14ac:dyDescent="0.2">
      <c r="A372" s="67"/>
      <c r="C372" s="52"/>
      <c r="D372" s="52"/>
      <c r="E372" s="60"/>
      <c r="F372" s="66"/>
    </row>
    <row r="373" spans="1:6" x14ac:dyDescent="0.2">
      <c r="A373" s="67"/>
      <c r="C373" s="52"/>
      <c r="D373" s="52"/>
      <c r="E373" s="60"/>
      <c r="F373" s="66"/>
    </row>
    <row r="374" spans="1:6" x14ac:dyDescent="0.2">
      <c r="A374" s="67"/>
      <c r="C374" s="52"/>
      <c r="D374" s="52"/>
      <c r="E374" s="60"/>
      <c r="F374" s="66"/>
    </row>
    <row r="375" spans="1:6" x14ac:dyDescent="0.2">
      <c r="A375" s="67"/>
      <c r="C375" s="52"/>
      <c r="D375" s="52"/>
      <c r="E375" s="60"/>
      <c r="F375" s="66"/>
    </row>
    <row r="376" spans="1:6" x14ac:dyDescent="0.2">
      <c r="A376" s="67"/>
      <c r="C376" s="52"/>
      <c r="D376" s="52"/>
      <c r="E376" s="60"/>
      <c r="F376" s="66"/>
    </row>
    <row r="377" spans="1:6" x14ac:dyDescent="0.2">
      <c r="A377" s="67"/>
      <c r="C377" s="52"/>
      <c r="D377" s="52"/>
      <c r="E377" s="60"/>
      <c r="F377" s="66"/>
    </row>
    <row r="378" spans="1:6" x14ac:dyDescent="0.2">
      <c r="A378" s="67"/>
      <c r="C378" s="52"/>
      <c r="D378" s="52"/>
      <c r="E378" s="60"/>
      <c r="F378" s="66"/>
    </row>
    <row r="379" spans="1:6" x14ac:dyDescent="0.2">
      <c r="A379" s="67"/>
      <c r="C379" s="52"/>
      <c r="D379" s="52"/>
      <c r="E379" s="60"/>
      <c r="F379" s="66"/>
    </row>
    <row r="380" spans="1:6" x14ac:dyDescent="0.2">
      <c r="A380" s="67"/>
      <c r="C380" s="52"/>
      <c r="D380" s="52"/>
      <c r="E380" s="60"/>
      <c r="F380" s="66"/>
    </row>
    <row r="381" spans="1:6" x14ac:dyDescent="0.2">
      <c r="A381" s="67"/>
      <c r="C381" s="52"/>
      <c r="D381" s="52"/>
      <c r="E381" s="60"/>
      <c r="F381" s="66"/>
    </row>
    <row r="382" spans="1:6" x14ac:dyDescent="0.2">
      <c r="A382" s="67"/>
      <c r="C382" s="52"/>
      <c r="D382" s="52"/>
      <c r="E382" s="60"/>
      <c r="F382" s="66"/>
    </row>
    <row r="383" spans="1:6" x14ac:dyDescent="0.2">
      <c r="A383" s="67"/>
      <c r="C383" s="52"/>
      <c r="D383" s="52"/>
      <c r="E383" s="60"/>
      <c r="F383" s="66"/>
    </row>
    <row r="384" spans="1:6" x14ac:dyDescent="0.2">
      <c r="A384" s="67"/>
      <c r="C384" s="52"/>
      <c r="D384" s="52"/>
      <c r="E384" s="60"/>
      <c r="F384" s="66"/>
    </row>
    <row r="385" spans="1:6" x14ac:dyDescent="0.2">
      <c r="A385" s="67"/>
      <c r="C385" s="52"/>
      <c r="D385" s="52"/>
      <c r="E385" s="60"/>
      <c r="F385" s="66"/>
    </row>
    <row r="386" spans="1:6" x14ac:dyDescent="0.2">
      <c r="A386" s="67"/>
      <c r="C386" s="52"/>
      <c r="D386" s="52"/>
      <c r="E386" s="60"/>
      <c r="F386" s="66"/>
    </row>
    <row r="387" spans="1:6" x14ac:dyDescent="0.2">
      <c r="A387" s="67"/>
      <c r="C387" s="52"/>
      <c r="D387" s="52"/>
      <c r="E387" s="60"/>
      <c r="F387" s="66"/>
    </row>
    <row r="388" spans="1:6" x14ac:dyDescent="0.2">
      <c r="A388" s="67"/>
      <c r="C388" s="52"/>
      <c r="D388" s="52"/>
      <c r="E388" s="60"/>
      <c r="F388" s="66"/>
    </row>
    <row r="389" spans="1:6" x14ac:dyDescent="0.2">
      <c r="A389" s="67"/>
      <c r="C389" s="52"/>
      <c r="D389" s="52"/>
      <c r="E389" s="60"/>
      <c r="F389" s="66"/>
    </row>
    <row r="390" spans="1:6" x14ac:dyDescent="0.2">
      <c r="A390" s="67"/>
      <c r="C390" s="52"/>
      <c r="D390" s="52"/>
      <c r="E390" s="60"/>
      <c r="F390" s="66"/>
    </row>
    <row r="391" spans="1:6" x14ac:dyDescent="0.2">
      <c r="A391" s="67"/>
      <c r="C391" s="52"/>
      <c r="D391" s="52"/>
      <c r="E391" s="60"/>
      <c r="F391" s="66"/>
    </row>
    <row r="392" spans="1:6" x14ac:dyDescent="0.2">
      <c r="A392" s="67"/>
      <c r="C392" s="52"/>
      <c r="D392" s="52"/>
      <c r="E392" s="60"/>
      <c r="F392" s="66"/>
    </row>
    <row r="393" spans="1:6" x14ac:dyDescent="0.2">
      <c r="A393" s="67"/>
      <c r="C393" s="52"/>
      <c r="D393" s="52"/>
      <c r="E393" s="60"/>
      <c r="F393" s="66"/>
    </row>
    <row r="394" spans="1:6" x14ac:dyDescent="0.2">
      <c r="A394" s="67"/>
      <c r="C394" s="52"/>
      <c r="D394" s="52"/>
      <c r="E394" s="60"/>
      <c r="F394" s="66"/>
    </row>
    <row r="395" spans="1:6" x14ac:dyDescent="0.2">
      <c r="A395" s="67"/>
      <c r="C395" s="52"/>
      <c r="D395" s="52"/>
      <c r="E395" s="60"/>
      <c r="F395" s="66"/>
    </row>
    <row r="396" spans="1:6" x14ac:dyDescent="0.2">
      <c r="A396" s="67"/>
      <c r="C396" s="52"/>
      <c r="D396" s="52"/>
      <c r="E396" s="60"/>
      <c r="F396" s="66"/>
    </row>
    <row r="397" spans="1:6" x14ac:dyDescent="0.2">
      <c r="A397" s="67"/>
      <c r="C397" s="52"/>
      <c r="D397" s="52"/>
      <c r="E397" s="60"/>
      <c r="F397" s="66"/>
    </row>
    <row r="398" spans="1:6" x14ac:dyDescent="0.2">
      <c r="A398" s="67"/>
      <c r="C398" s="52"/>
      <c r="D398" s="52"/>
      <c r="E398" s="60"/>
      <c r="F398" s="66"/>
    </row>
    <row r="399" spans="1:6" x14ac:dyDescent="0.2">
      <c r="A399" s="67"/>
      <c r="C399" s="52"/>
      <c r="D399" s="52"/>
      <c r="E399" s="60"/>
      <c r="F399" s="66"/>
    </row>
    <row r="400" spans="1:6" x14ac:dyDescent="0.2">
      <c r="A400" s="67"/>
      <c r="C400" s="52"/>
      <c r="D400" s="52"/>
      <c r="E400" s="60"/>
      <c r="F400" s="66"/>
    </row>
    <row r="401" spans="1:6" x14ac:dyDescent="0.2">
      <c r="A401" s="67"/>
      <c r="C401" s="52"/>
      <c r="D401" s="52"/>
      <c r="E401" s="60"/>
      <c r="F401" s="66"/>
    </row>
    <row r="402" spans="1:6" x14ac:dyDescent="0.2">
      <c r="A402" s="67"/>
      <c r="C402" s="52"/>
      <c r="D402" s="52"/>
      <c r="E402" s="60"/>
      <c r="F402" s="66"/>
    </row>
    <row r="403" spans="1:6" x14ac:dyDescent="0.2">
      <c r="A403" s="67"/>
      <c r="C403" s="52"/>
      <c r="D403" s="52"/>
      <c r="E403" s="60"/>
      <c r="F403" s="66"/>
    </row>
    <row r="404" spans="1:6" x14ac:dyDescent="0.2">
      <c r="A404" s="67"/>
      <c r="C404" s="52"/>
      <c r="D404" s="52"/>
      <c r="E404" s="60"/>
      <c r="F404" s="66"/>
    </row>
    <row r="405" spans="1:6" x14ac:dyDescent="0.2">
      <c r="A405" s="67"/>
      <c r="C405" s="52"/>
      <c r="D405" s="52"/>
      <c r="E405" s="60"/>
      <c r="F405" s="66"/>
    </row>
    <row r="406" spans="1:6" x14ac:dyDescent="0.2">
      <c r="A406" s="67"/>
      <c r="C406" s="52"/>
      <c r="D406" s="52"/>
      <c r="E406" s="60"/>
      <c r="F406" s="66"/>
    </row>
    <row r="407" spans="1:6" x14ac:dyDescent="0.2">
      <c r="A407" s="67"/>
      <c r="C407" s="52"/>
      <c r="D407" s="52"/>
      <c r="E407" s="60"/>
      <c r="F407" s="66"/>
    </row>
    <row r="408" spans="1:6" x14ac:dyDescent="0.2">
      <c r="A408" s="67"/>
      <c r="C408" s="52"/>
      <c r="D408" s="52"/>
      <c r="E408" s="60"/>
      <c r="F408" s="66"/>
    </row>
    <row r="409" spans="1:6" x14ac:dyDescent="0.2">
      <c r="A409" s="67"/>
      <c r="C409" s="52"/>
      <c r="D409" s="52"/>
      <c r="E409" s="60"/>
      <c r="F409" s="66"/>
    </row>
    <row r="410" spans="1:6" x14ac:dyDescent="0.2">
      <c r="A410" s="67"/>
      <c r="C410" s="52"/>
      <c r="D410" s="52"/>
      <c r="E410" s="60"/>
      <c r="F410" s="66"/>
    </row>
    <row r="411" spans="1:6" x14ac:dyDescent="0.2">
      <c r="A411" s="67"/>
      <c r="C411" s="52"/>
      <c r="D411" s="52"/>
      <c r="E411" s="60"/>
      <c r="F411" s="66"/>
    </row>
    <row r="412" spans="1:6" x14ac:dyDescent="0.2">
      <c r="A412" s="67"/>
      <c r="C412" s="52"/>
      <c r="D412" s="52"/>
      <c r="E412" s="60"/>
      <c r="F412" s="66"/>
    </row>
    <row r="413" spans="1:6" x14ac:dyDescent="0.2">
      <c r="A413" s="67"/>
      <c r="C413" s="52"/>
      <c r="D413" s="52"/>
      <c r="E413" s="60"/>
      <c r="F413" s="66"/>
    </row>
    <row r="414" spans="1:6" x14ac:dyDescent="0.2">
      <c r="A414" s="67"/>
      <c r="C414" s="52"/>
      <c r="D414" s="52"/>
      <c r="E414" s="60"/>
      <c r="F414" s="66"/>
    </row>
    <row r="415" spans="1:6" x14ac:dyDescent="0.2">
      <c r="A415" s="67"/>
      <c r="C415" s="52"/>
      <c r="D415" s="52"/>
      <c r="E415" s="60"/>
      <c r="F415" s="66"/>
    </row>
    <row r="416" spans="1:6" x14ac:dyDescent="0.2">
      <c r="A416" s="67"/>
      <c r="C416" s="52"/>
      <c r="D416" s="52"/>
      <c r="E416" s="60"/>
      <c r="F416" s="66"/>
    </row>
    <row r="417" spans="1:6" x14ac:dyDescent="0.2">
      <c r="A417" s="67"/>
      <c r="C417" s="52"/>
      <c r="D417" s="52"/>
      <c r="E417" s="60"/>
      <c r="F417" s="66"/>
    </row>
    <row r="418" spans="1:6" x14ac:dyDescent="0.2">
      <c r="A418" s="67"/>
      <c r="C418" s="52"/>
      <c r="D418" s="52"/>
      <c r="E418" s="60"/>
      <c r="F418" s="66"/>
    </row>
    <row r="419" spans="1:6" x14ac:dyDescent="0.2">
      <c r="A419" s="67"/>
      <c r="C419" s="52"/>
      <c r="D419" s="52"/>
      <c r="E419" s="60"/>
      <c r="F419" s="66"/>
    </row>
    <row r="420" spans="1:6" x14ac:dyDescent="0.2">
      <c r="A420" s="67"/>
      <c r="C420" s="52"/>
      <c r="D420" s="52"/>
      <c r="E420" s="60"/>
      <c r="F420" s="66"/>
    </row>
    <row r="421" spans="1:6" x14ac:dyDescent="0.2">
      <c r="A421" s="67"/>
      <c r="C421" s="52"/>
      <c r="D421" s="52"/>
      <c r="E421" s="60"/>
      <c r="F421" s="66"/>
    </row>
    <row r="422" spans="1:6" x14ac:dyDescent="0.2">
      <c r="A422" s="67"/>
      <c r="C422" s="52"/>
      <c r="D422" s="52"/>
      <c r="E422" s="60"/>
      <c r="F422" s="66"/>
    </row>
    <row r="423" spans="1:6" x14ac:dyDescent="0.2">
      <c r="A423" s="67"/>
      <c r="C423" s="52"/>
      <c r="D423" s="52"/>
      <c r="E423" s="60"/>
      <c r="F423" s="66"/>
    </row>
    <row r="424" spans="1:6" x14ac:dyDescent="0.2">
      <c r="A424" s="67"/>
      <c r="C424" s="52"/>
      <c r="D424" s="52"/>
      <c r="E424" s="60"/>
      <c r="F424" s="66"/>
    </row>
    <row r="425" spans="1:6" x14ac:dyDescent="0.2">
      <c r="A425" s="67"/>
      <c r="C425" s="52"/>
      <c r="D425" s="52"/>
      <c r="E425" s="60"/>
      <c r="F425" s="66"/>
    </row>
    <row r="426" spans="1:6" x14ac:dyDescent="0.2">
      <c r="A426" s="67"/>
      <c r="C426" s="52"/>
      <c r="D426" s="52"/>
      <c r="E426" s="60"/>
      <c r="F426" s="66"/>
    </row>
    <row r="427" spans="1:6" x14ac:dyDescent="0.2">
      <c r="A427" s="67"/>
      <c r="C427" s="52"/>
      <c r="D427" s="52"/>
      <c r="E427" s="60"/>
      <c r="F427" s="66"/>
    </row>
    <row r="428" spans="1:6" x14ac:dyDescent="0.2">
      <c r="A428" s="67"/>
      <c r="C428" s="52"/>
      <c r="D428" s="52"/>
      <c r="E428" s="60"/>
      <c r="F428" s="66"/>
    </row>
    <row r="429" spans="1:6" x14ac:dyDescent="0.2">
      <c r="A429" s="67"/>
      <c r="C429" s="52"/>
      <c r="D429" s="52"/>
      <c r="E429" s="60"/>
      <c r="F429" s="66"/>
    </row>
    <row r="430" spans="1:6" x14ac:dyDescent="0.2">
      <c r="A430" s="67"/>
      <c r="C430" s="52"/>
      <c r="D430" s="52"/>
      <c r="E430" s="60"/>
      <c r="F430" s="66"/>
    </row>
    <row r="431" spans="1:6" x14ac:dyDescent="0.2">
      <c r="A431" s="67"/>
      <c r="C431" s="52"/>
      <c r="D431" s="52"/>
      <c r="E431" s="60"/>
      <c r="F431" s="66"/>
    </row>
    <row r="432" spans="1:6" x14ac:dyDescent="0.2">
      <c r="A432" s="67"/>
      <c r="C432" s="52"/>
      <c r="D432" s="52"/>
      <c r="E432" s="60"/>
      <c r="F432" s="66"/>
    </row>
    <row r="433" spans="1:6" x14ac:dyDescent="0.2">
      <c r="A433" s="67"/>
      <c r="C433" s="52"/>
      <c r="D433" s="52"/>
      <c r="E433" s="60"/>
      <c r="F433" s="66"/>
    </row>
    <row r="434" spans="1:6" x14ac:dyDescent="0.2">
      <c r="A434" s="67"/>
      <c r="C434" s="52"/>
      <c r="D434" s="52"/>
      <c r="E434" s="60"/>
      <c r="F434" s="66"/>
    </row>
    <row r="435" spans="1:6" x14ac:dyDescent="0.2">
      <c r="A435" s="67"/>
      <c r="C435" s="52"/>
      <c r="D435" s="52"/>
      <c r="E435" s="60"/>
      <c r="F435" s="66"/>
    </row>
    <row r="436" spans="1:6" x14ac:dyDescent="0.2">
      <c r="A436" s="67"/>
      <c r="C436" s="52"/>
      <c r="D436" s="52"/>
      <c r="E436" s="60"/>
      <c r="F436" s="66"/>
    </row>
    <row r="437" spans="1:6" x14ac:dyDescent="0.2">
      <c r="A437" s="67"/>
      <c r="C437" s="52"/>
      <c r="D437" s="52"/>
      <c r="E437" s="60"/>
      <c r="F437" s="66"/>
    </row>
    <row r="438" spans="1:6" x14ac:dyDescent="0.2">
      <c r="A438" s="67"/>
      <c r="C438" s="52"/>
      <c r="D438" s="52"/>
      <c r="E438" s="60"/>
      <c r="F438" s="66"/>
    </row>
    <row r="439" spans="1:6" x14ac:dyDescent="0.2">
      <c r="A439" s="67"/>
      <c r="C439" s="52"/>
      <c r="D439" s="52"/>
      <c r="E439" s="60"/>
      <c r="F439" s="66"/>
    </row>
    <row r="440" spans="1:6" x14ac:dyDescent="0.2">
      <c r="A440" s="67"/>
      <c r="C440" s="52"/>
      <c r="D440" s="52"/>
      <c r="E440" s="60"/>
      <c r="F440" s="66"/>
    </row>
    <row r="441" spans="1:6" x14ac:dyDescent="0.2">
      <c r="A441" s="67"/>
      <c r="C441" s="52"/>
      <c r="D441" s="52"/>
      <c r="E441" s="60"/>
      <c r="F441" s="66"/>
    </row>
    <row r="442" spans="1:6" x14ac:dyDescent="0.2">
      <c r="A442" s="67"/>
      <c r="C442" s="52"/>
      <c r="D442" s="52"/>
      <c r="E442" s="60"/>
      <c r="F442" s="66"/>
    </row>
    <row r="443" spans="1:6" x14ac:dyDescent="0.2">
      <c r="A443" s="67"/>
      <c r="C443" s="52"/>
      <c r="D443" s="52"/>
      <c r="E443" s="60"/>
      <c r="F443" s="66"/>
    </row>
    <row r="444" spans="1:6" x14ac:dyDescent="0.2">
      <c r="A444" s="67"/>
      <c r="C444" s="52"/>
      <c r="D444" s="52"/>
      <c r="E444" s="60"/>
      <c r="F444" s="66"/>
    </row>
    <row r="445" spans="1:6" x14ac:dyDescent="0.2">
      <c r="A445" s="67"/>
      <c r="C445" s="52"/>
      <c r="D445" s="52"/>
      <c r="E445" s="60"/>
      <c r="F445" s="66"/>
    </row>
    <row r="446" spans="1:6" x14ac:dyDescent="0.2">
      <c r="A446" s="67"/>
      <c r="C446" s="52"/>
      <c r="D446" s="52"/>
      <c r="E446" s="60"/>
      <c r="F446" s="66"/>
    </row>
    <row r="447" spans="1:6" x14ac:dyDescent="0.2">
      <c r="A447" s="67"/>
      <c r="C447" s="52"/>
      <c r="D447" s="52"/>
      <c r="E447" s="60"/>
      <c r="F447" s="66"/>
    </row>
    <row r="448" spans="1:6" x14ac:dyDescent="0.2">
      <c r="A448" s="67"/>
      <c r="C448" s="52"/>
      <c r="D448" s="52"/>
      <c r="E448" s="60"/>
      <c r="F448" s="66"/>
    </row>
    <row r="449" spans="1:6" x14ac:dyDescent="0.2">
      <c r="A449" s="67"/>
      <c r="C449" s="52"/>
      <c r="D449" s="52"/>
      <c r="E449" s="60"/>
      <c r="F449" s="66"/>
    </row>
    <row r="450" spans="1:6" x14ac:dyDescent="0.2">
      <c r="A450" s="67"/>
      <c r="C450" s="52"/>
      <c r="D450" s="52"/>
      <c r="E450" s="60"/>
      <c r="F450" s="66"/>
    </row>
    <row r="451" spans="1:6" x14ac:dyDescent="0.2">
      <c r="A451" s="67"/>
      <c r="C451" s="52"/>
      <c r="D451" s="52"/>
      <c r="E451" s="60"/>
      <c r="F451" s="66"/>
    </row>
    <row r="452" spans="1:6" x14ac:dyDescent="0.2">
      <c r="A452" s="67"/>
      <c r="C452" s="52"/>
      <c r="D452" s="52"/>
      <c r="E452" s="60"/>
      <c r="F452" s="66"/>
    </row>
    <row r="453" spans="1:6" x14ac:dyDescent="0.2">
      <c r="A453" s="67"/>
      <c r="C453" s="52"/>
      <c r="D453" s="52"/>
      <c r="E453" s="60"/>
      <c r="F453" s="66"/>
    </row>
    <row r="454" spans="1:6" x14ac:dyDescent="0.2">
      <c r="A454" s="67"/>
      <c r="C454" s="52"/>
      <c r="D454" s="52"/>
      <c r="E454" s="60"/>
      <c r="F454" s="66"/>
    </row>
    <row r="455" spans="1:6" x14ac:dyDescent="0.2">
      <c r="A455" s="67"/>
      <c r="C455" s="52"/>
      <c r="D455" s="52"/>
      <c r="E455" s="60"/>
      <c r="F455" s="66"/>
    </row>
    <row r="456" spans="1:6" x14ac:dyDescent="0.2">
      <c r="A456" s="67"/>
      <c r="C456" s="52"/>
      <c r="D456" s="52"/>
      <c r="E456" s="60"/>
      <c r="F456" s="66"/>
    </row>
    <row r="457" spans="1:6" x14ac:dyDescent="0.2">
      <c r="A457" s="67"/>
      <c r="C457" s="52"/>
      <c r="D457" s="52"/>
      <c r="E457" s="60"/>
      <c r="F457" s="66"/>
    </row>
    <row r="458" spans="1:6" x14ac:dyDescent="0.2">
      <c r="A458" s="67"/>
      <c r="C458" s="52"/>
      <c r="D458" s="52"/>
      <c r="E458" s="60"/>
      <c r="F458" s="66"/>
    </row>
    <row r="459" spans="1:6" x14ac:dyDescent="0.2">
      <c r="A459" s="67"/>
      <c r="C459" s="52"/>
      <c r="D459" s="52"/>
      <c r="E459" s="60"/>
      <c r="F459" s="66"/>
    </row>
    <row r="460" spans="1:6" x14ac:dyDescent="0.2">
      <c r="A460" s="67"/>
      <c r="C460" s="52"/>
      <c r="D460" s="52"/>
      <c r="E460" s="60"/>
      <c r="F460" s="66"/>
    </row>
    <row r="461" spans="1:6" x14ac:dyDescent="0.2">
      <c r="A461" s="67"/>
      <c r="C461" s="52"/>
      <c r="D461" s="52"/>
      <c r="E461" s="60"/>
      <c r="F461" s="66"/>
    </row>
    <row r="462" spans="1:6" x14ac:dyDescent="0.2">
      <c r="A462" s="67"/>
      <c r="C462" s="52"/>
      <c r="D462" s="52"/>
      <c r="E462" s="60"/>
      <c r="F462" s="66"/>
    </row>
    <row r="463" spans="1:6" x14ac:dyDescent="0.2">
      <c r="A463" s="67"/>
      <c r="C463" s="52"/>
      <c r="D463" s="52"/>
      <c r="E463" s="60"/>
      <c r="F463" s="66"/>
    </row>
    <row r="464" spans="1:6" x14ac:dyDescent="0.2">
      <c r="A464" s="67"/>
      <c r="C464" s="52"/>
      <c r="D464" s="52"/>
      <c r="E464" s="60"/>
      <c r="F464" s="66"/>
    </row>
    <row r="465" spans="1:6" x14ac:dyDescent="0.2">
      <c r="A465" s="67"/>
      <c r="C465" s="52"/>
      <c r="D465" s="52"/>
      <c r="E465" s="60"/>
      <c r="F465" s="66"/>
    </row>
    <row r="466" spans="1:6" x14ac:dyDescent="0.2">
      <c r="A466" s="67"/>
      <c r="C466" s="52"/>
      <c r="D466" s="52"/>
      <c r="E466" s="60"/>
      <c r="F466" s="66"/>
    </row>
    <row r="467" spans="1:6" x14ac:dyDescent="0.2">
      <c r="A467" s="67"/>
      <c r="C467" s="52"/>
      <c r="D467" s="52"/>
      <c r="E467" s="60"/>
      <c r="F467" s="66"/>
    </row>
    <row r="468" spans="1:6" x14ac:dyDescent="0.2">
      <c r="A468" s="67"/>
      <c r="C468" s="52"/>
      <c r="D468" s="52"/>
      <c r="E468" s="60"/>
      <c r="F468" s="66"/>
    </row>
    <row r="469" spans="1:6" x14ac:dyDescent="0.2">
      <c r="A469" s="67"/>
      <c r="C469" s="52"/>
      <c r="D469" s="52"/>
      <c r="E469" s="60"/>
      <c r="F469" s="66"/>
    </row>
    <row r="470" spans="1:6" x14ac:dyDescent="0.2">
      <c r="A470" s="67"/>
      <c r="C470" s="52"/>
      <c r="D470" s="52"/>
      <c r="E470" s="60"/>
      <c r="F470" s="66"/>
    </row>
    <row r="471" spans="1:6" x14ac:dyDescent="0.2">
      <c r="A471" s="67"/>
      <c r="C471" s="52"/>
      <c r="D471" s="52"/>
      <c r="E471" s="60"/>
      <c r="F471" s="66"/>
    </row>
    <row r="472" spans="1:6" x14ac:dyDescent="0.2">
      <c r="A472" s="67"/>
      <c r="C472" s="52"/>
      <c r="D472" s="52"/>
      <c r="E472" s="60"/>
      <c r="F472" s="66"/>
    </row>
    <row r="473" spans="1:6" x14ac:dyDescent="0.2">
      <c r="A473" s="67"/>
      <c r="C473" s="52"/>
      <c r="D473" s="52"/>
      <c r="E473" s="60"/>
      <c r="F473" s="66"/>
    </row>
    <row r="474" spans="1:6" x14ac:dyDescent="0.2">
      <c r="A474" s="67"/>
      <c r="C474" s="52"/>
      <c r="D474" s="52"/>
      <c r="E474" s="60"/>
      <c r="F474" s="66"/>
    </row>
    <row r="475" spans="1:6" x14ac:dyDescent="0.2">
      <c r="A475" s="67"/>
      <c r="C475" s="52"/>
      <c r="D475" s="52"/>
      <c r="E475" s="60"/>
      <c r="F475" s="66"/>
    </row>
    <row r="476" spans="1:6" x14ac:dyDescent="0.2">
      <c r="A476" s="67"/>
      <c r="C476" s="52"/>
      <c r="D476" s="52"/>
      <c r="E476" s="60"/>
      <c r="F476" s="66"/>
    </row>
    <row r="477" spans="1:6" x14ac:dyDescent="0.2">
      <c r="A477" s="67"/>
      <c r="C477" s="52"/>
      <c r="D477" s="52"/>
      <c r="E477" s="60"/>
      <c r="F477" s="66"/>
    </row>
    <row r="478" spans="1:6" x14ac:dyDescent="0.2">
      <c r="A478" s="67"/>
      <c r="C478" s="52"/>
      <c r="D478" s="52"/>
      <c r="E478" s="60"/>
      <c r="F478" s="66"/>
    </row>
    <row r="479" spans="1:6" x14ac:dyDescent="0.2">
      <c r="A479" s="67"/>
      <c r="C479" s="52"/>
      <c r="D479" s="52"/>
      <c r="E479" s="60"/>
      <c r="F479" s="66"/>
    </row>
    <row r="480" spans="1:6" x14ac:dyDescent="0.2">
      <c r="A480" s="67"/>
      <c r="C480" s="52"/>
      <c r="D480" s="52"/>
      <c r="E480" s="60"/>
      <c r="F480" s="66"/>
    </row>
    <row r="481" spans="1:6" x14ac:dyDescent="0.2">
      <c r="A481" s="67"/>
      <c r="C481" s="52"/>
      <c r="D481" s="52"/>
      <c r="E481" s="60"/>
      <c r="F481" s="66"/>
    </row>
    <row r="482" spans="1:6" x14ac:dyDescent="0.2">
      <c r="A482" s="67"/>
      <c r="C482" s="52"/>
      <c r="D482" s="52"/>
      <c r="E482" s="60"/>
      <c r="F482" s="66"/>
    </row>
    <row r="483" spans="1:6" x14ac:dyDescent="0.2">
      <c r="A483" s="67"/>
      <c r="C483" s="52"/>
      <c r="D483" s="52"/>
      <c r="E483" s="60"/>
      <c r="F483" s="66"/>
    </row>
    <row r="484" spans="1:6" x14ac:dyDescent="0.2">
      <c r="A484" s="67"/>
      <c r="C484" s="52"/>
      <c r="D484" s="52"/>
      <c r="E484" s="60"/>
      <c r="F484" s="66"/>
    </row>
    <row r="485" spans="1:6" x14ac:dyDescent="0.2">
      <c r="A485" s="67"/>
      <c r="C485" s="52"/>
      <c r="D485" s="52"/>
      <c r="E485" s="60"/>
      <c r="F485" s="66"/>
    </row>
    <row r="486" spans="1:6" x14ac:dyDescent="0.2">
      <c r="A486" s="67"/>
      <c r="C486" s="52"/>
      <c r="D486" s="52"/>
      <c r="E486" s="60"/>
      <c r="F486" s="66"/>
    </row>
    <row r="487" spans="1:6" x14ac:dyDescent="0.2">
      <c r="A487" s="67"/>
      <c r="C487" s="52"/>
      <c r="D487" s="52"/>
      <c r="E487" s="60"/>
      <c r="F487" s="66"/>
    </row>
    <row r="488" spans="1:6" x14ac:dyDescent="0.2">
      <c r="A488" s="67"/>
      <c r="C488" s="52"/>
      <c r="D488" s="52"/>
      <c r="E488" s="60"/>
      <c r="F488" s="66"/>
    </row>
    <row r="489" spans="1:6" x14ac:dyDescent="0.2">
      <c r="A489" s="67"/>
      <c r="C489" s="52"/>
      <c r="D489" s="52"/>
      <c r="E489" s="60"/>
      <c r="F489" s="66"/>
    </row>
    <row r="490" spans="1:6" x14ac:dyDescent="0.2">
      <c r="A490" s="67"/>
      <c r="C490" s="52"/>
      <c r="D490" s="52"/>
      <c r="E490" s="60"/>
      <c r="F490" s="66"/>
    </row>
    <row r="491" spans="1:6" x14ac:dyDescent="0.2">
      <c r="A491" s="67"/>
      <c r="C491" s="52"/>
      <c r="D491" s="52"/>
      <c r="E491" s="60"/>
      <c r="F491" s="66"/>
    </row>
    <row r="492" spans="1:6" x14ac:dyDescent="0.2">
      <c r="A492" s="67"/>
      <c r="C492" s="52"/>
      <c r="D492" s="52"/>
      <c r="E492" s="60"/>
      <c r="F492" s="66"/>
    </row>
    <row r="493" spans="1:6" x14ac:dyDescent="0.2">
      <c r="A493" s="67"/>
      <c r="C493" s="52"/>
      <c r="D493" s="52"/>
      <c r="E493" s="60"/>
      <c r="F493" s="66"/>
    </row>
    <row r="494" spans="1:6" x14ac:dyDescent="0.2">
      <c r="A494" s="67"/>
      <c r="C494" s="52"/>
      <c r="D494" s="52"/>
      <c r="E494" s="60"/>
      <c r="F494" s="66"/>
    </row>
    <row r="495" spans="1:6" x14ac:dyDescent="0.2">
      <c r="A495" s="67"/>
      <c r="C495" s="52"/>
      <c r="D495" s="52"/>
      <c r="E495" s="60"/>
      <c r="F495" s="66"/>
    </row>
    <row r="496" spans="1:6" x14ac:dyDescent="0.2">
      <c r="A496" s="67"/>
      <c r="C496" s="52"/>
      <c r="D496" s="52"/>
      <c r="E496" s="60"/>
      <c r="F496" s="66"/>
    </row>
    <row r="497" spans="1:6" x14ac:dyDescent="0.2">
      <c r="A497" s="67"/>
      <c r="C497" s="52"/>
      <c r="D497" s="52"/>
      <c r="E497" s="60"/>
      <c r="F497" s="66"/>
    </row>
    <row r="498" spans="1:6" x14ac:dyDescent="0.2">
      <c r="A498" s="67"/>
      <c r="C498" s="52"/>
      <c r="D498" s="52"/>
      <c r="E498" s="60"/>
      <c r="F498" s="66"/>
    </row>
    <row r="499" spans="1:6" x14ac:dyDescent="0.2">
      <c r="A499" s="67"/>
      <c r="C499" s="52"/>
      <c r="D499" s="52"/>
      <c r="E499" s="60"/>
      <c r="F499" s="66"/>
    </row>
    <row r="500" spans="1:6" x14ac:dyDescent="0.2">
      <c r="A500" s="67"/>
      <c r="C500" s="52"/>
      <c r="D500" s="52"/>
      <c r="E500" s="60"/>
      <c r="F500" s="66"/>
    </row>
    <row r="501" spans="1:6" x14ac:dyDescent="0.2">
      <c r="A501" s="67"/>
      <c r="C501" s="52"/>
      <c r="D501" s="52"/>
      <c r="E501" s="60"/>
      <c r="F501" s="66"/>
    </row>
    <row r="502" spans="1:6" x14ac:dyDescent="0.2">
      <c r="A502" s="67"/>
      <c r="C502" s="52"/>
      <c r="D502" s="52"/>
      <c r="E502" s="60"/>
      <c r="F502" s="66"/>
    </row>
    <row r="503" spans="1:6" x14ac:dyDescent="0.2">
      <c r="A503" s="67"/>
      <c r="C503" s="52"/>
      <c r="D503" s="52"/>
      <c r="E503" s="60"/>
      <c r="F503" s="66"/>
    </row>
    <row r="504" spans="1:6" x14ac:dyDescent="0.2">
      <c r="A504" s="67"/>
      <c r="C504" s="52"/>
      <c r="D504" s="52"/>
      <c r="E504" s="60"/>
      <c r="F504" s="66"/>
    </row>
    <row r="505" spans="1:6" x14ac:dyDescent="0.2">
      <c r="A505" s="67"/>
      <c r="C505" s="52"/>
      <c r="D505" s="52"/>
      <c r="E505" s="60"/>
      <c r="F505" s="66"/>
    </row>
    <row r="506" spans="1:6" x14ac:dyDescent="0.2">
      <c r="A506" s="67"/>
      <c r="C506" s="52"/>
      <c r="D506" s="52"/>
      <c r="E506" s="60"/>
      <c r="F506" s="66"/>
    </row>
    <row r="507" spans="1:6" x14ac:dyDescent="0.2">
      <c r="A507" s="67"/>
      <c r="C507" s="52"/>
      <c r="D507" s="52"/>
      <c r="E507" s="60"/>
      <c r="F507" s="66"/>
    </row>
    <row r="508" spans="1:6" x14ac:dyDescent="0.2">
      <c r="A508" s="67"/>
      <c r="C508" s="52"/>
      <c r="D508" s="52"/>
      <c r="E508" s="60"/>
      <c r="F508" s="66"/>
    </row>
    <row r="509" spans="1:6" x14ac:dyDescent="0.2">
      <c r="A509" s="67"/>
      <c r="C509" s="52"/>
      <c r="D509" s="52"/>
      <c r="E509" s="60"/>
      <c r="F509" s="66"/>
    </row>
    <row r="510" spans="1:6" x14ac:dyDescent="0.2">
      <c r="A510" s="67"/>
      <c r="C510" s="52"/>
      <c r="D510" s="52"/>
      <c r="E510" s="60"/>
      <c r="F510" s="66"/>
    </row>
    <row r="511" spans="1:6" x14ac:dyDescent="0.2">
      <c r="A511" s="67"/>
      <c r="C511" s="52"/>
      <c r="D511" s="52"/>
      <c r="E511" s="60"/>
      <c r="F511" s="66"/>
    </row>
    <row r="512" spans="1:6" x14ac:dyDescent="0.2">
      <c r="A512" s="67"/>
      <c r="C512" s="52"/>
      <c r="D512" s="52"/>
      <c r="E512" s="60"/>
      <c r="F512" s="66"/>
    </row>
    <row r="513" spans="1:6" x14ac:dyDescent="0.2">
      <c r="A513" s="67"/>
      <c r="C513" s="52"/>
      <c r="D513" s="52"/>
      <c r="E513" s="60"/>
      <c r="F513" s="66"/>
    </row>
    <row r="514" spans="1:6" x14ac:dyDescent="0.2">
      <c r="A514" s="67"/>
      <c r="C514" s="52"/>
      <c r="D514" s="52"/>
      <c r="E514" s="60"/>
      <c r="F514" s="66"/>
    </row>
    <row r="515" spans="1:6" x14ac:dyDescent="0.2">
      <c r="A515" s="67"/>
      <c r="C515" s="52"/>
      <c r="D515" s="52"/>
      <c r="E515" s="60"/>
      <c r="F515" s="66"/>
    </row>
    <row r="516" spans="1:6" x14ac:dyDescent="0.2">
      <c r="A516" s="67"/>
      <c r="C516" s="52"/>
      <c r="D516" s="52"/>
      <c r="E516" s="60"/>
      <c r="F516" s="66"/>
    </row>
    <row r="517" spans="1:6" x14ac:dyDescent="0.2">
      <c r="A517" s="67"/>
      <c r="C517" s="52"/>
      <c r="D517" s="52"/>
      <c r="E517" s="60"/>
      <c r="F517" s="66"/>
    </row>
    <row r="518" spans="1:6" x14ac:dyDescent="0.2">
      <c r="A518" s="67"/>
      <c r="C518" s="52"/>
      <c r="D518" s="52"/>
      <c r="E518" s="60"/>
      <c r="F518" s="66"/>
    </row>
    <row r="519" spans="1:6" x14ac:dyDescent="0.2">
      <c r="A519" s="67"/>
      <c r="C519" s="52"/>
      <c r="D519" s="52"/>
      <c r="E519" s="60"/>
      <c r="F519" s="66"/>
    </row>
    <row r="520" spans="1:6" x14ac:dyDescent="0.2">
      <c r="A520" s="67"/>
      <c r="C520" s="52"/>
      <c r="D520" s="52"/>
      <c r="E520" s="60"/>
      <c r="F520" s="66"/>
    </row>
    <row r="521" spans="1:6" x14ac:dyDescent="0.2">
      <c r="A521" s="67"/>
      <c r="C521" s="52"/>
      <c r="D521" s="52"/>
      <c r="E521" s="60"/>
      <c r="F521" s="66"/>
    </row>
    <row r="522" spans="1:6" x14ac:dyDescent="0.2">
      <c r="A522" s="67"/>
      <c r="C522" s="52"/>
      <c r="D522" s="52"/>
      <c r="E522" s="60"/>
      <c r="F522" s="66"/>
    </row>
    <row r="523" spans="1:6" x14ac:dyDescent="0.2">
      <c r="A523" s="67"/>
      <c r="C523" s="52"/>
      <c r="D523" s="52"/>
      <c r="E523" s="60"/>
      <c r="F523" s="66"/>
    </row>
    <row r="524" spans="1:6" x14ac:dyDescent="0.2">
      <c r="A524" s="67"/>
      <c r="C524" s="52"/>
      <c r="D524" s="52"/>
      <c r="E524" s="60"/>
      <c r="F524" s="66"/>
    </row>
    <row r="525" spans="1:6" x14ac:dyDescent="0.2">
      <c r="A525" s="67"/>
      <c r="C525" s="52"/>
      <c r="D525" s="52"/>
      <c r="E525" s="60"/>
      <c r="F525" s="66"/>
    </row>
    <row r="526" spans="1:6" x14ac:dyDescent="0.2">
      <c r="A526" s="67"/>
      <c r="C526" s="52"/>
      <c r="D526" s="52"/>
      <c r="E526" s="60"/>
      <c r="F526" s="66"/>
    </row>
    <row r="527" spans="1:6" x14ac:dyDescent="0.2">
      <c r="A527" s="67"/>
      <c r="C527" s="52"/>
      <c r="D527" s="52"/>
      <c r="E527" s="60"/>
      <c r="F527" s="66"/>
    </row>
    <row r="528" spans="1:6" x14ac:dyDescent="0.2">
      <c r="A528" s="67"/>
      <c r="C528" s="52"/>
      <c r="D528" s="52"/>
      <c r="E528" s="60"/>
      <c r="F528" s="66"/>
    </row>
    <row r="529" spans="1:6" x14ac:dyDescent="0.2">
      <c r="A529" s="67"/>
      <c r="C529" s="52"/>
      <c r="D529" s="52"/>
      <c r="E529" s="60"/>
      <c r="F529" s="66"/>
    </row>
    <row r="530" spans="1:6" x14ac:dyDescent="0.2">
      <c r="A530" s="67"/>
      <c r="C530" s="52"/>
      <c r="D530" s="52"/>
      <c r="E530" s="60"/>
      <c r="F530" s="66"/>
    </row>
    <row r="531" spans="1:6" x14ac:dyDescent="0.2">
      <c r="A531" s="67"/>
      <c r="C531" s="52"/>
      <c r="D531" s="52"/>
      <c r="E531" s="60"/>
      <c r="F531" s="66"/>
    </row>
    <row r="532" spans="1:6" x14ac:dyDescent="0.2">
      <c r="A532" s="67"/>
      <c r="C532" s="52"/>
      <c r="D532" s="52"/>
      <c r="E532" s="60"/>
      <c r="F532" s="66"/>
    </row>
    <row r="533" spans="1:6" x14ac:dyDescent="0.2">
      <c r="A533" s="67"/>
      <c r="C533" s="52"/>
      <c r="D533" s="52"/>
      <c r="E533" s="60"/>
      <c r="F533" s="66"/>
    </row>
    <row r="534" spans="1:6" x14ac:dyDescent="0.2">
      <c r="A534" s="67"/>
      <c r="C534" s="52"/>
      <c r="D534" s="52"/>
      <c r="E534" s="60"/>
      <c r="F534" s="66"/>
    </row>
    <row r="535" spans="1:6" x14ac:dyDescent="0.2">
      <c r="A535" s="67"/>
      <c r="C535" s="52"/>
      <c r="D535" s="52"/>
      <c r="E535" s="60"/>
      <c r="F535" s="66"/>
    </row>
    <row r="536" spans="1:6" x14ac:dyDescent="0.2">
      <c r="A536" s="67"/>
      <c r="C536" s="52"/>
      <c r="D536" s="52"/>
      <c r="E536" s="60"/>
      <c r="F536" s="66"/>
    </row>
    <row r="537" spans="1:6" x14ac:dyDescent="0.2">
      <c r="A537" s="67"/>
      <c r="C537" s="52"/>
      <c r="D537" s="52"/>
      <c r="E537" s="60"/>
      <c r="F537" s="66"/>
    </row>
    <row r="538" spans="1:6" x14ac:dyDescent="0.2">
      <c r="A538" s="67"/>
      <c r="C538" s="52"/>
      <c r="D538" s="52"/>
      <c r="E538" s="60"/>
      <c r="F538" s="66"/>
    </row>
    <row r="539" spans="1:6" x14ac:dyDescent="0.2">
      <c r="A539" s="67"/>
      <c r="C539" s="52"/>
      <c r="D539" s="52"/>
      <c r="E539" s="60"/>
      <c r="F539" s="66"/>
    </row>
  </sheetData>
  <sheetProtection selectLockedCells="1"/>
  <pageMargins left="1.0236220472440944" right="0.86614173228346458" top="0.98425196850393704" bottom="0.9055118110236221" header="0.23622047244094491" footer="0.27559055118110237"/>
  <pageSetup paperSize="9" orientation="portrait" r:id="rId1"/>
  <headerFooter differentFirst="1">
    <oddHeader>&amp;L&amp;"Arial,Uobičajeno"&amp;8Investitor:   LEŠKO d.o.o
Građevina: ENERGETSKA OBNOVA POSLOVNE ZGRADE
Lokacija: VRATIŠINEC&amp;R&amp;"Arial,Uobičajeno"&amp;8Oznaka projekta; NI-278/2020-E
Datum: 12/2020</oddHeader>
    <oddFooter>&amp;L&amp;"Arial,Uobičajeno"&amp;8Projektni ured: NORD-ING d.o.o., Putjane 15, Čakovec
Glavni projektant: Eleonora Bedeković, dipl.ing.arh.&amp;R&amp;"Arial,Uobičajeno"&amp;8&amp;N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sheetPr>
  <dimension ref="A1:F672"/>
  <sheetViews>
    <sheetView view="pageBreakPreview" topLeftCell="A106" zoomScaleNormal="100" zoomScaleSheetLayoutView="100" zoomScalePageLayoutView="115" workbookViewId="0">
      <selection activeCell="E10" sqref="E10"/>
    </sheetView>
  </sheetViews>
  <sheetFormatPr defaultRowHeight="12" x14ac:dyDescent="0.2"/>
  <cols>
    <col min="1" max="1" width="7.28515625" style="52" customWidth="1"/>
    <col min="2" max="2" width="40.85546875" style="53" customWidth="1"/>
    <col min="3" max="3" width="8.42578125" style="61" customWidth="1"/>
    <col min="4" max="4" width="7" style="61" customWidth="1"/>
    <col min="5" max="5" width="8.85546875" style="61" customWidth="1"/>
    <col min="6" max="6" width="11.7109375" style="54" customWidth="1"/>
    <col min="7" max="255" width="9.140625" style="52"/>
    <col min="256" max="256" width="3.7109375" style="52" customWidth="1"/>
    <col min="257" max="257" width="45.7109375" style="52" customWidth="1"/>
    <col min="258" max="258" width="7.7109375" style="52" customWidth="1"/>
    <col min="259" max="259" width="5.7109375" style="52" customWidth="1"/>
    <col min="260" max="260" width="10.7109375" style="52" customWidth="1"/>
    <col min="261" max="261" width="3.7109375" style="52" customWidth="1"/>
    <col min="262" max="262" width="11.7109375" style="52" customWidth="1"/>
    <col min="263" max="511" width="9.140625" style="52"/>
    <col min="512" max="512" width="3.7109375" style="52" customWidth="1"/>
    <col min="513" max="513" width="45.7109375" style="52" customWidth="1"/>
    <col min="514" max="514" width="7.7109375" style="52" customWidth="1"/>
    <col min="515" max="515" width="5.7109375" style="52" customWidth="1"/>
    <col min="516" max="516" width="10.7109375" style="52" customWidth="1"/>
    <col min="517" max="517" width="3.7109375" style="52" customWidth="1"/>
    <col min="518" max="518" width="11.7109375" style="52" customWidth="1"/>
    <col min="519" max="767" width="9.140625" style="52"/>
    <col min="768" max="768" width="3.7109375" style="52" customWidth="1"/>
    <col min="769" max="769" width="45.7109375" style="52" customWidth="1"/>
    <col min="770" max="770" width="7.7109375" style="52" customWidth="1"/>
    <col min="771" max="771" width="5.7109375" style="52" customWidth="1"/>
    <col min="772" max="772" width="10.7109375" style="52" customWidth="1"/>
    <col min="773" max="773" width="3.7109375" style="52" customWidth="1"/>
    <col min="774" max="774" width="11.7109375" style="52" customWidth="1"/>
    <col min="775" max="1023" width="9.140625" style="52"/>
    <col min="1024" max="1024" width="3.7109375" style="52" customWidth="1"/>
    <col min="1025" max="1025" width="45.7109375" style="52" customWidth="1"/>
    <col min="1026" max="1026" width="7.7109375" style="52" customWidth="1"/>
    <col min="1027" max="1027" width="5.7109375" style="52" customWidth="1"/>
    <col min="1028" max="1028" width="10.7109375" style="52" customWidth="1"/>
    <col min="1029" max="1029" width="3.7109375" style="52" customWidth="1"/>
    <col min="1030" max="1030" width="11.7109375" style="52" customWidth="1"/>
    <col min="1031" max="1279" width="9.140625" style="52"/>
    <col min="1280" max="1280" width="3.7109375" style="52" customWidth="1"/>
    <col min="1281" max="1281" width="45.7109375" style="52" customWidth="1"/>
    <col min="1282" max="1282" width="7.7109375" style="52" customWidth="1"/>
    <col min="1283" max="1283" width="5.7109375" style="52" customWidth="1"/>
    <col min="1284" max="1284" width="10.7109375" style="52" customWidth="1"/>
    <col min="1285" max="1285" width="3.7109375" style="52" customWidth="1"/>
    <col min="1286" max="1286" width="11.7109375" style="52" customWidth="1"/>
    <col min="1287" max="1535" width="9.140625" style="52"/>
    <col min="1536" max="1536" width="3.7109375" style="52" customWidth="1"/>
    <col min="1537" max="1537" width="45.7109375" style="52" customWidth="1"/>
    <col min="1538" max="1538" width="7.7109375" style="52" customWidth="1"/>
    <col min="1539" max="1539" width="5.7109375" style="52" customWidth="1"/>
    <col min="1540" max="1540" width="10.7109375" style="52" customWidth="1"/>
    <col min="1541" max="1541" width="3.7109375" style="52" customWidth="1"/>
    <col min="1542" max="1542" width="11.7109375" style="52" customWidth="1"/>
    <col min="1543" max="1791" width="9.140625" style="52"/>
    <col min="1792" max="1792" width="3.7109375" style="52" customWidth="1"/>
    <col min="1793" max="1793" width="45.7109375" style="52" customWidth="1"/>
    <col min="1794" max="1794" width="7.7109375" style="52" customWidth="1"/>
    <col min="1795" max="1795" width="5.7109375" style="52" customWidth="1"/>
    <col min="1796" max="1796" width="10.7109375" style="52" customWidth="1"/>
    <col min="1797" max="1797" width="3.7109375" style="52" customWidth="1"/>
    <col min="1798" max="1798" width="11.7109375" style="52" customWidth="1"/>
    <col min="1799" max="2047" width="9.140625" style="52"/>
    <col min="2048" max="2048" width="3.7109375" style="52" customWidth="1"/>
    <col min="2049" max="2049" width="45.7109375" style="52" customWidth="1"/>
    <col min="2050" max="2050" width="7.7109375" style="52" customWidth="1"/>
    <col min="2051" max="2051" width="5.7109375" style="52" customWidth="1"/>
    <col min="2052" max="2052" width="10.7109375" style="52" customWidth="1"/>
    <col min="2053" max="2053" width="3.7109375" style="52" customWidth="1"/>
    <col min="2054" max="2054" width="11.7109375" style="52" customWidth="1"/>
    <col min="2055" max="2303" width="9.140625" style="52"/>
    <col min="2304" max="2304" width="3.7109375" style="52" customWidth="1"/>
    <col min="2305" max="2305" width="45.7109375" style="52" customWidth="1"/>
    <col min="2306" max="2306" width="7.7109375" style="52" customWidth="1"/>
    <col min="2307" max="2307" width="5.7109375" style="52" customWidth="1"/>
    <col min="2308" max="2308" width="10.7109375" style="52" customWidth="1"/>
    <col min="2309" max="2309" width="3.7109375" style="52" customWidth="1"/>
    <col min="2310" max="2310" width="11.7109375" style="52" customWidth="1"/>
    <col min="2311" max="2559" width="9.140625" style="52"/>
    <col min="2560" max="2560" width="3.7109375" style="52" customWidth="1"/>
    <col min="2561" max="2561" width="45.7109375" style="52" customWidth="1"/>
    <col min="2562" max="2562" width="7.7109375" style="52" customWidth="1"/>
    <col min="2563" max="2563" width="5.7109375" style="52" customWidth="1"/>
    <col min="2564" max="2564" width="10.7109375" style="52" customWidth="1"/>
    <col min="2565" max="2565" width="3.7109375" style="52" customWidth="1"/>
    <col min="2566" max="2566" width="11.7109375" style="52" customWidth="1"/>
    <col min="2567" max="2815" width="9.140625" style="52"/>
    <col min="2816" max="2816" width="3.7109375" style="52" customWidth="1"/>
    <col min="2817" max="2817" width="45.7109375" style="52" customWidth="1"/>
    <col min="2818" max="2818" width="7.7109375" style="52" customWidth="1"/>
    <col min="2819" max="2819" width="5.7109375" style="52" customWidth="1"/>
    <col min="2820" max="2820" width="10.7109375" style="52" customWidth="1"/>
    <col min="2821" max="2821" width="3.7109375" style="52" customWidth="1"/>
    <col min="2822" max="2822" width="11.7109375" style="52" customWidth="1"/>
    <col min="2823" max="3071" width="9.140625" style="52"/>
    <col min="3072" max="3072" width="3.7109375" style="52" customWidth="1"/>
    <col min="3073" max="3073" width="45.7109375" style="52" customWidth="1"/>
    <col min="3074" max="3074" width="7.7109375" style="52" customWidth="1"/>
    <col min="3075" max="3075" width="5.7109375" style="52" customWidth="1"/>
    <col min="3076" max="3076" width="10.7109375" style="52" customWidth="1"/>
    <col min="3077" max="3077" width="3.7109375" style="52" customWidth="1"/>
    <col min="3078" max="3078" width="11.7109375" style="52" customWidth="1"/>
    <col min="3079" max="3327" width="9.140625" style="52"/>
    <col min="3328" max="3328" width="3.7109375" style="52" customWidth="1"/>
    <col min="3329" max="3329" width="45.7109375" style="52" customWidth="1"/>
    <col min="3330" max="3330" width="7.7109375" style="52" customWidth="1"/>
    <col min="3331" max="3331" width="5.7109375" style="52" customWidth="1"/>
    <col min="3332" max="3332" width="10.7109375" style="52" customWidth="1"/>
    <col min="3333" max="3333" width="3.7109375" style="52" customWidth="1"/>
    <col min="3334" max="3334" width="11.7109375" style="52" customWidth="1"/>
    <col min="3335" max="3583" width="9.140625" style="52"/>
    <col min="3584" max="3584" width="3.7109375" style="52" customWidth="1"/>
    <col min="3585" max="3585" width="45.7109375" style="52" customWidth="1"/>
    <col min="3586" max="3586" width="7.7109375" style="52" customWidth="1"/>
    <col min="3587" max="3587" width="5.7109375" style="52" customWidth="1"/>
    <col min="3588" max="3588" width="10.7109375" style="52" customWidth="1"/>
    <col min="3589" max="3589" width="3.7109375" style="52" customWidth="1"/>
    <col min="3590" max="3590" width="11.7109375" style="52" customWidth="1"/>
    <col min="3591" max="3839" width="9.140625" style="52"/>
    <col min="3840" max="3840" width="3.7109375" style="52" customWidth="1"/>
    <col min="3841" max="3841" width="45.7109375" style="52" customWidth="1"/>
    <col min="3842" max="3842" width="7.7109375" style="52" customWidth="1"/>
    <col min="3843" max="3843" width="5.7109375" style="52" customWidth="1"/>
    <col min="3844" max="3844" width="10.7109375" style="52" customWidth="1"/>
    <col min="3845" max="3845" width="3.7109375" style="52" customWidth="1"/>
    <col min="3846" max="3846" width="11.7109375" style="52" customWidth="1"/>
    <col min="3847" max="4095" width="9.140625" style="52"/>
    <col min="4096" max="4096" width="3.7109375" style="52" customWidth="1"/>
    <col min="4097" max="4097" width="45.7109375" style="52" customWidth="1"/>
    <col min="4098" max="4098" width="7.7109375" style="52" customWidth="1"/>
    <col min="4099" max="4099" width="5.7109375" style="52" customWidth="1"/>
    <col min="4100" max="4100" width="10.7109375" style="52" customWidth="1"/>
    <col min="4101" max="4101" width="3.7109375" style="52" customWidth="1"/>
    <col min="4102" max="4102" width="11.7109375" style="52" customWidth="1"/>
    <col min="4103" max="4351" width="9.140625" style="52"/>
    <col min="4352" max="4352" width="3.7109375" style="52" customWidth="1"/>
    <col min="4353" max="4353" width="45.7109375" style="52" customWidth="1"/>
    <col min="4354" max="4354" width="7.7109375" style="52" customWidth="1"/>
    <col min="4355" max="4355" width="5.7109375" style="52" customWidth="1"/>
    <col min="4356" max="4356" width="10.7109375" style="52" customWidth="1"/>
    <col min="4357" max="4357" width="3.7109375" style="52" customWidth="1"/>
    <col min="4358" max="4358" width="11.7109375" style="52" customWidth="1"/>
    <col min="4359" max="4607" width="9.140625" style="52"/>
    <col min="4608" max="4608" width="3.7109375" style="52" customWidth="1"/>
    <col min="4609" max="4609" width="45.7109375" style="52" customWidth="1"/>
    <col min="4610" max="4610" width="7.7109375" style="52" customWidth="1"/>
    <col min="4611" max="4611" width="5.7109375" style="52" customWidth="1"/>
    <col min="4612" max="4612" width="10.7109375" style="52" customWidth="1"/>
    <col min="4613" max="4613" width="3.7109375" style="52" customWidth="1"/>
    <col min="4614" max="4614" width="11.7109375" style="52" customWidth="1"/>
    <col min="4615" max="4863" width="9.140625" style="52"/>
    <col min="4864" max="4864" width="3.7109375" style="52" customWidth="1"/>
    <col min="4865" max="4865" width="45.7109375" style="52" customWidth="1"/>
    <col min="4866" max="4866" width="7.7109375" style="52" customWidth="1"/>
    <col min="4867" max="4867" width="5.7109375" style="52" customWidth="1"/>
    <col min="4868" max="4868" width="10.7109375" style="52" customWidth="1"/>
    <col min="4869" max="4869" width="3.7109375" style="52" customWidth="1"/>
    <col min="4870" max="4870" width="11.7109375" style="52" customWidth="1"/>
    <col min="4871" max="5119" width="9.140625" style="52"/>
    <col min="5120" max="5120" width="3.7109375" style="52" customWidth="1"/>
    <col min="5121" max="5121" width="45.7109375" style="52" customWidth="1"/>
    <col min="5122" max="5122" width="7.7109375" style="52" customWidth="1"/>
    <col min="5123" max="5123" width="5.7109375" style="52" customWidth="1"/>
    <col min="5124" max="5124" width="10.7109375" style="52" customWidth="1"/>
    <col min="5125" max="5125" width="3.7109375" style="52" customWidth="1"/>
    <col min="5126" max="5126" width="11.7109375" style="52" customWidth="1"/>
    <col min="5127" max="5375" width="9.140625" style="52"/>
    <col min="5376" max="5376" width="3.7109375" style="52" customWidth="1"/>
    <col min="5377" max="5377" width="45.7109375" style="52" customWidth="1"/>
    <col min="5378" max="5378" width="7.7109375" style="52" customWidth="1"/>
    <col min="5379" max="5379" width="5.7109375" style="52" customWidth="1"/>
    <col min="5380" max="5380" width="10.7109375" style="52" customWidth="1"/>
    <col min="5381" max="5381" width="3.7109375" style="52" customWidth="1"/>
    <col min="5382" max="5382" width="11.7109375" style="52" customWidth="1"/>
    <col min="5383" max="5631" width="9.140625" style="52"/>
    <col min="5632" max="5632" width="3.7109375" style="52" customWidth="1"/>
    <col min="5633" max="5633" width="45.7109375" style="52" customWidth="1"/>
    <col min="5634" max="5634" width="7.7109375" style="52" customWidth="1"/>
    <col min="5635" max="5635" width="5.7109375" style="52" customWidth="1"/>
    <col min="5636" max="5636" width="10.7109375" style="52" customWidth="1"/>
    <col min="5637" max="5637" width="3.7109375" style="52" customWidth="1"/>
    <col min="5638" max="5638" width="11.7109375" style="52" customWidth="1"/>
    <col min="5639" max="5887" width="9.140625" style="52"/>
    <col min="5888" max="5888" width="3.7109375" style="52" customWidth="1"/>
    <col min="5889" max="5889" width="45.7109375" style="52" customWidth="1"/>
    <col min="5890" max="5890" width="7.7109375" style="52" customWidth="1"/>
    <col min="5891" max="5891" width="5.7109375" style="52" customWidth="1"/>
    <col min="5892" max="5892" width="10.7109375" style="52" customWidth="1"/>
    <col min="5893" max="5893" width="3.7109375" style="52" customWidth="1"/>
    <col min="5894" max="5894" width="11.7109375" style="52" customWidth="1"/>
    <col min="5895" max="6143" width="9.140625" style="52"/>
    <col min="6144" max="6144" width="3.7109375" style="52" customWidth="1"/>
    <col min="6145" max="6145" width="45.7109375" style="52" customWidth="1"/>
    <col min="6146" max="6146" width="7.7109375" style="52" customWidth="1"/>
    <col min="6147" max="6147" width="5.7109375" style="52" customWidth="1"/>
    <col min="6148" max="6148" width="10.7109375" style="52" customWidth="1"/>
    <col min="6149" max="6149" width="3.7109375" style="52" customWidth="1"/>
    <col min="6150" max="6150" width="11.7109375" style="52" customWidth="1"/>
    <col min="6151" max="6399" width="9.140625" style="52"/>
    <col min="6400" max="6400" width="3.7109375" style="52" customWidth="1"/>
    <col min="6401" max="6401" width="45.7109375" style="52" customWidth="1"/>
    <col min="6402" max="6402" width="7.7109375" style="52" customWidth="1"/>
    <col min="6403" max="6403" width="5.7109375" style="52" customWidth="1"/>
    <col min="6404" max="6404" width="10.7109375" style="52" customWidth="1"/>
    <col min="6405" max="6405" width="3.7109375" style="52" customWidth="1"/>
    <col min="6406" max="6406" width="11.7109375" style="52" customWidth="1"/>
    <col min="6407" max="6655" width="9.140625" style="52"/>
    <col min="6656" max="6656" width="3.7109375" style="52" customWidth="1"/>
    <col min="6657" max="6657" width="45.7109375" style="52" customWidth="1"/>
    <col min="6658" max="6658" width="7.7109375" style="52" customWidth="1"/>
    <col min="6659" max="6659" width="5.7109375" style="52" customWidth="1"/>
    <col min="6660" max="6660" width="10.7109375" style="52" customWidth="1"/>
    <col min="6661" max="6661" width="3.7109375" style="52" customWidth="1"/>
    <col min="6662" max="6662" width="11.7109375" style="52" customWidth="1"/>
    <col min="6663" max="6911" width="9.140625" style="52"/>
    <col min="6912" max="6912" width="3.7109375" style="52" customWidth="1"/>
    <col min="6913" max="6913" width="45.7109375" style="52" customWidth="1"/>
    <col min="6914" max="6914" width="7.7109375" style="52" customWidth="1"/>
    <col min="6915" max="6915" width="5.7109375" style="52" customWidth="1"/>
    <col min="6916" max="6916" width="10.7109375" style="52" customWidth="1"/>
    <col min="6917" max="6917" width="3.7109375" style="52" customWidth="1"/>
    <col min="6918" max="6918" width="11.7109375" style="52" customWidth="1"/>
    <col min="6919" max="7167" width="9.140625" style="52"/>
    <col min="7168" max="7168" width="3.7109375" style="52" customWidth="1"/>
    <col min="7169" max="7169" width="45.7109375" style="52" customWidth="1"/>
    <col min="7170" max="7170" width="7.7109375" style="52" customWidth="1"/>
    <col min="7171" max="7171" width="5.7109375" style="52" customWidth="1"/>
    <col min="7172" max="7172" width="10.7109375" style="52" customWidth="1"/>
    <col min="7173" max="7173" width="3.7109375" style="52" customWidth="1"/>
    <col min="7174" max="7174" width="11.7109375" style="52" customWidth="1"/>
    <col min="7175" max="7423" width="9.140625" style="52"/>
    <col min="7424" max="7424" width="3.7109375" style="52" customWidth="1"/>
    <col min="7425" max="7425" width="45.7109375" style="52" customWidth="1"/>
    <col min="7426" max="7426" width="7.7109375" style="52" customWidth="1"/>
    <col min="7427" max="7427" width="5.7109375" style="52" customWidth="1"/>
    <col min="7428" max="7428" width="10.7109375" style="52" customWidth="1"/>
    <col min="7429" max="7429" width="3.7109375" style="52" customWidth="1"/>
    <col min="7430" max="7430" width="11.7109375" style="52" customWidth="1"/>
    <col min="7431" max="7679" width="9.140625" style="52"/>
    <col min="7680" max="7680" width="3.7109375" style="52" customWidth="1"/>
    <col min="7681" max="7681" width="45.7109375" style="52" customWidth="1"/>
    <col min="7682" max="7682" width="7.7109375" style="52" customWidth="1"/>
    <col min="7683" max="7683" width="5.7109375" style="52" customWidth="1"/>
    <col min="7684" max="7684" width="10.7109375" style="52" customWidth="1"/>
    <col min="7685" max="7685" width="3.7109375" style="52" customWidth="1"/>
    <col min="7686" max="7686" width="11.7109375" style="52" customWidth="1"/>
    <col min="7687" max="7935" width="9.140625" style="52"/>
    <col min="7936" max="7936" width="3.7109375" style="52" customWidth="1"/>
    <col min="7937" max="7937" width="45.7109375" style="52" customWidth="1"/>
    <col min="7938" max="7938" width="7.7109375" style="52" customWidth="1"/>
    <col min="7939" max="7939" width="5.7109375" style="52" customWidth="1"/>
    <col min="7940" max="7940" width="10.7109375" style="52" customWidth="1"/>
    <col min="7941" max="7941" width="3.7109375" style="52" customWidth="1"/>
    <col min="7942" max="7942" width="11.7109375" style="52" customWidth="1"/>
    <col min="7943" max="8191" width="9.140625" style="52"/>
    <col min="8192" max="8192" width="3.7109375" style="52" customWidth="1"/>
    <col min="8193" max="8193" width="45.7109375" style="52" customWidth="1"/>
    <col min="8194" max="8194" width="7.7109375" style="52" customWidth="1"/>
    <col min="8195" max="8195" width="5.7109375" style="52" customWidth="1"/>
    <col min="8196" max="8196" width="10.7109375" style="52" customWidth="1"/>
    <col min="8197" max="8197" width="3.7109375" style="52" customWidth="1"/>
    <col min="8198" max="8198" width="11.7109375" style="52" customWidth="1"/>
    <col min="8199" max="8447" width="9.140625" style="52"/>
    <col min="8448" max="8448" width="3.7109375" style="52" customWidth="1"/>
    <col min="8449" max="8449" width="45.7109375" style="52" customWidth="1"/>
    <col min="8450" max="8450" width="7.7109375" style="52" customWidth="1"/>
    <col min="8451" max="8451" width="5.7109375" style="52" customWidth="1"/>
    <col min="8452" max="8452" width="10.7109375" style="52" customWidth="1"/>
    <col min="8453" max="8453" width="3.7109375" style="52" customWidth="1"/>
    <col min="8454" max="8454" width="11.7109375" style="52" customWidth="1"/>
    <col min="8455" max="8703" width="9.140625" style="52"/>
    <col min="8704" max="8704" width="3.7109375" style="52" customWidth="1"/>
    <col min="8705" max="8705" width="45.7109375" style="52" customWidth="1"/>
    <col min="8706" max="8706" width="7.7109375" style="52" customWidth="1"/>
    <col min="8707" max="8707" width="5.7109375" style="52" customWidth="1"/>
    <col min="8708" max="8708" width="10.7109375" style="52" customWidth="1"/>
    <col min="8709" max="8709" width="3.7109375" style="52" customWidth="1"/>
    <col min="8710" max="8710" width="11.7109375" style="52" customWidth="1"/>
    <col min="8711" max="8959" width="9.140625" style="52"/>
    <col min="8960" max="8960" width="3.7109375" style="52" customWidth="1"/>
    <col min="8961" max="8961" width="45.7109375" style="52" customWidth="1"/>
    <col min="8962" max="8962" width="7.7109375" style="52" customWidth="1"/>
    <col min="8963" max="8963" width="5.7109375" style="52" customWidth="1"/>
    <col min="8964" max="8964" width="10.7109375" style="52" customWidth="1"/>
    <col min="8965" max="8965" width="3.7109375" style="52" customWidth="1"/>
    <col min="8966" max="8966" width="11.7109375" style="52" customWidth="1"/>
    <col min="8967" max="9215" width="9.140625" style="52"/>
    <col min="9216" max="9216" width="3.7109375" style="52" customWidth="1"/>
    <col min="9217" max="9217" width="45.7109375" style="52" customWidth="1"/>
    <col min="9218" max="9218" width="7.7109375" style="52" customWidth="1"/>
    <col min="9219" max="9219" width="5.7109375" style="52" customWidth="1"/>
    <col min="9220" max="9220" width="10.7109375" style="52" customWidth="1"/>
    <col min="9221" max="9221" width="3.7109375" style="52" customWidth="1"/>
    <col min="9222" max="9222" width="11.7109375" style="52" customWidth="1"/>
    <col min="9223" max="9471" width="9.140625" style="52"/>
    <col min="9472" max="9472" width="3.7109375" style="52" customWidth="1"/>
    <col min="9473" max="9473" width="45.7109375" style="52" customWidth="1"/>
    <col min="9474" max="9474" width="7.7109375" style="52" customWidth="1"/>
    <col min="9475" max="9475" width="5.7109375" style="52" customWidth="1"/>
    <col min="9476" max="9476" width="10.7109375" style="52" customWidth="1"/>
    <col min="9477" max="9477" width="3.7109375" style="52" customWidth="1"/>
    <col min="9478" max="9478" width="11.7109375" style="52" customWidth="1"/>
    <col min="9479" max="9727" width="9.140625" style="52"/>
    <col min="9728" max="9728" width="3.7109375" style="52" customWidth="1"/>
    <col min="9729" max="9729" width="45.7109375" style="52" customWidth="1"/>
    <col min="9730" max="9730" width="7.7109375" style="52" customWidth="1"/>
    <col min="9731" max="9731" width="5.7109375" style="52" customWidth="1"/>
    <col min="9732" max="9732" width="10.7109375" style="52" customWidth="1"/>
    <col min="9733" max="9733" width="3.7109375" style="52" customWidth="1"/>
    <col min="9734" max="9734" width="11.7109375" style="52" customWidth="1"/>
    <col min="9735" max="9983" width="9.140625" style="52"/>
    <col min="9984" max="9984" width="3.7109375" style="52" customWidth="1"/>
    <col min="9985" max="9985" width="45.7109375" style="52" customWidth="1"/>
    <col min="9986" max="9986" width="7.7109375" style="52" customWidth="1"/>
    <col min="9987" max="9987" width="5.7109375" style="52" customWidth="1"/>
    <col min="9988" max="9988" width="10.7109375" style="52" customWidth="1"/>
    <col min="9989" max="9989" width="3.7109375" style="52" customWidth="1"/>
    <col min="9990" max="9990" width="11.7109375" style="52" customWidth="1"/>
    <col min="9991" max="10239" width="9.140625" style="52"/>
    <col min="10240" max="10240" width="3.7109375" style="52" customWidth="1"/>
    <col min="10241" max="10241" width="45.7109375" style="52" customWidth="1"/>
    <col min="10242" max="10242" width="7.7109375" style="52" customWidth="1"/>
    <col min="10243" max="10243" width="5.7109375" style="52" customWidth="1"/>
    <col min="10244" max="10244" width="10.7109375" style="52" customWidth="1"/>
    <col min="10245" max="10245" width="3.7109375" style="52" customWidth="1"/>
    <col min="10246" max="10246" width="11.7109375" style="52" customWidth="1"/>
    <col min="10247" max="10495" width="9.140625" style="52"/>
    <col min="10496" max="10496" width="3.7109375" style="52" customWidth="1"/>
    <col min="10497" max="10497" width="45.7109375" style="52" customWidth="1"/>
    <col min="10498" max="10498" width="7.7109375" style="52" customWidth="1"/>
    <col min="10499" max="10499" width="5.7109375" style="52" customWidth="1"/>
    <col min="10500" max="10500" width="10.7109375" style="52" customWidth="1"/>
    <col min="10501" max="10501" width="3.7109375" style="52" customWidth="1"/>
    <col min="10502" max="10502" width="11.7109375" style="52" customWidth="1"/>
    <col min="10503" max="10751" width="9.140625" style="52"/>
    <col min="10752" max="10752" width="3.7109375" style="52" customWidth="1"/>
    <col min="10753" max="10753" width="45.7109375" style="52" customWidth="1"/>
    <col min="10754" max="10754" width="7.7109375" style="52" customWidth="1"/>
    <col min="10755" max="10755" width="5.7109375" style="52" customWidth="1"/>
    <col min="10756" max="10756" width="10.7109375" style="52" customWidth="1"/>
    <col min="10757" max="10757" width="3.7109375" style="52" customWidth="1"/>
    <col min="10758" max="10758" width="11.7109375" style="52" customWidth="1"/>
    <col min="10759" max="11007" width="9.140625" style="52"/>
    <col min="11008" max="11008" width="3.7109375" style="52" customWidth="1"/>
    <col min="11009" max="11009" width="45.7109375" style="52" customWidth="1"/>
    <col min="11010" max="11010" width="7.7109375" style="52" customWidth="1"/>
    <col min="11011" max="11011" width="5.7109375" style="52" customWidth="1"/>
    <col min="11012" max="11012" width="10.7109375" style="52" customWidth="1"/>
    <col min="11013" max="11013" width="3.7109375" style="52" customWidth="1"/>
    <col min="11014" max="11014" width="11.7109375" style="52" customWidth="1"/>
    <col min="11015" max="11263" width="9.140625" style="52"/>
    <col min="11264" max="11264" width="3.7109375" style="52" customWidth="1"/>
    <col min="11265" max="11265" width="45.7109375" style="52" customWidth="1"/>
    <col min="11266" max="11266" width="7.7109375" style="52" customWidth="1"/>
    <col min="11267" max="11267" width="5.7109375" style="52" customWidth="1"/>
    <col min="11268" max="11268" width="10.7109375" style="52" customWidth="1"/>
    <col min="11269" max="11269" width="3.7109375" style="52" customWidth="1"/>
    <col min="11270" max="11270" width="11.7109375" style="52" customWidth="1"/>
    <col min="11271" max="11519" width="9.140625" style="52"/>
    <col min="11520" max="11520" width="3.7109375" style="52" customWidth="1"/>
    <col min="11521" max="11521" width="45.7109375" style="52" customWidth="1"/>
    <col min="11522" max="11522" width="7.7109375" style="52" customWidth="1"/>
    <col min="11523" max="11523" width="5.7109375" style="52" customWidth="1"/>
    <col min="11524" max="11524" width="10.7109375" style="52" customWidth="1"/>
    <col min="11525" max="11525" width="3.7109375" style="52" customWidth="1"/>
    <col min="11526" max="11526" width="11.7109375" style="52" customWidth="1"/>
    <col min="11527" max="11775" width="9.140625" style="52"/>
    <col min="11776" max="11776" width="3.7109375" style="52" customWidth="1"/>
    <col min="11777" max="11777" width="45.7109375" style="52" customWidth="1"/>
    <col min="11778" max="11778" width="7.7109375" style="52" customWidth="1"/>
    <col min="11779" max="11779" width="5.7109375" style="52" customWidth="1"/>
    <col min="11780" max="11780" width="10.7109375" style="52" customWidth="1"/>
    <col min="11781" max="11781" width="3.7109375" style="52" customWidth="1"/>
    <col min="11782" max="11782" width="11.7109375" style="52" customWidth="1"/>
    <col min="11783" max="12031" width="9.140625" style="52"/>
    <col min="12032" max="12032" width="3.7109375" style="52" customWidth="1"/>
    <col min="12033" max="12033" width="45.7109375" style="52" customWidth="1"/>
    <col min="12034" max="12034" width="7.7109375" style="52" customWidth="1"/>
    <col min="12035" max="12035" width="5.7109375" style="52" customWidth="1"/>
    <col min="12036" max="12036" width="10.7109375" style="52" customWidth="1"/>
    <col min="12037" max="12037" width="3.7109375" style="52" customWidth="1"/>
    <col min="12038" max="12038" width="11.7109375" style="52" customWidth="1"/>
    <col min="12039" max="12287" width="9.140625" style="52"/>
    <col min="12288" max="12288" width="3.7109375" style="52" customWidth="1"/>
    <col min="12289" max="12289" width="45.7109375" style="52" customWidth="1"/>
    <col min="12290" max="12290" width="7.7109375" style="52" customWidth="1"/>
    <col min="12291" max="12291" width="5.7109375" style="52" customWidth="1"/>
    <col min="12292" max="12292" width="10.7109375" style="52" customWidth="1"/>
    <col min="12293" max="12293" width="3.7109375" style="52" customWidth="1"/>
    <col min="12294" max="12294" width="11.7109375" style="52" customWidth="1"/>
    <col min="12295" max="12543" width="9.140625" style="52"/>
    <col min="12544" max="12544" width="3.7109375" style="52" customWidth="1"/>
    <col min="12545" max="12545" width="45.7109375" style="52" customWidth="1"/>
    <col min="12546" max="12546" width="7.7109375" style="52" customWidth="1"/>
    <col min="12547" max="12547" width="5.7109375" style="52" customWidth="1"/>
    <col min="12548" max="12548" width="10.7109375" style="52" customWidth="1"/>
    <col min="12549" max="12549" width="3.7109375" style="52" customWidth="1"/>
    <col min="12550" max="12550" width="11.7109375" style="52" customWidth="1"/>
    <col min="12551" max="12799" width="9.140625" style="52"/>
    <col min="12800" max="12800" width="3.7109375" style="52" customWidth="1"/>
    <col min="12801" max="12801" width="45.7109375" style="52" customWidth="1"/>
    <col min="12802" max="12802" width="7.7109375" style="52" customWidth="1"/>
    <col min="12803" max="12803" width="5.7109375" style="52" customWidth="1"/>
    <col min="12804" max="12804" width="10.7109375" style="52" customWidth="1"/>
    <col min="12805" max="12805" width="3.7109375" style="52" customWidth="1"/>
    <col min="12806" max="12806" width="11.7109375" style="52" customWidth="1"/>
    <col min="12807" max="13055" width="9.140625" style="52"/>
    <col min="13056" max="13056" width="3.7109375" style="52" customWidth="1"/>
    <col min="13057" max="13057" width="45.7109375" style="52" customWidth="1"/>
    <col min="13058" max="13058" width="7.7109375" style="52" customWidth="1"/>
    <col min="13059" max="13059" width="5.7109375" style="52" customWidth="1"/>
    <col min="13060" max="13060" width="10.7109375" style="52" customWidth="1"/>
    <col min="13061" max="13061" width="3.7109375" style="52" customWidth="1"/>
    <col min="13062" max="13062" width="11.7109375" style="52" customWidth="1"/>
    <col min="13063" max="13311" width="9.140625" style="52"/>
    <col min="13312" max="13312" width="3.7109375" style="52" customWidth="1"/>
    <col min="13313" max="13313" width="45.7109375" style="52" customWidth="1"/>
    <col min="13314" max="13314" width="7.7109375" style="52" customWidth="1"/>
    <col min="13315" max="13315" width="5.7109375" style="52" customWidth="1"/>
    <col min="13316" max="13316" width="10.7109375" style="52" customWidth="1"/>
    <col min="13317" max="13317" width="3.7109375" style="52" customWidth="1"/>
    <col min="13318" max="13318" width="11.7109375" style="52" customWidth="1"/>
    <col min="13319" max="13567" width="9.140625" style="52"/>
    <col min="13568" max="13568" width="3.7109375" style="52" customWidth="1"/>
    <col min="13569" max="13569" width="45.7109375" style="52" customWidth="1"/>
    <col min="13570" max="13570" width="7.7109375" style="52" customWidth="1"/>
    <col min="13571" max="13571" width="5.7109375" style="52" customWidth="1"/>
    <col min="13572" max="13572" width="10.7109375" style="52" customWidth="1"/>
    <col min="13573" max="13573" width="3.7109375" style="52" customWidth="1"/>
    <col min="13574" max="13574" width="11.7109375" style="52" customWidth="1"/>
    <col min="13575" max="13823" width="9.140625" style="52"/>
    <col min="13824" max="13824" width="3.7109375" style="52" customWidth="1"/>
    <col min="13825" max="13825" width="45.7109375" style="52" customWidth="1"/>
    <col min="13826" max="13826" width="7.7109375" style="52" customWidth="1"/>
    <col min="13827" max="13827" width="5.7109375" style="52" customWidth="1"/>
    <col min="13828" max="13828" width="10.7109375" style="52" customWidth="1"/>
    <col min="13829" max="13829" width="3.7109375" style="52" customWidth="1"/>
    <col min="13830" max="13830" width="11.7109375" style="52" customWidth="1"/>
    <col min="13831" max="14079" width="9.140625" style="52"/>
    <col min="14080" max="14080" width="3.7109375" style="52" customWidth="1"/>
    <col min="14081" max="14081" width="45.7109375" style="52" customWidth="1"/>
    <col min="14082" max="14082" width="7.7109375" style="52" customWidth="1"/>
    <col min="14083" max="14083" width="5.7109375" style="52" customWidth="1"/>
    <col min="14084" max="14084" width="10.7109375" style="52" customWidth="1"/>
    <col min="14085" max="14085" width="3.7109375" style="52" customWidth="1"/>
    <col min="14086" max="14086" width="11.7109375" style="52" customWidth="1"/>
    <col min="14087" max="14335" width="9.140625" style="52"/>
    <col min="14336" max="14336" width="3.7109375" style="52" customWidth="1"/>
    <col min="14337" max="14337" width="45.7109375" style="52" customWidth="1"/>
    <col min="14338" max="14338" width="7.7109375" style="52" customWidth="1"/>
    <col min="14339" max="14339" width="5.7109375" style="52" customWidth="1"/>
    <col min="14340" max="14340" width="10.7109375" style="52" customWidth="1"/>
    <col min="14341" max="14341" width="3.7109375" style="52" customWidth="1"/>
    <col min="14342" max="14342" width="11.7109375" style="52" customWidth="1"/>
    <col min="14343" max="14591" width="9.140625" style="52"/>
    <col min="14592" max="14592" width="3.7109375" style="52" customWidth="1"/>
    <col min="14593" max="14593" width="45.7109375" style="52" customWidth="1"/>
    <col min="14594" max="14594" width="7.7109375" style="52" customWidth="1"/>
    <col min="14595" max="14595" width="5.7109375" style="52" customWidth="1"/>
    <col min="14596" max="14596" width="10.7109375" style="52" customWidth="1"/>
    <col min="14597" max="14597" width="3.7109375" style="52" customWidth="1"/>
    <col min="14598" max="14598" width="11.7109375" style="52" customWidth="1"/>
    <col min="14599" max="14847" width="9.140625" style="52"/>
    <col min="14848" max="14848" width="3.7109375" style="52" customWidth="1"/>
    <col min="14849" max="14849" width="45.7109375" style="52" customWidth="1"/>
    <col min="14850" max="14850" width="7.7109375" style="52" customWidth="1"/>
    <col min="14851" max="14851" width="5.7109375" style="52" customWidth="1"/>
    <col min="14852" max="14852" width="10.7109375" style="52" customWidth="1"/>
    <col min="14853" max="14853" width="3.7109375" style="52" customWidth="1"/>
    <col min="14854" max="14854" width="11.7109375" style="52" customWidth="1"/>
    <col min="14855" max="15103" width="9.140625" style="52"/>
    <col min="15104" max="15104" width="3.7109375" style="52" customWidth="1"/>
    <col min="15105" max="15105" width="45.7109375" style="52" customWidth="1"/>
    <col min="15106" max="15106" width="7.7109375" style="52" customWidth="1"/>
    <col min="15107" max="15107" width="5.7109375" style="52" customWidth="1"/>
    <col min="15108" max="15108" width="10.7109375" style="52" customWidth="1"/>
    <col min="15109" max="15109" width="3.7109375" style="52" customWidth="1"/>
    <col min="15110" max="15110" width="11.7109375" style="52" customWidth="1"/>
    <col min="15111" max="15359" width="9.140625" style="52"/>
    <col min="15360" max="15360" width="3.7109375" style="52" customWidth="1"/>
    <col min="15361" max="15361" width="45.7109375" style="52" customWidth="1"/>
    <col min="15362" max="15362" width="7.7109375" style="52" customWidth="1"/>
    <col min="15363" max="15363" width="5.7109375" style="52" customWidth="1"/>
    <col min="15364" max="15364" width="10.7109375" style="52" customWidth="1"/>
    <col min="15365" max="15365" width="3.7109375" style="52" customWidth="1"/>
    <col min="15366" max="15366" width="11.7109375" style="52" customWidth="1"/>
    <col min="15367" max="15615" width="9.140625" style="52"/>
    <col min="15616" max="15616" width="3.7109375" style="52" customWidth="1"/>
    <col min="15617" max="15617" width="45.7109375" style="52" customWidth="1"/>
    <col min="15618" max="15618" width="7.7109375" style="52" customWidth="1"/>
    <col min="15619" max="15619" width="5.7109375" style="52" customWidth="1"/>
    <col min="15620" max="15620" width="10.7109375" style="52" customWidth="1"/>
    <col min="15621" max="15621" width="3.7109375" style="52" customWidth="1"/>
    <col min="15622" max="15622" width="11.7109375" style="52" customWidth="1"/>
    <col min="15623" max="15871" width="9.140625" style="52"/>
    <col min="15872" max="15872" width="3.7109375" style="52" customWidth="1"/>
    <col min="15873" max="15873" width="45.7109375" style="52" customWidth="1"/>
    <col min="15874" max="15874" width="7.7109375" style="52" customWidth="1"/>
    <col min="15875" max="15875" width="5.7109375" style="52" customWidth="1"/>
    <col min="15876" max="15876" width="10.7109375" style="52" customWidth="1"/>
    <col min="15877" max="15877" width="3.7109375" style="52" customWidth="1"/>
    <col min="15878" max="15878" width="11.7109375" style="52" customWidth="1"/>
    <col min="15879" max="16127" width="9.140625" style="52"/>
    <col min="16128" max="16128" width="3.7109375" style="52" customWidth="1"/>
    <col min="16129" max="16129" width="45.7109375" style="52" customWidth="1"/>
    <col min="16130" max="16130" width="7.7109375" style="52" customWidth="1"/>
    <col min="16131" max="16131" width="5.7109375" style="52" customWidth="1"/>
    <col min="16132" max="16132" width="10.7109375" style="52" customWidth="1"/>
    <col min="16133" max="16133" width="3.7109375" style="52" customWidth="1"/>
    <col min="16134" max="16134" width="11.7109375" style="52" customWidth="1"/>
    <col min="16135" max="16384" width="9.140625" style="52"/>
  </cols>
  <sheetData>
    <row r="1" spans="1:6" ht="24" x14ac:dyDescent="0.2">
      <c r="B1" s="169" t="s">
        <v>769</v>
      </c>
    </row>
    <row r="3" spans="1:6" x14ac:dyDescent="0.2">
      <c r="B3" s="55" t="s">
        <v>338</v>
      </c>
    </row>
    <row r="4" spans="1:6" x14ac:dyDescent="0.2">
      <c r="B4" s="55"/>
    </row>
    <row r="5" spans="1:6" x14ac:dyDescent="0.2">
      <c r="B5" s="53" t="s">
        <v>343</v>
      </c>
      <c r="C5" s="61" t="s">
        <v>344</v>
      </c>
      <c r="D5" s="61" t="s">
        <v>345</v>
      </c>
      <c r="F5" s="54" t="s">
        <v>346</v>
      </c>
    </row>
    <row r="7" spans="1:6" ht="24" x14ac:dyDescent="0.2">
      <c r="A7" s="58">
        <v>1</v>
      </c>
      <c r="B7" s="62" t="s">
        <v>368</v>
      </c>
      <c r="C7" s="52"/>
      <c r="D7" s="65" t="s">
        <v>348</v>
      </c>
      <c r="E7" s="60"/>
      <c r="F7" s="66"/>
    </row>
    <row r="8" spans="1:6" x14ac:dyDescent="0.2">
      <c r="A8" s="58"/>
      <c r="B8" s="74"/>
      <c r="C8" s="57" t="s">
        <v>275</v>
      </c>
      <c r="D8" s="57">
        <v>1</v>
      </c>
      <c r="E8" s="59"/>
      <c r="F8" s="63">
        <f>ROUND(D8*E8,2)</f>
        <v>0</v>
      </c>
    </row>
    <row r="9" spans="1:6" x14ac:dyDescent="0.2">
      <c r="A9" s="58"/>
      <c r="B9" s="62"/>
      <c r="C9" s="57"/>
      <c r="D9" s="57" t="s">
        <v>348</v>
      </c>
      <c r="E9" s="59"/>
      <c r="F9" s="63"/>
    </row>
    <row r="10" spans="1:6" ht="60" x14ac:dyDescent="0.2">
      <c r="A10" s="58">
        <v>2</v>
      </c>
      <c r="B10" s="62" t="s">
        <v>369</v>
      </c>
      <c r="C10" s="52"/>
      <c r="D10" s="65" t="s">
        <v>348</v>
      </c>
      <c r="E10" s="60"/>
      <c r="F10" s="63"/>
    </row>
    <row r="11" spans="1:6" x14ac:dyDescent="0.2">
      <c r="A11" s="58"/>
      <c r="B11" s="74"/>
      <c r="C11" s="57" t="s">
        <v>275</v>
      </c>
      <c r="D11" s="57">
        <v>1</v>
      </c>
      <c r="E11" s="59"/>
      <c r="F11" s="63">
        <f t="shared" ref="F11:F70" si="0">ROUND(D11*E11,2)</f>
        <v>0</v>
      </c>
    </row>
    <row r="12" spans="1:6" x14ac:dyDescent="0.2">
      <c r="A12" s="58"/>
      <c r="B12" s="62"/>
      <c r="C12" s="57"/>
      <c r="D12" s="57" t="s">
        <v>348</v>
      </c>
      <c r="E12" s="59"/>
      <c r="F12" s="63"/>
    </row>
    <row r="13" spans="1:6" ht="36" x14ac:dyDescent="0.2">
      <c r="A13" s="58">
        <v>3</v>
      </c>
      <c r="B13" s="62" t="s">
        <v>370</v>
      </c>
      <c r="C13" s="52"/>
      <c r="D13" s="65" t="s">
        <v>348</v>
      </c>
      <c r="E13" s="60"/>
      <c r="F13" s="63"/>
    </row>
    <row r="14" spans="1:6" x14ac:dyDescent="0.2">
      <c r="A14" s="58"/>
      <c r="B14" s="74"/>
      <c r="C14" s="57" t="s">
        <v>275</v>
      </c>
      <c r="D14" s="57">
        <v>1</v>
      </c>
      <c r="E14" s="59"/>
      <c r="F14" s="63">
        <f t="shared" si="0"/>
        <v>0</v>
      </c>
    </row>
    <row r="15" spans="1:6" x14ac:dyDescent="0.2">
      <c r="A15" s="58"/>
      <c r="B15" s="62"/>
      <c r="C15" s="57"/>
      <c r="D15" s="57" t="s">
        <v>348</v>
      </c>
      <c r="E15" s="59"/>
      <c r="F15" s="63"/>
    </row>
    <row r="16" spans="1:6" ht="48" x14ac:dyDescent="0.2">
      <c r="A16" s="58">
        <v>4</v>
      </c>
      <c r="B16" s="62" t="s">
        <v>371</v>
      </c>
      <c r="C16" s="52"/>
      <c r="D16" s="65" t="s">
        <v>348</v>
      </c>
      <c r="E16" s="60"/>
      <c r="F16" s="63"/>
    </row>
    <row r="17" spans="1:6" x14ac:dyDescent="0.2">
      <c r="A17" s="58"/>
      <c r="B17" s="74"/>
      <c r="C17" s="57" t="s">
        <v>275</v>
      </c>
      <c r="D17" s="57">
        <v>1</v>
      </c>
      <c r="E17" s="59"/>
      <c r="F17" s="63">
        <f t="shared" si="0"/>
        <v>0</v>
      </c>
    </row>
    <row r="18" spans="1:6" x14ac:dyDescent="0.2">
      <c r="A18" s="58"/>
      <c r="B18" s="62"/>
      <c r="C18" s="57"/>
      <c r="D18" s="57" t="s">
        <v>348</v>
      </c>
      <c r="E18" s="59"/>
      <c r="F18" s="63"/>
    </row>
    <row r="19" spans="1:6" ht="36" x14ac:dyDescent="0.2">
      <c r="A19" s="58">
        <v>5</v>
      </c>
      <c r="B19" s="62" t="s">
        <v>372</v>
      </c>
      <c r="C19" s="52"/>
      <c r="D19" s="65" t="s">
        <v>348</v>
      </c>
      <c r="E19" s="60"/>
      <c r="F19" s="63"/>
    </row>
    <row r="20" spans="1:6" x14ac:dyDescent="0.2">
      <c r="A20" s="58"/>
      <c r="B20" s="74"/>
      <c r="C20" s="57" t="s">
        <v>357</v>
      </c>
      <c r="D20" s="57">
        <v>6</v>
      </c>
      <c r="E20" s="59"/>
      <c r="F20" s="63">
        <f t="shared" si="0"/>
        <v>0</v>
      </c>
    </row>
    <row r="21" spans="1:6" x14ac:dyDescent="0.2">
      <c r="A21" s="58"/>
      <c r="B21" s="62"/>
      <c r="C21" s="57"/>
      <c r="D21" s="57" t="s">
        <v>348</v>
      </c>
      <c r="E21" s="59"/>
      <c r="F21" s="63"/>
    </row>
    <row r="22" spans="1:6" ht="24" x14ac:dyDescent="0.2">
      <c r="A22" s="58">
        <v>6</v>
      </c>
      <c r="B22" s="62" t="s">
        <v>373</v>
      </c>
      <c r="C22" s="52"/>
      <c r="D22" s="65" t="s">
        <v>348</v>
      </c>
      <c r="E22" s="60"/>
      <c r="F22" s="63"/>
    </row>
    <row r="23" spans="1:6" x14ac:dyDescent="0.2">
      <c r="A23" s="58"/>
      <c r="B23" s="74"/>
      <c r="C23" s="57" t="s">
        <v>181</v>
      </c>
      <c r="D23" s="57">
        <v>4</v>
      </c>
      <c r="E23" s="59"/>
      <c r="F23" s="63">
        <f t="shared" si="0"/>
        <v>0</v>
      </c>
    </row>
    <row r="24" spans="1:6" x14ac:dyDescent="0.2">
      <c r="A24" s="58"/>
      <c r="B24" s="62"/>
      <c r="C24" s="57"/>
      <c r="D24" s="57" t="s">
        <v>348</v>
      </c>
      <c r="E24" s="59"/>
      <c r="F24" s="63"/>
    </row>
    <row r="25" spans="1:6" ht="48" x14ac:dyDescent="0.2">
      <c r="A25" s="58">
        <v>7</v>
      </c>
      <c r="B25" s="62" t="s">
        <v>374</v>
      </c>
      <c r="C25" s="52"/>
      <c r="D25" s="65" t="s">
        <v>348</v>
      </c>
      <c r="E25" s="60"/>
      <c r="F25" s="63"/>
    </row>
    <row r="26" spans="1:6" x14ac:dyDescent="0.2">
      <c r="A26" s="58"/>
      <c r="B26" s="74"/>
      <c r="C26" s="57" t="s">
        <v>275</v>
      </c>
      <c r="D26" s="57">
        <v>1</v>
      </c>
      <c r="E26" s="59"/>
      <c r="F26" s="63">
        <f t="shared" si="0"/>
        <v>0</v>
      </c>
    </row>
    <row r="27" spans="1:6" x14ac:dyDescent="0.2">
      <c r="A27" s="58"/>
      <c r="B27" s="62"/>
      <c r="C27" s="57"/>
      <c r="D27" s="57" t="s">
        <v>348</v>
      </c>
      <c r="E27" s="59"/>
      <c r="F27" s="63"/>
    </row>
    <row r="28" spans="1:6" ht="409.5" x14ac:dyDescent="0.2">
      <c r="A28" s="58">
        <v>8</v>
      </c>
      <c r="B28" s="62" t="s">
        <v>375</v>
      </c>
      <c r="C28" s="52"/>
      <c r="D28" s="65" t="s">
        <v>348</v>
      </c>
      <c r="E28" s="60"/>
      <c r="F28" s="63"/>
    </row>
    <row r="29" spans="1:6" x14ac:dyDescent="0.2">
      <c r="A29" s="58"/>
      <c r="B29" s="64"/>
      <c r="C29" s="57" t="s">
        <v>181</v>
      </c>
      <c r="D29" s="57">
        <v>1</v>
      </c>
      <c r="E29" s="59"/>
      <c r="F29" s="63">
        <f t="shared" si="0"/>
        <v>0</v>
      </c>
    </row>
    <row r="30" spans="1:6" x14ac:dyDescent="0.2">
      <c r="A30" s="58"/>
      <c r="B30" s="62"/>
      <c r="C30" s="57"/>
      <c r="D30" s="57" t="s">
        <v>348</v>
      </c>
      <c r="E30" s="59"/>
      <c r="F30" s="63"/>
    </row>
    <row r="31" spans="1:6" ht="36" x14ac:dyDescent="0.2">
      <c r="A31" s="58">
        <v>9</v>
      </c>
      <c r="B31" s="62" t="s">
        <v>376</v>
      </c>
      <c r="C31" s="52"/>
      <c r="D31" s="65" t="s">
        <v>348</v>
      </c>
      <c r="E31" s="60"/>
      <c r="F31" s="63"/>
    </row>
    <row r="32" spans="1:6" x14ac:dyDescent="0.2">
      <c r="A32" s="58"/>
      <c r="B32" s="75"/>
      <c r="C32" s="57" t="s">
        <v>181</v>
      </c>
      <c r="D32" s="57">
        <v>1</v>
      </c>
      <c r="E32" s="59"/>
      <c r="F32" s="63">
        <f t="shared" si="0"/>
        <v>0</v>
      </c>
    </row>
    <row r="33" spans="1:6" x14ac:dyDescent="0.2">
      <c r="A33" s="58"/>
      <c r="B33" s="62"/>
      <c r="C33" s="57"/>
      <c r="D33" s="57" t="s">
        <v>348</v>
      </c>
      <c r="E33" s="59"/>
      <c r="F33" s="63"/>
    </row>
    <row r="34" spans="1:6" ht="24" x14ac:dyDescent="0.2">
      <c r="A34" s="58">
        <v>10</v>
      </c>
      <c r="B34" s="62" t="s">
        <v>377</v>
      </c>
      <c r="C34" s="52"/>
      <c r="D34" s="65" t="s">
        <v>348</v>
      </c>
      <c r="E34" s="60"/>
      <c r="F34" s="63"/>
    </row>
    <row r="35" spans="1:6" x14ac:dyDescent="0.2">
      <c r="A35" s="58"/>
      <c r="B35" s="75"/>
      <c r="C35" s="57" t="s">
        <v>181</v>
      </c>
      <c r="D35" s="57">
        <v>1</v>
      </c>
      <c r="E35" s="59"/>
      <c r="F35" s="63">
        <f t="shared" si="0"/>
        <v>0</v>
      </c>
    </row>
    <row r="36" spans="1:6" x14ac:dyDescent="0.2">
      <c r="A36" s="58"/>
      <c r="B36" s="62"/>
      <c r="C36" s="57"/>
      <c r="D36" s="57" t="s">
        <v>348</v>
      </c>
      <c r="E36" s="59"/>
      <c r="F36" s="63"/>
    </row>
    <row r="37" spans="1:6" ht="24" x14ac:dyDescent="0.2">
      <c r="A37" s="58">
        <v>11</v>
      </c>
      <c r="B37" s="62" t="s">
        <v>378</v>
      </c>
      <c r="C37" s="52"/>
      <c r="D37" s="65" t="s">
        <v>348</v>
      </c>
      <c r="E37" s="60"/>
      <c r="F37" s="63"/>
    </row>
    <row r="38" spans="1:6" x14ac:dyDescent="0.2">
      <c r="A38" s="58"/>
      <c r="B38" s="75" t="s">
        <v>379</v>
      </c>
      <c r="C38" s="57" t="s">
        <v>181</v>
      </c>
      <c r="D38" s="57">
        <v>1</v>
      </c>
      <c r="E38" s="59"/>
      <c r="F38" s="63">
        <f t="shared" si="0"/>
        <v>0</v>
      </c>
    </row>
    <row r="39" spans="1:6" x14ac:dyDescent="0.2">
      <c r="A39" s="58"/>
      <c r="B39" s="62"/>
      <c r="C39" s="57"/>
      <c r="D39" s="57" t="s">
        <v>348</v>
      </c>
      <c r="E39" s="59"/>
      <c r="F39" s="63"/>
    </row>
    <row r="40" spans="1:6" ht="96" x14ac:dyDescent="0.2">
      <c r="A40" s="58">
        <v>12</v>
      </c>
      <c r="B40" s="62" t="s">
        <v>380</v>
      </c>
      <c r="C40" s="52"/>
      <c r="D40" s="65" t="s">
        <v>348</v>
      </c>
      <c r="E40" s="60"/>
      <c r="F40" s="63"/>
    </row>
    <row r="41" spans="1:6" x14ac:dyDescent="0.2">
      <c r="A41" s="58"/>
      <c r="B41" s="76"/>
      <c r="C41" s="57" t="s">
        <v>181</v>
      </c>
      <c r="D41" s="65">
        <v>1</v>
      </c>
      <c r="E41" s="59"/>
      <c r="F41" s="63">
        <f t="shared" si="0"/>
        <v>0</v>
      </c>
    </row>
    <row r="42" spans="1:6" x14ac:dyDescent="0.2">
      <c r="A42" s="58"/>
      <c r="B42" s="62"/>
      <c r="C42" s="57"/>
      <c r="D42" s="57" t="s">
        <v>348</v>
      </c>
      <c r="E42" s="59"/>
      <c r="F42" s="63"/>
    </row>
    <row r="43" spans="1:6" ht="101.25" customHeight="1" x14ac:dyDescent="0.2">
      <c r="A43" s="58">
        <v>13</v>
      </c>
      <c r="B43" s="62" t="s">
        <v>381</v>
      </c>
      <c r="C43" s="52"/>
      <c r="D43" s="65" t="s">
        <v>348</v>
      </c>
      <c r="E43" s="60"/>
      <c r="F43" s="63"/>
    </row>
    <row r="44" spans="1:6" x14ac:dyDescent="0.2">
      <c r="A44" s="58"/>
      <c r="B44" s="76"/>
      <c r="C44" s="57" t="s">
        <v>181</v>
      </c>
      <c r="D44" s="65">
        <v>1</v>
      </c>
      <c r="E44" s="59"/>
      <c r="F44" s="63">
        <f t="shared" si="0"/>
        <v>0</v>
      </c>
    </row>
    <row r="45" spans="1:6" x14ac:dyDescent="0.2">
      <c r="A45" s="58"/>
      <c r="B45" s="62"/>
      <c r="C45" s="57"/>
      <c r="D45" s="57" t="s">
        <v>348</v>
      </c>
      <c r="E45" s="59"/>
      <c r="F45" s="63"/>
    </row>
    <row r="46" spans="1:6" ht="108" x14ac:dyDescent="0.2">
      <c r="A46" s="58">
        <v>14</v>
      </c>
      <c r="B46" s="62" t="s">
        <v>382</v>
      </c>
      <c r="C46" s="52"/>
      <c r="D46" s="65" t="s">
        <v>348</v>
      </c>
      <c r="E46" s="60"/>
      <c r="F46" s="63"/>
    </row>
    <row r="47" spans="1:6" x14ac:dyDescent="0.2">
      <c r="A47" s="58"/>
      <c r="B47" s="76"/>
      <c r="C47" s="57" t="s">
        <v>181</v>
      </c>
      <c r="D47" s="65">
        <v>1</v>
      </c>
      <c r="E47" s="59"/>
      <c r="F47" s="63">
        <f t="shared" si="0"/>
        <v>0</v>
      </c>
    </row>
    <row r="48" spans="1:6" x14ac:dyDescent="0.2">
      <c r="A48" s="58"/>
      <c r="B48" s="62"/>
      <c r="C48" s="57"/>
      <c r="D48" s="57" t="s">
        <v>348</v>
      </c>
      <c r="E48" s="59"/>
      <c r="F48" s="63"/>
    </row>
    <row r="49" spans="1:6" ht="60" x14ac:dyDescent="0.2">
      <c r="A49" s="58">
        <v>15</v>
      </c>
      <c r="B49" s="62" t="s">
        <v>383</v>
      </c>
      <c r="C49" s="52"/>
      <c r="D49" s="65" t="s">
        <v>348</v>
      </c>
      <c r="E49" s="60"/>
      <c r="F49" s="63"/>
    </row>
    <row r="50" spans="1:6" x14ac:dyDescent="0.2">
      <c r="A50" s="58"/>
      <c r="B50" s="76"/>
      <c r="C50" s="57" t="s">
        <v>181</v>
      </c>
      <c r="D50" s="65">
        <v>1</v>
      </c>
      <c r="E50" s="59"/>
      <c r="F50" s="63">
        <f t="shared" si="0"/>
        <v>0</v>
      </c>
    </row>
    <row r="51" spans="1:6" x14ac:dyDescent="0.2">
      <c r="A51" s="58"/>
      <c r="B51" s="62"/>
      <c r="C51" s="57"/>
      <c r="D51" s="57" t="s">
        <v>348</v>
      </c>
      <c r="E51" s="59"/>
      <c r="F51" s="63"/>
    </row>
    <row r="52" spans="1:6" ht="48" x14ac:dyDescent="0.2">
      <c r="A52" s="58">
        <v>16</v>
      </c>
      <c r="B52" s="162" t="s">
        <v>758</v>
      </c>
      <c r="C52" s="57"/>
      <c r="D52" s="65" t="s">
        <v>348</v>
      </c>
      <c r="E52" s="59"/>
      <c r="F52" s="63"/>
    </row>
    <row r="53" spans="1:6" x14ac:dyDescent="0.2">
      <c r="A53" s="58"/>
      <c r="B53" s="76" t="s">
        <v>384</v>
      </c>
      <c r="C53" s="57" t="s">
        <v>181</v>
      </c>
      <c r="D53" s="57">
        <v>1</v>
      </c>
      <c r="E53" s="59"/>
      <c r="F53" s="63">
        <f t="shared" si="0"/>
        <v>0</v>
      </c>
    </row>
    <row r="54" spans="1:6" x14ac:dyDescent="0.2">
      <c r="A54" s="58"/>
      <c r="B54" s="76" t="s">
        <v>385</v>
      </c>
      <c r="C54" s="57" t="s">
        <v>181</v>
      </c>
      <c r="D54" s="57">
        <v>2</v>
      </c>
      <c r="E54" s="59"/>
      <c r="F54" s="63">
        <f t="shared" si="0"/>
        <v>0</v>
      </c>
    </row>
    <row r="55" spans="1:6" x14ac:dyDescent="0.2">
      <c r="A55" s="58"/>
      <c r="B55" s="76" t="s">
        <v>386</v>
      </c>
      <c r="C55" s="57" t="s">
        <v>181</v>
      </c>
      <c r="D55" s="57">
        <v>1</v>
      </c>
      <c r="E55" s="59"/>
      <c r="F55" s="63">
        <f t="shared" si="0"/>
        <v>0</v>
      </c>
    </row>
    <row r="56" spans="1:6" x14ac:dyDescent="0.2">
      <c r="A56" s="58"/>
      <c r="B56" s="76" t="s">
        <v>387</v>
      </c>
      <c r="C56" s="57" t="s">
        <v>181</v>
      </c>
      <c r="D56" s="57">
        <v>1</v>
      </c>
      <c r="E56" s="59"/>
      <c r="F56" s="63">
        <f t="shared" si="0"/>
        <v>0</v>
      </c>
    </row>
    <row r="57" spans="1:6" x14ac:dyDescent="0.2">
      <c r="A57" s="58"/>
      <c r="B57" s="76" t="s">
        <v>388</v>
      </c>
      <c r="C57" s="57" t="s">
        <v>181</v>
      </c>
      <c r="D57" s="57">
        <v>1</v>
      </c>
      <c r="E57" s="59"/>
      <c r="F57" s="63">
        <f t="shared" si="0"/>
        <v>0</v>
      </c>
    </row>
    <row r="58" spans="1:6" x14ac:dyDescent="0.2">
      <c r="A58" s="58"/>
      <c r="B58" s="76" t="s">
        <v>389</v>
      </c>
      <c r="C58" s="57" t="s">
        <v>181</v>
      </c>
      <c r="D58" s="57">
        <v>1</v>
      </c>
      <c r="E58" s="59"/>
      <c r="F58" s="63">
        <f t="shared" si="0"/>
        <v>0</v>
      </c>
    </row>
    <row r="59" spans="1:6" x14ac:dyDescent="0.2">
      <c r="A59" s="58"/>
      <c r="B59" s="76" t="s">
        <v>390</v>
      </c>
      <c r="C59" s="57" t="s">
        <v>181</v>
      </c>
      <c r="D59" s="57">
        <v>1</v>
      </c>
      <c r="E59" s="59"/>
      <c r="F59" s="63">
        <f t="shared" si="0"/>
        <v>0</v>
      </c>
    </row>
    <row r="60" spans="1:6" x14ac:dyDescent="0.2">
      <c r="A60" s="58"/>
      <c r="B60" s="76" t="s">
        <v>391</v>
      </c>
      <c r="C60" s="57" t="s">
        <v>181</v>
      </c>
      <c r="D60" s="57">
        <v>1</v>
      </c>
      <c r="E60" s="59"/>
      <c r="F60" s="63">
        <f t="shared" si="0"/>
        <v>0</v>
      </c>
    </row>
    <row r="61" spans="1:6" x14ac:dyDescent="0.2">
      <c r="A61" s="58"/>
      <c r="B61" s="76" t="s">
        <v>392</v>
      </c>
      <c r="C61" s="57" t="s">
        <v>181</v>
      </c>
      <c r="D61" s="57">
        <v>2</v>
      </c>
      <c r="E61" s="59"/>
      <c r="F61" s="63">
        <f t="shared" si="0"/>
        <v>0</v>
      </c>
    </row>
    <row r="62" spans="1:6" x14ac:dyDescent="0.2">
      <c r="A62" s="58"/>
      <c r="B62" s="76" t="s">
        <v>393</v>
      </c>
      <c r="C62" s="57" t="s">
        <v>181</v>
      </c>
      <c r="D62" s="57">
        <v>1</v>
      </c>
      <c r="E62" s="59"/>
      <c r="F62" s="63">
        <f t="shared" si="0"/>
        <v>0</v>
      </c>
    </row>
    <row r="63" spans="1:6" x14ac:dyDescent="0.2">
      <c r="A63" s="58"/>
      <c r="B63" s="76" t="s">
        <v>394</v>
      </c>
      <c r="C63" s="57" t="s">
        <v>181</v>
      </c>
      <c r="D63" s="57">
        <v>1</v>
      </c>
      <c r="E63" s="59"/>
      <c r="F63" s="63">
        <f t="shared" si="0"/>
        <v>0</v>
      </c>
    </row>
    <row r="64" spans="1:6" x14ac:dyDescent="0.2">
      <c r="A64" s="58"/>
      <c r="B64" s="62"/>
      <c r="C64" s="57"/>
      <c r="D64" s="57" t="s">
        <v>348</v>
      </c>
      <c r="E64" s="59"/>
      <c r="F64" s="63"/>
    </row>
    <row r="65" spans="1:6" ht="36" x14ac:dyDescent="0.2">
      <c r="A65" s="77">
        <v>17</v>
      </c>
      <c r="B65" s="62" t="s">
        <v>395</v>
      </c>
      <c r="C65" s="57"/>
      <c r="D65" s="57" t="s">
        <v>348</v>
      </c>
      <c r="E65" s="59"/>
      <c r="F65" s="63"/>
    </row>
    <row r="66" spans="1:6" x14ac:dyDescent="0.2">
      <c r="A66" s="77"/>
      <c r="B66" s="64" t="s">
        <v>396</v>
      </c>
      <c r="C66" s="57" t="s">
        <v>181</v>
      </c>
      <c r="D66" s="57">
        <v>2</v>
      </c>
      <c r="E66" s="59"/>
      <c r="F66" s="63">
        <f t="shared" si="0"/>
        <v>0</v>
      </c>
    </row>
    <row r="67" spans="1:6" x14ac:dyDescent="0.2">
      <c r="A67" s="77"/>
      <c r="B67" s="78"/>
      <c r="C67" s="57"/>
      <c r="D67" s="57" t="s">
        <v>348</v>
      </c>
      <c r="E67" s="59"/>
      <c r="F67" s="63"/>
    </row>
    <row r="68" spans="1:6" ht="36" x14ac:dyDescent="0.2">
      <c r="A68" s="77">
        <v>18</v>
      </c>
      <c r="B68" s="62" t="s">
        <v>397</v>
      </c>
      <c r="C68" s="57"/>
      <c r="D68" s="57" t="s">
        <v>348</v>
      </c>
      <c r="E68" s="59"/>
      <c r="F68" s="63"/>
    </row>
    <row r="69" spans="1:6" x14ac:dyDescent="0.2">
      <c r="A69" s="77"/>
      <c r="B69" s="64" t="s">
        <v>398</v>
      </c>
      <c r="C69" s="57" t="s">
        <v>181</v>
      </c>
      <c r="D69" s="57">
        <v>4</v>
      </c>
      <c r="E69" s="59"/>
      <c r="F69" s="63">
        <f t="shared" si="0"/>
        <v>0</v>
      </c>
    </row>
    <row r="70" spans="1:6" x14ac:dyDescent="0.2">
      <c r="A70" s="77"/>
      <c r="B70" s="64" t="s">
        <v>399</v>
      </c>
      <c r="C70" s="57" t="s">
        <v>181</v>
      </c>
      <c r="D70" s="57">
        <v>6</v>
      </c>
      <c r="E70" s="59"/>
      <c r="F70" s="63">
        <f t="shared" si="0"/>
        <v>0</v>
      </c>
    </row>
    <row r="71" spans="1:6" x14ac:dyDescent="0.2">
      <c r="A71" s="77"/>
      <c r="B71" s="78"/>
      <c r="C71" s="57"/>
      <c r="D71" s="57" t="s">
        <v>348</v>
      </c>
      <c r="E71" s="59"/>
      <c r="F71" s="63"/>
    </row>
    <row r="72" spans="1:6" ht="36" x14ac:dyDescent="0.2">
      <c r="A72" s="77">
        <v>19</v>
      </c>
      <c r="B72" s="62" t="s">
        <v>400</v>
      </c>
      <c r="C72" s="57"/>
      <c r="D72" s="57" t="s">
        <v>348</v>
      </c>
      <c r="E72" s="59"/>
      <c r="F72" s="63"/>
    </row>
    <row r="73" spans="1:6" x14ac:dyDescent="0.2">
      <c r="A73" s="77"/>
      <c r="B73" s="64" t="s">
        <v>399</v>
      </c>
      <c r="C73" s="57" t="s">
        <v>181</v>
      </c>
      <c r="D73" s="57">
        <v>2</v>
      </c>
      <c r="E73" s="59"/>
      <c r="F73" s="63">
        <f t="shared" ref="F73:F126" si="1">ROUND(D73*E73,2)</f>
        <v>0</v>
      </c>
    </row>
    <row r="74" spans="1:6" x14ac:dyDescent="0.2">
      <c r="A74" s="77"/>
      <c r="B74" s="79"/>
      <c r="C74" s="57"/>
      <c r="D74" s="57" t="s">
        <v>348</v>
      </c>
      <c r="E74" s="59"/>
      <c r="F74" s="63"/>
    </row>
    <row r="75" spans="1:6" ht="75" customHeight="1" x14ac:dyDescent="0.2">
      <c r="A75" s="77">
        <v>20</v>
      </c>
      <c r="B75" s="62" t="s">
        <v>401</v>
      </c>
      <c r="C75" s="57"/>
      <c r="D75" s="57" t="s">
        <v>348</v>
      </c>
      <c r="E75" s="59"/>
      <c r="F75" s="63"/>
    </row>
    <row r="76" spans="1:6" ht="48" x14ac:dyDescent="0.2">
      <c r="A76" s="77"/>
      <c r="B76" s="80" t="s">
        <v>402</v>
      </c>
      <c r="C76" s="57" t="s">
        <v>181</v>
      </c>
      <c r="D76" s="57">
        <v>1</v>
      </c>
      <c r="E76" s="59"/>
      <c r="F76" s="63">
        <f t="shared" si="1"/>
        <v>0</v>
      </c>
    </row>
    <row r="77" spans="1:6" x14ac:dyDescent="0.2">
      <c r="A77" s="77"/>
      <c r="B77" s="62"/>
      <c r="C77" s="57"/>
      <c r="D77" s="57" t="s">
        <v>348</v>
      </c>
      <c r="E77" s="59"/>
      <c r="F77" s="63"/>
    </row>
    <row r="78" spans="1:6" ht="120" x14ac:dyDescent="0.2">
      <c r="A78" s="77">
        <v>21</v>
      </c>
      <c r="B78" s="62" t="s">
        <v>403</v>
      </c>
      <c r="C78" s="57"/>
      <c r="D78" s="57" t="s">
        <v>348</v>
      </c>
      <c r="E78" s="59"/>
      <c r="F78" s="63"/>
    </row>
    <row r="79" spans="1:6" ht="60" x14ac:dyDescent="0.2">
      <c r="A79" s="77"/>
      <c r="B79" s="80" t="s">
        <v>404</v>
      </c>
      <c r="C79" s="57" t="s">
        <v>181</v>
      </c>
      <c r="D79" s="57">
        <v>1</v>
      </c>
      <c r="E79" s="59"/>
      <c r="F79" s="63">
        <f t="shared" si="1"/>
        <v>0</v>
      </c>
    </row>
    <row r="80" spans="1:6" ht="48" x14ac:dyDescent="0.2">
      <c r="A80" s="77"/>
      <c r="B80" s="80" t="s">
        <v>405</v>
      </c>
      <c r="C80" s="57" t="s">
        <v>181</v>
      </c>
      <c r="D80" s="57">
        <v>1</v>
      </c>
      <c r="E80" s="59"/>
      <c r="F80" s="63">
        <f t="shared" si="1"/>
        <v>0</v>
      </c>
    </row>
    <row r="81" spans="1:6" ht="48" x14ac:dyDescent="0.2">
      <c r="A81" s="77"/>
      <c r="B81" s="80" t="s">
        <v>406</v>
      </c>
      <c r="C81" s="57" t="s">
        <v>181</v>
      </c>
      <c r="D81" s="57">
        <v>1</v>
      </c>
      <c r="E81" s="59"/>
      <c r="F81" s="63">
        <f t="shared" si="1"/>
        <v>0</v>
      </c>
    </row>
    <row r="82" spans="1:6" x14ac:dyDescent="0.2">
      <c r="A82" s="77"/>
      <c r="B82" s="62"/>
      <c r="C82" s="57"/>
      <c r="D82" s="57" t="s">
        <v>348</v>
      </c>
      <c r="E82" s="59"/>
      <c r="F82" s="63"/>
    </row>
    <row r="83" spans="1:6" ht="36" x14ac:dyDescent="0.2">
      <c r="A83" s="58">
        <v>22</v>
      </c>
      <c r="B83" s="62" t="s">
        <v>407</v>
      </c>
      <c r="C83" s="57"/>
      <c r="D83" s="57" t="s">
        <v>348</v>
      </c>
      <c r="E83" s="59"/>
      <c r="F83" s="63"/>
    </row>
    <row r="84" spans="1:6" x14ac:dyDescent="0.2">
      <c r="A84" s="58"/>
      <c r="B84" s="76" t="s">
        <v>408</v>
      </c>
      <c r="C84" s="57" t="s">
        <v>181</v>
      </c>
      <c r="D84" s="57">
        <v>1</v>
      </c>
      <c r="E84" s="59"/>
      <c r="F84" s="63">
        <f t="shared" si="1"/>
        <v>0</v>
      </c>
    </row>
    <row r="85" spans="1:6" x14ac:dyDescent="0.2">
      <c r="A85" s="58"/>
      <c r="B85" s="72"/>
      <c r="C85" s="57"/>
      <c r="D85" s="57" t="s">
        <v>348</v>
      </c>
      <c r="E85" s="59"/>
      <c r="F85" s="63"/>
    </row>
    <row r="86" spans="1:6" ht="36" x14ac:dyDescent="0.2">
      <c r="A86" s="58">
        <v>23</v>
      </c>
      <c r="B86" s="62" t="s">
        <v>409</v>
      </c>
      <c r="C86" s="57"/>
      <c r="D86" s="57" t="s">
        <v>348</v>
      </c>
      <c r="E86" s="59"/>
      <c r="F86" s="63"/>
    </row>
    <row r="87" spans="1:6" x14ac:dyDescent="0.2">
      <c r="A87" s="58"/>
      <c r="B87" s="76"/>
      <c r="C87" s="57" t="s">
        <v>181</v>
      </c>
      <c r="D87" s="57">
        <v>4</v>
      </c>
      <c r="E87" s="59"/>
      <c r="F87" s="63">
        <f t="shared" si="1"/>
        <v>0</v>
      </c>
    </row>
    <row r="88" spans="1:6" x14ac:dyDescent="0.2">
      <c r="A88" s="58"/>
      <c r="B88" s="62"/>
      <c r="C88" s="57"/>
      <c r="D88" s="57" t="s">
        <v>348</v>
      </c>
      <c r="E88" s="59"/>
      <c r="F88" s="63"/>
    </row>
    <row r="89" spans="1:6" ht="60" x14ac:dyDescent="0.2">
      <c r="A89" s="58">
        <v>24</v>
      </c>
      <c r="B89" s="68" t="s">
        <v>410</v>
      </c>
      <c r="C89" s="57"/>
      <c r="D89" s="57" t="s">
        <v>348</v>
      </c>
      <c r="E89" s="59"/>
      <c r="F89" s="63"/>
    </row>
    <row r="90" spans="1:6" x14ac:dyDescent="0.2">
      <c r="A90" s="58"/>
      <c r="B90" s="76"/>
      <c r="C90" s="57" t="s">
        <v>275</v>
      </c>
      <c r="D90" s="57">
        <v>1</v>
      </c>
      <c r="E90" s="59"/>
      <c r="F90" s="63">
        <f t="shared" si="1"/>
        <v>0</v>
      </c>
    </row>
    <row r="91" spans="1:6" x14ac:dyDescent="0.2">
      <c r="A91" s="58"/>
      <c r="B91" s="62"/>
      <c r="C91" s="57"/>
      <c r="D91" s="57" t="s">
        <v>348</v>
      </c>
      <c r="E91" s="59"/>
      <c r="F91" s="63"/>
    </row>
    <row r="92" spans="1:6" ht="24" x14ac:dyDescent="0.2">
      <c r="A92" s="77">
        <v>25</v>
      </c>
      <c r="B92" s="62" t="s">
        <v>411</v>
      </c>
      <c r="C92" s="57"/>
      <c r="D92" s="57" t="s">
        <v>348</v>
      </c>
      <c r="E92" s="59"/>
      <c r="F92" s="63"/>
    </row>
    <row r="93" spans="1:6" x14ac:dyDescent="0.2">
      <c r="A93" s="77"/>
      <c r="B93" s="81"/>
      <c r="C93" s="57" t="s">
        <v>275</v>
      </c>
      <c r="D93" s="57">
        <v>1</v>
      </c>
      <c r="E93" s="59"/>
      <c r="F93" s="63">
        <f t="shared" si="1"/>
        <v>0</v>
      </c>
    </row>
    <row r="94" spans="1:6" x14ac:dyDescent="0.2">
      <c r="A94" s="77"/>
      <c r="B94" s="62"/>
      <c r="C94" s="57"/>
      <c r="D94" s="57" t="s">
        <v>348</v>
      </c>
      <c r="E94" s="59"/>
      <c r="F94" s="63"/>
    </row>
    <row r="95" spans="1:6" ht="24" x14ac:dyDescent="0.2">
      <c r="A95" s="77">
        <v>26</v>
      </c>
      <c r="B95" s="62" t="s">
        <v>412</v>
      </c>
      <c r="C95" s="57"/>
      <c r="D95" s="57" t="s">
        <v>348</v>
      </c>
      <c r="E95" s="59"/>
      <c r="F95" s="63"/>
    </row>
    <row r="96" spans="1:6" x14ac:dyDescent="0.2">
      <c r="A96" s="77"/>
      <c r="B96" s="81"/>
      <c r="C96" s="57" t="s">
        <v>275</v>
      </c>
      <c r="D96" s="57">
        <v>1</v>
      </c>
      <c r="E96" s="59"/>
      <c r="F96" s="63">
        <f t="shared" si="1"/>
        <v>0</v>
      </c>
    </row>
    <row r="97" spans="1:6" x14ac:dyDescent="0.2">
      <c r="A97" s="77"/>
      <c r="B97" s="62"/>
      <c r="C97" s="57"/>
      <c r="D97" s="57" t="s">
        <v>348</v>
      </c>
      <c r="E97" s="59"/>
      <c r="F97" s="63"/>
    </row>
    <row r="98" spans="1:6" ht="48" x14ac:dyDescent="0.2">
      <c r="A98" s="77">
        <v>27</v>
      </c>
      <c r="B98" s="62" t="s">
        <v>413</v>
      </c>
      <c r="C98" s="57"/>
      <c r="D98" s="57" t="s">
        <v>348</v>
      </c>
      <c r="E98" s="59"/>
      <c r="F98" s="63"/>
    </row>
    <row r="99" spans="1:6" x14ac:dyDescent="0.2">
      <c r="A99" s="77"/>
      <c r="B99" s="81"/>
      <c r="C99" s="57" t="s">
        <v>414</v>
      </c>
      <c r="D99" s="57">
        <v>1</v>
      </c>
      <c r="E99" s="59"/>
      <c r="F99" s="63">
        <f t="shared" si="1"/>
        <v>0</v>
      </c>
    </row>
    <row r="100" spans="1:6" x14ac:dyDescent="0.2">
      <c r="A100" s="77"/>
      <c r="B100" s="62"/>
      <c r="C100" s="57"/>
      <c r="D100" s="57" t="s">
        <v>348</v>
      </c>
      <c r="E100" s="59"/>
      <c r="F100" s="63"/>
    </row>
    <row r="101" spans="1:6" ht="24" x14ac:dyDescent="0.2">
      <c r="A101" s="77">
        <v>28</v>
      </c>
      <c r="B101" s="62" t="s">
        <v>415</v>
      </c>
      <c r="C101" s="57"/>
      <c r="D101" s="57" t="s">
        <v>348</v>
      </c>
      <c r="E101" s="59"/>
      <c r="F101" s="63"/>
    </row>
    <row r="102" spans="1:6" x14ac:dyDescent="0.2">
      <c r="A102" s="77"/>
      <c r="B102" s="82"/>
      <c r="C102" s="57" t="s">
        <v>275</v>
      </c>
      <c r="D102" s="57">
        <v>2</v>
      </c>
      <c r="E102" s="59"/>
      <c r="F102" s="63">
        <f t="shared" si="1"/>
        <v>0</v>
      </c>
    </row>
    <row r="103" spans="1:6" x14ac:dyDescent="0.2">
      <c r="A103" s="77"/>
      <c r="B103" s="62"/>
      <c r="C103" s="57"/>
      <c r="D103" s="57" t="s">
        <v>348</v>
      </c>
      <c r="E103" s="59"/>
      <c r="F103" s="63"/>
    </row>
    <row r="104" spans="1:6" ht="48" x14ac:dyDescent="0.2">
      <c r="A104" s="58">
        <v>29</v>
      </c>
      <c r="B104" s="62" t="s">
        <v>416</v>
      </c>
      <c r="C104" s="52"/>
      <c r="D104" s="65" t="s">
        <v>348</v>
      </c>
      <c r="E104" s="60"/>
      <c r="F104" s="63"/>
    </row>
    <row r="105" spans="1:6" x14ac:dyDescent="0.2">
      <c r="A105" s="58"/>
      <c r="B105" s="64" t="s">
        <v>417</v>
      </c>
      <c r="C105" s="19" t="s">
        <v>178</v>
      </c>
      <c r="D105" s="57">
        <v>12</v>
      </c>
      <c r="E105" s="59"/>
      <c r="F105" s="63">
        <f t="shared" si="1"/>
        <v>0</v>
      </c>
    </row>
    <row r="106" spans="1:6" x14ac:dyDescent="0.2">
      <c r="A106" s="58"/>
      <c r="B106" s="62"/>
      <c r="C106" s="57"/>
      <c r="D106" s="57" t="s">
        <v>348</v>
      </c>
      <c r="E106" s="59"/>
      <c r="F106" s="63"/>
    </row>
    <row r="107" spans="1:6" ht="24" x14ac:dyDescent="0.2">
      <c r="A107" s="58">
        <v>30</v>
      </c>
      <c r="B107" s="83" t="s">
        <v>418</v>
      </c>
      <c r="C107" s="52"/>
      <c r="D107" s="65" t="s">
        <v>348</v>
      </c>
      <c r="E107" s="60"/>
      <c r="F107" s="63"/>
    </row>
    <row r="108" spans="1:6" x14ac:dyDescent="0.2">
      <c r="A108" s="58"/>
      <c r="B108" s="77"/>
      <c r="C108" s="57" t="s">
        <v>275</v>
      </c>
      <c r="D108" s="57">
        <v>1</v>
      </c>
      <c r="E108" s="59"/>
      <c r="F108" s="63">
        <f t="shared" si="1"/>
        <v>0</v>
      </c>
    </row>
    <row r="109" spans="1:6" x14ac:dyDescent="0.2">
      <c r="A109" s="58"/>
      <c r="B109" s="77"/>
      <c r="C109" s="73"/>
      <c r="D109" s="57" t="s">
        <v>348</v>
      </c>
      <c r="E109" s="56"/>
      <c r="F109" s="63"/>
    </row>
    <row r="110" spans="1:6" ht="120" x14ac:dyDescent="0.2">
      <c r="A110" s="58">
        <v>31</v>
      </c>
      <c r="B110" s="62" t="s">
        <v>419</v>
      </c>
      <c r="C110" s="57"/>
      <c r="D110" s="57" t="s">
        <v>348</v>
      </c>
      <c r="E110" s="59"/>
      <c r="F110" s="63"/>
    </row>
    <row r="111" spans="1:6" x14ac:dyDescent="0.2">
      <c r="A111" s="58"/>
      <c r="B111" s="64" t="s">
        <v>417</v>
      </c>
      <c r="C111" s="19" t="s">
        <v>178</v>
      </c>
      <c r="D111" s="57">
        <v>12</v>
      </c>
      <c r="E111" s="59"/>
      <c r="F111" s="63">
        <f t="shared" si="1"/>
        <v>0</v>
      </c>
    </row>
    <row r="112" spans="1:6" x14ac:dyDescent="0.2">
      <c r="A112" s="58"/>
      <c r="B112" s="72"/>
      <c r="C112" s="57"/>
      <c r="D112" s="57" t="s">
        <v>348</v>
      </c>
      <c r="E112" s="59"/>
      <c r="F112" s="63"/>
    </row>
    <row r="113" spans="1:6" ht="24" x14ac:dyDescent="0.2">
      <c r="A113" s="58">
        <v>32</v>
      </c>
      <c r="B113" s="62" t="s">
        <v>420</v>
      </c>
      <c r="C113" s="57"/>
      <c r="D113" s="57" t="s">
        <v>348</v>
      </c>
      <c r="E113" s="59"/>
      <c r="F113" s="63"/>
    </row>
    <row r="114" spans="1:6" x14ac:dyDescent="0.2">
      <c r="A114" s="58"/>
      <c r="B114" s="64" t="s">
        <v>421</v>
      </c>
      <c r="C114" s="57" t="s">
        <v>181</v>
      </c>
      <c r="D114" s="57">
        <v>1</v>
      </c>
      <c r="E114" s="59"/>
      <c r="F114" s="63">
        <f t="shared" si="1"/>
        <v>0</v>
      </c>
    </row>
    <row r="115" spans="1:6" x14ac:dyDescent="0.2">
      <c r="A115" s="58"/>
      <c r="B115" s="62"/>
      <c r="C115" s="57"/>
      <c r="D115" s="57" t="s">
        <v>348</v>
      </c>
      <c r="E115" s="59"/>
      <c r="F115" s="63"/>
    </row>
    <row r="116" spans="1:6" ht="60" x14ac:dyDescent="0.2">
      <c r="A116" s="58">
        <v>33</v>
      </c>
      <c r="B116" s="62" t="s">
        <v>422</v>
      </c>
      <c r="C116" s="52"/>
      <c r="D116" s="65" t="s">
        <v>348</v>
      </c>
      <c r="E116" s="60"/>
      <c r="F116" s="63"/>
    </row>
    <row r="117" spans="1:6" x14ac:dyDescent="0.2">
      <c r="A117" s="58"/>
      <c r="B117" s="62"/>
      <c r="C117" s="19" t="s">
        <v>178</v>
      </c>
      <c r="D117" s="57">
        <v>3</v>
      </c>
      <c r="E117" s="59"/>
      <c r="F117" s="63">
        <f t="shared" si="1"/>
        <v>0</v>
      </c>
    </row>
    <row r="118" spans="1:6" x14ac:dyDescent="0.2">
      <c r="A118" s="58"/>
      <c r="B118" s="62"/>
      <c r="C118" s="57"/>
      <c r="D118" s="57" t="s">
        <v>348</v>
      </c>
      <c r="E118" s="59"/>
      <c r="F118" s="63"/>
    </row>
    <row r="119" spans="1:6" ht="60" x14ac:dyDescent="0.2">
      <c r="A119" s="58">
        <v>34</v>
      </c>
      <c r="B119" s="62" t="s">
        <v>423</v>
      </c>
      <c r="C119" s="52"/>
      <c r="D119" s="65" t="s">
        <v>348</v>
      </c>
      <c r="E119" s="60"/>
      <c r="F119" s="63"/>
    </row>
    <row r="120" spans="1:6" x14ac:dyDescent="0.2">
      <c r="A120" s="58"/>
      <c r="B120" s="62"/>
      <c r="C120" s="57" t="s">
        <v>275</v>
      </c>
      <c r="D120" s="57">
        <v>1</v>
      </c>
      <c r="E120" s="59"/>
      <c r="F120" s="63">
        <f t="shared" si="1"/>
        <v>0</v>
      </c>
    </row>
    <row r="121" spans="1:6" x14ac:dyDescent="0.2">
      <c r="A121" s="58"/>
      <c r="B121" s="62"/>
      <c r="C121" s="57"/>
      <c r="D121" s="57" t="s">
        <v>348</v>
      </c>
      <c r="E121" s="59"/>
      <c r="F121" s="63"/>
    </row>
    <row r="122" spans="1:6" x14ac:dyDescent="0.2">
      <c r="A122" s="58">
        <v>35</v>
      </c>
      <c r="B122" s="62" t="s">
        <v>424</v>
      </c>
      <c r="C122" s="52"/>
      <c r="D122" s="65" t="s">
        <v>348</v>
      </c>
      <c r="E122" s="60"/>
      <c r="F122" s="63"/>
    </row>
    <row r="123" spans="1:6" x14ac:dyDescent="0.2">
      <c r="A123" s="58"/>
      <c r="B123" s="77"/>
      <c r="C123" s="57" t="s">
        <v>275</v>
      </c>
      <c r="D123" s="57">
        <v>1</v>
      </c>
      <c r="E123" s="59"/>
      <c r="F123" s="63">
        <f t="shared" si="1"/>
        <v>0</v>
      </c>
    </row>
    <row r="124" spans="1:6" x14ac:dyDescent="0.2">
      <c r="A124" s="58"/>
      <c r="B124" s="77"/>
      <c r="C124" s="73"/>
      <c r="D124" s="57" t="s">
        <v>348</v>
      </c>
      <c r="E124" s="56"/>
      <c r="F124" s="63"/>
    </row>
    <row r="125" spans="1:6" ht="24" x14ac:dyDescent="0.2">
      <c r="A125" s="58">
        <v>36</v>
      </c>
      <c r="B125" s="62" t="s">
        <v>367</v>
      </c>
      <c r="C125" s="52"/>
      <c r="D125" s="65" t="s">
        <v>348</v>
      </c>
      <c r="E125" s="60"/>
      <c r="F125" s="63"/>
    </row>
    <row r="126" spans="1:6" x14ac:dyDescent="0.2">
      <c r="A126" s="58"/>
      <c r="B126" s="84"/>
      <c r="C126" s="57" t="s">
        <v>275</v>
      </c>
      <c r="D126" s="57">
        <v>1</v>
      </c>
      <c r="E126" s="59"/>
      <c r="F126" s="63">
        <f t="shared" si="1"/>
        <v>0</v>
      </c>
    </row>
    <row r="127" spans="1:6" x14ac:dyDescent="0.2">
      <c r="A127" s="58"/>
      <c r="B127" s="84"/>
      <c r="C127" s="57"/>
      <c r="D127" s="57"/>
      <c r="E127" s="59"/>
      <c r="F127" s="63"/>
    </row>
    <row r="128" spans="1:6" x14ac:dyDescent="0.2">
      <c r="A128" s="67"/>
      <c r="B128" s="70" t="s">
        <v>340</v>
      </c>
      <c r="C128" s="69"/>
      <c r="D128" s="85" t="s">
        <v>348</v>
      </c>
      <c r="E128" s="69"/>
      <c r="F128" s="63">
        <f>SUM(F8:F126)</f>
        <v>0</v>
      </c>
    </row>
    <row r="129" spans="1:6" x14ac:dyDescent="0.2">
      <c r="A129" s="67"/>
      <c r="B129" s="52"/>
      <c r="C129" s="52"/>
      <c r="E129" s="60"/>
      <c r="F129" s="66"/>
    </row>
    <row r="130" spans="1:6" x14ac:dyDescent="0.2">
      <c r="A130" s="67"/>
      <c r="B130" s="52"/>
      <c r="C130" s="52"/>
      <c r="E130" s="60"/>
      <c r="F130" s="66"/>
    </row>
    <row r="131" spans="1:6" x14ac:dyDescent="0.2">
      <c r="A131" s="67"/>
      <c r="B131" s="52"/>
      <c r="C131" s="52"/>
      <c r="E131" s="60"/>
      <c r="F131" s="66"/>
    </row>
    <row r="132" spans="1:6" x14ac:dyDescent="0.2">
      <c r="A132" s="67"/>
      <c r="B132" s="52"/>
      <c r="C132" s="52"/>
      <c r="E132" s="60"/>
      <c r="F132" s="66"/>
    </row>
    <row r="133" spans="1:6" x14ac:dyDescent="0.2">
      <c r="A133" s="67"/>
      <c r="B133" s="52"/>
      <c r="C133" s="52"/>
      <c r="E133" s="60"/>
      <c r="F133" s="66"/>
    </row>
    <row r="134" spans="1:6" x14ac:dyDescent="0.2">
      <c r="A134" s="67"/>
      <c r="B134" s="52"/>
      <c r="C134" s="52"/>
      <c r="E134" s="60"/>
      <c r="F134" s="66"/>
    </row>
    <row r="135" spans="1:6" x14ac:dyDescent="0.2">
      <c r="A135" s="67"/>
      <c r="B135" s="52"/>
      <c r="C135" s="52"/>
      <c r="E135" s="60"/>
      <c r="F135" s="66"/>
    </row>
    <row r="136" spans="1:6" x14ac:dyDescent="0.2">
      <c r="A136" s="67"/>
      <c r="B136" s="52"/>
      <c r="C136" s="52"/>
      <c r="E136" s="60"/>
      <c r="F136" s="66"/>
    </row>
    <row r="137" spans="1:6" x14ac:dyDescent="0.2">
      <c r="A137" s="67"/>
      <c r="B137" s="52"/>
      <c r="C137" s="52"/>
      <c r="E137" s="60"/>
      <c r="F137" s="66"/>
    </row>
    <row r="138" spans="1:6" x14ac:dyDescent="0.2">
      <c r="A138" s="67"/>
      <c r="B138" s="52"/>
      <c r="C138" s="52"/>
      <c r="E138" s="60"/>
      <c r="F138" s="66"/>
    </row>
    <row r="139" spans="1:6" x14ac:dyDescent="0.2">
      <c r="A139" s="67"/>
      <c r="B139" s="52"/>
      <c r="C139" s="52"/>
      <c r="E139" s="60"/>
      <c r="F139" s="66"/>
    </row>
    <row r="140" spans="1:6" x14ac:dyDescent="0.2">
      <c r="A140" s="67"/>
      <c r="B140" s="52"/>
      <c r="C140" s="52"/>
      <c r="E140" s="60"/>
      <c r="F140" s="66"/>
    </row>
    <row r="141" spans="1:6" x14ac:dyDescent="0.2">
      <c r="A141" s="67"/>
      <c r="B141" s="52"/>
      <c r="C141" s="52"/>
      <c r="E141" s="60"/>
      <c r="F141" s="66"/>
    </row>
    <row r="142" spans="1:6" x14ac:dyDescent="0.2">
      <c r="A142" s="67"/>
      <c r="B142" s="52"/>
      <c r="C142" s="52"/>
      <c r="E142" s="60"/>
      <c r="F142" s="66"/>
    </row>
    <row r="143" spans="1:6" x14ac:dyDescent="0.2">
      <c r="A143" s="67"/>
      <c r="B143" s="52"/>
      <c r="C143" s="52"/>
      <c r="E143" s="60"/>
      <c r="F143" s="66"/>
    </row>
    <row r="144" spans="1:6" x14ac:dyDescent="0.2">
      <c r="A144" s="67"/>
      <c r="B144" s="52"/>
      <c r="C144" s="52"/>
      <c r="E144" s="60"/>
      <c r="F144" s="66"/>
    </row>
    <row r="145" spans="1:6" x14ac:dyDescent="0.2">
      <c r="A145" s="67"/>
      <c r="B145" s="52"/>
      <c r="C145" s="52"/>
      <c r="E145" s="60"/>
      <c r="F145" s="66"/>
    </row>
    <row r="146" spans="1:6" x14ac:dyDescent="0.2">
      <c r="A146" s="67"/>
      <c r="B146" s="52"/>
      <c r="C146" s="52"/>
      <c r="E146" s="60"/>
      <c r="F146" s="66"/>
    </row>
    <row r="147" spans="1:6" x14ac:dyDescent="0.2">
      <c r="A147" s="67"/>
      <c r="B147" s="52"/>
      <c r="C147" s="52"/>
      <c r="E147" s="60"/>
      <c r="F147" s="66"/>
    </row>
    <row r="148" spans="1:6" x14ac:dyDescent="0.2">
      <c r="A148" s="67"/>
      <c r="B148" s="52"/>
      <c r="C148" s="52"/>
      <c r="E148" s="60"/>
      <c r="F148" s="66"/>
    </row>
    <row r="149" spans="1:6" x14ac:dyDescent="0.2">
      <c r="A149" s="67"/>
      <c r="B149" s="52"/>
      <c r="C149" s="52"/>
      <c r="E149" s="60"/>
      <c r="F149" s="66"/>
    </row>
    <row r="150" spans="1:6" x14ac:dyDescent="0.2">
      <c r="A150" s="67"/>
      <c r="B150" s="52"/>
      <c r="C150" s="52"/>
      <c r="E150" s="60"/>
      <c r="F150" s="66"/>
    </row>
    <row r="151" spans="1:6" x14ac:dyDescent="0.2">
      <c r="A151" s="67"/>
      <c r="B151" s="52"/>
      <c r="C151" s="52"/>
      <c r="E151" s="60"/>
      <c r="F151" s="66"/>
    </row>
    <row r="152" spans="1:6" x14ac:dyDescent="0.2">
      <c r="A152" s="67"/>
      <c r="B152" s="52"/>
      <c r="C152" s="52"/>
      <c r="E152" s="60"/>
      <c r="F152" s="66"/>
    </row>
    <row r="153" spans="1:6" x14ac:dyDescent="0.2">
      <c r="A153" s="67"/>
      <c r="B153" s="52"/>
      <c r="C153" s="52"/>
      <c r="E153" s="60"/>
      <c r="F153" s="66"/>
    </row>
    <row r="154" spans="1:6" x14ac:dyDescent="0.2">
      <c r="A154" s="67"/>
      <c r="B154" s="52"/>
      <c r="C154" s="52"/>
      <c r="E154" s="60"/>
      <c r="F154" s="66"/>
    </row>
    <row r="155" spans="1:6" x14ac:dyDescent="0.2">
      <c r="A155" s="67"/>
      <c r="B155" s="52"/>
      <c r="C155" s="52"/>
      <c r="E155" s="60"/>
      <c r="F155" s="66"/>
    </row>
    <row r="156" spans="1:6" x14ac:dyDescent="0.2">
      <c r="A156" s="67"/>
      <c r="B156" s="52"/>
      <c r="C156" s="52"/>
      <c r="E156" s="60"/>
      <c r="F156" s="66"/>
    </row>
    <row r="157" spans="1:6" x14ac:dyDescent="0.2">
      <c r="A157" s="67"/>
      <c r="B157" s="52"/>
      <c r="C157" s="52"/>
      <c r="E157" s="60"/>
      <c r="F157" s="66"/>
    </row>
    <row r="158" spans="1:6" x14ac:dyDescent="0.2">
      <c r="A158" s="67"/>
      <c r="B158" s="52"/>
      <c r="C158" s="52"/>
      <c r="E158" s="60"/>
      <c r="F158" s="66"/>
    </row>
    <row r="159" spans="1:6" x14ac:dyDescent="0.2">
      <c r="A159" s="67"/>
      <c r="B159" s="52"/>
      <c r="C159" s="52"/>
      <c r="E159" s="60"/>
      <c r="F159" s="66"/>
    </row>
    <row r="160" spans="1:6" x14ac:dyDescent="0.2">
      <c r="A160" s="67"/>
      <c r="B160" s="52"/>
      <c r="C160" s="52"/>
      <c r="E160" s="60"/>
      <c r="F160" s="66"/>
    </row>
    <row r="161" spans="1:6" x14ac:dyDescent="0.2">
      <c r="A161" s="67"/>
      <c r="B161" s="52"/>
      <c r="C161" s="52"/>
      <c r="E161" s="60"/>
      <c r="F161" s="66"/>
    </row>
    <row r="162" spans="1:6" x14ac:dyDescent="0.2">
      <c r="A162" s="67"/>
      <c r="B162" s="52"/>
      <c r="C162" s="52"/>
      <c r="E162" s="60"/>
      <c r="F162" s="66"/>
    </row>
    <row r="163" spans="1:6" x14ac:dyDescent="0.2">
      <c r="A163" s="67"/>
      <c r="B163" s="52"/>
      <c r="C163" s="52"/>
      <c r="E163" s="60"/>
      <c r="F163" s="66"/>
    </row>
    <row r="164" spans="1:6" x14ac:dyDescent="0.2">
      <c r="A164" s="67"/>
      <c r="B164" s="52"/>
      <c r="C164" s="52"/>
      <c r="E164" s="60"/>
      <c r="F164" s="66"/>
    </row>
    <row r="165" spans="1:6" x14ac:dyDescent="0.2">
      <c r="A165" s="67"/>
      <c r="B165" s="52"/>
      <c r="C165" s="52"/>
      <c r="E165" s="60"/>
      <c r="F165" s="66"/>
    </row>
    <row r="166" spans="1:6" x14ac:dyDescent="0.2">
      <c r="A166" s="67"/>
      <c r="B166" s="52"/>
      <c r="C166" s="52"/>
      <c r="E166" s="60"/>
      <c r="F166" s="66"/>
    </row>
    <row r="167" spans="1:6" x14ac:dyDescent="0.2">
      <c r="A167" s="67"/>
      <c r="B167" s="52"/>
      <c r="C167" s="52"/>
      <c r="E167" s="60"/>
      <c r="F167" s="66"/>
    </row>
    <row r="168" spans="1:6" x14ac:dyDescent="0.2">
      <c r="A168" s="67"/>
      <c r="B168" s="52"/>
      <c r="C168" s="52"/>
      <c r="E168" s="60"/>
      <c r="F168" s="66"/>
    </row>
    <row r="169" spans="1:6" x14ac:dyDescent="0.2">
      <c r="A169" s="67"/>
      <c r="B169" s="52"/>
      <c r="C169" s="52"/>
      <c r="E169" s="60"/>
      <c r="F169" s="66"/>
    </row>
    <row r="170" spans="1:6" x14ac:dyDescent="0.2">
      <c r="A170" s="67"/>
      <c r="B170" s="52"/>
      <c r="C170" s="52"/>
      <c r="E170" s="60"/>
      <c r="F170" s="66"/>
    </row>
    <row r="171" spans="1:6" x14ac:dyDescent="0.2">
      <c r="A171" s="67"/>
      <c r="B171" s="52"/>
      <c r="C171" s="52"/>
      <c r="E171" s="60"/>
      <c r="F171" s="66"/>
    </row>
    <row r="172" spans="1:6" x14ac:dyDescent="0.2">
      <c r="A172" s="67"/>
      <c r="B172" s="52"/>
      <c r="C172" s="52"/>
      <c r="E172" s="60"/>
      <c r="F172" s="66"/>
    </row>
    <row r="173" spans="1:6" x14ac:dyDescent="0.2">
      <c r="A173" s="67"/>
      <c r="B173" s="52"/>
      <c r="C173" s="52"/>
      <c r="E173" s="60"/>
      <c r="F173" s="66"/>
    </row>
    <row r="174" spans="1:6" x14ac:dyDescent="0.2">
      <c r="A174" s="67"/>
      <c r="B174" s="52"/>
      <c r="C174" s="52"/>
      <c r="E174" s="60"/>
      <c r="F174" s="66"/>
    </row>
    <row r="175" spans="1:6" x14ac:dyDescent="0.2">
      <c r="A175" s="67"/>
      <c r="B175" s="52"/>
      <c r="C175" s="52"/>
      <c r="E175" s="60"/>
      <c r="F175" s="66"/>
    </row>
    <row r="176" spans="1:6" x14ac:dyDescent="0.2">
      <c r="A176" s="67"/>
      <c r="B176" s="52"/>
      <c r="C176" s="52"/>
      <c r="E176" s="60"/>
      <c r="F176" s="66"/>
    </row>
    <row r="177" spans="1:6" x14ac:dyDescent="0.2">
      <c r="A177" s="67"/>
      <c r="B177" s="52"/>
      <c r="C177" s="52"/>
      <c r="E177" s="60"/>
      <c r="F177" s="66"/>
    </row>
    <row r="178" spans="1:6" x14ac:dyDescent="0.2">
      <c r="A178" s="67"/>
      <c r="B178" s="52"/>
      <c r="C178" s="52"/>
      <c r="E178" s="60"/>
      <c r="F178" s="66"/>
    </row>
    <row r="179" spans="1:6" x14ac:dyDescent="0.2">
      <c r="A179" s="67"/>
      <c r="B179" s="52"/>
      <c r="C179" s="52"/>
      <c r="E179" s="60"/>
      <c r="F179" s="66"/>
    </row>
    <row r="180" spans="1:6" x14ac:dyDescent="0.2">
      <c r="A180" s="67"/>
      <c r="B180" s="52"/>
      <c r="C180" s="52"/>
      <c r="E180" s="60"/>
      <c r="F180" s="66"/>
    </row>
    <row r="181" spans="1:6" x14ac:dyDescent="0.2">
      <c r="A181" s="67"/>
      <c r="B181" s="52"/>
      <c r="C181" s="52"/>
      <c r="E181" s="60"/>
      <c r="F181" s="66"/>
    </row>
    <row r="182" spans="1:6" x14ac:dyDescent="0.2">
      <c r="A182" s="67"/>
      <c r="B182" s="52"/>
      <c r="C182" s="52"/>
      <c r="E182" s="60"/>
      <c r="F182" s="66"/>
    </row>
    <row r="183" spans="1:6" x14ac:dyDescent="0.2">
      <c r="A183" s="67"/>
      <c r="B183" s="52"/>
      <c r="C183" s="52"/>
      <c r="E183" s="60"/>
      <c r="F183" s="66"/>
    </row>
    <row r="184" spans="1:6" x14ac:dyDescent="0.2">
      <c r="A184" s="67"/>
      <c r="B184" s="52"/>
      <c r="C184" s="52"/>
      <c r="E184" s="60"/>
      <c r="F184" s="66"/>
    </row>
    <row r="185" spans="1:6" x14ac:dyDescent="0.2">
      <c r="A185" s="67"/>
      <c r="B185" s="52"/>
      <c r="C185" s="52"/>
      <c r="E185" s="60"/>
      <c r="F185" s="66"/>
    </row>
    <row r="186" spans="1:6" x14ac:dyDescent="0.2">
      <c r="A186" s="67"/>
      <c r="B186" s="52"/>
      <c r="C186" s="52"/>
      <c r="E186" s="60"/>
      <c r="F186" s="66"/>
    </row>
    <row r="187" spans="1:6" x14ac:dyDescent="0.2">
      <c r="A187" s="67"/>
      <c r="B187" s="52"/>
      <c r="C187" s="52"/>
      <c r="E187" s="60"/>
      <c r="F187" s="66"/>
    </row>
    <row r="188" spans="1:6" x14ac:dyDescent="0.2">
      <c r="A188" s="67"/>
      <c r="B188" s="52"/>
      <c r="C188" s="52"/>
      <c r="E188" s="60"/>
      <c r="F188" s="66"/>
    </row>
    <row r="189" spans="1:6" x14ac:dyDescent="0.2">
      <c r="A189" s="67"/>
      <c r="B189" s="52"/>
      <c r="C189" s="52"/>
      <c r="E189" s="60"/>
      <c r="F189" s="66"/>
    </row>
    <row r="190" spans="1:6" x14ac:dyDescent="0.2">
      <c r="A190" s="67"/>
      <c r="B190" s="52"/>
      <c r="C190" s="52"/>
      <c r="E190" s="60"/>
      <c r="F190" s="66"/>
    </row>
    <row r="191" spans="1:6" x14ac:dyDescent="0.2">
      <c r="A191" s="67"/>
      <c r="B191" s="52"/>
      <c r="C191" s="52"/>
      <c r="E191" s="60"/>
      <c r="F191" s="66"/>
    </row>
    <row r="192" spans="1:6" x14ac:dyDescent="0.2">
      <c r="A192" s="67"/>
      <c r="B192" s="52"/>
      <c r="C192" s="52"/>
      <c r="E192" s="60"/>
      <c r="F192" s="66"/>
    </row>
    <row r="193" spans="1:6" x14ac:dyDescent="0.2">
      <c r="A193" s="67"/>
      <c r="B193" s="52"/>
      <c r="C193" s="52"/>
      <c r="E193" s="60"/>
      <c r="F193" s="66"/>
    </row>
    <row r="194" spans="1:6" x14ac:dyDescent="0.2">
      <c r="A194" s="67"/>
      <c r="B194" s="52"/>
      <c r="C194" s="52"/>
      <c r="E194" s="60"/>
      <c r="F194" s="66"/>
    </row>
    <row r="195" spans="1:6" x14ac:dyDescent="0.2">
      <c r="A195" s="67"/>
      <c r="B195" s="52"/>
      <c r="C195" s="52"/>
      <c r="E195" s="60"/>
      <c r="F195" s="66"/>
    </row>
    <row r="196" spans="1:6" x14ac:dyDescent="0.2">
      <c r="A196" s="67"/>
      <c r="B196" s="52"/>
      <c r="C196" s="52"/>
      <c r="E196" s="60"/>
      <c r="F196" s="66"/>
    </row>
    <row r="197" spans="1:6" x14ac:dyDescent="0.2">
      <c r="A197" s="67"/>
      <c r="B197" s="52"/>
      <c r="C197" s="52"/>
      <c r="E197" s="60"/>
      <c r="F197" s="66"/>
    </row>
    <row r="198" spans="1:6" x14ac:dyDescent="0.2">
      <c r="A198" s="67"/>
      <c r="B198" s="52"/>
      <c r="C198" s="52"/>
      <c r="E198" s="60"/>
      <c r="F198" s="66"/>
    </row>
    <row r="199" spans="1:6" x14ac:dyDescent="0.2">
      <c r="A199" s="67"/>
      <c r="B199" s="52"/>
      <c r="C199" s="52"/>
      <c r="E199" s="60"/>
      <c r="F199" s="66"/>
    </row>
    <row r="200" spans="1:6" x14ac:dyDescent="0.2">
      <c r="A200" s="67"/>
      <c r="B200" s="52"/>
      <c r="C200" s="52"/>
      <c r="E200" s="60"/>
      <c r="F200" s="66"/>
    </row>
    <row r="201" spans="1:6" x14ac:dyDescent="0.2">
      <c r="A201" s="67"/>
      <c r="B201" s="52"/>
      <c r="C201" s="52"/>
      <c r="E201" s="60"/>
      <c r="F201" s="66"/>
    </row>
    <row r="202" spans="1:6" x14ac:dyDescent="0.2">
      <c r="A202" s="67"/>
      <c r="B202" s="52"/>
      <c r="C202" s="52"/>
      <c r="E202" s="60"/>
      <c r="F202" s="66"/>
    </row>
    <row r="203" spans="1:6" x14ac:dyDescent="0.2">
      <c r="A203" s="67"/>
      <c r="B203" s="52"/>
      <c r="C203" s="52"/>
      <c r="E203" s="60"/>
      <c r="F203" s="66"/>
    </row>
    <row r="204" spans="1:6" x14ac:dyDescent="0.2">
      <c r="A204" s="67"/>
      <c r="B204" s="52"/>
      <c r="C204" s="52"/>
      <c r="E204" s="60"/>
      <c r="F204" s="66"/>
    </row>
    <row r="205" spans="1:6" x14ac:dyDescent="0.2">
      <c r="A205" s="67"/>
      <c r="B205" s="52"/>
      <c r="C205" s="52"/>
      <c r="E205" s="60"/>
      <c r="F205" s="66"/>
    </row>
    <row r="206" spans="1:6" x14ac:dyDescent="0.2">
      <c r="A206" s="67"/>
      <c r="B206" s="52"/>
      <c r="C206" s="52"/>
      <c r="E206" s="60"/>
      <c r="F206" s="66"/>
    </row>
    <row r="207" spans="1:6" x14ac:dyDescent="0.2">
      <c r="A207" s="67"/>
      <c r="B207" s="52"/>
      <c r="C207" s="52"/>
      <c r="E207" s="60"/>
      <c r="F207" s="66"/>
    </row>
    <row r="208" spans="1:6" x14ac:dyDescent="0.2">
      <c r="A208" s="67"/>
      <c r="B208" s="52"/>
      <c r="C208" s="52"/>
      <c r="E208" s="60"/>
      <c r="F208" s="66"/>
    </row>
    <row r="209" spans="1:6" x14ac:dyDescent="0.2">
      <c r="A209" s="67"/>
      <c r="B209" s="52"/>
      <c r="C209" s="52"/>
      <c r="E209" s="60"/>
      <c r="F209" s="66"/>
    </row>
    <row r="210" spans="1:6" x14ac:dyDescent="0.2">
      <c r="A210" s="67"/>
      <c r="B210" s="52"/>
      <c r="C210" s="52"/>
      <c r="E210" s="60"/>
      <c r="F210" s="66"/>
    </row>
    <row r="211" spans="1:6" x14ac:dyDescent="0.2">
      <c r="A211" s="67"/>
      <c r="B211" s="52"/>
      <c r="C211" s="52"/>
      <c r="E211" s="60"/>
      <c r="F211" s="66"/>
    </row>
    <row r="212" spans="1:6" x14ac:dyDescent="0.2">
      <c r="A212" s="67"/>
      <c r="B212" s="52"/>
      <c r="C212" s="52"/>
      <c r="E212" s="60"/>
      <c r="F212" s="66"/>
    </row>
    <row r="213" spans="1:6" x14ac:dyDescent="0.2">
      <c r="A213" s="67"/>
      <c r="B213" s="52"/>
      <c r="C213" s="52"/>
      <c r="E213" s="60"/>
      <c r="F213" s="66"/>
    </row>
    <row r="214" spans="1:6" x14ac:dyDescent="0.2">
      <c r="A214" s="67"/>
      <c r="B214" s="52"/>
      <c r="C214" s="52"/>
      <c r="E214" s="60"/>
      <c r="F214" s="66"/>
    </row>
    <row r="215" spans="1:6" x14ac:dyDescent="0.2">
      <c r="A215" s="67"/>
      <c r="B215" s="52"/>
      <c r="C215" s="52"/>
      <c r="E215" s="60"/>
      <c r="F215" s="66"/>
    </row>
    <row r="216" spans="1:6" x14ac:dyDescent="0.2">
      <c r="A216" s="67"/>
      <c r="B216" s="52"/>
      <c r="C216" s="52"/>
      <c r="E216" s="60"/>
      <c r="F216" s="66"/>
    </row>
    <row r="217" spans="1:6" x14ac:dyDescent="0.2">
      <c r="A217" s="67"/>
      <c r="B217" s="52"/>
      <c r="C217" s="52"/>
      <c r="E217" s="60"/>
      <c r="F217" s="66"/>
    </row>
    <row r="218" spans="1:6" x14ac:dyDescent="0.2">
      <c r="A218" s="67"/>
      <c r="B218" s="52"/>
      <c r="C218" s="52"/>
      <c r="E218" s="60"/>
      <c r="F218" s="66"/>
    </row>
    <row r="219" spans="1:6" x14ac:dyDescent="0.2">
      <c r="A219" s="67"/>
      <c r="B219" s="52"/>
      <c r="C219" s="52"/>
      <c r="E219" s="60"/>
      <c r="F219" s="66"/>
    </row>
    <row r="220" spans="1:6" x14ac:dyDescent="0.2">
      <c r="A220" s="67"/>
      <c r="B220" s="52"/>
      <c r="C220" s="52"/>
      <c r="E220" s="60"/>
      <c r="F220" s="66"/>
    </row>
    <row r="221" spans="1:6" x14ac:dyDescent="0.2">
      <c r="A221" s="67"/>
      <c r="B221" s="52"/>
      <c r="C221" s="52"/>
      <c r="E221" s="60"/>
      <c r="F221" s="66"/>
    </row>
    <row r="222" spans="1:6" x14ac:dyDescent="0.2">
      <c r="A222" s="67"/>
      <c r="B222" s="52"/>
      <c r="C222" s="52"/>
      <c r="E222" s="60"/>
      <c r="F222" s="66"/>
    </row>
    <row r="223" spans="1:6" x14ac:dyDescent="0.2">
      <c r="A223" s="67"/>
      <c r="B223" s="52"/>
      <c r="C223" s="52"/>
      <c r="E223" s="60"/>
      <c r="F223" s="66"/>
    </row>
    <row r="224" spans="1:6" x14ac:dyDescent="0.2">
      <c r="A224" s="67"/>
      <c r="B224" s="52"/>
      <c r="C224" s="52"/>
      <c r="E224" s="60"/>
      <c r="F224" s="66"/>
    </row>
    <row r="225" spans="1:6" x14ac:dyDescent="0.2">
      <c r="A225" s="67"/>
      <c r="B225" s="52"/>
      <c r="C225" s="52"/>
      <c r="E225" s="60"/>
      <c r="F225" s="66"/>
    </row>
    <row r="226" spans="1:6" x14ac:dyDescent="0.2">
      <c r="A226" s="67"/>
      <c r="B226" s="52"/>
      <c r="C226" s="52"/>
      <c r="E226" s="60"/>
      <c r="F226" s="66"/>
    </row>
    <row r="227" spans="1:6" x14ac:dyDescent="0.2">
      <c r="A227" s="67"/>
      <c r="B227" s="52"/>
      <c r="C227" s="52"/>
      <c r="E227" s="60"/>
      <c r="F227" s="66"/>
    </row>
    <row r="228" spans="1:6" x14ac:dyDescent="0.2">
      <c r="A228" s="67"/>
      <c r="B228" s="52"/>
      <c r="C228" s="52"/>
      <c r="E228" s="60"/>
      <c r="F228" s="66"/>
    </row>
    <row r="229" spans="1:6" x14ac:dyDescent="0.2">
      <c r="A229" s="67"/>
      <c r="B229" s="52"/>
      <c r="C229" s="52"/>
      <c r="E229" s="60"/>
      <c r="F229" s="66"/>
    </row>
    <row r="230" spans="1:6" x14ac:dyDescent="0.2">
      <c r="A230" s="67"/>
      <c r="B230" s="52"/>
      <c r="C230" s="52"/>
      <c r="E230" s="60"/>
      <c r="F230" s="66"/>
    </row>
    <row r="231" spans="1:6" x14ac:dyDescent="0.2">
      <c r="A231" s="67"/>
      <c r="B231" s="52"/>
      <c r="C231" s="52"/>
      <c r="E231" s="60"/>
      <c r="F231" s="66"/>
    </row>
    <row r="232" spans="1:6" x14ac:dyDescent="0.2">
      <c r="A232" s="67"/>
      <c r="B232" s="52"/>
      <c r="C232" s="52"/>
      <c r="E232" s="60"/>
      <c r="F232" s="66"/>
    </row>
    <row r="233" spans="1:6" x14ac:dyDescent="0.2">
      <c r="A233" s="67"/>
      <c r="B233" s="52"/>
      <c r="C233" s="52"/>
      <c r="E233" s="60"/>
      <c r="F233" s="66"/>
    </row>
    <row r="234" spans="1:6" x14ac:dyDescent="0.2">
      <c r="A234" s="67"/>
      <c r="B234" s="52"/>
      <c r="C234" s="52"/>
      <c r="E234" s="60"/>
      <c r="F234" s="66"/>
    </row>
    <row r="235" spans="1:6" x14ac:dyDescent="0.2">
      <c r="A235" s="67"/>
      <c r="B235" s="52"/>
      <c r="C235" s="52"/>
      <c r="E235" s="60"/>
      <c r="F235" s="66"/>
    </row>
    <row r="236" spans="1:6" x14ac:dyDescent="0.2">
      <c r="A236" s="67"/>
      <c r="B236" s="52"/>
      <c r="C236" s="52"/>
      <c r="E236" s="60"/>
      <c r="F236" s="66"/>
    </row>
    <row r="237" spans="1:6" x14ac:dyDescent="0.2">
      <c r="A237" s="67"/>
      <c r="B237" s="52"/>
      <c r="C237" s="52"/>
      <c r="E237" s="60"/>
      <c r="F237" s="66"/>
    </row>
    <row r="238" spans="1:6" x14ac:dyDescent="0.2">
      <c r="A238" s="67"/>
      <c r="B238" s="52"/>
      <c r="C238" s="52"/>
      <c r="E238" s="60"/>
      <c r="F238" s="66"/>
    </row>
    <row r="239" spans="1:6" x14ac:dyDescent="0.2">
      <c r="A239" s="67"/>
      <c r="B239" s="52"/>
      <c r="C239" s="52"/>
      <c r="E239" s="60"/>
      <c r="F239" s="66"/>
    </row>
    <row r="240" spans="1:6" x14ac:dyDescent="0.2">
      <c r="A240" s="67"/>
      <c r="B240" s="52"/>
      <c r="C240" s="52"/>
      <c r="E240" s="60"/>
      <c r="F240" s="66"/>
    </row>
    <row r="241" spans="1:6" x14ac:dyDescent="0.2">
      <c r="A241" s="67"/>
      <c r="B241" s="52"/>
      <c r="C241" s="52"/>
      <c r="E241" s="60"/>
      <c r="F241" s="66"/>
    </row>
    <row r="242" spans="1:6" x14ac:dyDescent="0.2">
      <c r="A242" s="67"/>
      <c r="B242" s="52"/>
      <c r="C242" s="52"/>
      <c r="E242" s="60"/>
      <c r="F242" s="66"/>
    </row>
    <row r="243" spans="1:6" x14ac:dyDescent="0.2">
      <c r="A243" s="67"/>
      <c r="B243" s="52"/>
      <c r="C243" s="52"/>
      <c r="E243" s="60"/>
      <c r="F243" s="66"/>
    </row>
    <row r="244" spans="1:6" x14ac:dyDescent="0.2">
      <c r="A244" s="67"/>
      <c r="B244" s="52"/>
      <c r="C244" s="52"/>
      <c r="E244" s="60"/>
      <c r="F244" s="66"/>
    </row>
    <row r="245" spans="1:6" x14ac:dyDescent="0.2">
      <c r="A245" s="67"/>
      <c r="B245" s="52"/>
      <c r="C245" s="52"/>
      <c r="E245" s="60"/>
      <c r="F245" s="66"/>
    </row>
    <row r="246" spans="1:6" x14ac:dyDescent="0.2">
      <c r="A246" s="67"/>
      <c r="B246" s="52"/>
      <c r="C246" s="52"/>
      <c r="E246" s="60"/>
      <c r="F246" s="66"/>
    </row>
    <row r="247" spans="1:6" x14ac:dyDescent="0.2">
      <c r="A247" s="67"/>
      <c r="B247" s="52"/>
      <c r="C247" s="52"/>
      <c r="E247" s="60"/>
      <c r="F247" s="66"/>
    </row>
    <row r="248" spans="1:6" x14ac:dyDescent="0.2">
      <c r="A248" s="67"/>
      <c r="B248" s="52"/>
      <c r="C248" s="52"/>
      <c r="E248" s="60"/>
      <c r="F248" s="66"/>
    </row>
    <row r="249" spans="1:6" x14ac:dyDescent="0.2">
      <c r="A249" s="67"/>
      <c r="B249" s="52"/>
      <c r="C249" s="52"/>
      <c r="E249" s="60"/>
      <c r="F249" s="66"/>
    </row>
    <row r="250" spans="1:6" x14ac:dyDescent="0.2">
      <c r="A250" s="67"/>
      <c r="B250" s="52"/>
      <c r="C250" s="52"/>
      <c r="E250" s="60"/>
      <c r="F250" s="66"/>
    </row>
    <row r="251" spans="1:6" x14ac:dyDescent="0.2">
      <c r="A251" s="67"/>
      <c r="B251" s="52"/>
      <c r="C251" s="52"/>
      <c r="E251" s="60"/>
      <c r="F251" s="66"/>
    </row>
    <row r="252" spans="1:6" x14ac:dyDescent="0.2">
      <c r="A252" s="67"/>
      <c r="B252" s="52"/>
      <c r="C252" s="52"/>
      <c r="E252" s="60"/>
      <c r="F252" s="66"/>
    </row>
    <row r="253" spans="1:6" x14ac:dyDescent="0.2">
      <c r="A253" s="67"/>
      <c r="B253" s="52"/>
      <c r="C253" s="52"/>
      <c r="E253" s="60"/>
      <c r="F253" s="66"/>
    </row>
    <row r="254" spans="1:6" x14ac:dyDescent="0.2">
      <c r="A254" s="67"/>
      <c r="B254" s="52"/>
      <c r="C254" s="52"/>
      <c r="E254" s="60"/>
      <c r="F254" s="66"/>
    </row>
    <row r="255" spans="1:6" x14ac:dyDescent="0.2">
      <c r="A255" s="67"/>
      <c r="B255" s="52"/>
      <c r="C255" s="52"/>
      <c r="E255" s="60"/>
      <c r="F255" s="66"/>
    </row>
    <row r="256" spans="1:6" x14ac:dyDescent="0.2">
      <c r="A256" s="67"/>
      <c r="B256" s="52"/>
      <c r="C256" s="52"/>
      <c r="E256" s="60"/>
      <c r="F256" s="66"/>
    </row>
    <row r="257" spans="1:6" x14ac:dyDescent="0.2">
      <c r="A257" s="67"/>
      <c r="B257" s="52"/>
      <c r="C257" s="52"/>
      <c r="E257" s="60"/>
      <c r="F257" s="66"/>
    </row>
    <row r="258" spans="1:6" x14ac:dyDescent="0.2">
      <c r="A258" s="67"/>
      <c r="B258" s="52"/>
      <c r="C258" s="52"/>
      <c r="E258" s="60"/>
      <c r="F258" s="66"/>
    </row>
    <row r="259" spans="1:6" x14ac:dyDescent="0.2">
      <c r="A259" s="67"/>
      <c r="B259" s="52"/>
      <c r="C259" s="52"/>
      <c r="E259" s="60"/>
      <c r="F259" s="66"/>
    </row>
    <row r="260" spans="1:6" x14ac:dyDescent="0.2">
      <c r="A260" s="67"/>
      <c r="B260" s="52"/>
      <c r="C260" s="52"/>
      <c r="E260" s="60"/>
      <c r="F260" s="66"/>
    </row>
    <row r="261" spans="1:6" x14ac:dyDescent="0.2">
      <c r="A261" s="67"/>
      <c r="B261" s="52"/>
      <c r="C261" s="52"/>
      <c r="E261" s="60"/>
      <c r="F261" s="66"/>
    </row>
    <row r="262" spans="1:6" x14ac:dyDescent="0.2">
      <c r="A262" s="67"/>
      <c r="B262" s="52"/>
      <c r="C262" s="52"/>
      <c r="E262" s="60"/>
      <c r="F262" s="66"/>
    </row>
    <row r="263" spans="1:6" x14ac:dyDescent="0.2">
      <c r="A263" s="67"/>
      <c r="B263" s="52"/>
      <c r="C263" s="52"/>
      <c r="E263" s="60"/>
      <c r="F263" s="66"/>
    </row>
    <row r="264" spans="1:6" x14ac:dyDescent="0.2">
      <c r="A264" s="67"/>
      <c r="B264" s="52"/>
      <c r="C264" s="52"/>
      <c r="E264" s="60"/>
      <c r="F264" s="66"/>
    </row>
    <row r="265" spans="1:6" x14ac:dyDescent="0.2">
      <c r="A265" s="67"/>
      <c r="B265" s="52"/>
      <c r="C265" s="52"/>
      <c r="E265" s="60"/>
      <c r="F265" s="66"/>
    </row>
    <row r="266" spans="1:6" x14ac:dyDescent="0.2">
      <c r="A266" s="67"/>
      <c r="B266" s="52"/>
      <c r="C266" s="52"/>
      <c r="E266" s="60"/>
      <c r="F266" s="66"/>
    </row>
    <row r="267" spans="1:6" x14ac:dyDescent="0.2">
      <c r="A267" s="67"/>
      <c r="B267" s="52"/>
      <c r="C267" s="52"/>
      <c r="E267" s="60"/>
      <c r="F267" s="66"/>
    </row>
    <row r="268" spans="1:6" x14ac:dyDescent="0.2">
      <c r="A268" s="67"/>
      <c r="B268" s="52"/>
      <c r="C268" s="52"/>
      <c r="E268" s="60"/>
      <c r="F268" s="66"/>
    </row>
    <row r="269" spans="1:6" x14ac:dyDescent="0.2">
      <c r="A269" s="67"/>
      <c r="B269" s="52"/>
      <c r="C269" s="52"/>
      <c r="E269" s="60"/>
      <c r="F269" s="66"/>
    </row>
    <row r="270" spans="1:6" x14ac:dyDescent="0.2">
      <c r="A270" s="67"/>
      <c r="B270" s="52"/>
      <c r="C270" s="52"/>
      <c r="E270" s="60"/>
      <c r="F270" s="66"/>
    </row>
    <row r="271" spans="1:6" x14ac:dyDescent="0.2">
      <c r="A271" s="67"/>
      <c r="B271" s="52"/>
      <c r="C271" s="52"/>
      <c r="E271" s="60"/>
      <c r="F271" s="66"/>
    </row>
    <row r="272" spans="1:6" x14ac:dyDescent="0.2">
      <c r="A272" s="67"/>
      <c r="B272" s="52"/>
      <c r="C272" s="52"/>
      <c r="E272" s="60"/>
      <c r="F272" s="66"/>
    </row>
    <row r="273" spans="1:6" x14ac:dyDescent="0.2">
      <c r="A273" s="67"/>
      <c r="B273" s="52"/>
      <c r="C273" s="52"/>
      <c r="E273" s="60"/>
      <c r="F273" s="66"/>
    </row>
    <row r="274" spans="1:6" x14ac:dyDescent="0.2">
      <c r="A274" s="67"/>
      <c r="B274" s="52"/>
      <c r="C274" s="52"/>
      <c r="E274" s="60"/>
      <c r="F274" s="66"/>
    </row>
    <row r="275" spans="1:6" x14ac:dyDescent="0.2">
      <c r="A275" s="67"/>
      <c r="B275" s="52"/>
      <c r="C275" s="52"/>
      <c r="E275" s="60"/>
      <c r="F275" s="66"/>
    </row>
    <row r="276" spans="1:6" x14ac:dyDescent="0.2">
      <c r="A276" s="67"/>
      <c r="B276" s="52"/>
      <c r="C276" s="52"/>
      <c r="E276" s="60"/>
      <c r="F276" s="66"/>
    </row>
    <row r="277" spans="1:6" x14ac:dyDescent="0.2">
      <c r="A277" s="67"/>
      <c r="B277" s="52"/>
      <c r="C277" s="52"/>
      <c r="E277" s="60"/>
      <c r="F277" s="66"/>
    </row>
    <row r="278" spans="1:6" x14ac:dyDescent="0.2">
      <c r="A278" s="67"/>
      <c r="B278" s="52"/>
      <c r="C278" s="52"/>
      <c r="E278" s="60"/>
      <c r="F278" s="66"/>
    </row>
    <row r="279" spans="1:6" x14ac:dyDescent="0.2">
      <c r="A279" s="67"/>
      <c r="B279" s="52"/>
      <c r="C279" s="52"/>
      <c r="E279" s="60"/>
      <c r="F279" s="66"/>
    </row>
    <row r="280" spans="1:6" x14ac:dyDescent="0.2">
      <c r="A280" s="67"/>
      <c r="B280" s="52"/>
      <c r="C280" s="52"/>
      <c r="E280" s="60"/>
      <c r="F280" s="66"/>
    </row>
    <row r="281" spans="1:6" x14ac:dyDescent="0.2">
      <c r="A281" s="67"/>
      <c r="B281" s="52"/>
      <c r="C281" s="52"/>
      <c r="E281" s="60"/>
      <c r="F281" s="66"/>
    </row>
    <row r="282" spans="1:6" x14ac:dyDescent="0.2">
      <c r="A282" s="67"/>
      <c r="B282" s="52"/>
      <c r="C282" s="52"/>
      <c r="E282" s="60"/>
      <c r="F282" s="66"/>
    </row>
    <row r="283" spans="1:6" x14ac:dyDescent="0.2">
      <c r="A283" s="67"/>
      <c r="B283" s="52"/>
      <c r="C283" s="52"/>
      <c r="E283" s="60"/>
      <c r="F283" s="66"/>
    </row>
    <row r="284" spans="1:6" x14ac:dyDescent="0.2">
      <c r="A284" s="67"/>
      <c r="B284" s="52"/>
      <c r="C284" s="52"/>
      <c r="E284" s="60"/>
      <c r="F284" s="66"/>
    </row>
    <row r="285" spans="1:6" x14ac:dyDescent="0.2">
      <c r="A285" s="67"/>
      <c r="B285" s="52"/>
      <c r="C285" s="52"/>
      <c r="E285" s="60"/>
      <c r="F285" s="66"/>
    </row>
    <row r="286" spans="1:6" x14ac:dyDescent="0.2">
      <c r="A286" s="67"/>
      <c r="B286" s="52"/>
      <c r="C286" s="52"/>
      <c r="E286" s="60"/>
      <c r="F286" s="66"/>
    </row>
    <row r="287" spans="1:6" x14ac:dyDescent="0.2">
      <c r="A287" s="67"/>
      <c r="B287" s="52"/>
      <c r="C287" s="52"/>
      <c r="E287" s="60"/>
      <c r="F287" s="66"/>
    </row>
    <row r="288" spans="1:6" x14ac:dyDescent="0.2">
      <c r="A288" s="67"/>
      <c r="B288" s="52"/>
      <c r="C288" s="52"/>
      <c r="E288" s="60"/>
      <c r="F288" s="66"/>
    </row>
    <row r="289" spans="1:6" x14ac:dyDescent="0.2">
      <c r="A289" s="67"/>
      <c r="B289" s="52"/>
      <c r="C289" s="52"/>
      <c r="E289" s="60"/>
      <c r="F289" s="66"/>
    </row>
    <row r="290" spans="1:6" x14ac:dyDescent="0.2">
      <c r="A290" s="67"/>
      <c r="B290" s="52"/>
      <c r="C290" s="52"/>
      <c r="E290" s="60"/>
      <c r="F290" s="66"/>
    </row>
    <row r="291" spans="1:6" x14ac:dyDescent="0.2">
      <c r="A291" s="67"/>
      <c r="B291" s="52"/>
      <c r="C291" s="52"/>
      <c r="E291" s="60"/>
      <c r="F291" s="66"/>
    </row>
    <row r="292" spans="1:6" x14ac:dyDescent="0.2">
      <c r="A292" s="67"/>
      <c r="B292" s="52"/>
      <c r="C292" s="52"/>
      <c r="E292" s="60"/>
      <c r="F292" s="66"/>
    </row>
    <row r="293" spans="1:6" x14ac:dyDescent="0.2">
      <c r="A293" s="67"/>
      <c r="B293" s="52"/>
      <c r="C293" s="52"/>
      <c r="E293" s="60"/>
      <c r="F293" s="66"/>
    </row>
    <row r="294" spans="1:6" x14ac:dyDescent="0.2">
      <c r="A294" s="67"/>
      <c r="B294" s="52"/>
      <c r="C294" s="52"/>
      <c r="E294" s="60"/>
      <c r="F294" s="66"/>
    </row>
    <row r="295" spans="1:6" x14ac:dyDescent="0.2">
      <c r="A295" s="67"/>
      <c r="B295" s="52"/>
      <c r="C295" s="52"/>
      <c r="E295" s="60"/>
      <c r="F295" s="66"/>
    </row>
    <row r="296" spans="1:6" x14ac:dyDescent="0.2">
      <c r="A296" s="67"/>
      <c r="B296" s="52"/>
      <c r="C296" s="52"/>
      <c r="E296" s="60"/>
      <c r="F296" s="66"/>
    </row>
    <row r="297" spans="1:6" x14ac:dyDescent="0.2">
      <c r="A297" s="67"/>
      <c r="B297" s="52"/>
      <c r="C297" s="52"/>
      <c r="E297" s="60"/>
      <c r="F297" s="66"/>
    </row>
    <row r="298" spans="1:6" x14ac:dyDescent="0.2">
      <c r="A298" s="67"/>
      <c r="B298" s="52"/>
      <c r="C298" s="52"/>
      <c r="E298" s="60"/>
      <c r="F298" s="66"/>
    </row>
    <row r="299" spans="1:6" x14ac:dyDescent="0.2">
      <c r="A299" s="67"/>
      <c r="B299" s="52"/>
      <c r="C299" s="52"/>
      <c r="E299" s="60"/>
      <c r="F299" s="66"/>
    </row>
    <row r="300" spans="1:6" x14ac:dyDescent="0.2">
      <c r="A300" s="67"/>
      <c r="B300" s="52"/>
      <c r="C300" s="52"/>
      <c r="E300" s="60"/>
      <c r="F300" s="66"/>
    </row>
    <row r="301" spans="1:6" x14ac:dyDescent="0.2">
      <c r="A301" s="67"/>
      <c r="B301" s="52"/>
      <c r="C301" s="52"/>
      <c r="E301" s="60"/>
      <c r="F301" s="66"/>
    </row>
    <row r="302" spans="1:6" x14ac:dyDescent="0.2">
      <c r="A302" s="67"/>
      <c r="B302" s="52"/>
      <c r="C302" s="52"/>
      <c r="E302" s="60"/>
      <c r="F302" s="66"/>
    </row>
    <row r="303" spans="1:6" x14ac:dyDescent="0.2">
      <c r="A303" s="67"/>
      <c r="B303" s="52"/>
      <c r="C303" s="52"/>
      <c r="E303" s="60"/>
      <c r="F303" s="66"/>
    </row>
    <row r="304" spans="1:6" x14ac:dyDescent="0.2">
      <c r="A304" s="67"/>
      <c r="B304" s="52"/>
      <c r="C304" s="52"/>
      <c r="E304" s="60"/>
      <c r="F304" s="66"/>
    </row>
    <row r="305" spans="1:6" x14ac:dyDescent="0.2">
      <c r="A305" s="67"/>
      <c r="B305" s="52"/>
      <c r="C305" s="52"/>
      <c r="E305" s="60"/>
      <c r="F305" s="66"/>
    </row>
    <row r="306" spans="1:6" x14ac:dyDescent="0.2">
      <c r="A306" s="67"/>
      <c r="B306" s="52"/>
      <c r="C306" s="52"/>
      <c r="E306" s="60"/>
      <c r="F306" s="66"/>
    </row>
    <row r="307" spans="1:6" x14ac:dyDescent="0.2">
      <c r="A307" s="67"/>
      <c r="B307" s="52"/>
      <c r="C307" s="52"/>
      <c r="E307" s="60"/>
      <c r="F307" s="66"/>
    </row>
    <row r="308" spans="1:6" x14ac:dyDescent="0.2">
      <c r="A308" s="67"/>
      <c r="B308" s="52"/>
      <c r="C308" s="52"/>
      <c r="E308" s="60"/>
      <c r="F308" s="66"/>
    </row>
    <row r="309" spans="1:6" x14ac:dyDescent="0.2">
      <c r="A309" s="67"/>
      <c r="B309" s="52"/>
      <c r="C309" s="52"/>
      <c r="E309" s="60"/>
      <c r="F309" s="66"/>
    </row>
    <row r="310" spans="1:6" x14ac:dyDescent="0.2">
      <c r="A310" s="67"/>
      <c r="B310" s="52"/>
      <c r="C310" s="52"/>
      <c r="E310" s="60"/>
      <c r="F310" s="66"/>
    </row>
    <row r="311" spans="1:6" x14ac:dyDescent="0.2">
      <c r="A311" s="67"/>
      <c r="B311" s="52"/>
      <c r="C311" s="52"/>
      <c r="E311" s="60"/>
      <c r="F311" s="66"/>
    </row>
    <row r="312" spans="1:6" x14ac:dyDescent="0.2">
      <c r="A312" s="67"/>
      <c r="B312" s="52"/>
      <c r="C312" s="52"/>
      <c r="E312" s="60"/>
      <c r="F312" s="66"/>
    </row>
    <row r="313" spans="1:6" x14ac:dyDescent="0.2">
      <c r="A313" s="67"/>
      <c r="B313" s="52"/>
      <c r="C313" s="52"/>
      <c r="E313" s="60"/>
      <c r="F313" s="66"/>
    </row>
    <row r="314" spans="1:6" x14ac:dyDescent="0.2">
      <c r="A314" s="67"/>
      <c r="B314" s="52"/>
      <c r="C314" s="52"/>
      <c r="E314" s="60"/>
      <c r="F314" s="66"/>
    </row>
    <row r="315" spans="1:6" x14ac:dyDescent="0.2">
      <c r="A315" s="67"/>
      <c r="B315" s="52"/>
      <c r="C315" s="52"/>
      <c r="E315" s="60"/>
      <c r="F315" s="66"/>
    </row>
    <row r="316" spans="1:6" x14ac:dyDescent="0.2">
      <c r="A316" s="67"/>
      <c r="B316" s="52"/>
      <c r="C316" s="52"/>
      <c r="E316" s="60"/>
      <c r="F316" s="66"/>
    </row>
    <row r="317" spans="1:6" x14ac:dyDescent="0.2">
      <c r="A317" s="67"/>
      <c r="B317" s="52"/>
      <c r="C317" s="52"/>
      <c r="E317" s="60"/>
      <c r="F317" s="66"/>
    </row>
    <row r="318" spans="1:6" x14ac:dyDescent="0.2">
      <c r="A318" s="67"/>
      <c r="B318" s="52"/>
      <c r="C318" s="52"/>
      <c r="E318" s="60"/>
      <c r="F318" s="66"/>
    </row>
    <row r="319" spans="1:6" x14ac:dyDescent="0.2">
      <c r="A319" s="67"/>
      <c r="B319" s="52"/>
      <c r="C319" s="52"/>
      <c r="E319" s="60"/>
      <c r="F319" s="66"/>
    </row>
    <row r="320" spans="1:6" x14ac:dyDescent="0.2">
      <c r="A320" s="67"/>
      <c r="B320" s="52"/>
      <c r="C320" s="52"/>
      <c r="E320" s="60"/>
      <c r="F320" s="66"/>
    </row>
    <row r="321" spans="1:6" x14ac:dyDescent="0.2">
      <c r="A321" s="67"/>
      <c r="B321" s="52"/>
      <c r="C321" s="52"/>
      <c r="E321" s="60"/>
      <c r="F321" s="66"/>
    </row>
    <row r="322" spans="1:6" x14ac:dyDescent="0.2">
      <c r="A322" s="67"/>
      <c r="B322" s="52"/>
      <c r="C322" s="52"/>
      <c r="E322" s="60"/>
      <c r="F322" s="66"/>
    </row>
    <row r="323" spans="1:6" x14ac:dyDescent="0.2">
      <c r="A323" s="67"/>
      <c r="B323" s="52"/>
      <c r="C323" s="52"/>
      <c r="E323" s="60"/>
      <c r="F323" s="66"/>
    </row>
    <row r="324" spans="1:6" x14ac:dyDescent="0.2">
      <c r="A324" s="67"/>
      <c r="B324" s="52"/>
      <c r="C324" s="52"/>
      <c r="E324" s="60"/>
      <c r="F324" s="66"/>
    </row>
    <row r="325" spans="1:6" x14ac:dyDescent="0.2">
      <c r="A325" s="67"/>
      <c r="B325" s="52"/>
      <c r="C325" s="52"/>
      <c r="E325" s="60"/>
      <c r="F325" s="66"/>
    </row>
    <row r="326" spans="1:6" x14ac:dyDescent="0.2">
      <c r="A326" s="67"/>
      <c r="B326" s="52"/>
      <c r="C326" s="52"/>
      <c r="E326" s="60"/>
      <c r="F326" s="66"/>
    </row>
    <row r="327" spans="1:6" x14ac:dyDescent="0.2">
      <c r="A327" s="67"/>
      <c r="B327" s="52"/>
      <c r="C327" s="52"/>
      <c r="E327" s="60"/>
      <c r="F327" s="66"/>
    </row>
    <row r="328" spans="1:6" x14ac:dyDescent="0.2">
      <c r="A328" s="67"/>
      <c r="B328" s="52"/>
      <c r="C328" s="52"/>
      <c r="E328" s="60"/>
      <c r="F328" s="66"/>
    </row>
    <row r="329" spans="1:6" x14ac:dyDescent="0.2">
      <c r="A329" s="67"/>
      <c r="B329" s="52"/>
      <c r="C329" s="52"/>
      <c r="E329" s="60"/>
      <c r="F329" s="66"/>
    </row>
    <row r="330" spans="1:6" x14ac:dyDescent="0.2">
      <c r="A330" s="67"/>
      <c r="B330" s="52"/>
      <c r="C330" s="52"/>
      <c r="E330" s="60"/>
      <c r="F330" s="66"/>
    </row>
    <row r="331" spans="1:6" x14ac:dyDescent="0.2">
      <c r="A331" s="67"/>
      <c r="B331" s="52"/>
      <c r="C331" s="52"/>
      <c r="E331" s="60"/>
      <c r="F331" s="66"/>
    </row>
    <row r="332" spans="1:6" x14ac:dyDescent="0.2">
      <c r="A332" s="67"/>
      <c r="B332" s="52"/>
      <c r="C332" s="52"/>
      <c r="E332" s="60"/>
      <c r="F332" s="66"/>
    </row>
    <row r="333" spans="1:6" x14ac:dyDescent="0.2">
      <c r="A333" s="67"/>
      <c r="B333" s="52"/>
      <c r="C333" s="52"/>
      <c r="E333" s="60"/>
      <c r="F333" s="66"/>
    </row>
    <row r="334" spans="1:6" x14ac:dyDescent="0.2">
      <c r="A334" s="67"/>
      <c r="B334" s="52"/>
      <c r="C334" s="52"/>
      <c r="E334" s="60"/>
      <c r="F334" s="66"/>
    </row>
    <row r="335" spans="1:6" x14ac:dyDescent="0.2">
      <c r="A335" s="67"/>
      <c r="B335" s="52"/>
      <c r="C335" s="52"/>
      <c r="E335" s="60"/>
      <c r="F335" s="66"/>
    </row>
    <row r="336" spans="1:6" x14ac:dyDescent="0.2">
      <c r="A336" s="67"/>
      <c r="B336" s="52"/>
      <c r="C336" s="52"/>
      <c r="E336" s="60"/>
      <c r="F336" s="66"/>
    </row>
    <row r="337" spans="1:6" x14ac:dyDescent="0.2">
      <c r="A337" s="67"/>
      <c r="B337" s="52"/>
      <c r="C337" s="52"/>
      <c r="E337" s="60"/>
      <c r="F337" s="66"/>
    </row>
    <row r="338" spans="1:6" x14ac:dyDescent="0.2">
      <c r="A338" s="67"/>
      <c r="B338" s="52"/>
      <c r="C338" s="52"/>
      <c r="E338" s="60"/>
      <c r="F338" s="66"/>
    </row>
    <row r="339" spans="1:6" x14ac:dyDescent="0.2">
      <c r="A339" s="67"/>
      <c r="B339" s="52"/>
      <c r="C339" s="52"/>
      <c r="E339" s="60"/>
      <c r="F339" s="66"/>
    </row>
    <row r="340" spans="1:6" x14ac:dyDescent="0.2">
      <c r="A340" s="67"/>
      <c r="B340" s="52"/>
      <c r="C340" s="52"/>
      <c r="E340" s="60"/>
      <c r="F340" s="66"/>
    </row>
    <row r="341" spans="1:6" x14ac:dyDescent="0.2">
      <c r="A341" s="67"/>
      <c r="B341" s="52"/>
      <c r="C341" s="52"/>
      <c r="E341" s="60"/>
      <c r="F341" s="66"/>
    </row>
    <row r="342" spans="1:6" x14ac:dyDescent="0.2">
      <c r="A342" s="67"/>
      <c r="B342" s="52"/>
      <c r="C342" s="52"/>
      <c r="E342" s="60"/>
      <c r="F342" s="66"/>
    </row>
    <row r="343" spans="1:6" x14ac:dyDescent="0.2">
      <c r="A343" s="67"/>
      <c r="B343" s="52"/>
      <c r="C343" s="52"/>
      <c r="E343" s="60"/>
      <c r="F343" s="66"/>
    </row>
    <row r="344" spans="1:6" x14ac:dyDescent="0.2">
      <c r="A344" s="67"/>
      <c r="B344" s="52"/>
      <c r="C344" s="52"/>
      <c r="E344" s="60"/>
      <c r="F344" s="66"/>
    </row>
    <row r="345" spans="1:6" x14ac:dyDescent="0.2">
      <c r="A345" s="67"/>
      <c r="B345" s="52"/>
      <c r="C345" s="52"/>
      <c r="E345" s="60"/>
      <c r="F345" s="66"/>
    </row>
    <row r="346" spans="1:6" x14ac:dyDescent="0.2">
      <c r="A346" s="67"/>
      <c r="B346" s="52"/>
      <c r="C346" s="52"/>
      <c r="E346" s="60"/>
      <c r="F346" s="66"/>
    </row>
    <row r="347" spans="1:6" x14ac:dyDescent="0.2">
      <c r="A347" s="67"/>
      <c r="B347" s="52"/>
      <c r="C347" s="52"/>
      <c r="E347" s="60"/>
      <c r="F347" s="66"/>
    </row>
    <row r="348" spans="1:6" x14ac:dyDescent="0.2">
      <c r="A348" s="67"/>
      <c r="B348" s="52"/>
      <c r="C348" s="52"/>
      <c r="E348" s="60"/>
      <c r="F348" s="66"/>
    </row>
    <row r="349" spans="1:6" x14ac:dyDescent="0.2">
      <c r="A349" s="67"/>
      <c r="B349" s="52"/>
      <c r="C349" s="52"/>
      <c r="E349" s="60"/>
      <c r="F349" s="66"/>
    </row>
    <row r="350" spans="1:6" x14ac:dyDescent="0.2">
      <c r="A350" s="67"/>
      <c r="B350" s="52"/>
      <c r="C350" s="52"/>
      <c r="E350" s="60"/>
      <c r="F350" s="66"/>
    </row>
    <row r="351" spans="1:6" x14ac:dyDescent="0.2">
      <c r="A351" s="67"/>
      <c r="B351" s="52"/>
      <c r="C351" s="52"/>
      <c r="E351" s="60"/>
      <c r="F351" s="66"/>
    </row>
    <row r="352" spans="1:6" x14ac:dyDescent="0.2">
      <c r="A352" s="67"/>
      <c r="B352" s="52"/>
      <c r="C352" s="52"/>
      <c r="E352" s="60"/>
      <c r="F352" s="66"/>
    </row>
    <row r="353" spans="1:6" x14ac:dyDescent="0.2">
      <c r="A353" s="67"/>
      <c r="B353" s="52"/>
      <c r="C353" s="52"/>
      <c r="E353" s="60"/>
      <c r="F353" s="66"/>
    </row>
    <row r="354" spans="1:6" x14ac:dyDescent="0.2">
      <c r="A354" s="67"/>
      <c r="B354" s="52"/>
      <c r="C354" s="52"/>
      <c r="E354" s="60"/>
      <c r="F354" s="66"/>
    </row>
    <row r="355" spans="1:6" x14ac:dyDescent="0.2">
      <c r="A355" s="67"/>
      <c r="B355" s="52"/>
      <c r="C355" s="52"/>
      <c r="E355" s="60"/>
      <c r="F355" s="66"/>
    </row>
    <row r="356" spans="1:6" x14ac:dyDescent="0.2">
      <c r="A356" s="67"/>
      <c r="B356" s="52"/>
      <c r="C356" s="52"/>
      <c r="E356" s="60"/>
      <c r="F356" s="66"/>
    </row>
    <row r="357" spans="1:6" x14ac:dyDescent="0.2">
      <c r="A357" s="67"/>
      <c r="B357" s="52"/>
      <c r="C357" s="52"/>
      <c r="E357" s="60"/>
      <c r="F357" s="66"/>
    </row>
    <row r="358" spans="1:6" x14ac:dyDescent="0.2">
      <c r="A358" s="67"/>
      <c r="B358" s="52"/>
      <c r="C358" s="52"/>
      <c r="E358" s="60"/>
      <c r="F358" s="66"/>
    </row>
    <row r="359" spans="1:6" x14ac:dyDescent="0.2">
      <c r="A359" s="67"/>
      <c r="B359" s="52"/>
      <c r="C359" s="52"/>
      <c r="E359" s="60"/>
      <c r="F359" s="66"/>
    </row>
    <row r="360" spans="1:6" x14ac:dyDescent="0.2">
      <c r="A360" s="67"/>
      <c r="B360" s="52"/>
      <c r="C360" s="52"/>
      <c r="E360" s="60"/>
      <c r="F360" s="66"/>
    </row>
    <row r="361" spans="1:6" x14ac:dyDescent="0.2">
      <c r="A361" s="67"/>
      <c r="B361" s="52"/>
      <c r="C361" s="52"/>
      <c r="E361" s="60"/>
      <c r="F361" s="66"/>
    </row>
    <row r="362" spans="1:6" x14ac:dyDescent="0.2">
      <c r="A362" s="67"/>
      <c r="B362" s="52"/>
      <c r="C362" s="52"/>
      <c r="E362" s="60"/>
      <c r="F362" s="66"/>
    </row>
    <row r="363" spans="1:6" x14ac:dyDescent="0.2">
      <c r="A363" s="67"/>
      <c r="B363" s="52"/>
      <c r="C363" s="52"/>
      <c r="E363" s="60"/>
      <c r="F363" s="66"/>
    </row>
    <row r="364" spans="1:6" x14ac:dyDescent="0.2">
      <c r="A364" s="67"/>
      <c r="B364" s="52"/>
      <c r="C364" s="52"/>
      <c r="E364" s="60"/>
      <c r="F364" s="66"/>
    </row>
    <row r="365" spans="1:6" x14ac:dyDescent="0.2">
      <c r="A365" s="67"/>
      <c r="B365" s="52"/>
      <c r="C365" s="52"/>
      <c r="E365" s="60"/>
      <c r="F365" s="66"/>
    </row>
    <row r="366" spans="1:6" x14ac:dyDescent="0.2">
      <c r="A366" s="67"/>
      <c r="B366" s="52"/>
      <c r="C366" s="52"/>
      <c r="E366" s="60"/>
      <c r="F366" s="66"/>
    </row>
    <row r="367" spans="1:6" x14ac:dyDescent="0.2">
      <c r="A367" s="67"/>
      <c r="B367" s="52"/>
      <c r="C367" s="52"/>
      <c r="E367" s="60"/>
      <c r="F367" s="66"/>
    </row>
    <row r="368" spans="1:6" x14ac:dyDescent="0.2">
      <c r="A368" s="67"/>
      <c r="B368" s="52"/>
      <c r="C368" s="52"/>
      <c r="E368" s="60"/>
      <c r="F368" s="66"/>
    </row>
    <row r="369" spans="1:6" x14ac:dyDescent="0.2">
      <c r="A369" s="67"/>
      <c r="B369" s="52"/>
      <c r="C369" s="52"/>
      <c r="E369" s="60"/>
      <c r="F369" s="66"/>
    </row>
    <row r="370" spans="1:6" x14ac:dyDescent="0.2">
      <c r="A370" s="67"/>
      <c r="B370" s="52"/>
      <c r="C370" s="52"/>
      <c r="E370" s="60"/>
      <c r="F370" s="66"/>
    </row>
    <row r="371" spans="1:6" x14ac:dyDescent="0.2">
      <c r="A371" s="67"/>
      <c r="B371" s="52"/>
      <c r="C371" s="52"/>
      <c r="E371" s="60"/>
      <c r="F371" s="66"/>
    </row>
    <row r="372" spans="1:6" x14ac:dyDescent="0.2">
      <c r="A372" s="67"/>
      <c r="B372" s="52"/>
      <c r="C372" s="52"/>
      <c r="E372" s="60"/>
      <c r="F372" s="66"/>
    </row>
    <row r="373" spans="1:6" x14ac:dyDescent="0.2">
      <c r="A373" s="67"/>
      <c r="B373" s="52"/>
      <c r="C373" s="52"/>
      <c r="E373" s="60"/>
      <c r="F373" s="66"/>
    </row>
    <row r="374" spans="1:6" x14ac:dyDescent="0.2">
      <c r="A374" s="67"/>
      <c r="B374" s="52"/>
      <c r="C374" s="52"/>
      <c r="E374" s="60"/>
      <c r="F374" s="66"/>
    </row>
    <row r="375" spans="1:6" x14ac:dyDescent="0.2">
      <c r="A375" s="67"/>
      <c r="B375" s="52"/>
      <c r="C375" s="52"/>
      <c r="E375" s="60"/>
      <c r="F375" s="66"/>
    </row>
    <row r="376" spans="1:6" x14ac:dyDescent="0.2">
      <c r="A376" s="67"/>
      <c r="B376" s="52"/>
      <c r="C376" s="52"/>
      <c r="E376" s="60"/>
      <c r="F376" s="66"/>
    </row>
    <row r="377" spans="1:6" x14ac:dyDescent="0.2">
      <c r="A377" s="67"/>
      <c r="B377" s="52"/>
      <c r="C377" s="52"/>
      <c r="E377" s="60"/>
      <c r="F377" s="66"/>
    </row>
    <row r="378" spans="1:6" x14ac:dyDescent="0.2">
      <c r="A378" s="67"/>
      <c r="B378" s="52"/>
      <c r="C378" s="52"/>
      <c r="E378" s="60"/>
      <c r="F378" s="66"/>
    </row>
    <row r="379" spans="1:6" x14ac:dyDescent="0.2">
      <c r="A379" s="67"/>
      <c r="B379" s="52"/>
      <c r="C379" s="52"/>
      <c r="E379" s="60"/>
      <c r="F379" s="66"/>
    </row>
    <row r="380" spans="1:6" x14ac:dyDescent="0.2">
      <c r="A380" s="67"/>
      <c r="B380" s="52"/>
      <c r="C380" s="52"/>
      <c r="E380" s="60"/>
      <c r="F380" s="66"/>
    </row>
    <row r="381" spans="1:6" x14ac:dyDescent="0.2">
      <c r="A381" s="67"/>
      <c r="B381" s="52"/>
      <c r="C381" s="52"/>
      <c r="E381" s="60"/>
      <c r="F381" s="66"/>
    </row>
    <row r="382" spans="1:6" x14ac:dyDescent="0.2">
      <c r="A382" s="67"/>
      <c r="B382" s="52"/>
      <c r="C382" s="52"/>
      <c r="E382" s="60"/>
      <c r="F382" s="66"/>
    </row>
    <row r="383" spans="1:6" x14ac:dyDescent="0.2">
      <c r="A383" s="67"/>
      <c r="B383" s="52"/>
      <c r="C383" s="52"/>
      <c r="E383" s="60"/>
      <c r="F383" s="66"/>
    </row>
    <row r="384" spans="1:6" x14ac:dyDescent="0.2">
      <c r="A384" s="67"/>
      <c r="B384" s="52"/>
      <c r="C384" s="52"/>
      <c r="E384" s="60"/>
      <c r="F384" s="66"/>
    </row>
    <row r="385" spans="1:6" x14ac:dyDescent="0.2">
      <c r="A385" s="67"/>
      <c r="B385" s="52"/>
      <c r="C385" s="52"/>
      <c r="E385" s="60"/>
      <c r="F385" s="66"/>
    </row>
    <row r="386" spans="1:6" x14ac:dyDescent="0.2">
      <c r="A386" s="67"/>
      <c r="B386" s="52"/>
      <c r="C386" s="52"/>
      <c r="E386" s="60"/>
      <c r="F386" s="66"/>
    </row>
    <row r="387" spans="1:6" x14ac:dyDescent="0.2">
      <c r="A387" s="67"/>
      <c r="B387" s="52"/>
      <c r="C387" s="52"/>
      <c r="E387" s="60"/>
      <c r="F387" s="66"/>
    </row>
    <row r="388" spans="1:6" x14ac:dyDescent="0.2">
      <c r="A388" s="67"/>
      <c r="B388" s="52"/>
      <c r="C388" s="52"/>
      <c r="E388" s="60"/>
      <c r="F388" s="66"/>
    </row>
    <row r="389" spans="1:6" x14ac:dyDescent="0.2">
      <c r="A389" s="67"/>
      <c r="B389" s="52"/>
      <c r="C389" s="52"/>
      <c r="E389" s="60"/>
      <c r="F389" s="66"/>
    </row>
    <row r="390" spans="1:6" x14ac:dyDescent="0.2">
      <c r="A390" s="67"/>
      <c r="B390" s="52"/>
      <c r="C390" s="52"/>
      <c r="E390" s="60"/>
      <c r="F390" s="66"/>
    </row>
    <row r="391" spans="1:6" x14ac:dyDescent="0.2">
      <c r="A391" s="67"/>
      <c r="B391" s="52"/>
      <c r="C391" s="52"/>
      <c r="E391" s="60"/>
      <c r="F391" s="66"/>
    </row>
    <row r="392" spans="1:6" x14ac:dyDescent="0.2">
      <c r="A392" s="67"/>
      <c r="B392" s="52"/>
      <c r="C392" s="52"/>
      <c r="E392" s="60"/>
      <c r="F392" s="66"/>
    </row>
    <row r="393" spans="1:6" x14ac:dyDescent="0.2">
      <c r="A393" s="67"/>
      <c r="B393" s="52"/>
      <c r="C393" s="52"/>
      <c r="E393" s="60"/>
      <c r="F393" s="66"/>
    </row>
    <row r="394" spans="1:6" x14ac:dyDescent="0.2">
      <c r="A394" s="67"/>
      <c r="B394" s="52"/>
      <c r="C394" s="52"/>
      <c r="E394" s="60"/>
      <c r="F394" s="66"/>
    </row>
    <row r="395" spans="1:6" x14ac:dyDescent="0.2">
      <c r="A395" s="67"/>
      <c r="B395" s="52"/>
      <c r="C395" s="52"/>
      <c r="E395" s="60"/>
      <c r="F395" s="66"/>
    </row>
    <row r="396" spans="1:6" x14ac:dyDescent="0.2">
      <c r="A396" s="67"/>
      <c r="B396" s="52"/>
      <c r="C396" s="52"/>
      <c r="E396" s="60"/>
      <c r="F396" s="66"/>
    </row>
    <row r="397" spans="1:6" x14ac:dyDescent="0.2">
      <c r="A397" s="67"/>
      <c r="B397" s="52"/>
      <c r="C397" s="52"/>
      <c r="E397" s="60"/>
      <c r="F397" s="66"/>
    </row>
    <row r="398" spans="1:6" x14ac:dyDescent="0.2">
      <c r="A398" s="67"/>
      <c r="B398" s="52"/>
      <c r="C398" s="52"/>
      <c r="E398" s="60"/>
      <c r="F398" s="66"/>
    </row>
    <row r="399" spans="1:6" x14ac:dyDescent="0.2">
      <c r="A399" s="67"/>
      <c r="B399" s="52"/>
      <c r="C399" s="52"/>
      <c r="E399" s="60"/>
      <c r="F399" s="66"/>
    </row>
    <row r="400" spans="1:6" x14ac:dyDescent="0.2">
      <c r="A400" s="67"/>
      <c r="B400" s="52"/>
      <c r="C400" s="52"/>
      <c r="E400" s="60"/>
      <c r="F400" s="66"/>
    </row>
    <row r="401" spans="1:6" x14ac:dyDescent="0.2">
      <c r="A401" s="67"/>
      <c r="B401" s="52"/>
      <c r="C401" s="52"/>
      <c r="E401" s="60"/>
      <c r="F401" s="66"/>
    </row>
    <row r="402" spans="1:6" x14ac:dyDescent="0.2">
      <c r="A402" s="67"/>
      <c r="B402" s="52"/>
      <c r="C402" s="52"/>
      <c r="E402" s="60"/>
      <c r="F402" s="66"/>
    </row>
    <row r="403" spans="1:6" x14ac:dyDescent="0.2">
      <c r="A403" s="67"/>
      <c r="B403" s="52"/>
      <c r="C403" s="52"/>
      <c r="E403" s="60"/>
      <c r="F403" s="66"/>
    </row>
    <row r="404" spans="1:6" x14ac:dyDescent="0.2">
      <c r="A404" s="67"/>
      <c r="B404" s="52"/>
      <c r="C404" s="52"/>
      <c r="E404" s="60"/>
      <c r="F404" s="66"/>
    </row>
    <row r="405" spans="1:6" x14ac:dyDescent="0.2">
      <c r="A405" s="67"/>
      <c r="B405" s="52"/>
      <c r="C405" s="52"/>
      <c r="E405" s="60"/>
      <c r="F405" s="66"/>
    </row>
    <row r="406" spans="1:6" x14ac:dyDescent="0.2">
      <c r="A406" s="67"/>
      <c r="B406" s="52"/>
      <c r="C406" s="52"/>
      <c r="E406" s="60"/>
      <c r="F406" s="66"/>
    </row>
    <row r="407" spans="1:6" x14ac:dyDescent="0.2">
      <c r="A407" s="67"/>
      <c r="B407" s="52"/>
      <c r="C407" s="52"/>
      <c r="E407" s="60"/>
      <c r="F407" s="66"/>
    </row>
    <row r="408" spans="1:6" x14ac:dyDescent="0.2">
      <c r="A408" s="67"/>
      <c r="B408" s="52"/>
      <c r="C408" s="52"/>
      <c r="E408" s="60"/>
      <c r="F408" s="66"/>
    </row>
    <row r="409" spans="1:6" x14ac:dyDescent="0.2">
      <c r="A409" s="67"/>
      <c r="B409" s="52"/>
      <c r="C409" s="52"/>
      <c r="E409" s="60"/>
      <c r="F409" s="66"/>
    </row>
    <row r="410" spans="1:6" x14ac:dyDescent="0.2">
      <c r="A410" s="67"/>
      <c r="B410" s="52"/>
      <c r="C410" s="52"/>
      <c r="E410" s="60"/>
      <c r="F410" s="66"/>
    </row>
    <row r="411" spans="1:6" x14ac:dyDescent="0.2">
      <c r="A411" s="67"/>
      <c r="B411" s="52"/>
      <c r="C411" s="52"/>
      <c r="E411" s="60"/>
      <c r="F411" s="66"/>
    </row>
    <row r="412" spans="1:6" x14ac:dyDescent="0.2">
      <c r="A412" s="67"/>
      <c r="B412" s="52"/>
      <c r="C412" s="52"/>
      <c r="E412" s="60"/>
      <c r="F412" s="66"/>
    </row>
    <row r="413" spans="1:6" x14ac:dyDescent="0.2">
      <c r="A413" s="67"/>
      <c r="B413" s="52"/>
      <c r="C413" s="52"/>
      <c r="E413" s="60"/>
      <c r="F413" s="66"/>
    </row>
    <row r="414" spans="1:6" x14ac:dyDescent="0.2">
      <c r="A414" s="67"/>
      <c r="B414" s="52"/>
      <c r="C414" s="52"/>
      <c r="E414" s="60"/>
      <c r="F414" s="66"/>
    </row>
    <row r="415" spans="1:6" x14ac:dyDescent="0.2">
      <c r="A415" s="67"/>
      <c r="B415" s="52"/>
      <c r="C415" s="52"/>
      <c r="E415" s="60"/>
      <c r="F415" s="66"/>
    </row>
    <row r="416" spans="1:6" x14ac:dyDescent="0.2">
      <c r="A416" s="67"/>
      <c r="B416" s="52"/>
      <c r="C416" s="52"/>
      <c r="E416" s="60"/>
      <c r="F416" s="66"/>
    </row>
    <row r="417" spans="1:6" x14ac:dyDescent="0.2">
      <c r="A417" s="67"/>
      <c r="B417" s="52"/>
      <c r="C417" s="52"/>
      <c r="E417" s="60"/>
      <c r="F417" s="66"/>
    </row>
    <row r="418" spans="1:6" x14ac:dyDescent="0.2">
      <c r="A418" s="67"/>
      <c r="B418" s="52"/>
      <c r="C418" s="52"/>
      <c r="E418" s="60"/>
      <c r="F418" s="66"/>
    </row>
    <row r="419" spans="1:6" x14ac:dyDescent="0.2">
      <c r="A419" s="67"/>
      <c r="B419" s="52"/>
      <c r="C419" s="52"/>
      <c r="E419" s="60"/>
      <c r="F419" s="66"/>
    </row>
    <row r="420" spans="1:6" x14ac:dyDescent="0.2">
      <c r="A420" s="67"/>
      <c r="B420" s="52"/>
      <c r="C420" s="52"/>
      <c r="E420" s="60"/>
      <c r="F420" s="66"/>
    </row>
    <row r="421" spans="1:6" x14ac:dyDescent="0.2">
      <c r="A421" s="67"/>
      <c r="B421" s="52"/>
      <c r="C421" s="52"/>
      <c r="E421" s="60"/>
      <c r="F421" s="66"/>
    </row>
    <row r="422" spans="1:6" x14ac:dyDescent="0.2">
      <c r="A422" s="67"/>
      <c r="B422" s="52"/>
      <c r="C422" s="52"/>
      <c r="E422" s="60"/>
      <c r="F422" s="66"/>
    </row>
    <row r="423" spans="1:6" x14ac:dyDescent="0.2">
      <c r="A423" s="67"/>
      <c r="B423" s="52"/>
      <c r="C423" s="52"/>
      <c r="E423" s="60"/>
      <c r="F423" s="66"/>
    </row>
    <row r="424" spans="1:6" x14ac:dyDescent="0.2">
      <c r="A424" s="67"/>
      <c r="B424" s="52"/>
      <c r="C424" s="52"/>
      <c r="E424" s="60"/>
      <c r="F424" s="66"/>
    </row>
    <row r="425" spans="1:6" x14ac:dyDescent="0.2">
      <c r="A425" s="67"/>
      <c r="B425" s="52"/>
      <c r="C425" s="52"/>
      <c r="E425" s="60"/>
      <c r="F425" s="66"/>
    </row>
    <row r="426" spans="1:6" x14ac:dyDescent="0.2">
      <c r="A426" s="67"/>
      <c r="B426" s="52"/>
      <c r="C426" s="52"/>
      <c r="E426" s="60"/>
      <c r="F426" s="66"/>
    </row>
    <row r="427" spans="1:6" x14ac:dyDescent="0.2">
      <c r="A427" s="67"/>
      <c r="B427" s="52"/>
      <c r="C427" s="52"/>
      <c r="E427" s="60"/>
      <c r="F427" s="66"/>
    </row>
    <row r="428" spans="1:6" x14ac:dyDescent="0.2">
      <c r="A428" s="67"/>
      <c r="B428" s="52"/>
      <c r="C428" s="52"/>
      <c r="E428" s="60"/>
      <c r="F428" s="66"/>
    </row>
    <row r="429" spans="1:6" x14ac:dyDescent="0.2">
      <c r="A429" s="67"/>
      <c r="B429" s="52"/>
      <c r="C429" s="52"/>
      <c r="E429" s="60"/>
      <c r="F429" s="66"/>
    </row>
    <row r="430" spans="1:6" x14ac:dyDescent="0.2">
      <c r="A430" s="67"/>
      <c r="B430" s="52"/>
      <c r="C430" s="52"/>
      <c r="E430" s="60"/>
      <c r="F430" s="66"/>
    </row>
    <row r="431" spans="1:6" x14ac:dyDescent="0.2">
      <c r="A431" s="67"/>
      <c r="B431" s="52"/>
      <c r="C431" s="52"/>
      <c r="E431" s="60"/>
      <c r="F431" s="66"/>
    </row>
    <row r="432" spans="1:6" x14ac:dyDescent="0.2">
      <c r="A432" s="67"/>
      <c r="B432" s="52"/>
      <c r="C432" s="52"/>
      <c r="E432" s="60"/>
      <c r="F432" s="66"/>
    </row>
    <row r="433" spans="1:6" x14ac:dyDescent="0.2">
      <c r="A433" s="67"/>
      <c r="B433" s="52"/>
      <c r="C433" s="52"/>
      <c r="E433" s="60"/>
      <c r="F433" s="66"/>
    </row>
    <row r="434" spans="1:6" x14ac:dyDescent="0.2">
      <c r="A434" s="67"/>
      <c r="B434" s="52"/>
      <c r="C434" s="52"/>
      <c r="E434" s="60"/>
      <c r="F434" s="66"/>
    </row>
    <row r="435" spans="1:6" x14ac:dyDescent="0.2">
      <c r="A435" s="67"/>
      <c r="B435" s="52"/>
      <c r="C435" s="52"/>
      <c r="E435" s="60"/>
      <c r="F435" s="66"/>
    </row>
    <row r="436" spans="1:6" x14ac:dyDescent="0.2">
      <c r="A436" s="67"/>
      <c r="B436" s="52"/>
      <c r="C436" s="52"/>
      <c r="E436" s="60"/>
      <c r="F436" s="66"/>
    </row>
    <row r="437" spans="1:6" x14ac:dyDescent="0.2">
      <c r="A437" s="67"/>
      <c r="B437" s="52"/>
      <c r="C437" s="52"/>
      <c r="E437" s="60"/>
      <c r="F437" s="66"/>
    </row>
    <row r="438" spans="1:6" x14ac:dyDescent="0.2">
      <c r="A438" s="67"/>
      <c r="B438" s="52"/>
      <c r="C438" s="52"/>
      <c r="E438" s="60"/>
      <c r="F438" s="66"/>
    </row>
    <row r="439" spans="1:6" x14ac:dyDescent="0.2">
      <c r="A439" s="67"/>
      <c r="B439" s="52"/>
      <c r="C439" s="52"/>
      <c r="E439" s="60"/>
      <c r="F439" s="66"/>
    </row>
    <row r="440" spans="1:6" x14ac:dyDescent="0.2">
      <c r="A440" s="67"/>
      <c r="B440" s="52"/>
      <c r="C440" s="52"/>
      <c r="E440" s="60"/>
      <c r="F440" s="66"/>
    </row>
    <row r="441" spans="1:6" x14ac:dyDescent="0.2">
      <c r="A441" s="67"/>
      <c r="B441" s="52"/>
      <c r="C441" s="52"/>
      <c r="E441" s="60"/>
      <c r="F441" s="66"/>
    </row>
    <row r="442" spans="1:6" x14ac:dyDescent="0.2">
      <c r="A442" s="67"/>
      <c r="B442" s="52"/>
      <c r="C442" s="52"/>
      <c r="E442" s="60"/>
      <c r="F442" s="66"/>
    </row>
    <row r="443" spans="1:6" x14ac:dyDescent="0.2">
      <c r="A443" s="67"/>
      <c r="B443" s="52"/>
      <c r="C443" s="52"/>
      <c r="E443" s="60"/>
      <c r="F443" s="66"/>
    </row>
    <row r="444" spans="1:6" x14ac:dyDescent="0.2">
      <c r="A444" s="67"/>
      <c r="B444" s="52"/>
      <c r="C444" s="52"/>
      <c r="E444" s="60"/>
      <c r="F444" s="66"/>
    </row>
    <row r="445" spans="1:6" x14ac:dyDescent="0.2">
      <c r="A445" s="67"/>
      <c r="B445" s="52"/>
      <c r="C445" s="52"/>
      <c r="E445" s="60"/>
      <c r="F445" s="66"/>
    </row>
    <row r="446" spans="1:6" x14ac:dyDescent="0.2">
      <c r="A446" s="67"/>
      <c r="B446" s="52"/>
      <c r="C446" s="52"/>
      <c r="E446" s="60"/>
      <c r="F446" s="66"/>
    </row>
    <row r="447" spans="1:6" x14ac:dyDescent="0.2">
      <c r="A447" s="67"/>
      <c r="B447" s="52"/>
      <c r="C447" s="52"/>
      <c r="E447" s="60"/>
      <c r="F447" s="66"/>
    </row>
    <row r="448" spans="1:6" x14ac:dyDescent="0.2">
      <c r="A448" s="67"/>
      <c r="B448" s="52"/>
      <c r="C448" s="52"/>
      <c r="E448" s="60"/>
      <c r="F448" s="66"/>
    </row>
    <row r="449" spans="1:6" x14ac:dyDescent="0.2">
      <c r="A449" s="67"/>
      <c r="B449" s="52"/>
      <c r="C449" s="52"/>
      <c r="E449" s="60"/>
      <c r="F449" s="66"/>
    </row>
    <row r="450" spans="1:6" x14ac:dyDescent="0.2">
      <c r="A450" s="67"/>
      <c r="B450" s="52"/>
      <c r="C450" s="52"/>
      <c r="E450" s="60"/>
      <c r="F450" s="66"/>
    </row>
    <row r="451" spans="1:6" x14ac:dyDescent="0.2">
      <c r="A451" s="67"/>
      <c r="B451" s="52"/>
      <c r="C451" s="52"/>
      <c r="E451" s="60"/>
      <c r="F451" s="66"/>
    </row>
    <row r="452" spans="1:6" x14ac:dyDescent="0.2">
      <c r="A452" s="67"/>
      <c r="B452" s="52"/>
      <c r="C452" s="52"/>
      <c r="E452" s="60"/>
      <c r="F452" s="66"/>
    </row>
    <row r="453" spans="1:6" x14ac:dyDescent="0.2">
      <c r="A453" s="67"/>
      <c r="B453" s="52"/>
      <c r="C453" s="52"/>
      <c r="E453" s="60"/>
      <c r="F453" s="66"/>
    </row>
    <row r="454" spans="1:6" x14ac:dyDescent="0.2">
      <c r="A454" s="67"/>
      <c r="B454" s="52"/>
      <c r="C454" s="52"/>
      <c r="E454" s="60"/>
      <c r="F454" s="66"/>
    </row>
    <row r="455" spans="1:6" x14ac:dyDescent="0.2">
      <c r="A455" s="67"/>
      <c r="B455" s="52"/>
      <c r="C455" s="52"/>
      <c r="E455" s="60"/>
      <c r="F455" s="66"/>
    </row>
    <row r="456" spans="1:6" x14ac:dyDescent="0.2">
      <c r="A456" s="67"/>
      <c r="B456" s="52"/>
      <c r="C456" s="52"/>
      <c r="E456" s="60"/>
      <c r="F456" s="66"/>
    </row>
    <row r="457" spans="1:6" x14ac:dyDescent="0.2">
      <c r="A457" s="67"/>
      <c r="B457" s="52"/>
      <c r="C457" s="52"/>
      <c r="E457" s="60"/>
      <c r="F457" s="66"/>
    </row>
    <row r="458" spans="1:6" x14ac:dyDescent="0.2">
      <c r="A458" s="67"/>
      <c r="B458" s="52"/>
      <c r="C458" s="52"/>
      <c r="E458" s="60"/>
      <c r="F458" s="66"/>
    </row>
    <row r="459" spans="1:6" x14ac:dyDescent="0.2">
      <c r="A459" s="67"/>
      <c r="B459" s="52"/>
      <c r="C459" s="52"/>
      <c r="E459" s="60"/>
      <c r="F459" s="66"/>
    </row>
    <row r="460" spans="1:6" x14ac:dyDescent="0.2">
      <c r="A460" s="67"/>
      <c r="B460" s="52"/>
      <c r="C460" s="52"/>
      <c r="E460" s="60"/>
      <c r="F460" s="66"/>
    </row>
    <row r="461" spans="1:6" x14ac:dyDescent="0.2">
      <c r="A461" s="67"/>
      <c r="B461" s="52"/>
      <c r="C461" s="52"/>
      <c r="E461" s="60"/>
      <c r="F461" s="66"/>
    </row>
    <row r="462" spans="1:6" x14ac:dyDescent="0.2">
      <c r="A462" s="67"/>
      <c r="B462" s="52"/>
      <c r="C462" s="52"/>
      <c r="E462" s="60"/>
      <c r="F462" s="66"/>
    </row>
    <row r="463" spans="1:6" x14ac:dyDescent="0.2">
      <c r="A463" s="67"/>
      <c r="B463" s="52"/>
      <c r="C463" s="52"/>
      <c r="E463" s="60"/>
      <c r="F463" s="66"/>
    </row>
    <row r="464" spans="1:6" x14ac:dyDescent="0.2">
      <c r="A464" s="67"/>
      <c r="B464" s="52"/>
      <c r="C464" s="52"/>
      <c r="E464" s="60"/>
      <c r="F464" s="66"/>
    </row>
    <row r="465" spans="1:6" x14ac:dyDescent="0.2">
      <c r="A465" s="67"/>
      <c r="B465" s="52"/>
      <c r="C465" s="52"/>
      <c r="E465" s="60"/>
      <c r="F465" s="66"/>
    </row>
    <row r="466" spans="1:6" x14ac:dyDescent="0.2">
      <c r="A466" s="67"/>
      <c r="B466" s="52"/>
      <c r="C466" s="52"/>
      <c r="E466" s="60"/>
      <c r="F466" s="66"/>
    </row>
    <row r="467" spans="1:6" x14ac:dyDescent="0.2">
      <c r="A467" s="67"/>
      <c r="B467" s="52"/>
      <c r="C467" s="52"/>
      <c r="E467" s="60"/>
      <c r="F467" s="66"/>
    </row>
    <row r="468" spans="1:6" x14ac:dyDescent="0.2">
      <c r="A468" s="67"/>
      <c r="B468" s="52"/>
      <c r="C468" s="52"/>
      <c r="E468" s="60"/>
      <c r="F468" s="66"/>
    </row>
    <row r="469" spans="1:6" x14ac:dyDescent="0.2">
      <c r="A469" s="67"/>
      <c r="B469" s="52"/>
      <c r="C469" s="52"/>
      <c r="E469" s="60"/>
      <c r="F469" s="66"/>
    </row>
    <row r="470" spans="1:6" x14ac:dyDescent="0.2">
      <c r="A470" s="67"/>
      <c r="B470" s="52"/>
      <c r="C470" s="52"/>
      <c r="E470" s="60"/>
      <c r="F470" s="66"/>
    </row>
    <row r="471" spans="1:6" x14ac:dyDescent="0.2">
      <c r="A471" s="67"/>
      <c r="B471" s="52"/>
      <c r="C471" s="52"/>
      <c r="E471" s="60"/>
      <c r="F471" s="66"/>
    </row>
    <row r="472" spans="1:6" x14ac:dyDescent="0.2">
      <c r="A472" s="67"/>
      <c r="B472" s="52"/>
      <c r="C472" s="52"/>
      <c r="E472" s="60"/>
      <c r="F472" s="66"/>
    </row>
    <row r="473" spans="1:6" x14ac:dyDescent="0.2">
      <c r="A473" s="67"/>
      <c r="B473" s="52"/>
      <c r="C473" s="52"/>
      <c r="E473" s="60"/>
      <c r="F473" s="66"/>
    </row>
    <row r="474" spans="1:6" x14ac:dyDescent="0.2">
      <c r="A474" s="67"/>
      <c r="B474" s="52"/>
      <c r="C474" s="52"/>
      <c r="E474" s="60"/>
      <c r="F474" s="66"/>
    </row>
    <row r="475" spans="1:6" x14ac:dyDescent="0.2">
      <c r="A475" s="67"/>
      <c r="B475" s="52"/>
      <c r="C475" s="52"/>
      <c r="E475" s="60"/>
      <c r="F475" s="66"/>
    </row>
    <row r="476" spans="1:6" x14ac:dyDescent="0.2">
      <c r="A476" s="67"/>
      <c r="B476" s="52"/>
      <c r="C476" s="52"/>
      <c r="E476" s="60"/>
      <c r="F476" s="66"/>
    </row>
    <row r="477" spans="1:6" x14ac:dyDescent="0.2">
      <c r="A477" s="67"/>
      <c r="B477" s="52"/>
      <c r="C477" s="52"/>
      <c r="E477" s="60"/>
      <c r="F477" s="66"/>
    </row>
    <row r="478" spans="1:6" x14ac:dyDescent="0.2">
      <c r="A478" s="67"/>
      <c r="B478" s="52"/>
      <c r="C478" s="52"/>
      <c r="E478" s="60"/>
      <c r="F478" s="66"/>
    </row>
    <row r="479" spans="1:6" x14ac:dyDescent="0.2">
      <c r="A479" s="67"/>
      <c r="B479" s="52"/>
      <c r="C479" s="52"/>
      <c r="E479" s="60"/>
      <c r="F479" s="66"/>
    </row>
    <row r="480" spans="1:6" x14ac:dyDescent="0.2">
      <c r="A480" s="67"/>
      <c r="B480" s="52"/>
      <c r="C480" s="52"/>
      <c r="E480" s="60"/>
      <c r="F480" s="66"/>
    </row>
    <row r="481" spans="1:6" x14ac:dyDescent="0.2">
      <c r="A481" s="67"/>
      <c r="B481" s="52"/>
      <c r="C481" s="52"/>
      <c r="E481" s="60"/>
      <c r="F481" s="66"/>
    </row>
    <row r="482" spans="1:6" x14ac:dyDescent="0.2">
      <c r="A482" s="67"/>
      <c r="B482" s="52"/>
      <c r="C482" s="52"/>
      <c r="E482" s="60"/>
      <c r="F482" s="66"/>
    </row>
    <row r="483" spans="1:6" x14ac:dyDescent="0.2">
      <c r="A483" s="67"/>
      <c r="B483" s="52"/>
      <c r="C483" s="52"/>
      <c r="E483" s="60"/>
      <c r="F483" s="66"/>
    </row>
    <row r="484" spans="1:6" x14ac:dyDescent="0.2">
      <c r="A484" s="67"/>
      <c r="B484" s="52"/>
      <c r="C484" s="52"/>
      <c r="E484" s="60"/>
      <c r="F484" s="66"/>
    </row>
    <row r="485" spans="1:6" x14ac:dyDescent="0.2">
      <c r="A485" s="67"/>
      <c r="B485" s="52"/>
      <c r="C485" s="52"/>
      <c r="E485" s="60"/>
      <c r="F485" s="66"/>
    </row>
    <row r="486" spans="1:6" x14ac:dyDescent="0.2">
      <c r="A486" s="67"/>
      <c r="B486" s="52"/>
      <c r="C486" s="52"/>
      <c r="E486" s="60"/>
      <c r="F486" s="66"/>
    </row>
    <row r="487" spans="1:6" x14ac:dyDescent="0.2">
      <c r="A487" s="67"/>
      <c r="B487" s="52"/>
      <c r="C487" s="52"/>
      <c r="E487" s="60"/>
      <c r="F487" s="66"/>
    </row>
    <row r="488" spans="1:6" x14ac:dyDescent="0.2">
      <c r="A488" s="67"/>
      <c r="B488" s="52"/>
      <c r="C488" s="52"/>
      <c r="E488" s="60"/>
      <c r="F488" s="66"/>
    </row>
    <row r="489" spans="1:6" x14ac:dyDescent="0.2">
      <c r="A489" s="67"/>
      <c r="B489" s="52"/>
      <c r="C489" s="52"/>
      <c r="E489" s="60"/>
      <c r="F489" s="66"/>
    </row>
    <row r="490" spans="1:6" x14ac:dyDescent="0.2">
      <c r="A490" s="67"/>
      <c r="B490" s="52"/>
      <c r="C490" s="52"/>
      <c r="E490" s="60"/>
      <c r="F490" s="66"/>
    </row>
    <row r="491" spans="1:6" x14ac:dyDescent="0.2">
      <c r="A491" s="67"/>
      <c r="B491" s="52"/>
      <c r="C491" s="52"/>
      <c r="E491" s="60"/>
      <c r="F491" s="66"/>
    </row>
    <row r="492" spans="1:6" x14ac:dyDescent="0.2">
      <c r="A492" s="67"/>
      <c r="B492" s="52"/>
      <c r="C492" s="52"/>
      <c r="E492" s="60"/>
      <c r="F492" s="66"/>
    </row>
    <row r="493" spans="1:6" x14ac:dyDescent="0.2">
      <c r="A493" s="67"/>
      <c r="B493" s="52"/>
      <c r="C493" s="52"/>
      <c r="E493" s="60"/>
      <c r="F493" s="66"/>
    </row>
    <row r="494" spans="1:6" x14ac:dyDescent="0.2">
      <c r="A494" s="67"/>
      <c r="B494" s="52"/>
      <c r="C494" s="52"/>
      <c r="E494" s="60"/>
      <c r="F494" s="66"/>
    </row>
    <row r="495" spans="1:6" x14ac:dyDescent="0.2">
      <c r="A495" s="67"/>
      <c r="B495" s="52"/>
      <c r="C495" s="52"/>
      <c r="E495" s="60"/>
      <c r="F495" s="66"/>
    </row>
    <row r="496" spans="1:6" x14ac:dyDescent="0.2">
      <c r="A496" s="67"/>
      <c r="B496" s="52"/>
      <c r="C496" s="52"/>
      <c r="E496" s="60"/>
      <c r="F496" s="66"/>
    </row>
    <row r="497" spans="1:6" x14ac:dyDescent="0.2">
      <c r="A497" s="67"/>
      <c r="B497" s="52"/>
      <c r="C497" s="52"/>
      <c r="E497" s="60"/>
      <c r="F497" s="66"/>
    </row>
    <row r="498" spans="1:6" x14ac:dyDescent="0.2">
      <c r="A498" s="67"/>
      <c r="B498" s="52"/>
      <c r="C498" s="52"/>
      <c r="E498" s="60"/>
      <c r="F498" s="66"/>
    </row>
    <row r="499" spans="1:6" x14ac:dyDescent="0.2">
      <c r="A499" s="67"/>
      <c r="B499" s="52"/>
      <c r="C499" s="52"/>
      <c r="E499" s="60"/>
      <c r="F499" s="66"/>
    </row>
    <row r="500" spans="1:6" x14ac:dyDescent="0.2">
      <c r="A500" s="67"/>
      <c r="B500" s="52"/>
      <c r="C500" s="52"/>
      <c r="E500" s="60"/>
      <c r="F500" s="66"/>
    </row>
    <row r="501" spans="1:6" x14ac:dyDescent="0.2">
      <c r="A501" s="67"/>
      <c r="B501" s="52"/>
      <c r="C501" s="52"/>
      <c r="E501" s="60"/>
      <c r="F501" s="66"/>
    </row>
    <row r="502" spans="1:6" x14ac:dyDescent="0.2">
      <c r="A502" s="67"/>
      <c r="B502" s="52"/>
      <c r="C502" s="52"/>
      <c r="E502" s="60"/>
      <c r="F502" s="66"/>
    </row>
    <row r="503" spans="1:6" x14ac:dyDescent="0.2">
      <c r="A503" s="67"/>
      <c r="B503" s="52"/>
      <c r="C503" s="52"/>
      <c r="E503" s="60"/>
      <c r="F503" s="66"/>
    </row>
    <row r="504" spans="1:6" x14ac:dyDescent="0.2">
      <c r="A504" s="67"/>
      <c r="B504" s="52"/>
      <c r="C504" s="52"/>
      <c r="E504" s="60"/>
      <c r="F504" s="66"/>
    </row>
    <row r="505" spans="1:6" x14ac:dyDescent="0.2">
      <c r="A505" s="67"/>
      <c r="B505" s="52"/>
      <c r="C505" s="52"/>
      <c r="E505" s="60"/>
      <c r="F505" s="66"/>
    </row>
    <row r="506" spans="1:6" x14ac:dyDescent="0.2">
      <c r="A506" s="67"/>
      <c r="B506" s="52"/>
      <c r="C506" s="52"/>
      <c r="E506" s="60"/>
      <c r="F506" s="66"/>
    </row>
    <row r="507" spans="1:6" x14ac:dyDescent="0.2">
      <c r="A507" s="67"/>
      <c r="B507" s="52"/>
      <c r="C507" s="52"/>
      <c r="E507" s="60"/>
      <c r="F507" s="66"/>
    </row>
    <row r="508" spans="1:6" x14ac:dyDescent="0.2">
      <c r="A508" s="67"/>
      <c r="B508" s="52"/>
      <c r="C508" s="52"/>
      <c r="E508" s="60"/>
      <c r="F508" s="66"/>
    </row>
    <row r="509" spans="1:6" x14ac:dyDescent="0.2">
      <c r="A509" s="67"/>
      <c r="B509" s="52"/>
      <c r="C509" s="52"/>
      <c r="E509" s="60"/>
      <c r="F509" s="66"/>
    </row>
    <row r="510" spans="1:6" x14ac:dyDescent="0.2">
      <c r="A510" s="67"/>
      <c r="B510" s="52"/>
      <c r="C510" s="52"/>
      <c r="E510" s="60"/>
      <c r="F510" s="66"/>
    </row>
    <row r="511" spans="1:6" x14ac:dyDescent="0.2">
      <c r="A511" s="67"/>
      <c r="B511" s="52"/>
      <c r="C511" s="52"/>
      <c r="E511" s="60"/>
      <c r="F511" s="66"/>
    </row>
    <row r="512" spans="1:6" x14ac:dyDescent="0.2">
      <c r="A512" s="67"/>
      <c r="B512" s="52"/>
      <c r="C512" s="52"/>
      <c r="E512" s="60"/>
      <c r="F512" s="66"/>
    </row>
    <row r="513" spans="1:6" x14ac:dyDescent="0.2">
      <c r="A513" s="67"/>
      <c r="B513" s="52"/>
      <c r="C513" s="52"/>
      <c r="E513" s="60"/>
      <c r="F513" s="66"/>
    </row>
    <row r="514" spans="1:6" x14ac:dyDescent="0.2">
      <c r="A514" s="67"/>
      <c r="B514" s="52"/>
      <c r="C514" s="52"/>
      <c r="E514" s="60"/>
      <c r="F514" s="66"/>
    </row>
    <row r="515" spans="1:6" x14ac:dyDescent="0.2">
      <c r="A515" s="67"/>
      <c r="B515" s="52"/>
      <c r="C515" s="52"/>
      <c r="E515" s="60"/>
      <c r="F515" s="66"/>
    </row>
    <row r="516" spans="1:6" x14ac:dyDescent="0.2">
      <c r="A516" s="67"/>
      <c r="B516" s="52"/>
      <c r="C516" s="52"/>
      <c r="E516" s="60"/>
      <c r="F516" s="66"/>
    </row>
    <row r="517" spans="1:6" x14ac:dyDescent="0.2">
      <c r="A517" s="67"/>
      <c r="B517" s="52"/>
      <c r="C517" s="52"/>
      <c r="E517" s="60"/>
      <c r="F517" s="66"/>
    </row>
    <row r="518" spans="1:6" x14ac:dyDescent="0.2">
      <c r="A518" s="67"/>
      <c r="B518" s="52"/>
      <c r="C518" s="52"/>
      <c r="E518" s="60"/>
      <c r="F518" s="66"/>
    </row>
    <row r="519" spans="1:6" x14ac:dyDescent="0.2">
      <c r="A519" s="67"/>
      <c r="B519" s="52"/>
      <c r="C519" s="52"/>
      <c r="E519" s="60"/>
      <c r="F519" s="66"/>
    </row>
    <row r="520" spans="1:6" x14ac:dyDescent="0.2">
      <c r="A520" s="67"/>
      <c r="B520" s="52"/>
      <c r="C520" s="52"/>
      <c r="E520" s="60"/>
      <c r="F520" s="66"/>
    </row>
    <row r="521" spans="1:6" x14ac:dyDescent="0.2">
      <c r="A521" s="67"/>
      <c r="B521" s="52"/>
      <c r="C521" s="52"/>
      <c r="E521" s="60"/>
      <c r="F521" s="66"/>
    </row>
    <row r="522" spans="1:6" x14ac:dyDescent="0.2">
      <c r="A522" s="67"/>
      <c r="B522" s="52"/>
      <c r="C522" s="52"/>
      <c r="E522" s="60"/>
      <c r="F522" s="66"/>
    </row>
    <row r="523" spans="1:6" x14ac:dyDescent="0.2">
      <c r="A523" s="67"/>
      <c r="B523" s="52"/>
      <c r="C523" s="52"/>
      <c r="E523" s="60"/>
      <c r="F523" s="66"/>
    </row>
    <row r="524" spans="1:6" x14ac:dyDescent="0.2">
      <c r="A524" s="67"/>
      <c r="B524" s="52"/>
      <c r="C524" s="52"/>
      <c r="E524" s="60"/>
      <c r="F524" s="66"/>
    </row>
    <row r="525" spans="1:6" x14ac:dyDescent="0.2">
      <c r="A525" s="67"/>
      <c r="B525" s="52"/>
      <c r="C525" s="52"/>
      <c r="E525" s="60"/>
      <c r="F525" s="66"/>
    </row>
    <row r="526" spans="1:6" x14ac:dyDescent="0.2">
      <c r="A526" s="67"/>
      <c r="B526" s="52"/>
      <c r="C526" s="52"/>
      <c r="E526" s="60"/>
      <c r="F526" s="66"/>
    </row>
    <row r="527" spans="1:6" x14ac:dyDescent="0.2">
      <c r="A527" s="67"/>
      <c r="B527" s="52"/>
      <c r="C527" s="52"/>
      <c r="E527" s="60"/>
      <c r="F527" s="66"/>
    </row>
    <row r="528" spans="1:6" x14ac:dyDescent="0.2">
      <c r="A528" s="67"/>
      <c r="B528" s="52"/>
      <c r="C528" s="52"/>
      <c r="E528" s="60"/>
      <c r="F528" s="66"/>
    </row>
    <row r="529" spans="1:6" x14ac:dyDescent="0.2">
      <c r="A529" s="67"/>
      <c r="B529" s="52"/>
      <c r="C529" s="52"/>
      <c r="E529" s="60"/>
      <c r="F529" s="66"/>
    </row>
    <row r="530" spans="1:6" x14ac:dyDescent="0.2">
      <c r="A530" s="67"/>
      <c r="B530" s="52"/>
      <c r="C530" s="52"/>
      <c r="E530" s="60"/>
      <c r="F530" s="66"/>
    </row>
    <row r="531" spans="1:6" x14ac:dyDescent="0.2">
      <c r="A531" s="67"/>
      <c r="B531" s="52"/>
      <c r="C531" s="52"/>
      <c r="E531" s="60"/>
      <c r="F531" s="66"/>
    </row>
    <row r="532" spans="1:6" x14ac:dyDescent="0.2">
      <c r="A532" s="67"/>
      <c r="B532" s="52"/>
      <c r="C532" s="52"/>
      <c r="E532" s="60"/>
      <c r="F532" s="66"/>
    </row>
    <row r="533" spans="1:6" x14ac:dyDescent="0.2">
      <c r="A533" s="67"/>
      <c r="B533" s="52"/>
      <c r="C533" s="52"/>
      <c r="E533" s="60"/>
      <c r="F533" s="66"/>
    </row>
    <row r="534" spans="1:6" x14ac:dyDescent="0.2">
      <c r="A534" s="67"/>
      <c r="B534" s="52"/>
      <c r="C534" s="52"/>
      <c r="E534" s="60"/>
      <c r="F534" s="66"/>
    </row>
    <row r="535" spans="1:6" x14ac:dyDescent="0.2">
      <c r="A535" s="67"/>
      <c r="B535" s="52"/>
      <c r="C535" s="52"/>
      <c r="E535" s="60"/>
      <c r="F535" s="66"/>
    </row>
    <row r="536" spans="1:6" x14ac:dyDescent="0.2">
      <c r="A536" s="67"/>
      <c r="B536" s="52"/>
      <c r="C536" s="52"/>
      <c r="E536" s="60"/>
      <c r="F536" s="66"/>
    </row>
    <row r="537" spans="1:6" x14ac:dyDescent="0.2">
      <c r="A537" s="67"/>
      <c r="B537" s="52"/>
      <c r="C537" s="52"/>
      <c r="E537" s="60"/>
      <c r="F537" s="66"/>
    </row>
    <row r="538" spans="1:6" x14ac:dyDescent="0.2">
      <c r="A538" s="67"/>
      <c r="B538" s="52"/>
      <c r="C538" s="52"/>
      <c r="E538" s="60"/>
      <c r="F538" s="66"/>
    </row>
    <row r="539" spans="1:6" x14ac:dyDescent="0.2">
      <c r="A539" s="67"/>
      <c r="B539" s="52"/>
      <c r="C539" s="52"/>
      <c r="E539" s="60"/>
      <c r="F539" s="66"/>
    </row>
    <row r="540" spans="1:6" x14ac:dyDescent="0.2">
      <c r="A540" s="67"/>
      <c r="B540" s="52"/>
      <c r="C540" s="52"/>
      <c r="E540" s="60"/>
      <c r="F540" s="66"/>
    </row>
    <row r="541" spans="1:6" x14ac:dyDescent="0.2">
      <c r="A541" s="67"/>
      <c r="B541" s="52"/>
      <c r="C541" s="52"/>
      <c r="E541" s="60"/>
      <c r="F541" s="66"/>
    </row>
    <row r="542" spans="1:6" x14ac:dyDescent="0.2">
      <c r="A542" s="67"/>
      <c r="B542" s="52"/>
      <c r="C542" s="52"/>
      <c r="E542" s="60"/>
      <c r="F542" s="66"/>
    </row>
    <row r="543" spans="1:6" x14ac:dyDescent="0.2">
      <c r="A543" s="67"/>
      <c r="B543" s="52"/>
      <c r="C543" s="52"/>
      <c r="E543" s="60"/>
      <c r="F543" s="66"/>
    </row>
    <row r="544" spans="1:6" x14ac:dyDescent="0.2">
      <c r="A544" s="67"/>
      <c r="B544" s="52"/>
      <c r="C544" s="52"/>
      <c r="E544" s="60"/>
      <c r="F544" s="66"/>
    </row>
    <row r="545" spans="1:6" x14ac:dyDescent="0.2">
      <c r="A545" s="67"/>
      <c r="B545" s="52"/>
      <c r="C545" s="52"/>
      <c r="E545" s="60"/>
      <c r="F545" s="66"/>
    </row>
    <row r="546" spans="1:6" x14ac:dyDescent="0.2">
      <c r="A546" s="67"/>
      <c r="B546" s="52"/>
      <c r="C546" s="52"/>
      <c r="E546" s="60"/>
      <c r="F546" s="66"/>
    </row>
    <row r="547" spans="1:6" x14ac:dyDescent="0.2">
      <c r="A547" s="67"/>
      <c r="B547" s="52"/>
      <c r="C547" s="52"/>
      <c r="E547" s="60"/>
      <c r="F547" s="66"/>
    </row>
    <row r="548" spans="1:6" x14ac:dyDescent="0.2">
      <c r="A548" s="67"/>
      <c r="B548" s="52"/>
      <c r="C548" s="52"/>
      <c r="E548" s="60"/>
      <c r="F548" s="66"/>
    </row>
    <row r="549" spans="1:6" x14ac:dyDescent="0.2">
      <c r="A549" s="67"/>
      <c r="B549" s="52"/>
      <c r="C549" s="52"/>
      <c r="E549" s="60"/>
      <c r="F549" s="66"/>
    </row>
    <row r="550" spans="1:6" x14ac:dyDescent="0.2">
      <c r="A550" s="67"/>
      <c r="B550" s="52"/>
      <c r="C550" s="52"/>
      <c r="E550" s="60"/>
      <c r="F550" s="66"/>
    </row>
    <row r="551" spans="1:6" x14ac:dyDescent="0.2">
      <c r="A551" s="67"/>
      <c r="B551" s="52"/>
      <c r="C551" s="52"/>
      <c r="E551" s="60"/>
      <c r="F551" s="66"/>
    </row>
    <row r="552" spans="1:6" x14ac:dyDescent="0.2">
      <c r="A552" s="67"/>
      <c r="B552" s="52"/>
      <c r="C552" s="52"/>
      <c r="E552" s="60"/>
      <c r="F552" s="66"/>
    </row>
    <row r="553" spans="1:6" x14ac:dyDescent="0.2">
      <c r="A553" s="67"/>
      <c r="B553" s="52"/>
      <c r="C553" s="52"/>
      <c r="E553" s="60"/>
      <c r="F553" s="66"/>
    </row>
    <row r="554" spans="1:6" x14ac:dyDescent="0.2">
      <c r="A554" s="67"/>
      <c r="B554" s="52"/>
      <c r="C554" s="52"/>
      <c r="E554" s="60"/>
      <c r="F554" s="66"/>
    </row>
    <row r="555" spans="1:6" x14ac:dyDescent="0.2">
      <c r="A555" s="67"/>
      <c r="B555" s="52"/>
      <c r="C555" s="52"/>
      <c r="E555" s="60"/>
      <c r="F555" s="66"/>
    </row>
    <row r="556" spans="1:6" x14ac:dyDescent="0.2">
      <c r="A556" s="67"/>
      <c r="B556" s="52"/>
      <c r="C556" s="52"/>
      <c r="E556" s="60"/>
      <c r="F556" s="66"/>
    </row>
    <row r="557" spans="1:6" x14ac:dyDescent="0.2">
      <c r="A557" s="67"/>
      <c r="B557" s="52"/>
      <c r="C557" s="52"/>
      <c r="E557" s="60"/>
      <c r="F557" s="66"/>
    </row>
    <row r="558" spans="1:6" x14ac:dyDescent="0.2">
      <c r="A558" s="67"/>
      <c r="B558" s="52"/>
      <c r="C558" s="52"/>
      <c r="E558" s="60"/>
      <c r="F558" s="66"/>
    </row>
    <row r="559" spans="1:6" x14ac:dyDescent="0.2">
      <c r="A559" s="67"/>
      <c r="B559" s="52"/>
      <c r="C559" s="52"/>
      <c r="E559" s="60"/>
      <c r="F559" s="66"/>
    </row>
    <row r="560" spans="1:6" x14ac:dyDescent="0.2">
      <c r="A560" s="67"/>
      <c r="B560" s="52"/>
      <c r="C560" s="52"/>
      <c r="E560" s="60"/>
      <c r="F560" s="66"/>
    </row>
    <row r="561" spans="1:6" x14ac:dyDescent="0.2">
      <c r="A561" s="67"/>
      <c r="B561" s="52"/>
      <c r="C561" s="52"/>
      <c r="E561" s="60"/>
      <c r="F561" s="66"/>
    </row>
    <row r="562" spans="1:6" x14ac:dyDescent="0.2">
      <c r="A562" s="67"/>
      <c r="B562" s="52"/>
      <c r="C562" s="52"/>
      <c r="E562" s="60"/>
      <c r="F562" s="66"/>
    </row>
    <row r="563" spans="1:6" x14ac:dyDescent="0.2">
      <c r="A563" s="67"/>
      <c r="B563" s="52"/>
      <c r="C563" s="52"/>
      <c r="E563" s="60"/>
      <c r="F563" s="66"/>
    </row>
    <row r="564" spans="1:6" x14ac:dyDescent="0.2">
      <c r="A564" s="67"/>
      <c r="B564" s="52"/>
      <c r="C564" s="52"/>
      <c r="E564" s="60"/>
      <c r="F564" s="66"/>
    </row>
    <row r="565" spans="1:6" x14ac:dyDescent="0.2">
      <c r="A565" s="67"/>
      <c r="B565" s="52"/>
      <c r="C565" s="52"/>
      <c r="E565" s="60"/>
      <c r="F565" s="66"/>
    </row>
    <row r="566" spans="1:6" x14ac:dyDescent="0.2">
      <c r="A566" s="67"/>
      <c r="B566" s="52"/>
      <c r="C566" s="52"/>
      <c r="E566" s="60"/>
      <c r="F566" s="66"/>
    </row>
    <row r="567" spans="1:6" x14ac:dyDescent="0.2">
      <c r="A567" s="67"/>
      <c r="B567" s="52"/>
      <c r="C567" s="52"/>
      <c r="E567" s="60"/>
      <c r="F567" s="66"/>
    </row>
    <row r="568" spans="1:6" x14ac:dyDescent="0.2">
      <c r="A568" s="67"/>
      <c r="B568" s="52"/>
      <c r="C568" s="52"/>
      <c r="E568" s="60"/>
      <c r="F568" s="66"/>
    </row>
    <row r="569" spans="1:6" x14ac:dyDescent="0.2">
      <c r="A569" s="67"/>
      <c r="B569" s="52"/>
      <c r="C569" s="52"/>
      <c r="E569" s="60"/>
      <c r="F569" s="66"/>
    </row>
    <row r="570" spans="1:6" x14ac:dyDescent="0.2">
      <c r="A570" s="67"/>
      <c r="B570" s="52"/>
      <c r="C570" s="52"/>
      <c r="E570" s="60"/>
      <c r="F570" s="66"/>
    </row>
    <row r="571" spans="1:6" x14ac:dyDescent="0.2">
      <c r="A571" s="67"/>
      <c r="B571" s="52"/>
      <c r="C571" s="52"/>
      <c r="E571" s="60"/>
      <c r="F571" s="66"/>
    </row>
    <row r="572" spans="1:6" x14ac:dyDescent="0.2">
      <c r="A572" s="67"/>
      <c r="B572" s="52"/>
      <c r="C572" s="52"/>
      <c r="E572" s="60"/>
      <c r="F572" s="66"/>
    </row>
    <row r="573" spans="1:6" x14ac:dyDescent="0.2">
      <c r="A573" s="67"/>
      <c r="B573" s="52"/>
      <c r="C573" s="52"/>
      <c r="E573" s="60"/>
      <c r="F573" s="66"/>
    </row>
    <row r="574" spans="1:6" x14ac:dyDescent="0.2">
      <c r="A574" s="67"/>
      <c r="B574" s="52"/>
      <c r="C574" s="52"/>
      <c r="E574" s="60"/>
      <c r="F574" s="66"/>
    </row>
    <row r="575" spans="1:6" x14ac:dyDescent="0.2">
      <c r="A575" s="67"/>
      <c r="B575" s="52"/>
      <c r="C575" s="52"/>
      <c r="E575" s="60"/>
      <c r="F575" s="66"/>
    </row>
    <row r="576" spans="1:6" x14ac:dyDescent="0.2">
      <c r="A576" s="67"/>
      <c r="B576" s="52"/>
      <c r="C576" s="52"/>
      <c r="E576" s="60"/>
      <c r="F576" s="66"/>
    </row>
    <row r="577" spans="1:6" x14ac:dyDescent="0.2">
      <c r="A577" s="67"/>
      <c r="B577" s="52"/>
      <c r="C577" s="52"/>
      <c r="E577" s="60"/>
      <c r="F577" s="66"/>
    </row>
    <row r="578" spans="1:6" x14ac:dyDescent="0.2">
      <c r="A578" s="67"/>
      <c r="B578" s="52"/>
      <c r="C578" s="52"/>
      <c r="E578" s="60"/>
      <c r="F578" s="66"/>
    </row>
    <row r="579" spans="1:6" x14ac:dyDescent="0.2">
      <c r="A579" s="67"/>
      <c r="B579" s="52"/>
      <c r="C579" s="52"/>
      <c r="E579" s="60"/>
      <c r="F579" s="66"/>
    </row>
    <row r="580" spans="1:6" x14ac:dyDescent="0.2">
      <c r="A580" s="67"/>
      <c r="B580" s="52"/>
      <c r="C580" s="52"/>
      <c r="E580" s="60"/>
      <c r="F580" s="66"/>
    </row>
    <row r="581" spans="1:6" x14ac:dyDescent="0.2">
      <c r="A581" s="67"/>
      <c r="B581" s="52"/>
      <c r="C581" s="52"/>
      <c r="E581" s="60"/>
      <c r="F581" s="66"/>
    </row>
    <row r="582" spans="1:6" x14ac:dyDescent="0.2">
      <c r="A582" s="67"/>
      <c r="B582" s="52"/>
      <c r="C582" s="52"/>
      <c r="E582" s="60"/>
      <c r="F582" s="66"/>
    </row>
    <row r="583" spans="1:6" x14ac:dyDescent="0.2">
      <c r="A583" s="67"/>
      <c r="B583" s="52"/>
      <c r="C583" s="52"/>
      <c r="E583" s="60"/>
      <c r="F583" s="66"/>
    </row>
    <row r="584" spans="1:6" x14ac:dyDescent="0.2">
      <c r="A584" s="67"/>
      <c r="B584" s="52"/>
      <c r="C584" s="52"/>
      <c r="E584" s="60"/>
      <c r="F584" s="66"/>
    </row>
    <row r="585" spans="1:6" x14ac:dyDescent="0.2">
      <c r="A585" s="67"/>
      <c r="B585" s="52"/>
      <c r="C585" s="52"/>
      <c r="E585" s="60"/>
      <c r="F585" s="66"/>
    </row>
    <row r="586" spans="1:6" x14ac:dyDescent="0.2">
      <c r="A586" s="67"/>
      <c r="B586" s="52"/>
      <c r="C586" s="52"/>
      <c r="E586" s="60"/>
      <c r="F586" s="66"/>
    </row>
    <row r="587" spans="1:6" x14ac:dyDescent="0.2">
      <c r="A587" s="67"/>
      <c r="B587" s="52"/>
      <c r="C587" s="52"/>
      <c r="E587" s="60"/>
      <c r="F587" s="66"/>
    </row>
    <row r="588" spans="1:6" x14ac:dyDescent="0.2">
      <c r="A588" s="67"/>
      <c r="B588" s="52"/>
      <c r="C588" s="52"/>
      <c r="E588" s="60"/>
      <c r="F588" s="66"/>
    </row>
    <row r="589" spans="1:6" x14ac:dyDescent="0.2">
      <c r="A589" s="67"/>
      <c r="B589" s="52"/>
      <c r="C589" s="52"/>
      <c r="E589" s="60"/>
      <c r="F589" s="66"/>
    </row>
    <row r="590" spans="1:6" x14ac:dyDescent="0.2">
      <c r="A590" s="67"/>
      <c r="B590" s="52"/>
      <c r="C590" s="52"/>
      <c r="E590" s="60"/>
      <c r="F590" s="66"/>
    </row>
    <row r="591" spans="1:6" x14ac:dyDescent="0.2">
      <c r="A591" s="67"/>
      <c r="B591" s="52"/>
      <c r="C591" s="52"/>
      <c r="E591" s="60"/>
      <c r="F591" s="66"/>
    </row>
    <row r="592" spans="1:6" x14ac:dyDescent="0.2">
      <c r="A592" s="67"/>
      <c r="B592" s="52"/>
      <c r="C592" s="52"/>
      <c r="E592" s="60"/>
      <c r="F592" s="66"/>
    </row>
    <row r="593" spans="1:6" x14ac:dyDescent="0.2">
      <c r="A593" s="67"/>
      <c r="B593" s="52"/>
      <c r="C593" s="52"/>
      <c r="E593" s="60"/>
      <c r="F593" s="66"/>
    </row>
    <row r="594" spans="1:6" x14ac:dyDescent="0.2">
      <c r="A594" s="67"/>
      <c r="B594" s="52"/>
      <c r="C594" s="52"/>
      <c r="E594" s="60"/>
      <c r="F594" s="66"/>
    </row>
    <row r="595" spans="1:6" x14ac:dyDescent="0.2">
      <c r="A595" s="67"/>
      <c r="B595" s="52"/>
      <c r="C595" s="52"/>
      <c r="E595" s="60"/>
      <c r="F595" s="66"/>
    </row>
    <row r="596" spans="1:6" x14ac:dyDescent="0.2">
      <c r="A596" s="67"/>
      <c r="B596" s="52"/>
      <c r="C596" s="52"/>
      <c r="E596" s="60"/>
      <c r="F596" s="66"/>
    </row>
    <row r="597" spans="1:6" x14ac:dyDescent="0.2">
      <c r="A597" s="67"/>
      <c r="B597" s="52"/>
      <c r="C597" s="52"/>
      <c r="E597" s="60"/>
      <c r="F597" s="66"/>
    </row>
    <row r="598" spans="1:6" x14ac:dyDescent="0.2">
      <c r="A598" s="67"/>
      <c r="B598" s="52"/>
      <c r="C598" s="52"/>
      <c r="E598" s="60"/>
      <c r="F598" s="66"/>
    </row>
    <row r="599" spans="1:6" x14ac:dyDescent="0.2">
      <c r="A599" s="67"/>
      <c r="B599" s="52"/>
      <c r="C599" s="52"/>
      <c r="E599" s="60"/>
      <c r="F599" s="66"/>
    </row>
    <row r="600" spans="1:6" x14ac:dyDescent="0.2">
      <c r="A600" s="67"/>
      <c r="B600" s="52"/>
      <c r="C600" s="52"/>
      <c r="E600" s="60"/>
      <c r="F600" s="66"/>
    </row>
    <row r="601" spans="1:6" x14ac:dyDescent="0.2">
      <c r="A601" s="67"/>
      <c r="B601" s="52"/>
      <c r="C601" s="52"/>
      <c r="E601" s="60"/>
      <c r="F601" s="66"/>
    </row>
    <row r="602" spans="1:6" x14ac:dyDescent="0.2">
      <c r="A602" s="67"/>
      <c r="B602" s="52"/>
      <c r="C602" s="52"/>
      <c r="E602" s="60"/>
      <c r="F602" s="66"/>
    </row>
    <row r="603" spans="1:6" x14ac:dyDescent="0.2">
      <c r="A603" s="67"/>
      <c r="B603" s="52"/>
      <c r="C603" s="52"/>
      <c r="E603" s="60"/>
      <c r="F603" s="66"/>
    </row>
    <row r="604" spans="1:6" x14ac:dyDescent="0.2">
      <c r="A604" s="67"/>
      <c r="B604" s="52"/>
      <c r="C604" s="52"/>
      <c r="E604" s="60"/>
      <c r="F604" s="66"/>
    </row>
    <row r="605" spans="1:6" x14ac:dyDescent="0.2">
      <c r="A605" s="67"/>
      <c r="B605" s="52"/>
      <c r="C605" s="52"/>
      <c r="E605" s="60"/>
      <c r="F605" s="66"/>
    </row>
    <row r="606" spans="1:6" x14ac:dyDescent="0.2">
      <c r="A606" s="67"/>
      <c r="B606" s="52"/>
      <c r="C606" s="52"/>
      <c r="E606" s="60"/>
      <c r="F606" s="66"/>
    </row>
    <row r="607" spans="1:6" x14ac:dyDescent="0.2">
      <c r="A607" s="67"/>
      <c r="B607" s="52"/>
      <c r="C607" s="52"/>
      <c r="E607" s="60"/>
      <c r="F607" s="66"/>
    </row>
    <row r="608" spans="1:6" x14ac:dyDescent="0.2">
      <c r="A608" s="67"/>
      <c r="B608" s="52"/>
      <c r="C608" s="52"/>
      <c r="E608" s="60"/>
      <c r="F608" s="66"/>
    </row>
    <row r="609" spans="1:6" x14ac:dyDescent="0.2">
      <c r="A609" s="67"/>
      <c r="B609" s="52"/>
      <c r="C609" s="52"/>
      <c r="E609" s="60"/>
      <c r="F609" s="66"/>
    </row>
    <row r="610" spans="1:6" x14ac:dyDescent="0.2">
      <c r="A610" s="67"/>
      <c r="B610" s="52"/>
      <c r="C610" s="52"/>
      <c r="E610" s="60"/>
      <c r="F610" s="66"/>
    </row>
    <row r="611" spans="1:6" x14ac:dyDescent="0.2">
      <c r="A611" s="67"/>
      <c r="B611" s="52"/>
      <c r="C611" s="52"/>
      <c r="E611" s="60"/>
      <c r="F611" s="66"/>
    </row>
    <row r="612" spans="1:6" x14ac:dyDescent="0.2">
      <c r="A612" s="67"/>
      <c r="B612" s="52"/>
      <c r="C612" s="52"/>
      <c r="E612" s="60"/>
      <c r="F612" s="66"/>
    </row>
    <row r="613" spans="1:6" x14ac:dyDescent="0.2">
      <c r="A613" s="67"/>
      <c r="B613" s="52"/>
      <c r="C613" s="52"/>
      <c r="E613" s="60"/>
      <c r="F613" s="66"/>
    </row>
    <row r="614" spans="1:6" x14ac:dyDescent="0.2">
      <c r="A614" s="67"/>
      <c r="B614" s="52"/>
      <c r="C614" s="52"/>
      <c r="E614" s="60"/>
      <c r="F614" s="66"/>
    </row>
    <row r="615" spans="1:6" x14ac:dyDescent="0.2">
      <c r="A615" s="67"/>
      <c r="B615" s="52"/>
      <c r="C615" s="52"/>
      <c r="E615" s="60"/>
      <c r="F615" s="66"/>
    </row>
    <row r="616" spans="1:6" x14ac:dyDescent="0.2">
      <c r="A616" s="67"/>
      <c r="B616" s="52"/>
      <c r="C616" s="52"/>
      <c r="E616" s="60"/>
      <c r="F616" s="66"/>
    </row>
    <row r="617" spans="1:6" x14ac:dyDescent="0.2">
      <c r="A617" s="67"/>
      <c r="B617" s="52"/>
      <c r="C617" s="52"/>
      <c r="E617" s="60"/>
      <c r="F617" s="66"/>
    </row>
    <row r="618" spans="1:6" x14ac:dyDescent="0.2">
      <c r="A618" s="67"/>
      <c r="B618" s="52"/>
      <c r="C618" s="52"/>
      <c r="E618" s="60"/>
      <c r="F618" s="66"/>
    </row>
    <row r="619" spans="1:6" x14ac:dyDescent="0.2">
      <c r="A619" s="67"/>
      <c r="B619" s="52"/>
      <c r="C619" s="52"/>
      <c r="E619" s="60"/>
      <c r="F619" s="66"/>
    </row>
    <row r="620" spans="1:6" x14ac:dyDescent="0.2">
      <c r="A620" s="67"/>
      <c r="B620" s="52"/>
      <c r="C620" s="52"/>
      <c r="E620" s="60"/>
      <c r="F620" s="66"/>
    </row>
    <row r="621" spans="1:6" x14ac:dyDescent="0.2">
      <c r="A621" s="67"/>
      <c r="B621" s="52"/>
      <c r="C621" s="52"/>
      <c r="E621" s="60"/>
      <c r="F621" s="66"/>
    </row>
    <row r="622" spans="1:6" x14ac:dyDescent="0.2">
      <c r="A622" s="67"/>
      <c r="B622" s="52"/>
      <c r="C622" s="52"/>
      <c r="E622" s="60"/>
      <c r="F622" s="66"/>
    </row>
    <row r="623" spans="1:6" x14ac:dyDescent="0.2">
      <c r="A623" s="67"/>
      <c r="B623" s="52"/>
      <c r="C623" s="52"/>
      <c r="E623" s="60"/>
      <c r="F623" s="66"/>
    </row>
    <row r="624" spans="1:6" x14ac:dyDescent="0.2">
      <c r="A624" s="67"/>
      <c r="B624" s="52"/>
      <c r="C624" s="52"/>
      <c r="E624" s="60"/>
      <c r="F624" s="66"/>
    </row>
    <row r="625" spans="1:6" x14ac:dyDescent="0.2">
      <c r="A625" s="67"/>
      <c r="B625" s="52"/>
      <c r="C625" s="52"/>
      <c r="E625" s="60"/>
      <c r="F625" s="66"/>
    </row>
    <row r="626" spans="1:6" x14ac:dyDescent="0.2">
      <c r="A626" s="67"/>
      <c r="B626" s="52"/>
      <c r="C626" s="52"/>
      <c r="E626" s="60"/>
      <c r="F626" s="66"/>
    </row>
    <row r="627" spans="1:6" x14ac:dyDescent="0.2">
      <c r="A627" s="67"/>
      <c r="B627" s="52"/>
      <c r="C627" s="52"/>
      <c r="E627" s="60"/>
      <c r="F627" s="66"/>
    </row>
    <row r="628" spans="1:6" x14ac:dyDescent="0.2">
      <c r="A628" s="67"/>
      <c r="B628" s="52"/>
      <c r="C628" s="52"/>
      <c r="E628" s="60"/>
      <c r="F628" s="66"/>
    </row>
    <row r="629" spans="1:6" x14ac:dyDescent="0.2">
      <c r="A629" s="67"/>
      <c r="B629" s="52"/>
      <c r="C629" s="52"/>
      <c r="E629" s="60"/>
      <c r="F629" s="66"/>
    </row>
    <row r="630" spans="1:6" x14ac:dyDescent="0.2">
      <c r="A630" s="67"/>
      <c r="B630" s="52"/>
      <c r="C630" s="52"/>
      <c r="E630" s="60"/>
      <c r="F630" s="66"/>
    </row>
    <row r="631" spans="1:6" x14ac:dyDescent="0.2">
      <c r="A631" s="67"/>
      <c r="B631" s="52"/>
      <c r="C631" s="52"/>
      <c r="E631" s="60"/>
      <c r="F631" s="66"/>
    </row>
    <row r="632" spans="1:6" x14ac:dyDescent="0.2">
      <c r="A632" s="67"/>
      <c r="B632" s="52"/>
      <c r="C632" s="52"/>
      <c r="E632" s="60"/>
      <c r="F632" s="66"/>
    </row>
    <row r="633" spans="1:6" x14ac:dyDescent="0.2">
      <c r="A633" s="67"/>
      <c r="B633" s="52"/>
      <c r="C633" s="52"/>
      <c r="E633" s="60"/>
      <c r="F633" s="66"/>
    </row>
    <row r="634" spans="1:6" x14ac:dyDescent="0.2">
      <c r="A634" s="67"/>
      <c r="B634" s="52"/>
      <c r="C634" s="52"/>
      <c r="E634" s="60"/>
      <c r="F634" s="66"/>
    </row>
    <row r="635" spans="1:6" x14ac:dyDescent="0.2">
      <c r="A635" s="67"/>
      <c r="B635" s="52"/>
      <c r="C635" s="52"/>
      <c r="E635" s="60"/>
      <c r="F635" s="66"/>
    </row>
    <row r="636" spans="1:6" x14ac:dyDescent="0.2">
      <c r="A636" s="67"/>
      <c r="B636" s="52"/>
      <c r="C636" s="52"/>
      <c r="E636" s="60"/>
      <c r="F636" s="66"/>
    </row>
    <row r="637" spans="1:6" x14ac:dyDescent="0.2">
      <c r="A637" s="67"/>
      <c r="B637" s="52"/>
      <c r="C637" s="52"/>
      <c r="E637" s="60"/>
      <c r="F637" s="66"/>
    </row>
    <row r="638" spans="1:6" x14ac:dyDescent="0.2">
      <c r="A638" s="67"/>
      <c r="B638" s="52"/>
      <c r="C638" s="52"/>
      <c r="E638" s="60"/>
      <c r="F638" s="66"/>
    </row>
    <row r="639" spans="1:6" x14ac:dyDescent="0.2">
      <c r="A639" s="67"/>
      <c r="B639" s="52"/>
      <c r="C639" s="52"/>
      <c r="E639" s="60"/>
      <c r="F639" s="66"/>
    </row>
    <row r="640" spans="1:6" x14ac:dyDescent="0.2">
      <c r="A640" s="67"/>
      <c r="B640" s="52"/>
      <c r="C640" s="52"/>
      <c r="E640" s="60"/>
      <c r="F640" s="66"/>
    </row>
    <row r="641" spans="1:6" x14ac:dyDescent="0.2">
      <c r="A641" s="67"/>
      <c r="B641" s="52"/>
      <c r="C641" s="52"/>
      <c r="E641" s="60"/>
      <c r="F641" s="66"/>
    </row>
    <row r="642" spans="1:6" x14ac:dyDescent="0.2">
      <c r="A642" s="67"/>
      <c r="B642" s="52"/>
      <c r="C642" s="52"/>
      <c r="E642" s="60"/>
      <c r="F642" s="66"/>
    </row>
    <row r="643" spans="1:6" x14ac:dyDescent="0.2">
      <c r="A643" s="67"/>
      <c r="B643" s="52"/>
      <c r="C643" s="52"/>
      <c r="E643" s="60"/>
      <c r="F643" s="66"/>
    </row>
    <row r="644" spans="1:6" x14ac:dyDescent="0.2">
      <c r="A644" s="67"/>
      <c r="B644" s="52"/>
      <c r="C644" s="52"/>
      <c r="E644" s="60"/>
      <c r="F644" s="66"/>
    </row>
    <row r="645" spans="1:6" x14ac:dyDescent="0.2">
      <c r="A645" s="67"/>
      <c r="B645" s="52"/>
      <c r="C645" s="52"/>
      <c r="E645" s="60"/>
      <c r="F645" s="66"/>
    </row>
    <row r="646" spans="1:6" x14ac:dyDescent="0.2">
      <c r="A646" s="67"/>
      <c r="B646" s="52"/>
      <c r="C646" s="52"/>
      <c r="E646" s="60"/>
      <c r="F646" s="66"/>
    </row>
    <row r="647" spans="1:6" x14ac:dyDescent="0.2">
      <c r="A647" s="67"/>
      <c r="B647" s="52"/>
      <c r="C647" s="52"/>
      <c r="E647" s="60"/>
      <c r="F647" s="66"/>
    </row>
    <row r="648" spans="1:6" x14ac:dyDescent="0.2">
      <c r="A648" s="67"/>
      <c r="B648" s="52"/>
      <c r="C648" s="52"/>
      <c r="E648" s="60"/>
      <c r="F648" s="66"/>
    </row>
    <row r="649" spans="1:6" x14ac:dyDescent="0.2">
      <c r="A649" s="67"/>
      <c r="B649" s="52"/>
      <c r="C649" s="52"/>
      <c r="E649" s="60"/>
      <c r="F649" s="66"/>
    </row>
    <row r="650" spans="1:6" x14ac:dyDescent="0.2">
      <c r="A650" s="67"/>
      <c r="B650" s="52"/>
      <c r="C650" s="52"/>
      <c r="E650" s="60"/>
      <c r="F650" s="66"/>
    </row>
    <row r="651" spans="1:6" x14ac:dyDescent="0.2">
      <c r="A651" s="67"/>
      <c r="B651" s="52"/>
      <c r="C651" s="52"/>
      <c r="E651" s="60"/>
      <c r="F651" s="66"/>
    </row>
    <row r="652" spans="1:6" x14ac:dyDescent="0.2">
      <c r="A652" s="67"/>
      <c r="B652" s="52"/>
      <c r="C652" s="52"/>
      <c r="E652" s="60"/>
      <c r="F652" s="66"/>
    </row>
    <row r="653" spans="1:6" x14ac:dyDescent="0.2">
      <c r="A653" s="67"/>
      <c r="B653" s="52"/>
      <c r="C653" s="52"/>
      <c r="E653" s="60"/>
      <c r="F653" s="66"/>
    </row>
    <row r="654" spans="1:6" x14ac:dyDescent="0.2">
      <c r="A654" s="67"/>
      <c r="B654" s="52"/>
      <c r="C654" s="52"/>
      <c r="E654" s="60"/>
      <c r="F654" s="66"/>
    </row>
    <row r="655" spans="1:6" x14ac:dyDescent="0.2">
      <c r="A655" s="67"/>
      <c r="B655" s="52"/>
      <c r="C655" s="52"/>
      <c r="E655" s="60"/>
      <c r="F655" s="66"/>
    </row>
    <row r="656" spans="1:6" x14ac:dyDescent="0.2">
      <c r="A656" s="67"/>
      <c r="B656" s="52"/>
      <c r="C656" s="52"/>
      <c r="E656" s="60"/>
      <c r="F656" s="66"/>
    </row>
    <row r="657" spans="1:6" x14ac:dyDescent="0.2">
      <c r="A657" s="67"/>
      <c r="B657" s="52"/>
      <c r="C657" s="52"/>
      <c r="E657" s="60"/>
      <c r="F657" s="66"/>
    </row>
    <row r="658" spans="1:6" x14ac:dyDescent="0.2">
      <c r="A658" s="67"/>
      <c r="B658" s="52"/>
      <c r="C658" s="52"/>
      <c r="E658" s="60"/>
      <c r="F658" s="66"/>
    </row>
    <row r="659" spans="1:6" x14ac:dyDescent="0.2">
      <c r="A659" s="67"/>
      <c r="B659" s="52"/>
      <c r="C659" s="52"/>
      <c r="E659" s="60"/>
      <c r="F659" s="66"/>
    </row>
    <row r="660" spans="1:6" x14ac:dyDescent="0.2">
      <c r="A660" s="67"/>
      <c r="B660" s="52"/>
      <c r="C660" s="52"/>
      <c r="E660" s="60"/>
      <c r="F660" s="66"/>
    </row>
    <row r="661" spans="1:6" x14ac:dyDescent="0.2">
      <c r="A661" s="67"/>
      <c r="B661" s="52"/>
      <c r="C661" s="52"/>
      <c r="E661" s="60"/>
      <c r="F661" s="66"/>
    </row>
    <row r="662" spans="1:6" x14ac:dyDescent="0.2">
      <c r="A662" s="67"/>
      <c r="B662" s="52"/>
      <c r="C662" s="52"/>
      <c r="E662" s="60"/>
      <c r="F662" s="66"/>
    </row>
    <row r="663" spans="1:6" x14ac:dyDescent="0.2">
      <c r="A663" s="67"/>
      <c r="B663" s="52"/>
      <c r="C663" s="52"/>
      <c r="E663" s="60"/>
      <c r="F663" s="66"/>
    </row>
    <row r="664" spans="1:6" x14ac:dyDescent="0.2">
      <c r="A664" s="67"/>
      <c r="B664" s="52"/>
      <c r="C664" s="52"/>
      <c r="E664" s="60"/>
      <c r="F664" s="66"/>
    </row>
    <row r="665" spans="1:6" x14ac:dyDescent="0.2">
      <c r="A665" s="67"/>
      <c r="B665" s="52"/>
      <c r="C665" s="52"/>
      <c r="E665" s="60"/>
      <c r="F665" s="66"/>
    </row>
    <row r="666" spans="1:6" x14ac:dyDescent="0.2">
      <c r="A666" s="67"/>
      <c r="B666" s="52"/>
      <c r="C666" s="52"/>
      <c r="E666" s="60"/>
      <c r="F666" s="66"/>
    </row>
    <row r="667" spans="1:6" x14ac:dyDescent="0.2">
      <c r="A667" s="67"/>
      <c r="B667" s="52"/>
      <c r="C667" s="52"/>
      <c r="E667" s="60"/>
      <c r="F667" s="66"/>
    </row>
    <row r="668" spans="1:6" x14ac:dyDescent="0.2">
      <c r="A668" s="67"/>
      <c r="B668" s="52"/>
      <c r="C668" s="52"/>
      <c r="E668" s="60"/>
      <c r="F668" s="66"/>
    </row>
    <row r="669" spans="1:6" x14ac:dyDescent="0.2">
      <c r="A669" s="67"/>
      <c r="B669" s="52"/>
      <c r="C669" s="52"/>
      <c r="E669" s="60"/>
      <c r="F669" s="66"/>
    </row>
    <row r="670" spans="1:6" x14ac:dyDescent="0.2">
      <c r="A670" s="67"/>
      <c r="B670" s="52"/>
      <c r="C670" s="52"/>
      <c r="E670" s="60"/>
      <c r="F670" s="66"/>
    </row>
    <row r="671" spans="1:6" x14ac:dyDescent="0.2">
      <c r="A671" s="67"/>
      <c r="B671" s="52"/>
      <c r="C671" s="52"/>
      <c r="E671" s="60"/>
      <c r="F671" s="66"/>
    </row>
    <row r="672" spans="1:6" x14ac:dyDescent="0.2">
      <c r="A672" s="67"/>
      <c r="B672" s="52"/>
      <c r="C672" s="52"/>
      <c r="E672" s="60"/>
      <c r="F672" s="66"/>
    </row>
  </sheetData>
  <sheetProtection selectLockedCells="1"/>
  <pageMargins left="1.0236220472440944" right="0.86614173228346458" top="0.98425196850393704" bottom="0.9055118110236221" header="0.23622047244094491" footer="0.27559055118110237"/>
  <pageSetup paperSize="9" orientation="portrait" r:id="rId1"/>
  <headerFooter differentFirst="1">
    <oddHeader>&amp;L&amp;"Arial,Uobičajeno"&amp;8Investitor:   LEŠKO d.o.o
Građevina: ENERGETSKA OBNOVA POSLOVNE ZGRADE
Lokacija: VRATIŠINEC&amp;R&amp;"Arial,Uobičajeno"&amp;8Oznaka projekta; NI-278/2020-E
Datum: 12/2020</oddHeader>
    <oddFooter>&amp;L&amp;"Arial,Uobičajeno"&amp;8Projektni ured: NORD-ING d.o.o., Putjane 15, Čakovec
Glavni projektant: Eleonora Bedeković, dipl.ing.arh.&amp;R&amp;"Arial,Uobičajeno"&amp;8&amp;N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sheetPr>
  <dimension ref="A1:F10"/>
  <sheetViews>
    <sheetView view="pageBreakPreview" zoomScale="115" zoomScaleNormal="100" zoomScaleSheetLayoutView="115" workbookViewId="0">
      <selection activeCell="F10" sqref="F10"/>
    </sheetView>
  </sheetViews>
  <sheetFormatPr defaultRowHeight="12" x14ac:dyDescent="0.2"/>
  <cols>
    <col min="1" max="1" width="3.7109375" style="163" customWidth="1"/>
    <col min="2" max="2" width="32.28515625" style="148" customWidth="1"/>
    <col min="3" max="3" width="7.7109375" style="148" customWidth="1"/>
    <col min="4" max="4" width="5.7109375" style="148" customWidth="1"/>
    <col min="5" max="5" width="10.7109375" style="148" customWidth="1"/>
    <col min="6" max="6" width="11.7109375" style="148" customWidth="1"/>
    <col min="7" max="255" width="9.140625" style="148"/>
    <col min="256" max="256" width="3.7109375" style="148" customWidth="1"/>
    <col min="257" max="257" width="45.7109375" style="148" customWidth="1"/>
    <col min="258" max="258" width="7.7109375" style="148" customWidth="1"/>
    <col min="259" max="259" width="5.7109375" style="148" customWidth="1"/>
    <col min="260" max="260" width="10.7109375" style="148" customWidth="1"/>
    <col min="261" max="261" width="3.7109375" style="148" customWidth="1"/>
    <col min="262" max="262" width="11.7109375" style="148" customWidth="1"/>
    <col min="263" max="511" width="9.140625" style="148"/>
    <col min="512" max="512" width="3.7109375" style="148" customWidth="1"/>
    <col min="513" max="513" width="45.7109375" style="148" customWidth="1"/>
    <col min="514" max="514" width="7.7109375" style="148" customWidth="1"/>
    <col min="515" max="515" width="5.7109375" style="148" customWidth="1"/>
    <col min="516" max="516" width="10.7109375" style="148" customWidth="1"/>
    <col min="517" max="517" width="3.7109375" style="148" customWidth="1"/>
    <col min="518" max="518" width="11.7109375" style="148" customWidth="1"/>
    <col min="519" max="767" width="9.140625" style="148"/>
    <col min="768" max="768" width="3.7109375" style="148" customWidth="1"/>
    <col min="769" max="769" width="45.7109375" style="148" customWidth="1"/>
    <col min="770" max="770" width="7.7109375" style="148" customWidth="1"/>
    <col min="771" max="771" width="5.7109375" style="148" customWidth="1"/>
    <col min="772" max="772" width="10.7109375" style="148" customWidth="1"/>
    <col min="773" max="773" width="3.7109375" style="148" customWidth="1"/>
    <col min="774" max="774" width="11.7109375" style="148" customWidth="1"/>
    <col min="775" max="1023" width="9.140625" style="148"/>
    <col min="1024" max="1024" width="3.7109375" style="148" customWidth="1"/>
    <col min="1025" max="1025" width="45.7109375" style="148" customWidth="1"/>
    <col min="1026" max="1026" width="7.7109375" style="148" customWidth="1"/>
    <col min="1027" max="1027" width="5.7109375" style="148" customWidth="1"/>
    <col min="1028" max="1028" width="10.7109375" style="148" customWidth="1"/>
    <col min="1029" max="1029" width="3.7109375" style="148" customWidth="1"/>
    <col min="1030" max="1030" width="11.7109375" style="148" customWidth="1"/>
    <col min="1031" max="1279" width="9.140625" style="148"/>
    <col min="1280" max="1280" width="3.7109375" style="148" customWidth="1"/>
    <col min="1281" max="1281" width="45.7109375" style="148" customWidth="1"/>
    <col min="1282" max="1282" width="7.7109375" style="148" customWidth="1"/>
    <col min="1283" max="1283" width="5.7109375" style="148" customWidth="1"/>
    <col min="1284" max="1284" width="10.7109375" style="148" customWidth="1"/>
    <col min="1285" max="1285" width="3.7109375" style="148" customWidth="1"/>
    <col min="1286" max="1286" width="11.7109375" style="148" customWidth="1"/>
    <col min="1287" max="1535" width="9.140625" style="148"/>
    <col min="1536" max="1536" width="3.7109375" style="148" customWidth="1"/>
    <col min="1537" max="1537" width="45.7109375" style="148" customWidth="1"/>
    <col min="1538" max="1538" width="7.7109375" style="148" customWidth="1"/>
    <col min="1539" max="1539" width="5.7109375" style="148" customWidth="1"/>
    <col min="1540" max="1540" width="10.7109375" style="148" customWidth="1"/>
    <col min="1541" max="1541" width="3.7109375" style="148" customWidth="1"/>
    <col min="1542" max="1542" width="11.7109375" style="148" customWidth="1"/>
    <col min="1543" max="1791" width="9.140625" style="148"/>
    <col min="1792" max="1792" width="3.7109375" style="148" customWidth="1"/>
    <col min="1793" max="1793" width="45.7109375" style="148" customWidth="1"/>
    <col min="1794" max="1794" width="7.7109375" style="148" customWidth="1"/>
    <col min="1795" max="1795" width="5.7109375" style="148" customWidth="1"/>
    <col min="1796" max="1796" width="10.7109375" style="148" customWidth="1"/>
    <col min="1797" max="1797" width="3.7109375" style="148" customWidth="1"/>
    <col min="1798" max="1798" width="11.7109375" style="148" customWidth="1"/>
    <col min="1799" max="2047" width="9.140625" style="148"/>
    <col min="2048" max="2048" width="3.7109375" style="148" customWidth="1"/>
    <col min="2049" max="2049" width="45.7109375" style="148" customWidth="1"/>
    <col min="2050" max="2050" width="7.7109375" style="148" customWidth="1"/>
    <col min="2051" max="2051" width="5.7109375" style="148" customWidth="1"/>
    <col min="2052" max="2052" width="10.7109375" style="148" customWidth="1"/>
    <col min="2053" max="2053" width="3.7109375" style="148" customWidth="1"/>
    <col min="2054" max="2054" width="11.7109375" style="148" customWidth="1"/>
    <col min="2055" max="2303" width="9.140625" style="148"/>
    <col min="2304" max="2304" width="3.7109375" style="148" customWidth="1"/>
    <col min="2305" max="2305" width="45.7109375" style="148" customWidth="1"/>
    <col min="2306" max="2306" width="7.7109375" style="148" customWidth="1"/>
    <col min="2307" max="2307" width="5.7109375" style="148" customWidth="1"/>
    <col min="2308" max="2308" width="10.7109375" style="148" customWidth="1"/>
    <col min="2309" max="2309" width="3.7109375" style="148" customWidth="1"/>
    <col min="2310" max="2310" width="11.7109375" style="148" customWidth="1"/>
    <col min="2311" max="2559" width="9.140625" style="148"/>
    <col min="2560" max="2560" width="3.7109375" style="148" customWidth="1"/>
    <col min="2561" max="2561" width="45.7109375" style="148" customWidth="1"/>
    <col min="2562" max="2562" width="7.7109375" style="148" customWidth="1"/>
    <col min="2563" max="2563" width="5.7109375" style="148" customWidth="1"/>
    <col min="2564" max="2564" width="10.7109375" style="148" customWidth="1"/>
    <col min="2565" max="2565" width="3.7109375" style="148" customWidth="1"/>
    <col min="2566" max="2566" width="11.7109375" style="148" customWidth="1"/>
    <col min="2567" max="2815" width="9.140625" style="148"/>
    <col min="2816" max="2816" width="3.7109375" style="148" customWidth="1"/>
    <col min="2817" max="2817" width="45.7109375" style="148" customWidth="1"/>
    <col min="2818" max="2818" width="7.7109375" style="148" customWidth="1"/>
    <col min="2819" max="2819" width="5.7109375" style="148" customWidth="1"/>
    <col min="2820" max="2820" width="10.7109375" style="148" customWidth="1"/>
    <col min="2821" max="2821" width="3.7109375" style="148" customWidth="1"/>
    <col min="2822" max="2822" width="11.7109375" style="148" customWidth="1"/>
    <col min="2823" max="3071" width="9.140625" style="148"/>
    <col min="3072" max="3072" width="3.7109375" style="148" customWidth="1"/>
    <col min="3073" max="3073" width="45.7109375" style="148" customWidth="1"/>
    <col min="3074" max="3074" width="7.7109375" style="148" customWidth="1"/>
    <col min="3075" max="3075" width="5.7109375" style="148" customWidth="1"/>
    <col min="3076" max="3076" width="10.7109375" style="148" customWidth="1"/>
    <col min="3077" max="3077" width="3.7109375" style="148" customWidth="1"/>
    <col min="3078" max="3078" width="11.7109375" style="148" customWidth="1"/>
    <col min="3079" max="3327" width="9.140625" style="148"/>
    <col min="3328" max="3328" width="3.7109375" style="148" customWidth="1"/>
    <col min="3329" max="3329" width="45.7109375" style="148" customWidth="1"/>
    <col min="3330" max="3330" width="7.7109375" style="148" customWidth="1"/>
    <col min="3331" max="3331" width="5.7109375" style="148" customWidth="1"/>
    <col min="3332" max="3332" width="10.7109375" style="148" customWidth="1"/>
    <col min="3333" max="3333" width="3.7109375" style="148" customWidth="1"/>
    <col min="3334" max="3334" width="11.7109375" style="148" customWidth="1"/>
    <col min="3335" max="3583" width="9.140625" style="148"/>
    <col min="3584" max="3584" width="3.7109375" style="148" customWidth="1"/>
    <col min="3585" max="3585" width="45.7109375" style="148" customWidth="1"/>
    <col min="3586" max="3586" width="7.7109375" style="148" customWidth="1"/>
    <col min="3587" max="3587" width="5.7109375" style="148" customWidth="1"/>
    <col min="3588" max="3588" width="10.7109375" style="148" customWidth="1"/>
    <col min="3589" max="3589" width="3.7109375" style="148" customWidth="1"/>
    <col min="3590" max="3590" width="11.7109375" style="148" customWidth="1"/>
    <col min="3591" max="3839" width="9.140625" style="148"/>
    <col min="3840" max="3840" width="3.7109375" style="148" customWidth="1"/>
    <col min="3841" max="3841" width="45.7109375" style="148" customWidth="1"/>
    <col min="3842" max="3842" width="7.7109375" style="148" customWidth="1"/>
    <col min="3843" max="3843" width="5.7109375" style="148" customWidth="1"/>
    <col min="3844" max="3844" width="10.7109375" style="148" customWidth="1"/>
    <col min="3845" max="3845" width="3.7109375" style="148" customWidth="1"/>
    <col min="3846" max="3846" width="11.7109375" style="148" customWidth="1"/>
    <col min="3847" max="4095" width="9.140625" style="148"/>
    <col min="4096" max="4096" width="3.7109375" style="148" customWidth="1"/>
    <col min="4097" max="4097" width="45.7109375" style="148" customWidth="1"/>
    <col min="4098" max="4098" width="7.7109375" style="148" customWidth="1"/>
    <col min="4099" max="4099" width="5.7109375" style="148" customWidth="1"/>
    <col min="4100" max="4100" width="10.7109375" style="148" customWidth="1"/>
    <col min="4101" max="4101" width="3.7109375" style="148" customWidth="1"/>
    <col min="4102" max="4102" width="11.7109375" style="148" customWidth="1"/>
    <col min="4103" max="4351" width="9.140625" style="148"/>
    <col min="4352" max="4352" width="3.7109375" style="148" customWidth="1"/>
    <col min="4353" max="4353" width="45.7109375" style="148" customWidth="1"/>
    <col min="4354" max="4354" width="7.7109375" style="148" customWidth="1"/>
    <col min="4355" max="4355" width="5.7109375" style="148" customWidth="1"/>
    <col min="4356" max="4356" width="10.7109375" style="148" customWidth="1"/>
    <col min="4357" max="4357" width="3.7109375" style="148" customWidth="1"/>
    <col min="4358" max="4358" width="11.7109375" style="148" customWidth="1"/>
    <col min="4359" max="4607" width="9.140625" style="148"/>
    <col min="4608" max="4608" width="3.7109375" style="148" customWidth="1"/>
    <col min="4609" max="4609" width="45.7109375" style="148" customWidth="1"/>
    <col min="4610" max="4610" width="7.7109375" style="148" customWidth="1"/>
    <col min="4611" max="4611" width="5.7109375" style="148" customWidth="1"/>
    <col min="4612" max="4612" width="10.7109375" style="148" customWidth="1"/>
    <col min="4613" max="4613" width="3.7109375" style="148" customWidth="1"/>
    <col min="4614" max="4614" width="11.7109375" style="148" customWidth="1"/>
    <col min="4615" max="4863" width="9.140625" style="148"/>
    <col min="4864" max="4864" width="3.7109375" style="148" customWidth="1"/>
    <col min="4865" max="4865" width="45.7109375" style="148" customWidth="1"/>
    <col min="4866" max="4866" width="7.7109375" style="148" customWidth="1"/>
    <col min="4867" max="4867" width="5.7109375" style="148" customWidth="1"/>
    <col min="4868" max="4868" width="10.7109375" style="148" customWidth="1"/>
    <col min="4869" max="4869" width="3.7109375" style="148" customWidth="1"/>
    <col min="4870" max="4870" width="11.7109375" style="148" customWidth="1"/>
    <col min="4871" max="5119" width="9.140625" style="148"/>
    <col min="5120" max="5120" width="3.7109375" style="148" customWidth="1"/>
    <col min="5121" max="5121" width="45.7109375" style="148" customWidth="1"/>
    <col min="5122" max="5122" width="7.7109375" style="148" customWidth="1"/>
    <col min="5123" max="5123" width="5.7109375" style="148" customWidth="1"/>
    <col min="5124" max="5124" width="10.7109375" style="148" customWidth="1"/>
    <col min="5125" max="5125" width="3.7109375" style="148" customWidth="1"/>
    <col min="5126" max="5126" width="11.7109375" style="148" customWidth="1"/>
    <col min="5127" max="5375" width="9.140625" style="148"/>
    <col min="5376" max="5376" width="3.7109375" style="148" customWidth="1"/>
    <col min="5377" max="5377" width="45.7109375" style="148" customWidth="1"/>
    <col min="5378" max="5378" width="7.7109375" style="148" customWidth="1"/>
    <col min="5379" max="5379" width="5.7109375" style="148" customWidth="1"/>
    <col min="5380" max="5380" width="10.7109375" style="148" customWidth="1"/>
    <col min="5381" max="5381" width="3.7109375" style="148" customWidth="1"/>
    <col min="5382" max="5382" width="11.7109375" style="148" customWidth="1"/>
    <col min="5383" max="5631" width="9.140625" style="148"/>
    <col min="5632" max="5632" width="3.7109375" style="148" customWidth="1"/>
    <col min="5633" max="5633" width="45.7109375" style="148" customWidth="1"/>
    <col min="5634" max="5634" width="7.7109375" style="148" customWidth="1"/>
    <col min="5635" max="5635" width="5.7109375" style="148" customWidth="1"/>
    <col min="5636" max="5636" width="10.7109375" style="148" customWidth="1"/>
    <col min="5637" max="5637" width="3.7109375" style="148" customWidth="1"/>
    <col min="5638" max="5638" width="11.7109375" style="148" customWidth="1"/>
    <col min="5639" max="5887" width="9.140625" style="148"/>
    <col min="5888" max="5888" width="3.7109375" style="148" customWidth="1"/>
    <col min="5889" max="5889" width="45.7109375" style="148" customWidth="1"/>
    <col min="5890" max="5890" width="7.7109375" style="148" customWidth="1"/>
    <col min="5891" max="5891" width="5.7109375" style="148" customWidth="1"/>
    <col min="5892" max="5892" width="10.7109375" style="148" customWidth="1"/>
    <col min="5893" max="5893" width="3.7109375" style="148" customWidth="1"/>
    <col min="5894" max="5894" width="11.7109375" style="148" customWidth="1"/>
    <col min="5895" max="6143" width="9.140625" style="148"/>
    <col min="6144" max="6144" width="3.7109375" style="148" customWidth="1"/>
    <col min="6145" max="6145" width="45.7109375" style="148" customWidth="1"/>
    <col min="6146" max="6146" width="7.7109375" style="148" customWidth="1"/>
    <col min="6147" max="6147" width="5.7109375" style="148" customWidth="1"/>
    <col min="6148" max="6148" width="10.7109375" style="148" customWidth="1"/>
    <col min="6149" max="6149" width="3.7109375" style="148" customWidth="1"/>
    <col min="6150" max="6150" width="11.7109375" style="148" customWidth="1"/>
    <col min="6151" max="6399" width="9.140625" style="148"/>
    <col min="6400" max="6400" width="3.7109375" style="148" customWidth="1"/>
    <col min="6401" max="6401" width="45.7109375" style="148" customWidth="1"/>
    <col min="6402" max="6402" width="7.7109375" style="148" customWidth="1"/>
    <col min="6403" max="6403" width="5.7109375" style="148" customWidth="1"/>
    <col min="6404" max="6404" width="10.7109375" style="148" customWidth="1"/>
    <col min="6405" max="6405" width="3.7109375" style="148" customWidth="1"/>
    <col min="6406" max="6406" width="11.7109375" style="148" customWidth="1"/>
    <col min="6407" max="6655" width="9.140625" style="148"/>
    <col min="6656" max="6656" width="3.7109375" style="148" customWidth="1"/>
    <col min="6657" max="6657" width="45.7109375" style="148" customWidth="1"/>
    <col min="6658" max="6658" width="7.7109375" style="148" customWidth="1"/>
    <col min="6659" max="6659" width="5.7109375" style="148" customWidth="1"/>
    <col min="6660" max="6660" width="10.7109375" style="148" customWidth="1"/>
    <col min="6661" max="6661" width="3.7109375" style="148" customWidth="1"/>
    <col min="6662" max="6662" width="11.7109375" style="148" customWidth="1"/>
    <col min="6663" max="6911" width="9.140625" style="148"/>
    <col min="6912" max="6912" width="3.7109375" style="148" customWidth="1"/>
    <col min="6913" max="6913" width="45.7109375" style="148" customWidth="1"/>
    <col min="6914" max="6914" width="7.7109375" style="148" customWidth="1"/>
    <col min="6915" max="6915" width="5.7109375" style="148" customWidth="1"/>
    <col min="6916" max="6916" width="10.7109375" style="148" customWidth="1"/>
    <col min="6917" max="6917" width="3.7109375" style="148" customWidth="1"/>
    <col min="6918" max="6918" width="11.7109375" style="148" customWidth="1"/>
    <col min="6919" max="7167" width="9.140625" style="148"/>
    <col min="7168" max="7168" width="3.7109375" style="148" customWidth="1"/>
    <col min="7169" max="7169" width="45.7109375" style="148" customWidth="1"/>
    <col min="7170" max="7170" width="7.7109375" style="148" customWidth="1"/>
    <col min="7171" max="7171" width="5.7109375" style="148" customWidth="1"/>
    <col min="7172" max="7172" width="10.7109375" style="148" customWidth="1"/>
    <col min="7173" max="7173" width="3.7109375" style="148" customWidth="1"/>
    <col min="7174" max="7174" width="11.7109375" style="148" customWidth="1"/>
    <col min="7175" max="7423" width="9.140625" style="148"/>
    <col min="7424" max="7424" width="3.7109375" style="148" customWidth="1"/>
    <col min="7425" max="7425" width="45.7109375" style="148" customWidth="1"/>
    <col min="7426" max="7426" width="7.7109375" style="148" customWidth="1"/>
    <col min="7427" max="7427" width="5.7109375" style="148" customWidth="1"/>
    <col min="7428" max="7428" width="10.7109375" style="148" customWidth="1"/>
    <col min="7429" max="7429" width="3.7109375" style="148" customWidth="1"/>
    <col min="7430" max="7430" width="11.7109375" style="148" customWidth="1"/>
    <col min="7431" max="7679" width="9.140625" style="148"/>
    <col min="7680" max="7680" width="3.7109375" style="148" customWidth="1"/>
    <col min="7681" max="7681" width="45.7109375" style="148" customWidth="1"/>
    <col min="7682" max="7682" width="7.7109375" style="148" customWidth="1"/>
    <col min="7683" max="7683" width="5.7109375" style="148" customWidth="1"/>
    <col min="7684" max="7684" width="10.7109375" style="148" customWidth="1"/>
    <col min="7685" max="7685" width="3.7109375" style="148" customWidth="1"/>
    <col min="7686" max="7686" width="11.7109375" style="148" customWidth="1"/>
    <col min="7687" max="7935" width="9.140625" style="148"/>
    <col min="7936" max="7936" width="3.7109375" style="148" customWidth="1"/>
    <col min="7937" max="7937" width="45.7109375" style="148" customWidth="1"/>
    <col min="7938" max="7938" width="7.7109375" style="148" customWidth="1"/>
    <col min="7939" max="7939" width="5.7109375" style="148" customWidth="1"/>
    <col min="7940" max="7940" width="10.7109375" style="148" customWidth="1"/>
    <col min="7941" max="7941" width="3.7109375" style="148" customWidth="1"/>
    <col min="7942" max="7942" width="11.7109375" style="148" customWidth="1"/>
    <col min="7943" max="8191" width="9.140625" style="148"/>
    <col min="8192" max="8192" width="3.7109375" style="148" customWidth="1"/>
    <col min="8193" max="8193" width="45.7109375" style="148" customWidth="1"/>
    <col min="8194" max="8194" width="7.7109375" style="148" customWidth="1"/>
    <col min="8195" max="8195" width="5.7109375" style="148" customWidth="1"/>
    <col min="8196" max="8196" width="10.7109375" style="148" customWidth="1"/>
    <col min="8197" max="8197" width="3.7109375" style="148" customWidth="1"/>
    <col min="8198" max="8198" width="11.7109375" style="148" customWidth="1"/>
    <col min="8199" max="8447" width="9.140625" style="148"/>
    <col min="8448" max="8448" width="3.7109375" style="148" customWidth="1"/>
    <col min="8449" max="8449" width="45.7109375" style="148" customWidth="1"/>
    <col min="8450" max="8450" width="7.7109375" style="148" customWidth="1"/>
    <col min="8451" max="8451" width="5.7109375" style="148" customWidth="1"/>
    <col min="8452" max="8452" width="10.7109375" style="148" customWidth="1"/>
    <col min="8453" max="8453" width="3.7109375" style="148" customWidth="1"/>
    <col min="8454" max="8454" width="11.7109375" style="148" customWidth="1"/>
    <col min="8455" max="8703" width="9.140625" style="148"/>
    <col min="8704" max="8704" width="3.7109375" style="148" customWidth="1"/>
    <col min="8705" max="8705" width="45.7109375" style="148" customWidth="1"/>
    <col min="8706" max="8706" width="7.7109375" style="148" customWidth="1"/>
    <col min="8707" max="8707" width="5.7109375" style="148" customWidth="1"/>
    <col min="8708" max="8708" width="10.7109375" style="148" customWidth="1"/>
    <col min="8709" max="8709" width="3.7109375" style="148" customWidth="1"/>
    <col min="8710" max="8710" width="11.7109375" style="148" customWidth="1"/>
    <col min="8711" max="8959" width="9.140625" style="148"/>
    <col min="8960" max="8960" width="3.7109375" style="148" customWidth="1"/>
    <col min="8961" max="8961" width="45.7109375" style="148" customWidth="1"/>
    <col min="8962" max="8962" width="7.7109375" style="148" customWidth="1"/>
    <col min="8963" max="8963" width="5.7109375" style="148" customWidth="1"/>
    <col min="8964" max="8964" width="10.7109375" style="148" customWidth="1"/>
    <col min="8965" max="8965" width="3.7109375" style="148" customWidth="1"/>
    <col min="8966" max="8966" width="11.7109375" style="148" customWidth="1"/>
    <col min="8967" max="9215" width="9.140625" style="148"/>
    <col min="9216" max="9216" width="3.7109375" style="148" customWidth="1"/>
    <col min="9217" max="9217" width="45.7109375" style="148" customWidth="1"/>
    <col min="9218" max="9218" width="7.7109375" style="148" customWidth="1"/>
    <col min="9219" max="9219" width="5.7109375" style="148" customWidth="1"/>
    <col min="9220" max="9220" width="10.7109375" style="148" customWidth="1"/>
    <col min="9221" max="9221" width="3.7109375" style="148" customWidth="1"/>
    <col min="9222" max="9222" width="11.7109375" style="148" customWidth="1"/>
    <col min="9223" max="9471" width="9.140625" style="148"/>
    <col min="9472" max="9472" width="3.7109375" style="148" customWidth="1"/>
    <col min="9473" max="9473" width="45.7109375" style="148" customWidth="1"/>
    <col min="9474" max="9474" width="7.7109375" style="148" customWidth="1"/>
    <col min="9475" max="9475" width="5.7109375" style="148" customWidth="1"/>
    <col min="9476" max="9476" width="10.7109375" style="148" customWidth="1"/>
    <col min="9477" max="9477" width="3.7109375" style="148" customWidth="1"/>
    <col min="9478" max="9478" width="11.7109375" style="148" customWidth="1"/>
    <col min="9479" max="9727" width="9.140625" style="148"/>
    <col min="9728" max="9728" width="3.7109375" style="148" customWidth="1"/>
    <col min="9729" max="9729" width="45.7109375" style="148" customWidth="1"/>
    <col min="9730" max="9730" width="7.7109375" style="148" customWidth="1"/>
    <col min="9731" max="9731" width="5.7109375" style="148" customWidth="1"/>
    <col min="9732" max="9732" width="10.7109375" style="148" customWidth="1"/>
    <col min="9733" max="9733" width="3.7109375" style="148" customWidth="1"/>
    <col min="9734" max="9734" width="11.7109375" style="148" customWidth="1"/>
    <col min="9735" max="9983" width="9.140625" style="148"/>
    <col min="9984" max="9984" width="3.7109375" style="148" customWidth="1"/>
    <col min="9985" max="9985" width="45.7109375" style="148" customWidth="1"/>
    <col min="9986" max="9986" width="7.7109375" style="148" customWidth="1"/>
    <col min="9987" max="9987" width="5.7109375" style="148" customWidth="1"/>
    <col min="9988" max="9988" width="10.7109375" style="148" customWidth="1"/>
    <col min="9989" max="9989" width="3.7109375" style="148" customWidth="1"/>
    <col min="9990" max="9990" width="11.7109375" style="148" customWidth="1"/>
    <col min="9991" max="10239" width="9.140625" style="148"/>
    <col min="10240" max="10240" width="3.7109375" style="148" customWidth="1"/>
    <col min="10241" max="10241" width="45.7109375" style="148" customWidth="1"/>
    <col min="10242" max="10242" width="7.7109375" style="148" customWidth="1"/>
    <col min="10243" max="10243" width="5.7109375" style="148" customWidth="1"/>
    <col min="10244" max="10244" width="10.7109375" style="148" customWidth="1"/>
    <col min="10245" max="10245" width="3.7109375" style="148" customWidth="1"/>
    <col min="10246" max="10246" width="11.7109375" style="148" customWidth="1"/>
    <col min="10247" max="10495" width="9.140625" style="148"/>
    <col min="10496" max="10496" width="3.7109375" style="148" customWidth="1"/>
    <col min="10497" max="10497" width="45.7109375" style="148" customWidth="1"/>
    <col min="10498" max="10498" width="7.7109375" style="148" customWidth="1"/>
    <col min="10499" max="10499" width="5.7109375" style="148" customWidth="1"/>
    <col min="10500" max="10500" width="10.7109375" style="148" customWidth="1"/>
    <col min="10501" max="10501" width="3.7109375" style="148" customWidth="1"/>
    <col min="10502" max="10502" width="11.7109375" style="148" customWidth="1"/>
    <col min="10503" max="10751" width="9.140625" style="148"/>
    <col min="10752" max="10752" width="3.7109375" style="148" customWidth="1"/>
    <col min="10753" max="10753" width="45.7109375" style="148" customWidth="1"/>
    <col min="10754" max="10754" width="7.7109375" style="148" customWidth="1"/>
    <col min="10755" max="10755" width="5.7109375" style="148" customWidth="1"/>
    <col min="10756" max="10756" width="10.7109375" style="148" customWidth="1"/>
    <col min="10757" max="10757" width="3.7109375" style="148" customWidth="1"/>
    <col min="10758" max="10758" width="11.7109375" style="148" customWidth="1"/>
    <col min="10759" max="11007" width="9.140625" style="148"/>
    <col min="11008" max="11008" width="3.7109375" style="148" customWidth="1"/>
    <col min="11009" max="11009" width="45.7109375" style="148" customWidth="1"/>
    <col min="11010" max="11010" width="7.7109375" style="148" customWidth="1"/>
    <col min="11011" max="11011" width="5.7109375" style="148" customWidth="1"/>
    <col min="11012" max="11012" width="10.7109375" style="148" customWidth="1"/>
    <col min="11013" max="11013" width="3.7109375" style="148" customWidth="1"/>
    <col min="11014" max="11014" width="11.7109375" style="148" customWidth="1"/>
    <col min="11015" max="11263" width="9.140625" style="148"/>
    <col min="11264" max="11264" width="3.7109375" style="148" customWidth="1"/>
    <col min="11265" max="11265" width="45.7109375" style="148" customWidth="1"/>
    <col min="11266" max="11266" width="7.7109375" style="148" customWidth="1"/>
    <col min="11267" max="11267" width="5.7109375" style="148" customWidth="1"/>
    <col min="11268" max="11268" width="10.7109375" style="148" customWidth="1"/>
    <col min="11269" max="11269" width="3.7109375" style="148" customWidth="1"/>
    <col min="11270" max="11270" width="11.7109375" style="148" customWidth="1"/>
    <col min="11271" max="11519" width="9.140625" style="148"/>
    <col min="11520" max="11520" width="3.7109375" style="148" customWidth="1"/>
    <col min="11521" max="11521" width="45.7109375" style="148" customWidth="1"/>
    <col min="11522" max="11522" width="7.7109375" style="148" customWidth="1"/>
    <col min="11523" max="11523" width="5.7109375" style="148" customWidth="1"/>
    <col min="11524" max="11524" width="10.7109375" style="148" customWidth="1"/>
    <col min="11525" max="11525" width="3.7109375" style="148" customWidth="1"/>
    <col min="11526" max="11526" width="11.7109375" style="148" customWidth="1"/>
    <col min="11527" max="11775" width="9.140625" style="148"/>
    <col min="11776" max="11776" width="3.7109375" style="148" customWidth="1"/>
    <col min="11777" max="11777" width="45.7109375" style="148" customWidth="1"/>
    <col min="11778" max="11778" width="7.7109375" style="148" customWidth="1"/>
    <col min="11779" max="11779" width="5.7109375" style="148" customWidth="1"/>
    <col min="11780" max="11780" width="10.7109375" style="148" customWidth="1"/>
    <col min="11781" max="11781" width="3.7109375" style="148" customWidth="1"/>
    <col min="11782" max="11782" width="11.7109375" style="148" customWidth="1"/>
    <col min="11783" max="12031" width="9.140625" style="148"/>
    <col min="12032" max="12032" width="3.7109375" style="148" customWidth="1"/>
    <col min="12033" max="12033" width="45.7109375" style="148" customWidth="1"/>
    <col min="12034" max="12034" width="7.7109375" style="148" customWidth="1"/>
    <col min="12035" max="12035" width="5.7109375" style="148" customWidth="1"/>
    <col min="12036" max="12036" width="10.7109375" style="148" customWidth="1"/>
    <col min="12037" max="12037" width="3.7109375" style="148" customWidth="1"/>
    <col min="12038" max="12038" width="11.7109375" style="148" customWidth="1"/>
    <col min="12039" max="12287" width="9.140625" style="148"/>
    <col min="12288" max="12288" width="3.7109375" style="148" customWidth="1"/>
    <col min="12289" max="12289" width="45.7109375" style="148" customWidth="1"/>
    <col min="12290" max="12290" width="7.7109375" style="148" customWidth="1"/>
    <col min="12291" max="12291" width="5.7109375" style="148" customWidth="1"/>
    <col min="12292" max="12292" width="10.7109375" style="148" customWidth="1"/>
    <col min="12293" max="12293" width="3.7109375" style="148" customWidth="1"/>
    <col min="12294" max="12294" width="11.7109375" style="148" customWidth="1"/>
    <col min="12295" max="12543" width="9.140625" style="148"/>
    <col min="12544" max="12544" width="3.7109375" style="148" customWidth="1"/>
    <col min="12545" max="12545" width="45.7109375" style="148" customWidth="1"/>
    <col min="12546" max="12546" width="7.7109375" style="148" customWidth="1"/>
    <col min="12547" max="12547" width="5.7109375" style="148" customWidth="1"/>
    <col min="12548" max="12548" width="10.7109375" style="148" customWidth="1"/>
    <col min="12549" max="12549" width="3.7109375" style="148" customWidth="1"/>
    <col min="12550" max="12550" width="11.7109375" style="148" customWidth="1"/>
    <col min="12551" max="12799" width="9.140625" style="148"/>
    <col min="12800" max="12800" width="3.7109375" style="148" customWidth="1"/>
    <col min="12801" max="12801" width="45.7109375" style="148" customWidth="1"/>
    <col min="12802" max="12802" width="7.7109375" style="148" customWidth="1"/>
    <col min="12803" max="12803" width="5.7109375" style="148" customWidth="1"/>
    <col min="12804" max="12804" width="10.7109375" style="148" customWidth="1"/>
    <col min="12805" max="12805" width="3.7109375" style="148" customWidth="1"/>
    <col min="12806" max="12806" width="11.7109375" style="148" customWidth="1"/>
    <col min="12807" max="13055" width="9.140625" style="148"/>
    <col min="13056" max="13056" width="3.7109375" style="148" customWidth="1"/>
    <col min="13057" max="13057" width="45.7109375" style="148" customWidth="1"/>
    <col min="13058" max="13058" width="7.7109375" style="148" customWidth="1"/>
    <col min="13059" max="13059" width="5.7109375" style="148" customWidth="1"/>
    <col min="13060" max="13060" width="10.7109375" style="148" customWidth="1"/>
    <col min="13061" max="13061" width="3.7109375" style="148" customWidth="1"/>
    <col min="13062" max="13062" width="11.7109375" style="148" customWidth="1"/>
    <col min="13063" max="13311" width="9.140625" style="148"/>
    <col min="13312" max="13312" width="3.7109375" style="148" customWidth="1"/>
    <col min="13313" max="13313" width="45.7109375" style="148" customWidth="1"/>
    <col min="13314" max="13314" width="7.7109375" style="148" customWidth="1"/>
    <col min="13315" max="13315" width="5.7109375" style="148" customWidth="1"/>
    <col min="13316" max="13316" width="10.7109375" style="148" customWidth="1"/>
    <col min="13317" max="13317" width="3.7109375" style="148" customWidth="1"/>
    <col min="13318" max="13318" width="11.7109375" style="148" customWidth="1"/>
    <col min="13319" max="13567" width="9.140625" style="148"/>
    <col min="13568" max="13568" width="3.7109375" style="148" customWidth="1"/>
    <col min="13569" max="13569" width="45.7109375" style="148" customWidth="1"/>
    <col min="13570" max="13570" width="7.7109375" style="148" customWidth="1"/>
    <col min="13571" max="13571" width="5.7109375" style="148" customWidth="1"/>
    <col min="13572" max="13572" width="10.7109375" style="148" customWidth="1"/>
    <col min="13573" max="13573" width="3.7109375" style="148" customWidth="1"/>
    <col min="13574" max="13574" width="11.7109375" style="148" customWidth="1"/>
    <col min="13575" max="13823" width="9.140625" style="148"/>
    <col min="13824" max="13824" width="3.7109375" style="148" customWidth="1"/>
    <col min="13825" max="13825" width="45.7109375" style="148" customWidth="1"/>
    <col min="13826" max="13826" width="7.7109375" style="148" customWidth="1"/>
    <col min="13827" max="13827" width="5.7109375" style="148" customWidth="1"/>
    <col min="13828" max="13828" width="10.7109375" style="148" customWidth="1"/>
    <col min="13829" max="13829" width="3.7109375" style="148" customWidth="1"/>
    <col min="13830" max="13830" width="11.7109375" style="148" customWidth="1"/>
    <col min="13831" max="14079" width="9.140625" style="148"/>
    <col min="14080" max="14080" width="3.7109375" style="148" customWidth="1"/>
    <col min="14081" max="14081" width="45.7109375" style="148" customWidth="1"/>
    <col min="14082" max="14082" width="7.7109375" style="148" customWidth="1"/>
    <col min="14083" max="14083" width="5.7109375" style="148" customWidth="1"/>
    <col min="14084" max="14084" width="10.7109375" style="148" customWidth="1"/>
    <col min="14085" max="14085" width="3.7109375" style="148" customWidth="1"/>
    <col min="14086" max="14086" width="11.7109375" style="148" customWidth="1"/>
    <col min="14087" max="14335" width="9.140625" style="148"/>
    <col min="14336" max="14336" width="3.7109375" style="148" customWidth="1"/>
    <col min="14337" max="14337" width="45.7109375" style="148" customWidth="1"/>
    <col min="14338" max="14338" width="7.7109375" style="148" customWidth="1"/>
    <col min="14339" max="14339" width="5.7109375" style="148" customWidth="1"/>
    <col min="14340" max="14340" width="10.7109375" style="148" customWidth="1"/>
    <col min="14341" max="14341" width="3.7109375" style="148" customWidth="1"/>
    <col min="14342" max="14342" width="11.7109375" style="148" customWidth="1"/>
    <col min="14343" max="14591" width="9.140625" style="148"/>
    <col min="14592" max="14592" width="3.7109375" style="148" customWidth="1"/>
    <col min="14593" max="14593" width="45.7109375" style="148" customWidth="1"/>
    <col min="14594" max="14594" width="7.7109375" style="148" customWidth="1"/>
    <col min="14595" max="14595" width="5.7109375" style="148" customWidth="1"/>
    <col min="14596" max="14596" width="10.7109375" style="148" customWidth="1"/>
    <col min="14597" max="14597" width="3.7109375" style="148" customWidth="1"/>
    <col min="14598" max="14598" width="11.7109375" style="148" customWidth="1"/>
    <col min="14599" max="14847" width="9.140625" style="148"/>
    <col min="14848" max="14848" width="3.7109375" style="148" customWidth="1"/>
    <col min="14849" max="14849" width="45.7109375" style="148" customWidth="1"/>
    <col min="14850" max="14850" width="7.7109375" style="148" customWidth="1"/>
    <col min="14851" max="14851" width="5.7109375" style="148" customWidth="1"/>
    <col min="14852" max="14852" width="10.7109375" style="148" customWidth="1"/>
    <col min="14853" max="14853" width="3.7109375" style="148" customWidth="1"/>
    <col min="14854" max="14854" width="11.7109375" style="148" customWidth="1"/>
    <col min="14855" max="15103" width="9.140625" style="148"/>
    <col min="15104" max="15104" width="3.7109375" style="148" customWidth="1"/>
    <col min="15105" max="15105" width="45.7109375" style="148" customWidth="1"/>
    <col min="15106" max="15106" width="7.7109375" style="148" customWidth="1"/>
    <col min="15107" max="15107" width="5.7109375" style="148" customWidth="1"/>
    <col min="15108" max="15108" width="10.7109375" style="148" customWidth="1"/>
    <col min="15109" max="15109" width="3.7109375" style="148" customWidth="1"/>
    <col min="15110" max="15110" width="11.7109375" style="148" customWidth="1"/>
    <col min="15111" max="15359" width="9.140625" style="148"/>
    <col min="15360" max="15360" width="3.7109375" style="148" customWidth="1"/>
    <col min="15361" max="15361" width="45.7109375" style="148" customWidth="1"/>
    <col min="15362" max="15362" width="7.7109375" style="148" customWidth="1"/>
    <col min="15363" max="15363" width="5.7109375" style="148" customWidth="1"/>
    <col min="15364" max="15364" width="10.7109375" style="148" customWidth="1"/>
    <col min="15365" max="15365" width="3.7109375" style="148" customWidth="1"/>
    <col min="15366" max="15366" width="11.7109375" style="148" customWidth="1"/>
    <col min="15367" max="15615" width="9.140625" style="148"/>
    <col min="15616" max="15616" width="3.7109375" style="148" customWidth="1"/>
    <col min="15617" max="15617" width="45.7109375" style="148" customWidth="1"/>
    <col min="15618" max="15618" width="7.7109375" style="148" customWidth="1"/>
    <col min="15619" max="15619" width="5.7109375" style="148" customWidth="1"/>
    <col min="15620" max="15620" width="10.7109375" style="148" customWidth="1"/>
    <col min="15621" max="15621" width="3.7109375" style="148" customWidth="1"/>
    <col min="15622" max="15622" width="11.7109375" style="148" customWidth="1"/>
    <col min="15623" max="15871" width="9.140625" style="148"/>
    <col min="15872" max="15872" width="3.7109375" style="148" customWidth="1"/>
    <col min="15873" max="15873" width="45.7109375" style="148" customWidth="1"/>
    <col min="15874" max="15874" width="7.7109375" style="148" customWidth="1"/>
    <col min="15875" max="15875" width="5.7109375" style="148" customWidth="1"/>
    <col min="15876" max="15876" width="10.7109375" style="148" customWidth="1"/>
    <col min="15877" max="15877" width="3.7109375" style="148" customWidth="1"/>
    <col min="15878" max="15878" width="11.7109375" style="148" customWidth="1"/>
    <col min="15879" max="16127" width="9.140625" style="148"/>
    <col min="16128" max="16128" width="3.7109375" style="148" customWidth="1"/>
    <col min="16129" max="16129" width="45.7109375" style="148" customWidth="1"/>
    <col min="16130" max="16130" width="7.7109375" style="148" customWidth="1"/>
    <col min="16131" max="16131" width="5.7109375" style="148" customWidth="1"/>
    <col min="16132" max="16132" width="10.7109375" style="148" customWidth="1"/>
    <col min="16133" max="16133" width="3.7109375" style="148" customWidth="1"/>
    <col min="16134" max="16134" width="11.7109375" style="148" customWidth="1"/>
    <col min="16135" max="16384" width="9.140625" style="148"/>
  </cols>
  <sheetData>
    <row r="1" spans="1:6" ht="36" x14ac:dyDescent="0.2">
      <c r="B1" s="176" t="s">
        <v>768</v>
      </c>
    </row>
    <row r="3" spans="1:6" x14ac:dyDescent="0.2">
      <c r="A3" s="163" t="s">
        <v>759</v>
      </c>
      <c r="B3" s="151" t="s">
        <v>760</v>
      </c>
      <c r="D3" s="163"/>
      <c r="E3" s="163"/>
      <c r="F3" s="150"/>
    </row>
    <row r="4" spans="1:6" x14ac:dyDescent="0.2">
      <c r="B4" s="151"/>
      <c r="C4" s="163"/>
      <c r="D4" s="163"/>
      <c r="E4" s="163"/>
      <c r="F4" s="150"/>
    </row>
    <row r="5" spans="1:6" x14ac:dyDescent="0.2">
      <c r="B5" s="53" t="s">
        <v>343</v>
      </c>
      <c r="C5" s="61" t="s">
        <v>344</v>
      </c>
      <c r="D5" s="61" t="s">
        <v>345</v>
      </c>
      <c r="E5" s="61"/>
      <c r="F5" s="54" t="s">
        <v>346</v>
      </c>
    </row>
    <row r="6" spans="1:6" x14ac:dyDescent="0.2">
      <c r="A6" s="164"/>
      <c r="B6" s="165"/>
      <c r="C6" s="156"/>
      <c r="D6" s="156" t="s">
        <v>348</v>
      </c>
      <c r="E6" s="159"/>
      <c r="F6" s="166"/>
    </row>
    <row r="7" spans="1:6" ht="35.25" customHeight="1" x14ac:dyDescent="0.2">
      <c r="A7" s="164">
        <v>1</v>
      </c>
      <c r="B7" s="165" t="s">
        <v>761</v>
      </c>
      <c r="C7" s="156"/>
      <c r="D7" s="156"/>
      <c r="E7" s="159"/>
      <c r="F7" s="166"/>
    </row>
    <row r="8" spans="1:6" x14ac:dyDescent="0.2">
      <c r="A8" s="164"/>
      <c r="B8" s="165"/>
      <c r="C8" s="156" t="s">
        <v>181</v>
      </c>
      <c r="D8" s="156">
        <v>1</v>
      </c>
      <c r="E8" s="159"/>
      <c r="F8" s="166">
        <f>ROUND(D8*E8,2)</f>
        <v>0</v>
      </c>
    </row>
    <row r="10" spans="1:6" x14ac:dyDescent="0.2">
      <c r="A10" s="164"/>
      <c r="B10" s="167" t="s">
        <v>340</v>
      </c>
      <c r="D10" s="156" t="s">
        <v>348</v>
      </c>
      <c r="E10" s="160"/>
      <c r="F10" s="168">
        <f>SUM(F8:F9)</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584</TotalTime>
  <Application>Microsoft Excel</Application>
  <DocSecurity>0</DocSecurity>
  <ScaleCrop>false</ScaleCrop>
  <HeadingPairs>
    <vt:vector size="4" baseType="variant">
      <vt:variant>
        <vt:lpstr>Radni listovi</vt:lpstr>
      </vt:variant>
      <vt:variant>
        <vt:i4>11</vt:i4>
      </vt:variant>
      <vt:variant>
        <vt:lpstr>Imenovani rasponi</vt:lpstr>
      </vt:variant>
      <vt:variant>
        <vt:i4>48</vt:i4>
      </vt:variant>
    </vt:vector>
  </HeadingPairs>
  <TitlesOfParts>
    <vt:vector size="59" baseType="lpstr">
      <vt:lpstr>Naslovnica</vt:lpstr>
      <vt:lpstr>popis projektanti</vt:lpstr>
      <vt:lpstr>OPĆI UVJETI</vt:lpstr>
      <vt:lpstr>građevinsko obrtnički</vt:lpstr>
      <vt:lpstr>Rekapitulacija Strojarske inst.</vt:lpstr>
      <vt:lpstr>Plin nemjereni</vt:lpstr>
      <vt:lpstr>Plin mjereni</vt:lpstr>
      <vt:lpstr>Instalacija grijanja</vt:lpstr>
      <vt:lpstr>ISEG</vt:lpstr>
      <vt:lpstr>Ostali radovi</vt:lpstr>
      <vt:lpstr>elektroinstalacije</vt:lpstr>
      <vt:lpstr>'građevinsko obrtnički'!_xlnm_Print_Area</vt:lpstr>
      <vt:lpstr>'građevinsko obrtnički'!_xlnm_Print_Area_0</vt:lpstr>
      <vt:lpstr>'građevinsko obrtnički'!Excel_BuiltIn_Print_Area</vt:lpstr>
      <vt:lpstr>'građevinsko obrtnički'!Excel_BuiltIn_Print_Titles</vt:lpstr>
      <vt:lpstr>'građevinsko obrtnički'!Ispis_naslova</vt:lpstr>
      <vt:lpstr>elektroinstalacije!Podrucje_ispisa</vt:lpstr>
      <vt:lpstr>'građevinsko obrtnički'!Podrucje_ispisa</vt:lpstr>
      <vt:lpstr>'Instalacija grijanja'!Podrucje_ispisa</vt:lpstr>
      <vt:lpstr>'OPĆI UVJETI'!Podrucje_ispisa</vt:lpstr>
      <vt:lpstr>'građevinsko obrtnički'!Print_Area_0</vt:lpstr>
      <vt:lpstr>'građevinsko obrtnički'!Print_Area_0_0</vt:lpstr>
      <vt:lpstr>'građevinsko obrtnički'!Print_Area_0_0_0</vt:lpstr>
      <vt:lpstr>'građevinsko obrtnički'!Print_Area_0_0_0_0</vt:lpstr>
      <vt:lpstr>'građevinsko obrtnički'!Print_Area_0_0_0_0_0</vt:lpstr>
      <vt:lpstr>'građevinsko obrtnički'!Print_Area_0_0_0_0_0_0</vt:lpstr>
      <vt:lpstr>'građevinsko obrtnički'!Print_Area_0_0_0_0_0_0_0</vt:lpstr>
      <vt:lpstr>'građevinsko obrtnički'!Print_Area_0_0_0_0_0_0_0_0</vt:lpstr>
      <vt:lpstr>'građevinsko obrtnički'!Print_Area_0_0_0_0_0_0_0_0_0</vt:lpstr>
      <vt:lpstr>'građevinsko obrtnički'!Print_Area_0_0_0_0_0_0_0_0_0_0</vt:lpstr>
      <vt:lpstr>'građevinsko obrtnički'!Print_Area_0_0_0_0_0_0_0_0_0_0_0</vt:lpstr>
      <vt:lpstr>'građevinsko obrtnički'!Print_Area_0_0_0_0_0_0_0_0_0_0_0_0</vt:lpstr>
      <vt:lpstr>'građevinsko obrtnički'!Print_Area_0_0_0_0_0_0_0_0_0_0_0_0_0</vt:lpstr>
      <vt:lpstr>'građevinsko obrtnički'!Print_Area_0_0_0_0_0_0_0_0_0_0_0_0_0_0</vt:lpstr>
      <vt:lpstr>'građevinsko obrtnički'!Print_Area_0_0_0_0_0_0_0_0_0_0_0_0_0_0_0</vt:lpstr>
      <vt:lpstr>'građevinsko obrtnički'!Print_Area_0_0_0_0_0_0_0_0_0_0_0_0_0_0_0_0</vt:lpstr>
      <vt:lpstr>'građevinsko obrtnički'!Print_Area_0_0_0_0_0_0_0_0_0_0_0_0_0_0_0_0_0</vt:lpstr>
      <vt:lpstr>'građevinsko obrtnički'!Print_Area_0_0_0_0_0_0_0_0_0_0_0_0_0_0_0_0_0_0</vt:lpstr>
      <vt:lpstr>'građevinsko obrtnički'!Print_Area_0_0_0_0_0_0_0_0_0_0_0_0_0_0_0_0_0_0_0</vt:lpstr>
      <vt:lpstr>'građevinsko obrtnički'!Print_Area_0_0_0_0_0_0_0_0_0_0_0_0_0_0_0_0_0_0_0_0</vt:lpstr>
      <vt:lpstr>'građevinsko obrtnički'!Print_Area_0_0_0_0_0_0_0_0_0_0_0_0_0_0_0_0_0_0_0_0_0</vt:lpstr>
      <vt:lpstr>'građevinsko obrtnički'!Print_Area_0_0_0_0_0_0_0_0_0_0_0_0_0_0_0_0_0_0_0_0_0_0</vt:lpstr>
      <vt:lpstr>'građevinsko obrtnički'!Print_Area_0_0_0_0_0_0_0_0_0_0_0_0_0_0_0_0_0_0_0_0_0_0_0</vt:lpstr>
      <vt:lpstr>'građevinsko obrtnički'!Print_Area_0_0_0_0_0_0_0_0_0_0_0_0_0_0_0_0_0_0_0_0_0_0_0_0</vt:lpstr>
      <vt:lpstr>'građevinsko obrtnički'!Print_Area_0_0_0_0_0_0_0_0_0_0_0_0_0_0_0_0_0_0_0_0_0_0_0_0_0</vt:lpstr>
      <vt:lpstr>'građevinsko obrtnički'!Print_Area_0_0_0_0_0_0_0_0_0_0_0_0_0_0_0_0_0_0_0_0_0_0_0_0_0_0</vt:lpstr>
      <vt:lpstr>'građevinsko obrtnički'!Print_Area_0_0_0_0_0_0_0_0_0_0_0_0_0_0_0_0_0_0_0_0_0_0_0_0_0_0_0</vt:lpstr>
      <vt:lpstr>'građevinsko obrtnički'!Print_Area_0_0_0_0_0_0_0_0_0_0_0_0_0_0_0_0_0_0_0_0_0_0_0_0_0_0_0_0</vt:lpstr>
      <vt:lpstr>'građevinsko obrtnički'!Print_Area_0_0_0_0_0_0_0_0_0_0_0_0_0_0_0_0_0_0_0_0_0_0_0_0_0_0_0_0_0</vt:lpstr>
      <vt:lpstr>'građevinsko obrtnički'!Print_Area_0_0_0_0_0_0_0_0_0_0_0_0_0_0_0_0_0_0_0_0_0_0_0_0_0_0_0_0_0_0</vt:lpstr>
      <vt:lpstr>'građevinsko obrtnički'!Print_Area_0_0_0_0_0_0_0_0_0_0_0_0_0_0_0_0_0_0_0_0_0_0_0_0_0_0_0_0_0_0_0</vt:lpstr>
      <vt:lpstr>'građevinsko obrtnički'!Print_Area_0_0_0_0_0_0_0_0_0_0_0_0_0_0_0_0_0_0_0_0_0_0_0_0_0_0_0_0_0_0_0_0</vt:lpstr>
      <vt:lpstr>'građevinsko obrtnički'!Print_Area_0_0_0_0_0_0_0_0_0_0_0_0_0_0_0_0_0_0_0_0_0_0_0_0_0_0_0_0_0_0_0_0_0</vt:lpstr>
      <vt:lpstr>'građevinsko obrtnički'!Print_Area_0_0_0_0_0_0_0_0_0_0_0_0_0_0_0_0_0_0_0_0_0_0_0_0_0_0_0_0_0_0_0_0_0_0</vt:lpstr>
      <vt:lpstr>'građevinsko obrtnički'!Print_Area_0_0_0_0_0_0_0_0_0_0_0_0_0_0_0_0_0_0_0_0_0_0_0_0_0_0_0_0_0_0_0_0_0_0_0</vt:lpstr>
      <vt:lpstr>'građevinsko obrtnički'!Print_Area_0_0_0_0_0_0_0_0_0_0_0_0_0_0_0_0_0_0_0_0_0_0_0_0_0_0_0_0_0_0_0_0_0_0_0_0</vt:lpstr>
      <vt:lpstr>'građevinsko obrtnički'!Print_Area_0_0_0_0_0_0_0_0_0_0_0_0_0_0_0_0_0_0_0_0_0_0_0_0_0_0_0_0_0_0_0_0_0_0_0_0_0</vt:lpstr>
      <vt:lpstr>'građevinsko obrtnički'!Print_Area_0_0_0_0_0_0_0_0_0_0_0_0_0_0_0_0_0_0_0_0_0_0_0_0_0_0_0_0_0_0_0_0_0_0_0_0_0_0</vt:lpstr>
      <vt:lpstr>'građevinsko obrtnički'!Print_Titles_0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revision>5</cp:revision>
  <cp:lastPrinted>2021-12-15T17:28:55Z</cp:lastPrinted>
  <dcterms:created xsi:type="dcterms:W3CDTF">2020-01-30T08:23:37Z</dcterms:created>
  <dcterms:modified xsi:type="dcterms:W3CDTF">2022-11-08T13:30:56Z</dcterms:modified>
  <dc:language>hr-HR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