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192.168.59.10\Georg\03 GEORG-mreža\01 ISS ODJEL\FOND ZA SOLIDARNOST\Zastita kul.bastine\2022 petrinjski potres\Klijenti\Franjevci\Čuntić_149\Nabave\Radovi\Za objavu\"/>
    </mc:Choice>
  </mc:AlternateContent>
  <xr:revisionPtr revIDLastSave="0" documentId="8_{91C988FE-2D7C-46A5-9363-6FCB51805EAE}" xr6:coauthVersionLast="47" xr6:coauthVersionMax="47" xr10:uidLastSave="{00000000-0000-0000-0000-000000000000}"/>
  <bookViews>
    <workbookView xWindow="28680" yWindow="-120" windowWidth="29040" windowHeight="15720" tabRatio="819" activeTab="12" xr2:uid="{00000000-000D-0000-FFFF-FFFF00000000}"/>
  </bookViews>
  <sheets>
    <sheet name="Nasl" sheetId="34" r:id="rId1"/>
    <sheet name="OPĆI UVJETI" sheetId="50" r:id="rId2"/>
    <sheet name="1. PRIPREMNI" sheetId="36" r:id="rId3"/>
    <sheet name="OU. 2." sheetId="64" r:id="rId4"/>
    <sheet name="2. RUŠENJA I DEMONTAŽE" sheetId="27" r:id="rId5"/>
    <sheet name="OU. 3." sheetId="65" r:id="rId6"/>
    <sheet name="3. AB I ARM. VISOKOV. MORTOVI " sheetId="46" r:id="rId7"/>
    <sheet name="4. ARMIRAČKI" sheetId="47" r:id="rId8"/>
    <sheet name="OU. 5." sheetId="66" r:id="rId9"/>
    <sheet name="5. ZIDARSKI" sheetId="28" r:id="rId10"/>
    <sheet name="OU. 6." sheetId="67" r:id="rId11"/>
    <sheet name="6. BRAVARSKI - ČELIK" sheetId="31" r:id="rId12"/>
    <sheet name="OU. 7." sheetId="68" r:id="rId13"/>
    <sheet name="7. TESARSKI" sheetId="7" r:id="rId14"/>
    <sheet name="OU. 8." sheetId="69" r:id="rId15"/>
    <sheet name="8. KROVOPOKRIVAČKI" sheetId="39" r:id="rId16"/>
    <sheet name="OU. 9." sheetId="70" r:id="rId17"/>
    <sheet name="9. LIMARSKI" sheetId="38" r:id="rId18"/>
    <sheet name="OU. 10." sheetId="73" r:id="rId19"/>
    <sheet name="10. STOLARSKI" sheetId="43" r:id="rId20"/>
    <sheet name="UO. 11." sheetId="71" r:id="rId21"/>
    <sheet name="11. OSTALI OBRTNIČKI" sheetId="49" r:id="rId22"/>
    <sheet name="12. ELEKTROINSTALATERSKI" sheetId="45" r:id="rId23"/>
    <sheet name="OU. 13." sheetId="72" r:id="rId24"/>
    <sheet name="13. KIPARSKO RESTAURATORSKI" sheetId="74" r:id="rId25"/>
    <sheet name="REKAPITULACIJA" sheetId="44" r:id="rId26"/>
  </sheets>
  <externalReferences>
    <externalReference r:id="rId27"/>
  </externalReferences>
  <definedNames>
    <definedName name="a409ž">[1]Troškovnik!$B$219</definedName>
    <definedName name="ASDFA" localSheetId="9">#REF!</definedName>
    <definedName name="ASDFA" localSheetId="11">#REF!</definedName>
    <definedName name="ASDFA" localSheetId="0">#REF!</definedName>
    <definedName name="ASDFA" localSheetId="1">#REF!</definedName>
    <definedName name="ASDFA" localSheetId="18">#REF!</definedName>
    <definedName name="ASDFA" localSheetId="23">#REF!</definedName>
    <definedName name="ASDFA" localSheetId="3">#REF!</definedName>
    <definedName name="ASDFA" localSheetId="5">#REF!</definedName>
    <definedName name="ASDFA" localSheetId="8">#REF!</definedName>
    <definedName name="ASDFA" localSheetId="10">#REF!</definedName>
    <definedName name="ASDFA" localSheetId="12">#REF!</definedName>
    <definedName name="ASDFA" localSheetId="14">#REF!</definedName>
    <definedName name="ASDFA" localSheetId="16">#REF!</definedName>
    <definedName name="ASDFA" localSheetId="25">#REF!</definedName>
    <definedName name="ASDFA" localSheetId="20">#REF!</definedName>
    <definedName name="ASDFA">#REF!</definedName>
    <definedName name="D" localSheetId="9">#REF!</definedName>
    <definedName name="D" localSheetId="11">#REF!</definedName>
    <definedName name="D" localSheetId="0">#REF!</definedName>
    <definedName name="D" localSheetId="1">#REF!</definedName>
    <definedName name="D" localSheetId="18">#REF!</definedName>
    <definedName name="D" localSheetId="23">#REF!</definedName>
    <definedName name="D" localSheetId="3">#REF!</definedName>
    <definedName name="D" localSheetId="5">#REF!</definedName>
    <definedName name="D" localSheetId="8">#REF!</definedName>
    <definedName name="D" localSheetId="10">#REF!</definedName>
    <definedName name="D" localSheetId="12">#REF!</definedName>
    <definedName name="D" localSheetId="14">#REF!</definedName>
    <definedName name="D" localSheetId="16">#REF!</definedName>
    <definedName name="D" localSheetId="25">#REF!</definedName>
    <definedName name="D" localSheetId="20">#REF!</definedName>
    <definedName name="D">#REF!</definedName>
    <definedName name="DASC" localSheetId="9">#REF!</definedName>
    <definedName name="DASC" localSheetId="11">#REF!</definedName>
    <definedName name="DASC" localSheetId="0">#REF!</definedName>
    <definedName name="DASC" localSheetId="1">#REF!</definedName>
    <definedName name="DASC" localSheetId="18">#REF!</definedName>
    <definedName name="DASC" localSheetId="23">#REF!</definedName>
    <definedName name="DASC" localSheetId="3">#REF!</definedName>
    <definedName name="DASC" localSheetId="5">#REF!</definedName>
    <definedName name="DASC" localSheetId="8">#REF!</definedName>
    <definedName name="DASC" localSheetId="10">#REF!</definedName>
    <definedName name="DASC" localSheetId="12">#REF!</definedName>
    <definedName name="DASC" localSheetId="14">#REF!</definedName>
    <definedName name="DASC" localSheetId="16">#REF!</definedName>
    <definedName name="DASC" localSheetId="25">#REF!</definedName>
    <definedName name="DASC" localSheetId="20">#REF!</definedName>
    <definedName name="DASC">#REF!</definedName>
    <definedName name="ew" localSheetId="9">#REF!</definedName>
    <definedName name="ew" localSheetId="11">#REF!</definedName>
    <definedName name="ew" localSheetId="0">#REF!</definedName>
    <definedName name="ew" localSheetId="1">#REF!</definedName>
    <definedName name="ew" localSheetId="18">#REF!</definedName>
    <definedName name="ew" localSheetId="23">#REF!</definedName>
    <definedName name="ew" localSheetId="3">#REF!</definedName>
    <definedName name="ew" localSheetId="5">#REF!</definedName>
    <definedName name="ew" localSheetId="8">#REF!</definedName>
    <definedName name="ew" localSheetId="10">#REF!</definedName>
    <definedName name="ew" localSheetId="12">#REF!</definedName>
    <definedName name="ew" localSheetId="14">#REF!</definedName>
    <definedName name="ew" localSheetId="16">#REF!</definedName>
    <definedName name="ew" localSheetId="20">#REF!</definedName>
    <definedName name="ew">#REF!</definedName>
    <definedName name="Excel_BuiltIn_Print_Area_1" localSheetId="9">#REF!</definedName>
    <definedName name="Excel_BuiltIn_Print_Area_1" localSheetId="11">#REF!</definedName>
    <definedName name="Excel_BuiltIn_Print_Area_1" localSheetId="0">#REF!</definedName>
    <definedName name="Excel_BuiltIn_Print_Area_1" localSheetId="1">#REF!</definedName>
    <definedName name="Excel_BuiltIn_Print_Area_1" localSheetId="18">#REF!</definedName>
    <definedName name="Excel_BuiltIn_Print_Area_1" localSheetId="23">#REF!</definedName>
    <definedName name="Excel_BuiltIn_Print_Area_1" localSheetId="3">#REF!</definedName>
    <definedName name="Excel_BuiltIn_Print_Area_1" localSheetId="5">#REF!</definedName>
    <definedName name="Excel_BuiltIn_Print_Area_1" localSheetId="8">#REF!</definedName>
    <definedName name="Excel_BuiltIn_Print_Area_1" localSheetId="10">#REF!</definedName>
    <definedName name="Excel_BuiltIn_Print_Area_1" localSheetId="12">#REF!</definedName>
    <definedName name="Excel_BuiltIn_Print_Area_1" localSheetId="14">#REF!</definedName>
    <definedName name="Excel_BuiltIn_Print_Area_1" localSheetId="16">#REF!</definedName>
    <definedName name="Excel_BuiltIn_Print_Area_1" localSheetId="20">#REF!</definedName>
    <definedName name="Excel_BuiltIn_Print_Area_1">#REF!</definedName>
    <definedName name="Excel_BuiltIn_Print_Area_1___1" localSheetId="9">#REF!</definedName>
    <definedName name="Excel_BuiltIn_Print_Area_1___1" localSheetId="11">#REF!</definedName>
    <definedName name="Excel_BuiltIn_Print_Area_1___1" localSheetId="0">#REF!</definedName>
    <definedName name="Excel_BuiltIn_Print_Area_1___1" localSheetId="1">#REF!</definedName>
    <definedName name="Excel_BuiltIn_Print_Area_1___1" localSheetId="18">#REF!</definedName>
    <definedName name="Excel_BuiltIn_Print_Area_1___1" localSheetId="23">#REF!</definedName>
    <definedName name="Excel_BuiltIn_Print_Area_1___1" localSheetId="3">#REF!</definedName>
    <definedName name="Excel_BuiltIn_Print_Area_1___1" localSheetId="5">#REF!</definedName>
    <definedName name="Excel_BuiltIn_Print_Area_1___1" localSheetId="8">#REF!</definedName>
    <definedName name="Excel_BuiltIn_Print_Area_1___1" localSheetId="10">#REF!</definedName>
    <definedName name="Excel_BuiltIn_Print_Area_1___1" localSheetId="12">#REF!</definedName>
    <definedName name="Excel_BuiltIn_Print_Area_1___1" localSheetId="14">#REF!</definedName>
    <definedName name="Excel_BuiltIn_Print_Area_1___1" localSheetId="16">#REF!</definedName>
    <definedName name="Excel_BuiltIn_Print_Area_1___1" localSheetId="20">#REF!</definedName>
    <definedName name="Excel_BuiltIn_Print_Area_1___1">#REF!</definedName>
    <definedName name="Excel_BuiltIn_Print_Area_9">"$"</definedName>
    <definedName name="Excel_BuiltIn_Print_Titles_1" localSheetId="9">#REF!</definedName>
    <definedName name="Excel_BuiltIn_Print_Titles_1" localSheetId="11">#REF!</definedName>
    <definedName name="Excel_BuiltIn_Print_Titles_1" localSheetId="0">#REF!</definedName>
    <definedName name="Excel_BuiltIn_Print_Titles_1" localSheetId="1">#REF!</definedName>
    <definedName name="Excel_BuiltIn_Print_Titles_1" localSheetId="18">#REF!</definedName>
    <definedName name="Excel_BuiltIn_Print_Titles_1" localSheetId="23">#REF!</definedName>
    <definedName name="Excel_BuiltIn_Print_Titles_1" localSheetId="3">#REF!</definedName>
    <definedName name="Excel_BuiltIn_Print_Titles_1" localSheetId="5">#REF!</definedName>
    <definedName name="Excel_BuiltIn_Print_Titles_1" localSheetId="8">#REF!</definedName>
    <definedName name="Excel_BuiltIn_Print_Titles_1" localSheetId="10">#REF!</definedName>
    <definedName name="Excel_BuiltIn_Print_Titles_1" localSheetId="12">#REF!</definedName>
    <definedName name="Excel_BuiltIn_Print_Titles_1" localSheetId="14">#REF!</definedName>
    <definedName name="Excel_BuiltIn_Print_Titles_1" localSheetId="16">#REF!</definedName>
    <definedName name="Excel_BuiltIn_Print_Titles_1" localSheetId="20">#REF!</definedName>
    <definedName name="Excel_BuiltIn_Print_Titles_1">#REF!</definedName>
    <definedName name="Excel_BuiltIn_Print_Titles_1___1" localSheetId="9">#REF!</definedName>
    <definedName name="Excel_BuiltIn_Print_Titles_1___1" localSheetId="11">#REF!</definedName>
    <definedName name="Excel_BuiltIn_Print_Titles_1___1" localSheetId="0">#REF!</definedName>
    <definedName name="Excel_BuiltIn_Print_Titles_1___1" localSheetId="1">#REF!</definedName>
    <definedName name="Excel_BuiltIn_Print_Titles_1___1" localSheetId="18">#REF!</definedName>
    <definedName name="Excel_BuiltIn_Print_Titles_1___1" localSheetId="23">#REF!</definedName>
    <definedName name="Excel_BuiltIn_Print_Titles_1___1" localSheetId="3">#REF!</definedName>
    <definedName name="Excel_BuiltIn_Print_Titles_1___1" localSheetId="5">#REF!</definedName>
    <definedName name="Excel_BuiltIn_Print_Titles_1___1" localSheetId="8">#REF!</definedName>
    <definedName name="Excel_BuiltIn_Print_Titles_1___1" localSheetId="10">#REF!</definedName>
    <definedName name="Excel_BuiltIn_Print_Titles_1___1" localSheetId="12">#REF!</definedName>
    <definedName name="Excel_BuiltIn_Print_Titles_1___1" localSheetId="14">#REF!</definedName>
    <definedName name="Excel_BuiltIn_Print_Titles_1___1" localSheetId="16">#REF!</definedName>
    <definedName name="Excel_BuiltIn_Print_Titles_1___1" localSheetId="20">#REF!</definedName>
    <definedName name="Excel_BuiltIn_Print_Titles_1___1">#REF!</definedName>
    <definedName name="Excel_BuiltIn_Print_Titles_2" localSheetId="9">#REF!</definedName>
    <definedName name="Excel_BuiltIn_Print_Titles_2" localSheetId="11">#REF!</definedName>
    <definedName name="Excel_BuiltIn_Print_Titles_2" localSheetId="0">#REF!</definedName>
    <definedName name="Excel_BuiltIn_Print_Titles_2" localSheetId="1">#REF!</definedName>
    <definedName name="Excel_BuiltIn_Print_Titles_2" localSheetId="18">#REF!</definedName>
    <definedName name="Excel_BuiltIn_Print_Titles_2" localSheetId="23">#REF!</definedName>
    <definedName name="Excel_BuiltIn_Print_Titles_2" localSheetId="3">#REF!</definedName>
    <definedName name="Excel_BuiltIn_Print_Titles_2" localSheetId="5">#REF!</definedName>
    <definedName name="Excel_BuiltIn_Print_Titles_2" localSheetId="8">#REF!</definedName>
    <definedName name="Excel_BuiltIn_Print_Titles_2" localSheetId="10">#REF!</definedName>
    <definedName name="Excel_BuiltIn_Print_Titles_2" localSheetId="12">#REF!</definedName>
    <definedName name="Excel_BuiltIn_Print_Titles_2" localSheetId="14">#REF!</definedName>
    <definedName name="Excel_BuiltIn_Print_Titles_2" localSheetId="16">#REF!</definedName>
    <definedName name="Excel_BuiltIn_Print_Titles_2" localSheetId="20">#REF!</definedName>
    <definedName name="Excel_BuiltIn_Print_Titles_2">#REF!</definedName>
    <definedName name="Excel_BuiltIn_Print_Titles_3" localSheetId="9">#REF!</definedName>
    <definedName name="Excel_BuiltIn_Print_Titles_3" localSheetId="11">#REF!</definedName>
    <definedName name="Excel_BuiltIn_Print_Titles_3" localSheetId="0">#REF!</definedName>
    <definedName name="Excel_BuiltIn_Print_Titles_3" localSheetId="1">#REF!</definedName>
    <definedName name="Excel_BuiltIn_Print_Titles_3" localSheetId="18">#REF!</definedName>
    <definedName name="Excel_BuiltIn_Print_Titles_3" localSheetId="23">#REF!</definedName>
    <definedName name="Excel_BuiltIn_Print_Titles_3" localSheetId="3">#REF!</definedName>
    <definedName name="Excel_BuiltIn_Print_Titles_3" localSheetId="5">#REF!</definedName>
    <definedName name="Excel_BuiltIn_Print_Titles_3" localSheetId="8">#REF!</definedName>
    <definedName name="Excel_BuiltIn_Print_Titles_3" localSheetId="10">#REF!</definedName>
    <definedName name="Excel_BuiltIn_Print_Titles_3" localSheetId="12">#REF!</definedName>
    <definedName name="Excel_BuiltIn_Print_Titles_3" localSheetId="14">#REF!</definedName>
    <definedName name="Excel_BuiltIn_Print_Titles_3" localSheetId="16">#REF!</definedName>
    <definedName name="Excel_BuiltIn_Print_Titles_3" localSheetId="20">#REF!</definedName>
    <definedName name="Excel_BuiltIn_Print_Titles_3">#REF!</definedName>
    <definedName name="Excel_BuiltIn_Print_Titles_4" localSheetId="9">#REF!</definedName>
    <definedName name="Excel_BuiltIn_Print_Titles_4" localSheetId="11">#REF!</definedName>
    <definedName name="Excel_BuiltIn_Print_Titles_4" localSheetId="0">#REF!</definedName>
    <definedName name="Excel_BuiltIn_Print_Titles_4" localSheetId="1">#REF!</definedName>
    <definedName name="Excel_BuiltIn_Print_Titles_4" localSheetId="18">#REF!</definedName>
    <definedName name="Excel_BuiltIn_Print_Titles_4" localSheetId="23">#REF!</definedName>
    <definedName name="Excel_BuiltIn_Print_Titles_4" localSheetId="3">#REF!</definedName>
    <definedName name="Excel_BuiltIn_Print_Titles_4" localSheetId="5">#REF!</definedName>
    <definedName name="Excel_BuiltIn_Print_Titles_4" localSheetId="8">#REF!</definedName>
    <definedName name="Excel_BuiltIn_Print_Titles_4" localSheetId="10">#REF!</definedName>
    <definedName name="Excel_BuiltIn_Print_Titles_4" localSheetId="12">#REF!</definedName>
    <definedName name="Excel_BuiltIn_Print_Titles_4" localSheetId="14">#REF!</definedName>
    <definedName name="Excel_BuiltIn_Print_Titles_4" localSheetId="16">#REF!</definedName>
    <definedName name="Excel_BuiltIn_Print_Titles_4" localSheetId="20">#REF!</definedName>
    <definedName name="Excel_BuiltIn_Print_Titles_4">#REF!</definedName>
    <definedName name="Excel_BuiltIn_Print_Titles_5" localSheetId="9">#REF!</definedName>
    <definedName name="Excel_BuiltIn_Print_Titles_5" localSheetId="11">#REF!</definedName>
    <definedName name="Excel_BuiltIn_Print_Titles_5" localSheetId="0">#REF!</definedName>
    <definedName name="Excel_BuiltIn_Print_Titles_5" localSheetId="1">#REF!</definedName>
    <definedName name="Excel_BuiltIn_Print_Titles_5" localSheetId="18">#REF!</definedName>
    <definedName name="Excel_BuiltIn_Print_Titles_5" localSheetId="23">#REF!</definedName>
    <definedName name="Excel_BuiltIn_Print_Titles_5" localSheetId="3">#REF!</definedName>
    <definedName name="Excel_BuiltIn_Print_Titles_5" localSheetId="5">#REF!</definedName>
    <definedName name="Excel_BuiltIn_Print_Titles_5" localSheetId="8">#REF!</definedName>
    <definedName name="Excel_BuiltIn_Print_Titles_5" localSheetId="10">#REF!</definedName>
    <definedName name="Excel_BuiltIn_Print_Titles_5" localSheetId="12">#REF!</definedName>
    <definedName name="Excel_BuiltIn_Print_Titles_5" localSheetId="14">#REF!</definedName>
    <definedName name="Excel_BuiltIn_Print_Titles_5" localSheetId="16">#REF!</definedName>
    <definedName name="Excel_BuiltIn_Print_Titles_5" localSheetId="20">#REF!</definedName>
    <definedName name="Excel_BuiltIn_Print_Titles_5">#REF!</definedName>
    <definedName name="Excel_BuiltIn_Print_Titles_6" localSheetId="9">#REF!</definedName>
    <definedName name="Excel_BuiltIn_Print_Titles_6" localSheetId="11">#REF!</definedName>
    <definedName name="Excel_BuiltIn_Print_Titles_6" localSheetId="0">#REF!</definedName>
    <definedName name="Excel_BuiltIn_Print_Titles_6" localSheetId="1">#REF!</definedName>
    <definedName name="Excel_BuiltIn_Print_Titles_6" localSheetId="18">#REF!</definedName>
    <definedName name="Excel_BuiltIn_Print_Titles_6" localSheetId="23">#REF!</definedName>
    <definedName name="Excel_BuiltIn_Print_Titles_6" localSheetId="3">#REF!</definedName>
    <definedName name="Excel_BuiltIn_Print_Titles_6" localSheetId="5">#REF!</definedName>
    <definedName name="Excel_BuiltIn_Print_Titles_6" localSheetId="8">#REF!</definedName>
    <definedName name="Excel_BuiltIn_Print_Titles_6" localSheetId="10">#REF!</definedName>
    <definedName name="Excel_BuiltIn_Print_Titles_6" localSheetId="12">#REF!</definedName>
    <definedName name="Excel_BuiltIn_Print_Titles_6" localSheetId="14">#REF!</definedName>
    <definedName name="Excel_BuiltIn_Print_Titles_6" localSheetId="16">#REF!</definedName>
    <definedName name="Excel_BuiltIn_Print_Titles_6" localSheetId="20">#REF!</definedName>
    <definedName name="Excel_BuiltIn_Print_Titles_6">#REF!</definedName>
    <definedName name="Excel_BuiltIn_Print_Titles_6___6" localSheetId="9">#REF!</definedName>
    <definedName name="Excel_BuiltIn_Print_Titles_6___6" localSheetId="11">#REF!</definedName>
    <definedName name="Excel_BuiltIn_Print_Titles_6___6" localSheetId="0">#REF!</definedName>
    <definedName name="Excel_BuiltIn_Print_Titles_6___6" localSheetId="1">#REF!</definedName>
    <definedName name="Excel_BuiltIn_Print_Titles_6___6" localSheetId="18">#REF!</definedName>
    <definedName name="Excel_BuiltIn_Print_Titles_6___6" localSheetId="23">#REF!</definedName>
    <definedName name="Excel_BuiltIn_Print_Titles_6___6" localSheetId="3">#REF!</definedName>
    <definedName name="Excel_BuiltIn_Print_Titles_6___6" localSheetId="5">#REF!</definedName>
    <definedName name="Excel_BuiltIn_Print_Titles_6___6" localSheetId="8">#REF!</definedName>
    <definedName name="Excel_BuiltIn_Print_Titles_6___6" localSheetId="10">#REF!</definedName>
    <definedName name="Excel_BuiltIn_Print_Titles_6___6" localSheetId="12">#REF!</definedName>
    <definedName name="Excel_BuiltIn_Print_Titles_6___6" localSheetId="14">#REF!</definedName>
    <definedName name="Excel_BuiltIn_Print_Titles_6___6" localSheetId="16">#REF!</definedName>
    <definedName name="Excel_BuiltIn_Print_Titles_6___6" localSheetId="20">#REF!</definedName>
    <definedName name="Excel_BuiltIn_Print_Titles_6___6">#REF!</definedName>
    <definedName name="Excel_BuiltIn_Print_Titles_7">"$"</definedName>
    <definedName name="Excel_BuiltIn_Print_Titles_8" localSheetId="9">#REF!</definedName>
    <definedName name="Excel_BuiltIn_Print_Titles_8" localSheetId="11">#REF!</definedName>
    <definedName name="Excel_BuiltIn_Print_Titles_8" localSheetId="0">#REF!</definedName>
    <definedName name="Excel_BuiltIn_Print_Titles_8" localSheetId="1">#REF!</definedName>
    <definedName name="Excel_BuiltIn_Print_Titles_8" localSheetId="18">#REF!</definedName>
    <definedName name="Excel_BuiltIn_Print_Titles_8" localSheetId="23">#REF!</definedName>
    <definedName name="Excel_BuiltIn_Print_Titles_8" localSheetId="3">#REF!</definedName>
    <definedName name="Excel_BuiltIn_Print_Titles_8" localSheetId="5">#REF!</definedName>
    <definedName name="Excel_BuiltIn_Print_Titles_8" localSheetId="8">#REF!</definedName>
    <definedName name="Excel_BuiltIn_Print_Titles_8" localSheetId="10">#REF!</definedName>
    <definedName name="Excel_BuiltIn_Print_Titles_8" localSheetId="12">#REF!</definedName>
    <definedName name="Excel_BuiltIn_Print_Titles_8" localSheetId="14">#REF!</definedName>
    <definedName name="Excel_BuiltIn_Print_Titles_8" localSheetId="16">#REF!</definedName>
    <definedName name="Excel_BuiltIn_Print_Titles_8" localSheetId="20">#REF!</definedName>
    <definedName name="Excel_BuiltIn_Print_Titles_8">#REF!</definedName>
    <definedName name="Excel_BuiltIn_Print_Titles_9">"$"</definedName>
    <definedName name="F">1.05</definedName>
    <definedName name="fasade" localSheetId="9">#REF!</definedName>
    <definedName name="fasade" localSheetId="11">#REF!</definedName>
    <definedName name="fasade" localSheetId="0">#REF!</definedName>
    <definedName name="fasade" localSheetId="25">#REF!</definedName>
    <definedName name="fasade">#REF!</definedName>
    <definedName name="HH" localSheetId="9">#REF!</definedName>
    <definedName name="HH" localSheetId="11">#REF!</definedName>
    <definedName name="HH" localSheetId="0">#REF!</definedName>
    <definedName name="HH" localSheetId="1">#REF!</definedName>
    <definedName name="HH" localSheetId="18">#REF!</definedName>
    <definedName name="HH" localSheetId="23">#REF!</definedName>
    <definedName name="HH" localSheetId="3">#REF!</definedName>
    <definedName name="HH" localSheetId="5">#REF!</definedName>
    <definedName name="HH" localSheetId="8">#REF!</definedName>
    <definedName name="HH" localSheetId="10">#REF!</definedName>
    <definedName name="HH" localSheetId="12">#REF!</definedName>
    <definedName name="HH" localSheetId="14">#REF!</definedName>
    <definedName name="HH" localSheetId="16">#REF!</definedName>
    <definedName name="HH" localSheetId="25">#REF!</definedName>
    <definedName name="HH" localSheetId="20">#REF!</definedName>
    <definedName name="HH">#REF!</definedName>
    <definedName name="_xlnm.Print_Titles" localSheetId="2">'1. PRIPREMNI'!$2:$3</definedName>
    <definedName name="_xlnm.Print_Titles" localSheetId="19">'10. STOLARSKI'!$2:$3</definedName>
    <definedName name="_xlnm.Print_Titles" localSheetId="21">'11. OSTALI OBRTNIČKI'!$2:$3</definedName>
    <definedName name="_xlnm.Print_Titles" localSheetId="22">'12. ELEKTROINSTALATERSKI'!$2:$3</definedName>
    <definedName name="_xlnm.Print_Titles" localSheetId="24">'13. KIPARSKO RESTAURATORSKI'!$2:$3</definedName>
    <definedName name="_xlnm.Print_Titles" localSheetId="4">'2. RUŠENJA I DEMONTAŽE'!$2:$3</definedName>
    <definedName name="_xlnm.Print_Titles" localSheetId="6">'3. AB I ARM. VISOKOV. MORTOVI '!$2:$3</definedName>
    <definedName name="_xlnm.Print_Titles" localSheetId="7">'4. ARMIRAČKI'!$1:$3</definedName>
    <definedName name="_xlnm.Print_Titles" localSheetId="9">'5. ZIDARSKI'!$2:$3</definedName>
    <definedName name="_xlnm.Print_Titles" localSheetId="11">'6. BRAVARSKI - ČELIK'!$2:$3</definedName>
    <definedName name="_xlnm.Print_Titles" localSheetId="13">'7. TESARSKI'!$2:$3</definedName>
    <definedName name="_xlnm.Print_Titles" localSheetId="15">'8. KROVOPOKRIVAČKI'!$2:$3</definedName>
    <definedName name="_xlnm.Print_Titles" localSheetId="17">'9. LIMARSKI'!$2:$3</definedName>
    <definedName name="krov" localSheetId="9">#REF!</definedName>
    <definedName name="krov" localSheetId="11">#REF!</definedName>
    <definedName name="krov" localSheetId="0">#REF!</definedName>
    <definedName name="krov" localSheetId="1">#REF!</definedName>
    <definedName name="krov" localSheetId="18">#REF!</definedName>
    <definedName name="krov" localSheetId="23">#REF!</definedName>
    <definedName name="krov" localSheetId="3">#REF!</definedName>
    <definedName name="krov" localSheetId="5">#REF!</definedName>
    <definedName name="krov" localSheetId="8">#REF!</definedName>
    <definedName name="krov" localSheetId="10">#REF!</definedName>
    <definedName name="krov" localSheetId="12">#REF!</definedName>
    <definedName name="krov" localSheetId="14">#REF!</definedName>
    <definedName name="krov" localSheetId="16">#REF!</definedName>
    <definedName name="krov" localSheetId="20">#REF!</definedName>
    <definedName name="krov">#REF!</definedName>
    <definedName name="_xlnm.Print_Area" localSheetId="2">'1. PRIPREMNI'!$A$1:$F$97</definedName>
    <definedName name="_xlnm.Print_Area" localSheetId="19">'10. STOLARSKI'!$A$1:$F$16</definedName>
    <definedName name="_xlnm.Print_Area" localSheetId="21">'11. OSTALI OBRTNIČKI'!$A$1:$F$31</definedName>
    <definedName name="_xlnm.Print_Area" localSheetId="22">'12. ELEKTROINSTALATERSKI'!$A$1:$F$18</definedName>
    <definedName name="_xlnm.Print_Area" localSheetId="24">'13. KIPARSKO RESTAURATORSKI'!$A$1:$F$56</definedName>
    <definedName name="_xlnm.Print_Area" localSheetId="4">'2. RUŠENJA I DEMONTAŽE'!$A$1:$F$87</definedName>
    <definedName name="_xlnm.Print_Area" localSheetId="6">'3. AB I ARM. VISOKOV. MORTOVI '!$A$1:$F$83</definedName>
    <definedName name="_xlnm.Print_Area" localSheetId="7">'4. ARMIRAČKI'!$A$1:$F$12</definedName>
    <definedName name="_xlnm.Print_Area" localSheetId="9">'5. ZIDARSKI'!$A$1:$F$259</definedName>
    <definedName name="_xlnm.Print_Area" localSheetId="11">'6. BRAVARSKI - ČELIK'!$A$1:$F$94</definedName>
    <definedName name="_xlnm.Print_Area" localSheetId="13">'7. TESARSKI'!$A$1:$F$37</definedName>
    <definedName name="_xlnm.Print_Area" localSheetId="15">'8. KROVOPOKRIVAČKI'!$A$1:$F$26</definedName>
    <definedName name="_xlnm.Print_Area" localSheetId="17">'9. LIMARSKI'!$A$1:$F$41</definedName>
    <definedName name="_xlnm.Print_Area" localSheetId="0">Nasl!$A$1:$B$30</definedName>
    <definedName name="_xlnm.Print_Area" localSheetId="1">'OPĆI UVJETI'!$A$1:$A$34</definedName>
    <definedName name="_xlnm.Print_Area" localSheetId="18">'OU. 10.'!$A$1:$A$23</definedName>
    <definedName name="_xlnm.Print_Area" localSheetId="23">'OU. 13.'!$A$1:$A$23</definedName>
    <definedName name="_xlnm.Print_Area" localSheetId="3">'OU. 2.'!$A$1:$A$16</definedName>
    <definedName name="_xlnm.Print_Area" localSheetId="5">'OU. 3.'!$A$1:$A$22</definedName>
    <definedName name="_xlnm.Print_Area" localSheetId="8">'OU. 5.'!$A$1:$A$23</definedName>
    <definedName name="_xlnm.Print_Area" localSheetId="10">'OU. 6.'!$A$1:$A$23</definedName>
    <definedName name="_xlnm.Print_Area" localSheetId="12">'OU. 7.'!$A$1:$A$23</definedName>
    <definedName name="_xlnm.Print_Area" localSheetId="14">'OU. 8.'!$A$1:$A$15</definedName>
    <definedName name="_xlnm.Print_Area" localSheetId="16">'OU. 9.'!$A$1:$A$23</definedName>
    <definedName name="_xlnm.Print_Area" localSheetId="25">REKAPITULACIJA!$A$1:$F$29</definedName>
    <definedName name="_xlnm.Print_Area" localSheetId="20">'UO. 11.'!$A$1:$A$25</definedName>
    <definedName name="pročelja" localSheetId="24">#REF!</definedName>
    <definedName name="pročelja" localSheetId="0">#REF!</definedName>
    <definedName name="pročelja" localSheetId="25">#REF!</definedName>
    <definedName name="pročelja">#REF!</definedName>
    <definedName name="prova" localSheetId="9">#REF!</definedName>
    <definedName name="prova" localSheetId="11">#REF!</definedName>
    <definedName name="prova" localSheetId="0">#REF!</definedName>
    <definedName name="prova" localSheetId="1">#REF!</definedName>
    <definedName name="prova" localSheetId="18">#REF!</definedName>
    <definedName name="prova" localSheetId="23">#REF!</definedName>
    <definedName name="prova" localSheetId="3">#REF!</definedName>
    <definedName name="prova" localSheetId="5">#REF!</definedName>
    <definedName name="prova" localSheetId="8">#REF!</definedName>
    <definedName name="prova" localSheetId="10">#REF!</definedName>
    <definedName name="prova" localSheetId="12">#REF!</definedName>
    <definedName name="prova" localSheetId="14">#REF!</definedName>
    <definedName name="prova" localSheetId="16">#REF!</definedName>
    <definedName name="prova" localSheetId="20">#REF!</definedName>
    <definedName name="prova">#REF!</definedName>
    <definedName name="REFER_GT" localSheetId="9">#REF!</definedName>
    <definedName name="REFER_GT" localSheetId="11">#REF!</definedName>
    <definedName name="REFER_GT" localSheetId="0">#REF!</definedName>
    <definedName name="REFER_GT" localSheetId="25">#REF!</definedName>
    <definedName name="REFER_GT">#REF!</definedName>
    <definedName name="SDC" localSheetId="9">#REF!</definedName>
    <definedName name="SDC" localSheetId="11">#REF!</definedName>
    <definedName name="SDC" localSheetId="0">#REF!</definedName>
    <definedName name="SDC" localSheetId="1">#REF!</definedName>
    <definedName name="SDC" localSheetId="18">#REF!</definedName>
    <definedName name="SDC" localSheetId="23">#REF!</definedName>
    <definedName name="SDC" localSheetId="3">#REF!</definedName>
    <definedName name="SDC" localSheetId="5">#REF!</definedName>
    <definedName name="SDC" localSheetId="8">#REF!</definedName>
    <definedName name="SDC" localSheetId="10">#REF!</definedName>
    <definedName name="SDC" localSheetId="12">#REF!</definedName>
    <definedName name="SDC" localSheetId="14">#REF!</definedName>
    <definedName name="SDC" localSheetId="16">#REF!</definedName>
    <definedName name="SDC" localSheetId="25">#REF!</definedName>
    <definedName name="SDC" localSheetId="20">#REF!</definedName>
    <definedName name="SDC">#REF!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36" l="1"/>
  <c r="F38" i="36"/>
  <c r="F30" i="27"/>
  <c r="F68" i="28"/>
  <c r="F49" i="28"/>
  <c r="F34" i="28"/>
  <c r="F186" i="28"/>
  <c r="F179" i="28"/>
  <c r="F172" i="28"/>
  <c r="F80" i="46"/>
  <c r="F81" i="46"/>
  <c r="F51" i="27"/>
  <c r="F70" i="36"/>
  <c r="F57" i="36"/>
  <c r="F53" i="74"/>
  <c r="F52" i="74"/>
  <c r="F51" i="74"/>
  <c r="F46" i="46"/>
  <c r="F45" i="46"/>
  <c r="F228" i="28"/>
  <c r="F227" i="28"/>
  <c r="F66" i="28" l="1"/>
  <c r="F65" i="28"/>
  <c r="F64" i="28"/>
  <c r="F63" i="28"/>
  <c r="F248" i="28"/>
  <c r="F247" i="28"/>
  <c r="F246" i="28"/>
  <c r="F245" i="28"/>
  <c r="F244" i="28"/>
  <c r="F243" i="28"/>
  <c r="F242" i="28"/>
  <c r="F241" i="28"/>
  <c r="F240" i="28"/>
  <c r="F211" i="28" l="1"/>
  <c r="F34" i="7"/>
  <c r="A20" i="44" l="1"/>
  <c r="B55" i="74"/>
  <c r="F45" i="74"/>
  <c r="F41" i="74"/>
  <c r="F37" i="74"/>
  <c r="F33" i="74"/>
  <c r="F32" i="74"/>
  <c r="F31" i="74"/>
  <c r="F30" i="74"/>
  <c r="F29" i="74"/>
  <c r="F28" i="74"/>
  <c r="F27" i="74"/>
  <c r="F26" i="74"/>
  <c r="F25" i="74"/>
  <c r="F24" i="74"/>
  <c r="F16" i="74"/>
  <c r="F15" i="74"/>
  <c r="F14" i="74"/>
  <c r="F13" i="74"/>
  <c r="F55" i="74" l="1"/>
  <c r="F20" i="44" s="1"/>
  <c r="A19" i="44"/>
  <c r="A18" i="44"/>
  <c r="A17" i="44"/>
  <c r="A16" i="44"/>
  <c r="A15" i="44"/>
  <c r="A14" i="44"/>
  <c r="A13" i="44"/>
  <c r="A12" i="44"/>
  <c r="A11" i="44"/>
  <c r="A10" i="44"/>
  <c r="A9" i="44"/>
  <c r="A8" i="44"/>
  <c r="F29" i="49"/>
  <c r="F28" i="49" l="1"/>
  <c r="F23" i="49" l="1"/>
  <c r="F10" i="49"/>
  <c r="F18" i="49"/>
  <c r="F17" i="49"/>
  <c r="B40" i="38" l="1"/>
  <c r="F23" i="39" l="1"/>
  <c r="F33" i="7"/>
  <c r="F32" i="7"/>
  <c r="B94" i="31"/>
  <c r="F92" i="31"/>
  <c r="F72" i="31"/>
  <c r="F84" i="31"/>
  <c r="F83" i="31"/>
  <c r="F82" i="31"/>
  <c r="F65" i="31"/>
  <c r="F64" i="31"/>
  <c r="F56" i="31"/>
  <c r="F55" i="31"/>
  <c r="F54" i="31"/>
  <c r="F42" i="31"/>
  <c r="F34" i="31"/>
  <c r="F26" i="31"/>
  <c r="F72" i="46"/>
  <c r="F71" i="46"/>
  <c r="F59" i="46"/>
  <c r="F58" i="46"/>
  <c r="F47" i="46"/>
  <c r="F44" i="46"/>
  <c r="F30" i="46"/>
  <c r="F29" i="46"/>
  <c r="F18" i="46"/>
  <c r="F17" i="46"/>
  <c r="F53" i="27"/>
  <c r="F31" i="49"/>
  <c r="F18" i="44" s="1"/>
  <c r="B31" i="49"/>
  <c r="F15" i="7"/>
  <c r="F22" i="7"/>
  <c r="F15" i="39"/>
  <c r="F14" i="39"/>
  <c r="F85" i="27"/>
  <c r="F82" i="27"/>
  <c r="F78" i="27"/>
  <c r="F77" i="27"/>
  <c r="F36" i="27"/>
  <c r="F35" i="27"/>
  <c r="F252" i="28"/>
  <c r="F257" i="28"/>
  <c r="F256" i="28"/>
  <c r="F36" i="7" l="1"/>
  <c r="F25" i="39"/>
  <c r="F94" i="31"/>
  <c r="F13" i="44" s="1"/>
  <c r="F83" i="46"/>
  <c r="F10" i="44" s="1"/>
  <c r="F210" i="28"/>
  <c r="F209" i="28"/>
  <c r="F171" i="28"/>
  <c r="F170" i="28"/>
  <c r="F139" i="28"/>
  <c r="F138" i="28"/>
  <c r="F124" i="28"/>
  <c r="F123" i="28"/>
  <c r="F114" i="28"/>
  <c r="F101" i="28"/>
  <c r="F48" i="28"/>
  <c r="F47" i="28"/>
  <c r="F46" i="28"/>
  <c r="F45" i="28"/>
  <c r="F141" i="28" l="1"/>
  <c r="F140" i="28"/>
  <c r="F99" i="28"/>
  <c r="F98" i="28"/>
  <c r="F33" i="28"/>
  <c r="F79" i="28"/>
  <c r="F32" i="28"/>
  <c r="F31" i="28"/>
  <c r="F30" i="28"/>
  <c r="F29" i="28"/>
  <c r="B9" i="47"/>
  <c r="F7" i="47"/>
  <c r="F9" i="47" s="1"/>
  <c r="F11" i="44" s="1"/>
  <c r="B83" i="46"/>
  <c r="F28" i="27" l="1"/>
  <c r="F29" i="27"/>
  <c r="F27" i="27"/>
  <c r="F26" i="27"/>
  <c r="F25" i="27"/>
  <c r="F24" i="27"/>
  <c r="F74" i="36" l="1"/>
  <c r="F75" i="36"/>
  <c r="F95" i="36" l="1"/>
  <c r="F91" i="36"/>
  <c r="F42" i="27"/>
  <c r="F92" i="36"/>
  <c r="F56" i="36" l="1"/>
  <c r="B97" i="36"/>
  <c r="F14" i="45"/>
  <c r="F11" i="45"/>
  <c r="F10" i="45"/>
  <c r="B16" i="45"/>
  <c r="F14" i="43"/>
  <c r="F9" i="43"/>
  <c r="F16" i="43" s="1"/>
  <c r="F17" i="44" s="1"/>
  <c r="F38" i="38"/>
  <c r="F37" i="38"/>
  <c r="F36" i="38"/>
  <c r="F35" i="38"/>
  <c r="F30" i="38"/>
  <c r="F27" i="38"/>
  <c r="F24" i="38"/>
  <c r="F21" i="38"/>
  <c r="F16" i="38"/>
  <c r="B16" i="43"/>
  <c r="F16" i="45" l="1"/>
  <c r="F19" i="44" s="1"/>
  <c r="F40" i="38"/>
  <c r="F16" i="44" s="1"/>
  <c r="F23" i="36"/>
  <c r="F13" i="27" l="1"/>
  <c r="F93" i="36"/>
  <c r="F94" i="36"/>
  <c r="F64" i="27"/>
  <c r="F72" i="27" l="1"/>
  <c r="F71" i="27"/>
  <c r="B25" i="39"/>
  <c r="F15" i="44"/>
  <c r="F64" i="36" l="1"/>
  <c r="F63" i="36"/>
  <c r="F50" i="36"/>
  <c r="F48" i="36"/>
  <c r="F90" i="36"/>
  <c r="F33" i="36" l="1"/>
  <c r="F32" i="36"/>
  <c r="F30" i="36"/>
  <c r="F19" i="36"/>
  <c r="F18" i="36"/>
  <c r="F17" i="36"/>
  <c r="F49" i="36" l="1"/>
  <c r="F31" i="36"/>
  <c r="F97" i="36" l="1"/>
  <c r="F8" i="44" s="1"/>
  <c r="F58" i="27" l="1"/>
  <c r="F157" i="28" l="1"/>
  <c r="F208" i="28" l="1"/>
  <c r="F193" i="28"/>
  <c r="F169" i="28" l="1"/>
  <c r="F156" i="28"/>
  <c r="F155" i="28"/>
  <c r="F113" i="28" l="1"/>
  <c r="F14" i="44" l="1"/>
  <c r="F52" i="27" l="1"/>
  <c r="F86" i="27" l="1"/>
  <c r="F9" i="44" s="1"/>
  <c r="F87" i="28"/>
  <c r="F78" i="28"/>
  <c r="F100" i="28"/>
  <c r="F67" i="28"/>
  <c r="B259" i="28" l="1"/>
  <c r="F17" i="28" l="1"/>
  <c r="F259" i="28" s="1"/>
  <c r="B86" i="27"/>
  <c r="F12" i="44" l="1"/>
  <c r="F21" i="44" s="1"/>
  <c r="B36" i="7" l="1"/>
  <c r="F22" i="44" l="1"/>
  <c r="F23" i="44" s="1"/>
  <c r="F25" i="44"/>
  <c r="F26" i="44" l="1"/>
  <c r="F27" i="44" s="1"/>
</calcChain>
</file>

<file path=xl/sharedStrings.xml><?xml version="1.0" encoding="utf-8"?>
<sst xmlns="http://schemas.openxmlformats.org/spreadsheetml/2006/main" count="1409" uniqueCount="933">
  <si>
    <t>Ukupna 
količina</t>
  </si>
  <si>
    <t>Jedin. 
cijena</t>
  </si>
  <si>
    <t>m2</t>
  </si>
  <si>
    <t>Red. br.</t>
  </si>
  <si>
    <t>Jed. 
mjere</t>
  </si>
  <si>
    <t>Jedin. 
Cijena</t>
  </si>
  <si>
    <t>Ukupna 
cijena</t>
  </si>
  <si>
    <t>Ukupna količina</t>
  </si>
  <si>
    <t>OPIS</t>
  </si>
  <si>
    <t>kom</t>
  </si>
  <si>
    <t>kg</t>
  </si>
  <si>
    <t>m3</t>
  </si>
  <si>
    <t>Red.
br.</t>
  </si>
  <si>
    <t>5.1.</t>
  </si>
  <si>
    <t>Ako se prilikom čišćenja i pripreme zidova/svodova za FRCM sustav sanacije uoči slabija nosivost zida/svoda potrebno ga je privremeno poduprijeti što je uključeno u cijenu stavke te nastaviti radove uz odobrenje nadzornog inženjera.</t>
  </si>
  <si>
    <t>FRCM SANACIJA</t>
  </si>
  <si>
    <t>Obračun po m2 obrađene površine.</t>
  </si>
  <si>
    <t xml:space="preserve">Sva potrebna podupiranja i radna skela uključeni u cijenu stavke.   </t>
  </si>
  <si>
    <t>Obračun po m3 betona i m2 oplate.</t>
  </si>
  <si>
    <t>1.1.</t>
  </si>
  <si>
    <t>ZIDANJA</t>
  </si>
  <si>
    <t>Obračun po m3.</t>
  </si>
  <si>
    <t>Ukoliko se prilikom radova uoči bilo kakvo oštećenje ili značajnija deformacija postojeće drvene konstrukcije, koja se projektnim rješenjem zadržava, potrebno je o istome obavijestiti projektanta konstrukcije.</t>
  </si>
  <si>
    <t>Obračun po m2 obrađene površine. Površine se iskazuju tlocrtnom projekcijom nadvoja, realna površina je 5-10% veća, razliku u površini potrebno je uračunati u jediničnu cijenu stavaka.</t>
  </si>
  <si>
    <t>Obračun po m2 obrađene površine. Obračun po komadu sidra i ankera.</t>
  </si>
  <si>
    <t>Armatura AB elemenata</t>
  </si>
  <si>
    <t>INJEKTIRANJA</t>
  </si>
  <si>
    <t>Čišćenje i priprema površine</t>
  </si>
  <si>
    <t>Postojeća žbuka sa zidova je prethodno uklonjena do opeke te nije dio ove stavke. Pranje površine vodom pod niskim tlakom kako bi se odstranila prašina, cementna skramica, ulje, masnoće, nepoznate tvari, hrđa, slabo prionjivi i svi kontaminirani dijelovi konstrukcije. Obračun po m2 očišćenog zida, u cijenu uključen i odvoz i zbrinjavanje građevinskog otpada (šute).</t>
  </si>
  <si>
    <t xml:space="preserve">Obračun po kg ugrađene armature.  </t>
  </si>
  <si>
    <t>1.2.</t>
  </si>
  <si>
    <t>1.3.</t>
  </si>
  <si>
    <t>1.4.</t>
  </si>
  <si>
    <t>TROŠKOVNIK OBNOVE KONSTRUKCIJE ZGRADE</t>
  </si>
  <si>
    <t>ovl arh. Damir Foretić, ing. građ.</t>
  </si>
  <si>
    <t>ovl. ing. Filip Foretić, mag. ing. aedif.</t>
  </si>
  <si>
    <t>GLAVNI PROJEKTANT:</t>
  </si>
  <si>
    <t>Dovođenje građevine u beznaponsko stanje</t>
  </si>
  <si>
    <t>Ograda gradilišta</t>
  </si>
  <si>
    <t>Tabla gradilišta</t>
  </si>
  <si>
    <t>m'</t>
  </si>
  <si>
    <t>Organiziacija gradilišta</t>
  </si>
  <si>
    <t>Terminski plan aktivnosti</t>
  </si>
  <si>
    <t>Geodetski radovi za cijelo vrijeme izvođenja</t>
  </si>
  <si>
    <t>Tipski prijenosni sanitarni čvor</t>
  </si>
  <si>
    <t xml:space="preserve">U cijenu skele potrebno je uključiti stroj (dizalicu) i mjesto za vertikalni transport materijala - snaga, tip i pozicija stroja (dizalice) za vertikalni transport mora biti u skladu s ostalim radovima ovog troškovnika i projekta, a definira se Projektom skele. Dimenzije i visina skele je dana u nastavku stavke, a širina je 120 cm. </t>
  </si>
  <si>
    <t>Zaštitne oplate oltara i inventara</t>
  </si>
  <si>
    <t>Geotekstil</t>
  </si>
  <si>
    <t>PE folija</t>
  </si>
  <si>
    <t>Ograde i table gradilišta, sanitarije</t>
  </si>
  <si>
    <t>Privremeni priključci</t>
  </si>
  <si>
    <t>Skela</t>
  </si>
  <si>
    <t>Čišćenje tavanskog prostora</t>
  </si>
  <si>
    <t>Limeni opšavi</t>
  </si>
  <si>
    <t>a)</t>
  </si>
  <si>
    <t>b)</t>
  </si>
  <si>
    <t>c)</t>
  </si>
  <si>
    <t>d)</t>
  </si>
  <si>
    <t>Zaštita prozorskih otvora - daščana oplata</t>
  </si>
  <si>
    <t>Demontaža konstrukcije zvona</t>
  </si>
  <si>
    <t>Demontaža zvona</t>
  </si>
  <si>
    <t>Demontaža zvona i konstrukcije zvona</t>
  </si>
  <si>
    <t>2.1</t>
  </si>
  <si>
    <t>2.2</t>
  </si>
  <si>
    <t>2.3</t>
  </si>
  <si>
    <t>e)</t>
  </si>
  <si>
    <t>f)</t>
  </si>
  <si>
    <t>Zaštite prilikom rušenja</t>
  </si>
  <si>
    <t>Izvedbena dokumentacija</t>
  </si>
  <si>
    <t>Sva poterbna skela zasebna je stavka, a u sve stavke potrebno je uključiti eventualne manje prepravke skele tijekom izvođenja.</t>
  </si>
  <si>
    <t>Sve radove izvoditi pažljivo i štiteći sve vrijedne kulturno-povijesne elemente građevine, u suradnji i prema uputama predstavnika nadležnog tijela za zaštitu spomenika kulture, te istima prije početka radova obavezno prezentirati tehnologiju, materijale, kvalifikacije za pojedine radove, boje, tonove i izraditi probne uzorke.</t>
  </si>
  <si>
    <t>kpl</t>
  </si>
  <si>
    <t>crkva</t>
  </si>
  <si>
    <t>zvonik</t>
  </si>
  <si>
    <t>OSTALI ZIDARSKI RADOVI</t>
  </si>
  <si>
    <t>Sva potrebna podupiranja i radna skela zasebna su stavka, a u stavkama treba predvidjeti manje prilagodbe.</t>
  </si>
  <si>
    <t>Dobava materijala i montaža gromobranske instalacije na zvoniku i crkvi prema postojećim pozicijama, te priključak na uzemljenje, uključivo hvataljki, križnih i mjernih spojeva izvedene od pocinčane trake. Sav rad, materijal i transporti uključeni u cijenu, obračun po m' izvedenog gromobrana.</t>
  </si>
  <si>
    <r>
      <rPr>
        <b/>
        <sz val="10"/>
        <rFont val="Arial"/>
        <family val="2"/>
      </rPr>
      <t>NAPOMENE:</t>
    </r>
    <r>
      <rPr>
        <sz val="10"/>
        <rFont val="Arial"/>
        <family val="2"/>
      </rPr>
      <t xml:space="preserve">
Sve radove izvesti sukladno projektnim detaljima i uputama proizvođača.</t>
    </r>
  </si>
  <si>
    <t>10.1</t>
  </si>
  <si>
    <t>Limarske radove izvoditi propisno, uredno. Limene opšave treba izraditi precizno i prema postojećem stanju, kao repliku uklonjenih elemenata.</t>
  </si>
  <si>
    <t>Sve radove trebaju raditi tvrtke sa ovlaštenjem za rad na spomenicima kulture i iskustvom rada na spomenicima kulture.</t>
  </si>
  <si>
    <t>10.2</t>
  </si>
  <si>
    <t>REKAPITULACIJA:</t>
  </si>
  <si>
    <t>PDV 25%</t>
  </si>
  <si>
    <t>Limene vertikale</t>
  </si>
  <si>
    <t>- limena cijev na crkvi Ø 12-15 cm, lim r.š. 55-65 cm</t>
  </si>
  <si>
    <t>Limeni oluci</t>
  </si>
  <si>
    <t>Poklopci cijevi vertikala</t>
  </si>
  <si>
    <t>Dobava i ugradnja tipske dilatacije krovnog žljeba iz aluminija s integriranom gumom. Stručno i vodonepropusno ugraditi prema uputstvu proizvođača svakih 12 m (može i manje) uz upotrebu sredstava za ljepljenje i brtvljenje, te patentnih zakovica. Obračun po komadu.</t>
  </si>
  <si>
    <t>Tipska dilatacija žljeba</t>
  </si>
  <si>
    <t>Limeni kosi opšav zapadnog zabatnog zida, r.š. 60 cm</t>
  </si>
  <si>
    <t>Limeni obodni opšavi krovišta zvonika, r.š. 50 cm</t>
  </si>
  <si>
    <t>Pregled prozora</t>
  </si>
  <si>
    <t>sat</t>
  </si>
  <si>
    <t>11.2</t>
  </si>
  <si>
    <t>11.1</t>
  </si>
  <si>
    <r>
      <rPr>
        <b/>
        <sz val="10"/>
        <rFont val="Arial"/>
        <family val="2"/>
        <charset val="238"/>
      </rPr>
      <t>NAPOMENE:</t>
    </r>
    <r>
      <rPr>
        <sz val="10"/>
        <rFont val="Arial"/>
        <family val="2"/>
        <charset val="238"/>
      </rPr>
      <t xml:space="preserve">
Sve radove izvesti sukladno projektnim detaljima. Radove mora izvoditi ovlašteni konzervator. Sve radove izvoditi u suradnji s nadležnim zavodom za zaštitu spomenika kulture u komunikaaciji s nadležnim predstavnikom Zavoda.</t>
    </r>
  </si>
  <si>
    <t>Detaljan pregled vanjskih dijelova prozora i vrata na uličnom pročelju, kako bi se odredio način i obim sanacije ili zamjene dotrajalih dijelova, te prikupili podaci o materijalu, detaljima, profilacijama i obradama. Obračun po stvarno utrošenim satima (prosječno 2h/stolarskoj stavci) odobrenih i ovjerenih od strane nadzornog inženjera.</t>
  </si>
  <si>
    <t>Odvezeni otpad i materijal</t>
  </si>
  <si>
    <t>Prije početka radova obavezno je potrebno odvojiti sve instalacije prisutne na građevini, tj. isključiti el. energiju, vodu, kanalizaciju, plin i razne telekomunikacijske vodove osobito za radove razgradnje zidova i sl. koji se izvode na području postojećih  instalacija.</t>
  </si>
  <si>
    <t>Nikola Pašalić, struč. spec. ing. aedif.</t>
  </si>
  <si>
    <t>Građevina:</t>
  </si>
  <si>
    <t xml:space="preserve">Naziv projekta obnove: </t>
  </si>
  <si>
    <t>PROJEKT CJELOVITE OBNOVE KONSTRUKCIJE ZGRADE</t>
  </si>
  <si>
    <t xml:space="preserve">Faza: </t>
  </si>
  <si>
    <t>GLAVNI PROJEKT</t>
  </si>
  <si>
    <t xml:space="preserve">Oznaka projekta: </t>
  </si>
  <si>
    <t>Zaštitna folija</t>
  </si>
  <si>
    <t>Zaštita poda crkve</t>
  </si>
  <si>
    <t>Za radne fasadne skele potrebno je, prema važečim propisima i Zakonima izraditi potrebne projekte, ishoditi sve potrebne ateste te voditi računa o održavanju tijekom radova, sve prema Zakonu o zaštiti na radu.</t>
  </si>
  <si>
    <t>2. RUŠENJA I DEMONTAŽE</t>
  </si>
  <si>
    <t>1. PRIPREMNI RADOVI</t>
  </si>
  <si>
    <t>Pripremna dokumentacija i organizacija gradilišta</t>
  </si>
  <si>
    <t>Drvena građa - podkonstrukcija</t>
  </si>
  <si>
    <t xml:space="preserve">Skelu je potrebno osigurati od udara groma uzemljenjem, uključiti u cijenu stavke. Potrebno je izvesti ljestve za vertikalnu komunikaciju po skeli. Izvođač radova dužan je na terenu izvesti ograđeni prostor za odlaganje potrebnih materijala, a u skladu s rješenjem o zauzimanju javno-prometne površine - ishođenje svih potrebnih rješenja i odobrenja o zauzimanju javno-prometne površine je uključeno u cijenu skele. </t>
  </si>
  <si>
    <t>UKUPNO (kn):</t>
  </si>
  <si>
    <t>SVEUKUPNO (kn):</t>
  </si>
  <si>
    <t>UKUPNO (€):</t>
  </si>
  <si>
    <t>SVEUKUPNO (€):</t>
  </si>
  <si>
    <t>EUR =</t>
  </si>
  <si>
    <t>CRKVA SV. ANTUNA PADOVANSKOG, HRVATSKI ČUNTIĆ, HRVATSKA</t>
  </si>
  <si>
    <t>T.D.: 591-4/22</t>
  </si>
  <si>
    <t>ovl. ing. Matej Šarušić, mag. ing. aedif.</t>
  </si>
  <si>
    <t>Paula Rodić, bacc. ing. aedif.</t>
  </si>
  <si>
    <t>Zagreb, rujan 2022.</t>
  </si>
  <si>
    <r>
      <rPr>
        <b/>
        <sz val="10"/>
        <rFont val="Arial"/>
        <family val="2"/>
        <charset val="238"/>
      </rPr>
      <t>NAPOMENE:</t>
    </r>
    <r>
      <rPr>
        <sz val="10"/>
        <rFont val="Arial"/>
        <family val="2"/>
        <charset val="238"/>
      </rPr>
      <t xml:space="preserve">
Sve radove izvesti sukladno projektnim detaljima.</t>
    </r>
  </si>
  <si>
    <r>
      <rPr>
        <b/>
        <sz val="10"/>
        <rFont val="Arial"/>
        <family val="2"/>
        <charset val="238"/>
      </rPr>
      <t>NAPOMENE:</t>
    </r>
    <r>
      <rPr>
        <sz val="10"/>
        <rFont val="Arial"/>
        <family val="2"/>
        <charset val="238"/>
      </rPr>
      <t xml:space="preserve">
Prije početka građevinskih radova na objektu potrebno je provesti pripremne radove organizacije gradilišta, ograde gradilišta, izvesti sve zaštitne tunele kako bi bio omogućen nesmetani pristup i korištenje objekta tijekom izvođenja radova korisnicima objekta.</t>
    </r>
  </si>
  <si>
    <t>Kod svih radova Izvođač je dužan držati se Općih  Uvjeta Troškovnika (OUT), važećih Zakona i propisa iz pojedine grupe radova, tehničkih uputa pojedinih proizvođača, koji moraju biti u skladu sa HRN i EU ili jednakovrijednim normama.</t>
  </si>
  <si>
    <t>Drvena građa - plašt</t>
  </si>
  <si>
    <t>1.5</t>
  </si>
  <si>
    <t>1.6</t>
  </si>
  <si>
    <t>1.7</t>
  </si>
  <si>
    <t>Ograda visine minimalno 2,20 m sa uključivo jednim pješačkim vratima vel. 1,00/2,20 m i dvoja kolna dvokrilna ili klizna ulazna vrata vel. 3,00/2,20 m u svemu prema shemi organizacije gradilišta. Ograda mora biti učvršćena na propisan način i dobro osigurana od prevrtanja. Ogradom ograditi čitavo područje gradilišta i manipulativne površine.</t>
  </si>
  <si>
    <t xml:space="preserve">Dobava, montaža i demontaža montažne gradilišne pune ograde oko zone zahvata sa ulaznim kolnim i pješačkim vratima, te dobava i postavljanje table gradilišta s natpisom na kojoj se ističe da se operacija sufinancira iz FSEU, amblem Europske unije, te tekst „Europska unija“. </t>
  </si>
  <si>
    <t>Stavkom se predviđa uređenje prostora za boravak radnika te osiguranje privremenih sanitarnih čvorova - količina prema broju radnika na gradilištu. Izrada Projekta privremenih građevina na gradilištu i ishođenje svih potrebnih dozvola i suglasnosti dužnost je izvođača i smatra se da je sve kompletno uključeno u cijenu stavke.</t>
  </si>
  <si>
    <t xml:space="preserve">Ishođenje, izvedba i osiguravanje svih potrebnih privremenih atestiranih priključaka potrebnih za izvođenje radova na/po čitavom gradilištu i mjestima izvođenja radova (npr. struje, vode/odvodnje, plina za zavarivanje, agregati i sl.), za izvođenje svih radova ovog troškovnika. </t>
  </si>
  <si>
    <t>Obračun je po m2 površine izvedene zaštite.</t>
  </si>
  <si>
    <t>Podna obloga mora biti uredno izvedena tako da bude prohodna i sigurna za korištenje tijekom radova. Stavkom obuhvatiti sav materijal, rad, gradilišne transporte, spojna sredstva, te kasniju demontažu i zbrinjavanje viška materijala na propisani način. Obračun po m2.</t>
  </si>
  <si>
    <t>1.8</t>
  </si>
  <si>
    <t>Obračun stavke po m2 izvedene zaštite.</t>
  </si>
  <si>
    <t>1.9</t>
  </si>
  <si>
    <t>Crkva - unutarnja</t>
  </si>
  <si>
    <t>1.10</t>
  </si>
  <si>
    <t>Nosiva zidna obloga zvonika.</t>
  </si>
  <si>
    <t>Dovođenje građevine u beznaponsko stanje, tj. odvajanje postojećih priključnih elektro instalacija građevine na području obuhvata radova (crkva, potkrovlje crkve, zvonik) te kasnije uključenje i vraćanje u posotjeće stanje. Pretpostavlja se da je izvođač opskrbu poterbnom električnom energijom osigurao privremenim priključcima što je zasebna stavka. Glavni priključak elektro instalacije: isključenje, te kasnije uključenje</t>
  </si>
  <si>
    <t>AB kontrafori na zabatu zida u krovištu</t>
  </si>
  <si>
    <t>Privremeni prostor za boravak radnika (''kontejner'')</t>
  </si>
  <si>
    <t xml:space="preserve">Drvenu zaštitu treba izraditi tako da se jednostavno može ukloniti prilikom izvedbe radova lokalnog ojačanja nadvoja otvora, te ponovno postaviti do završetka radova, odnosno ugradnje prozora. U cijenu stakve uključeni su materijal, rad, transporti i sav potreban pribor za izradu te kasniju demontažu i propisno zbrinjavanje zaštitnih oplata. </t>
  </si>
  <si>
    <t>Zvonik - unutarnja</t>
  </si>
  <si>
    <t>U jediničnu cijenu uključiti i zaštitni zastor od jutenih ili plastičnih traka, koje se postavljaju s vanjske strane po čitavoj površini skele.</t>
  </si>
  <si>
    <t>Zvonik pročelja</t>
  </si>
  <si>
    <t>Crkva - pročelja</t>
  </si>
  <si>
    <r>
      <rPr>
        <b/>
        <sz val="10"/>
        <rFont val="Arial"/>
        <family val="2"/>
        <charset val="238"/>
      </rPr>
      <t>NAPOMENE:</t>
    </r>
    <r>
      <rPr>
        <sz val="10"/>
        <rFont val="Arial"/>
        <family val="2"/>
        <charset val="238"/>
      </rPr>
      <t xml:space="preserve">
Prilikom izvođenja radova rušenja u obavezi je izvođača da se osigura privremena komunikacija gradilišta u svakom trenutku. Osiguranje komunikacije (prohodnosti) gradilišta potrebno je uključiti u jediničnu cijenu stavaka.</t>
    </r>
  </si>
  <si>
    <t>Izrada otvora u ploči za izvedbu AB grede</t>
  </si>
  <si>
    <t>Uklanjanje dijela zidanih zidova od opeke - šlicanje</t>
  </si>
  <si>
    <t>Šlicevi unutarnji</t>
  </si>
  <si>
    <t>Šlicevi vanjski</t>
  </si>
  <si>
    <t>2.4</t>
  </si>
  <si>
    <t>Zvonik - krov - piramidalno</t>
  </si>
  <si>
    <t>Razgradnja zida oko prozora u zvoniku</t>
  </si>
  <si>
    <t>1.11</t>
  </si>
  <si>
    <t>U ovu stavku ulazi i osiguranje svih potrebnih priključaka i energenata na svim potrebnim mjestima gdje se vrše radovi (pročelja zgrade, po pločniku i cesti i dr.). Osigurati priključke struje produžnim kablovima, pomičnim agregatima, a priključke plina prijenosnim plinskim bocama, spremnicima i sl. - sve osigurati prema važećim propisima, uključeno u cijenu stavke.</t>
  </si>
  <si>
    <t>Obračun po kompletu.</t>
  </si>
  <si>
    <t xml:space="preserve">Izrada i ovjera radioničkih nacrta i radioničke dokumentacije (Izvedbena dokumentacija) za sve detalje projekta. Izrada i ovjera ove dokumentacije dužnost je izvođača i smatra se da je sve kompletno uključeno u cijenu stavke. Dokumentaciju mora odobriti projektant konstruktivnog dijela projekta i glavni projektant. </t>
  </si>
  <si>
    <t>Dobava, postava, prepravci tijekom gradnje, skidanje i otprema skele u unutrašnjosti crkve i zvonika, te na pročeljima crkve i zvonika, uključivo s tunelskim dijelom u najdonjoj zoni - prolazom za pješake. Skela se izvodi od bešavnih cijevi skele, slobodnog sastava i potrebnih spojnih elemenata, sa svim potrebnim ukrućenjima i sidrenjima, zaštitnim daskama na podnicama za zaštitu od pada predmeta s visine.</t>
  </si>
  <si>
    <t>2.5</t>
  </si>
  <si>
    <t>Razgradnja žbuke zidova i svodova</t>
  </si>
  <si>
    <t>Obračun stavke je po m2, a odvoz šute treba biti uračunat u cijenu mjerne jedinice prema pretpostavljenoj debljini žbuke.</t>
  </si>
  <si>
    <t>Zvoniku unutrašnjost</t>
  </si>
  <si>
    <t>Uklanjanje drvenih međukatnih podnica</t>
  </si>
  <si>
    <t>2.6</t>
  </si>
  <si>
    <t>2.7</t>
  </si>
  <si>
    <t>2.8</t>
  </si>
  <si>
    <t>Crkva - strop svetište</t>
  </si>
  <si>
    <t>Dobava, savijanje, prerada, vezanje i obrada armature do funkcije ugradivosti u betonske obloge, kontrafore, obloge od visokovrijednog morta i ostale elemente.  (glavna, pomoćna, jahači, podlošci i sl.). Armatura se izrađuje od kvalitete B 500B ili jače od  šipki i mreža prema izvedbenom projektu, skicama i detaljima.</t>
  </si>
  <si>
    <t>Zidanje zidova od pune opeke</t>
  </si>
  <si>
    <t>5.1</t>
  </si>
  <si>
    <t>U stavku uključiti sav materijal, rad, gradilišne transporte i privremena podupiranja. Skela je zasebna stavka.</t>
  </si>
  <si>
    <t>5.2</t>
  </si>
  <si>
    <t>5.3</t>
  </si>
  <si>
    <t>5.4</t>
  </si>
  <si>
    <t>Obračun je po m2 ugrađenog FRCM sustava ojačanja i komadu ugrađenog sidra. Sva potrebna privremena podupiranja uključiti u stavku, a skela je zasebna stavka, te je potrebno predvidjeti samo manje prilagodbe.</t>
  </si>
  <si>
    <t>I.</t>
  </si>
  <si>
    <t>II.</t>
  </si>
  <si>
    <t>III.</t>
  </si>
  <si>
    <t>VI.</t>
  </si>
  <si>
    <t>5. ZIDARSKI RADOVI</t>
  </si>
  <si>
    <t>4. ARMIRAČKI RADOVI</t>
  </si>
  <si>
    <t>Donja strana svodova svetišta - lokalno</t>
  </si>
  <si>
    <t>Obračun po m2 obrađene površine. Površine se iskazuju tlocrtnom projekcijom svodova, realna površina svodova je cca 10 - 15% veća, razliku u površini potrebno je uračunati u jediničnu cijenu stavaka.</t>
  </si>
  <si>
    <t>Ostale vertikalne plohe</t>
  </si>
  <si>
    <t>Čišćenje sljubnica i priprema podloge zidova</t>
  </si>
  <si>
    <t>Obnova sljubnica zidova</t>
  </si>
  <si>
    <t>Istim mortom potrebno je poravnati udubine, a izbočine je potrebno otući kako bi se dobila zadovoljavajuća ravnost površine za nanošenje sustava ojačanja. Sva potrebna privremena podupiranja uključiti u stavku, a skela je zasebna stavka.</t>
  </si>
  <si>
    <t>Sidra</t>
  </si>
  <si>
    <t>Gornja strana svodova svetišta - kompletno</t>
  </si>
  <si>
    <t>5.5</t>
  </si>
  <si>
    <t>5.6</t>
  </si>
  <si>
    <t xml:space="preserve">Mort se između elemenata ziđa nanosi lopaticom uz lagani pritisak kako bi se poboljšala prionjivost. Višak morta potrebno je ukloniti odmah nakon ugradnje, uključujući konstruktivne elemente ziđa. U cijenu stavke uključiti (ako bude potrebno) i čišćenje sljubnica vlažnom spužvom ili četkom. </t>
  </si>
  <si>
    <t>Obračun po m2 obrađene površine. Površine svodova se iskazuju tlocrtnom projekcijom svodova, realna površina svodova je cca 10% veća, razliku u površini potrebno je uračunati u jediničnu cijenu stavaka.</t>
  </si>
  <si>
    <t>5.7</t>
  </si>
  <si>
    <t>5.8</t>
  </si>
  <si>
    <t>5.9</t>
  </si>
  <si>
    <t>5.10</t>
  </si>
  <si>
    <t>Pukotina se zapunjava cementnim mortom po cijeloj dužini između cjevčica, nakon čega se cjevčice začepe, a zatim se otvaranjem čepova u parovima po dva, pukotina između dvije cjevčice ispire vodom i ispuhuje zrakom. Nakon toga se vrši injektiranje, odozdo prema gore.</t>
  </si>
  <si>
    <t>5.11</t>
  </si>
  <si>
    <t>5.12</t>
  </si>
  <si>
    <t>Obračun po m2 obrađene površine. Površine se iskazuju tlocrtnom projekcijom svodova, realna površina svodova je cca 10-15% veća, razliku u površini potrebno je uračunati u jediničnu cijenu stavaka. Obračun po komadu sidra.</t>
  </si>
  <si>
    <t>Zidovi</t>
  </si>
  <si>
    <t>Svodovi</t>
  </si>
  <si>
    <t>5.13</t>
  </si>
  <si>
    <t>5.14</t>
  </si>
  <si>
    <t>Radove je potrebno izvoditi pažljivo kako ne bi došlo do izbijanja blokova uslijed tlaka injektiranja, izbijanja injektirajuće mase na površinu i sl.</t>
  </si>
  <si>
    <t>5.15</t>
  </si>
  <si>
    <t>Crkva - Svodovi svetišta lokalno</t>
  </si>
  <si>
    <t>U cijenu uključen rad, gradilišni transporti, odvoz i zbrinjavanje građevinskog otpada (šute). Sva potrebna privremena podupiranja uključiti u stavku, a skela je zasebna stavka.</t>
  </si>
  <si>
    <t>Gornja strana svodova svetišta - samo čišćenje*</t>
  </si>
  <si>
    <t>OJAČANJA KARBONSKIM PLATNIMA</t>
  </si>
  <si>
    <t>Priprema površine prema pozicijama iz projekta (nacrti).</t>
  </si>
  <si>
    <t>5.16</t>
  </si>
  <si>
    <t>5.17</t>
  </si>
  <si>
    <t>Procjenjuje se potrošnja injekcijske smjese od 10% – 15% injektiranog volumena. Injekcijska smjesa se utiskuje gravitacijski. Cjevčice za injektiranje na rasteru 30x30 cm.</t>
  </si>
  <si>
    <t>Priprema površine: čišćenja i otprašivanja ziđa uključena u cijenu stavke. 
Obračun po m2 injektiranog zida.</t>
  </si>
  <si>
    <t>Skela je zasebna stavka, a u svim stavkama potrebno je predvidjeti manje prepravke skele i eventualna privremena podupiranja.</t>
  </si>
  <si>
    <t>Crkva - unutrašnjost - lokalno</t>
  </si>
  <si>
    <t>Crkva pročelja - lokalno</t>
  </si>
  <si>
    <t>Sidra 60 cm</t>
  </si>
  <si>
    <t>Sidra 40 cm</t>
  </si>
  <si>
    <t>NADVOJI IZNAD PROZORA CRKVE I ZVONIKA</t>
  </si>
  <si>
    <t>Podgled nadvoja prozora zvonika</t>
  </si>
  <si>
    <t>Podgled nadvoja prozora crkve</t>
  </si>
  <si>
    <t xml:space="preserve">Nanesite mort između elemenata ziđa lopaticom, lagano pritskujući kako bi poboljšali prionjivost. Višak morta treba ukloniti odmah nakon ugradnje, uključujući konstruktivne elemente ziđa. Ako je potrebno, očistiti sljubnice vlažnom spužvom ili četkom. Istim mortom potrebno je poravnati udubine a izbočine je potrebno otući kako bi se dobila zadovoljavajuća ravnost površine za nanošenje sustava ojačanja. </t>
  </si>
  <si>
    <t>Nadvoji prozora crkve širine cca 1,6 m, debljine zida oko 110 cm, nadvoji prozora zvonika razvijene širine cca 140 cm , zid debljine 60 cm.
Vertikalni dijelovi zida oko nadvoja već su obračunati prethodnom stavkom obnove sljubnica.</t>
  </si>
  <si>
    <t>Ankeri prozora crkve i zvonika</t>
  </si>
  <si>
    <t>Sidra prozora crkve i zvonika</t>
  </si>
  <si>
    <t xml:space="preserve">Stavka obuhvaća i u cijenu su uračunati radovi na pripremi podloge za ugradnju koji se izvode prema uputama proizvođača materijala (nanošenje morta s pucolanskim djelovanjem u širini karbonske trake). </t>
  </si>
  <si>
    <t>Zvonik</t>
  </si>
  <si>
    <t>Žbukanje svih zidova i svodova</t>
  </si>
  <si>
    <t>Zvonik - pročelja</t>
  </si>
  <si>
    <t>Postavljanje keramičkih pločica u smoćnici</t>
  </si>
  <si>
    <t xml:space="preserve">Sve izvesti prema pravilima zanata te u dogovoru i prema uputama predstavnika nadležnog tijela za zaštitu spomenika kulture te nadzornog inženjera. </t>
  </si>
  <si>
    <t>Prije žbukanja nanijeti baznu vapnenu impregnaciju ojačanu siloksanima protiv vlage i žbuku pregletati vapnenom glet masom ojačanom siloksanima.</t>
  </si>
  <si>
    <t xml:space="preserve">Žbukanja ravnih i profiliranih ploha unutarnjih i vanjskih zidova zvonika i crkve s prethodnom pripremom podloge, dobavom materijala, spravljanjem grube i fine vapnene, sanacijske i obične žbuke - sve komplet žbukanje prema popisu u nastavku. </t>
  </si>
  <si>
    <t xml:space="preserve">Debljina žbuke 3-5 cm. Boju, teksturu i vrstu žbuke određuje predstavnik nadležnog tijela za zaštitu spomenika kulture. Obrada zidova žbukom na sljedeći način (prilagođeno popisu u nastavku stavke): </t>
  </si>
  <si>
    <t>Gornji, završni, fini sloj izvodi se vapnenom žbukom omjera 1:3 s frakcijom pijeska 1-3 mm, debljina sloja 0,5-1 cm koji se mora zagladiti zidarskom žlicom.</t>
  </si>
  <si>
    <t xml:space="preserve">Podložna vapnena žbuka spravlja se s prirodnim hidrauličkim vapnom (NHL) i pijeskom 2-4 mm s pretežnim udjelom zrna 0,25-0,5 mm, u omjeru 1:3. Nabacuje se na prethodno dobro očišćeni, otprašeni i navlaženi zid s reškama očišćenim do d=1 do 2 cm. </t>
  </si>
  <si>
    <t xml:space="preserve">Za izvedbu profilacija koristiti pripadajuće šablone koje je pregledao i odobrio predstavnik nadležnog tijela za zaštitu spomenika kulture (opisane u stavkama poglavlja "Radovi rušenja i demontaža"), uz obaveznu postavu vodilica. </t>
  </si>
  <si>
    <t xml:space="preserve">Ukupna debljina žbuke je 3-5 cm, boje, teksture, granulacije i završne obrade prema odabiru predstavnika nadležnog tijela za zaštitu spomenika kulture, a sve mora biti izvedeno prema originalnoj koja je pronađena prilikom sondiranja. </t>
  </si>
  <si>
    <t>U stavku je uključeno i iscrtavanje mjesta za ornamente, štukature i ostalu plastiku pročelja prilikom završnog žbukanja te završno žbukanje. U cijenu uračunati i otežan rad oko profilacija te rad na zakrivljenim plohama pročelja (apsidama).</t>
  </si>
  <si>
    <t xml:space="preserve">Za kvalitetu žbuke, izvođač je dužan pribaviti stručni nalaz i mišljenje ovlaštene ustanove za ispitivanje kvalitete žbuke, što je obuhvaćeno jediničnim cijenama ove stavke. </t>
  </si>
  <si>
    <t>g)</t>
  </si>
  <si>
    <t>Sve profilacije izvoditi šablonama (šablone uzeti na građevini odmah nakon postavljanja skele i čuvati na gradiištu, preporuča se izrada dokumentacije, odnosno digirtaliziranje uzete šablone). Prije početka izvođenja sve šablone prethodno treba pregledti i ovjerio predstavnik Konzervatorskog odjela Ministarstva kulture i medija RH.</t>
  </si>
  <si>
    <t>Na vučenim profilacijama: vijenaca, natprozornika, prozora, klupčica i okvira s vanjske i unutarnje strane građevine, gotovim vapneno-cem. mortom  debljine 3-5 cm sa završnom zaglađenom finom obradom.</t>
  </si>
  <si>
    <t>Zidarske pripomoći kod svih vrsta obrtničkih i instalaterskih radova te svih nepredviđenih radova. Materijal se obračunava prema stvarno utrošenim količinama prema cijeniku odnosno pogođenim jediničnim cijenama. Sve radove iz te stavke upisuje nadzorni organ u dnevnik i obračunava prema stvarno utrošenom broju radnih sati.</t>
  </si>
  <si>
    <t>NK radnik</t>
  </si>
  <si>
    <t>VK radnik</t>
  </si>
  <si>
    <t>Zidarski popravci urušenog dimnjaka</t>
  </si>
  <si>
    <t>Dobava materijala i zidanje novog dimnjaka na poziciji postojećeg koji je urušen u potresu. Stavka obuhvaća dobavu materijala (pune opeke i morta) sve prateće zidarske radove, transporte te privremena podupiranja. Približne dimenzije dimnjaka su 40x40 cm visine približno 120 cm. Skela je zasebna stavka te je potrebno predvidjeti manje prepravke radi omogućavanja pristupa.</t>
  </si>
  <si>
    <t>Zidarske pripomoći</t>
  </si>
  <si>
    <t>Razgradnja keramičkih pločica na području (+2,82) izrade otvora u Ab ploči. 
Stavka obuhvaća razbijanje keramičkih pločica i cementnog estriha cijelom površinom prostorije (smoćnica), sve gradilišne transporte, te odvoz i zbrinjavanje viška materijala.</t>
  </si>
  <si>
    <t>Odvoz materijala</t>
  </si>
  <si>
    <t>Razgradnja ploča i estriha</t>
  </si>
  <si>
    <t>Razgradnja ker. pločica i cem. estriha</t>
  </si>
  <si>
    <t>2.9</t>
  </si>
  <si>
    <t>2.10</t>
  </si>
  <si>
    <t>Obračun po m3 razgrađenog i odvezeneog materijala u rastresitom stanju.</t>
  </si>
  <si>
    <t>Obračun po m2 razgrađenog i m3 odvezenog materijala u rastresitom stanju.</t>
  </si>
  <si>
    <t>Odvoz šute</t>
  </si>
  <si>
    <t>Razgradnja betona</t>
  </si>
  <si>
    <t>2.11</t>
  </si>
  <si>
    <t>Demontaža gromobrana na zvoniku</t>
  </si>
  <si>
    <t>7.1</t>
  </si>
  <si>
    <t>7. TESARSKI RADOVI</t>
  </si>
  <si>
    <t>Dobava materijala, pripremni radovi, izvedba nove kanalice za elektroinstalacije zvonika koja je zbog izvedbe konstruktivne sanacije bila nužno demontirana. Stavka obuhvaća materijal (bužire), rad, sve transporte za izvedbu elektroinstalacije do vrha zvonika prema postojećim pozicijama. Obračun po m' izvedene elektroinstalacije.</t>
  </si>
  <si>
    <t>Izlomljeni spoj cijevi vertikale</t>
  </si>
  <si>
    <t>Limeni opšav spoja krovnih ploha sa zvonikom, r.š. 120 cm</t>
  </si>
  <si>
    <t>Limeni opšavi žbukanih istaka na zvoniku, r.š. 40 cm</t>
  </si>
  <si>
    <t>Popravci krova - biber crijep</t>
  </si>
  <si>
    <t>Demontirani crijep - ponovnoa ugradnja</t>
  </si>
  <si>
    <t>Oštećene površine - zamjena</t>
  </si>
  <si>
    <t>Popravci sljemenjaka</t>
  </si>
  <si>
    <t>Dobava materijala i ugradnja crijepa na područjima privremeno uklonjenog crijepa, te na mjestima velikih oštećenja u potresu. Maksimalno iskoristiti postojeći crijep, a preostalu količinu nabaviti i dobaviti.</t>
  </si>
  <si>
    <t>Na mjestima oštećenja i optpadanja sljemenjaka na krovištu crkve, ugraditi nove elemente prema modelu postojećeg.</t>
  </si>
  <si>
    <t>Obračun po m'</t>
  </si>
  <si>
    <t>U cijenu je također uključeno i krojenje elemenata kod svih prodora (dimnjaka, odzračnika i sl.) te krojenje na mjestima spoja grebena ili sljemena gdje je potrebno obratiti osobitu pažnju obradi spojeva. Obrada spojeva specijalnim podložnim limovima, mortovima, trajno elastičnim kitovima i dr. sredstvima prema uputama proizvođača, a sve je potrebno obavezno uključiti u cijenu stavke.</t>
  </si>
  <si>
    <t xml:space="preserve">Ugraditi perforiranu traku za provjetravanje, držač sljemeno grebene letve i dr. Krovovi su višestrešni nagiba 33, 45 i 53°. U cijenu stavke uračunati dobavu, krojenje, polaganje tj. postavljanje, bušenje i obavezno vezanje rubnih komada žicom i zakucavanje za krovnu konstrukciju. </t>
  </si>
  <si>
    <t xml:space="preserve">Pokrivanje sljemena krovova žljebnjacima položenim u vapneni mort te krojenje i rezanje crijepa na krovnim uvalama. Žljebnjake tj. sljemenjake prije postave mora odobriti predstavnik nadležnog tijela za zaštitu spomenika kulture, a potrebno ih je po obliku, veličini i boji uskladiti s postojećim. </t>
  </si>
  <si>
    <t xml:space="preserve">Stavkom obuhvaćena dobava, krojenje, polaganje, bušenje i obavezno vezanje žicom i zakucavanje za krovnu konstrukciju te sav vertikalni i horizontalni transport. Na mjestu reški za ventilaciju treba izvesti odgovarajuću mrežicu protiv kukaca te treba koristiti sve potrebne elemente prema detaljima i uputstvima proizvođača crijepa. </t>
  </si>
  <si>
    <t>Pokrivanje krovova jednostruko gusto pokrovom od biber crijepa. Crijep i način slaganja prije postave određuje i odobrava predstavnik nadležnog tijela za zaštitu spomenika kulture. Crijep po obliku, veličini i boji uskladiti s postojećim. Stavkom obuhvaćena dobava, krojenje, polaganje i sav vertikalni i horizontalni transport. Odabrati jedan cjeloviti sustav za pokrivanje krova biber crijepom - sustavi se ne smiju miješati i izvoditi prema uputama proizvođača.</t>
  </si>
  <si>
    <t>U cijenu uključeno postavljanje točkastih bakrenih snjegobrana i dodatno bakrenih ljestvi (iznad ulaza u glavnu zgradu) - sve na odgovarajućem razmaku prema detalju i uputstvima proizvođača te je uključeno i krojenje crijepa kod prodora (dimnjaka, odzračnika i sl.) te na uvalama krova. Obračun po m2 kosine krova.</t>
  </si>
  <si>
    <t xml:space="preserve">Krovovi su višestrešni nagiba 33, 45 i 53°. Pokrov se izvodi na letvama 28 x 48 mm na razmaku prema odabranom cijepu - biber crijep. U cijenu stavke uračunati dobavu, krojenje, polaganje tj. postavljanje, bušenje i obavezno vezanje rubnih komada žicom i zakucavanje za krovnu konstrukciju te sav vertikalni i horizontalni transport. </t>
  </si>
  <si>
    <t>8. KROVOPOKRIVAČKI RADOVI</t>
  </si>
  <si>
    <t>Ugradnja drvenih dasaka na međupodestima zvonika</t>
  </si>
  <si>
    <t>Profili ojačanja ugrađuju se prema pozicijama i detaljima projekta, a sastoje se od vijaka za sprezanje cca 8/250 mm, te čeličnih pocinčanih flahova dimenzija približno 100/3 mm u trakama duljine približno 30 do 60 cm.</t>
  </si>
  <si>
    <t>Obračun je po kg ugrađenih čeličnih elemenata ojačanja, a vijci su uključeni u cijenu.</t>
  </si>
  <si>
    <t>7.2</t>
  </si>
  <si>
    <t>Obračun je po m2.</t>
  </si>
  <si>
    <t>Sanacija drvenog krovišta zvonika</t>
  </si>
  <si>
    <t xml:space="preserve">Prethodno stolar treba uzeti sve potrebne mjere i detalje potrebne za izradu i montažu nove stolarije odnosno, prema uputi nadzornog inženjera i predstavnika nadležnog tijela za zaštitu spomenika kulture, zdrave dijelove sačuvati te ih koristiti, djelomično ili potpuno, u izradi novih dijelova. </t>
  </si>
  <si>
    <t>Drvene grilje prozorskih otvora na zvoniku</t>
  </si>
  <si>
    <t>Obrada keramike: glatko, srednje polirano - na mjestima gazišta stepenica, pragova i svim izlazima dodati protukliznu hrapavu plohu i gumu. Debljina pločica d = 1,2 cm, veličina ploča na podovima prema odabiru investitora. Boja keramike po izboru i na odabir projektantu, investitoru i predstavniku nadležnog tijela za zaštitu spomenika kulture. Postava ploča reška na rešku, reška širine 2-3 mm.</t>
  </si>
  <si>
    <t>U cijenu uključen sav potreban materijal sa radom, rezanjem i pripasavanjem ploča, svim učvršćenjima do fugiranja, svi transporti i svi radovi do potpune gotovosti stavke. U cijenu je također uključena i izvedba malog sokla od keramike visine 10 cm. Nakon završetka radova cijelu površinu potpuno očistiti i oprati, uključiti u cijenu stavke. Obračun po m2 poda i m1 sokla.</t>
  </si>
  <si>
    <t>Keramičke pločice</t>
  </si>
  <si>
    <t>Sokl visine 10 cm</t>
  </si>
  <si>
    <t>Ploče se postavljaju na specijalne cementne mortove/ljepila za postavljane keramičkih ploča (preporuka korištenje gotovih tvorničkih mortova). Mortovi za polaganje ploča obavezno moraju biti pogodni i otporni na vlagu. Kitanje radnih reški specijalnim kitom.</t>
  </si>
  <si>
    <t>Popločavanje podova keramikom u smoćnici. Koristiti samo keramiku I. klase te zdrave ploče bez "žila" i pukotina, jednolične boje i teksture.</t>
  </si>
  <si>
    <t>11. OSTALI OBRTNIČKI RADOVI</t>
  </si>
  <si>
    <t>Šlicevi u potkrovlju apside</t>
  </si>
  <si>
    <t>Ležaj za čeličnu ploču na apsidi</t>
  </si>
  <si>
    <t>Serklaž - temelj nove konstrukcije zvonika</t>
  </si>
  <si>
    <t>Serklaž na mjestima promjene debljine zidova zvonika</t>
  </si>
  <si>
    <t>II.3.</t>
  </si>
  <si>
    <t>Ankeri i sidra za temelje-serklaže</t>
  </si>
  <si>
    <t>Ugrađena anker sidra fi 14, B500B</t>
  </si>
  <si>
    <t>Ankeri i sidra u zidu crkve apsida  i zabatni zid</t>
  </si>
  <si>
    <t>Sidra za povezivanje zidova</t>
  </si>
  <si>
    <t>Sidra M20, k.v.8.8, 70 - 140 cm</t>
  </si>
  <si>
    <t>Čelična ukruta međupodesta</t>
  </si>
  <si>
    <t>Čelični profili UNP 180</t>
  </si>
  <si>
    <t>Pocinčani čelični profili  UNP 180</t>
  </si>
  <si>
    <t>Pocnčani vijci, sidra M20 i ostalo</t>
  </si>
  <si>
    <t xml:space="preserve">Konstrukcija zvona </t>
  </si>
  <si>
    <t xml:space="preserve">Obnova čelične konstrukcije zvona </t>
  </si>
  <si>
    <t>Montaža zvona</t>
  </si>
  <si>
    <t>Čelične penjalice u zvoniku</t>
  </si>
  <si>
    <t>Penjalice</t>
  </si>
  <si>
    <t>Čelične ukrute apside</t>
  </si>
  <si>
    <t>Čelični toplovaljani profili raznih debljina, S275</t>
  </si>
  <si>
    <t>Čelične pločevine , d=1 cm, 30x30 cm</t>
  </si>
  <si>
    <t>Pocinčani vijci, sidra M20 i ostalo</t>
  </si>
  <si>
    <t>Perforirani lim za stabilizaciju</t>
  </si>
  <si>
    <t>Održavanje čelične konstrukcije se vrši radi sigurnosti čelične konstrukcije i obuhvaća:
 glavni pregled svake 10-te godine,</t>
  </si>
  <si>
    <t>Izvođač će pristupiti izvedbi tek nakon što su  nadzorni inžinjer i projektant potpisom potvrdili radioničke nacrte  i tehnološku razradu svih detalja.</t>
  </si>
  <si>
    <t>Sidrenje se vrši u predhodno izbušenu i ispuhanu bušotinu Ø16 mm,  sredstvom za kemijsko sidrenje za teška opterećenja izrađenim na bazi hibridne smole. U cijenu uračunat sav potreban materijal za rad i čišćenje radne okoline nakon ugradnje. Obračun po kom ugrađenog sidra.</t>
  </si>
  <si>
    <t>Dobava, transport i montaža ankera za spoj armature  nosivih serklaža -temelja u zidovima zvonika  i povezivanje  sa postojećom armaturom AB ploče prvog i 2 kata, kao i na mjestima loma zida zvonika.  Ankeri se izvode  od armaturnih šipki kvalitete B500B, debljine fi 14, dužine 100 cm . U cijenu stavke je uračunato bušenje i ugradnja ankera u zidane zidove u dubini do 50 cm, na svakih 50 cm,   kao i injektiranje ankera.</t>
  </si>
  <si>
    <t>NAPOMENE:</t>
  </si>
  <si>
    <t>Izvođač je dužan napaviti radioničku dokumentaciju čelične konstrukcije i sve dimenzije konstrukcije provjeriti na objektu prije izrade konstrukcije.</t>
  </si>
  <si>
    <t>Izvođač je dužan napaviti radioičku dokumentaciju čelične konstrukcije i sve dimenzije konstrukcije provjeriti na objektu prije izrade konstrukcije.</t>
  </si>
  <si>
    <t>6. BRAVARSKI RADOVI, ČELIČNA KONSTRUKCIJA</t>
  </si>
  <si>
    <t>6.8</t>
  </si>
  <si>
    <t>6.7</t>
  </si>
  <si>
    <t>6.6</t>
  </si>
  <si>
    <t>6.5</t>
  </si>
  <si>
    <t>6.4</t>
  </si>
  <si>
    <t>6.3.</t>
  </si>
  <si>
    <t>6.2</t>
  </si>
  <si>
    <t>6.1.</t>
  </si>
  <si>
    <t>Drveni kosnici i ukruta stupova krovišta</t>
  </si>
  <si>
    <t>Vezni limovi i vijci</t>
  </si>
  <si>
    <t>Izvoditelj je dužan na zahtjev investitora i nadzornog inženjera predočiti uzorke i prospekte za pojedine materijale koji se planiraju upotrijebiti, kao i predočiti njihove ateste o kvaliteti, izdane od povlaštene organizacije ( Izjava o svojstima i tehnička uputa za proizvode) . Ukoliko se prilikom radova uoči bilo kakvo oštećenje ili značajnija deformacija postojeće drvene konstrukcije, koja se projektnim rješenjem zadržava, potrebno je o istome obavijestiti projektanta konstrukcije.</t>
  </si>
  <si>
    <t>7.3</t>
  </si>
  <si>
    <t>8.1</t>
  </si>
  <si>
    <t>8.2</t>
  </si>
  <si>
    <t xml:space="preserve">Cijevi (vertikale) za odvođnje krovne vode promjer 120-150 mm razvijene širine ~ 60 cm, od lima d=0,6-1,0 mm, s montažom tuljca i obujmica (približno na svakih 2 m, moraju biti istog materijala kao i cijevi), obradom svih spojeva te sav potrebni dodatni materijal. Spajanje cijevi se vrši zakovicama i lemljenjem. Sve izvesti prema uzancama struke tako da se omogući uredno i pravilno otjecanje vode. </t>
  </si>
  <si>
    <t>Sve izvoditi prema uputama proizvođača lima i predstavnika nadležnog konzervatorskog tijela. Obujmice po 1 kom/m1 uračunati u cijenu stavke. Obračun po m1 cijevi.</t>
  </si>
  <si>
    <t xml:space="preserve">U cijenu stavke je potrebno uračunati sav materijal, transporte, priručne  skele/ljestve, rad i podupiranja na svim visinama te uračunati dodatak sredstava za brtvljenje i lijepljenje, te odgovarajuće patentntne zakovice (poštivati upute proizvođača). Stavka uključuje i sve dodatne elemente za fiksiranje i postavljanje cijevi, uzemljenje te nevidljivo brtvljenje spec. trajnoelastičnim kitom svih spojeva. </t>
  </si>
  <si>
    <t>9. LIMARSKI RADOVI</t>
  </si>
  <si>
    <t>9.1</t>
  </si>
  <si>
    <t>9.2</t>
  </si>
  <si>
    <t xml:space="preserve">Dobava, izrada i montaža novih vertikalnih limenih cijevi - za sve dotrajale elemente (demontaža uključena u ovu stavku)- prema postojećima: novi lim u boji i materijalu po izboru predstavnika nadležnog konzervatorskog tijela - bakar. </t>
  </si>
  <si>
    <t>Dobava, izrada i montaža izlomljenog spoja cijevi vertikale na pročelju i krovnog žljeba na tzv. labuđi vrat od bakrenog lima d=0,6 mm uključivo brtvljenje spoja, omatanje užeta i zalijevanje rastaljenim olovom. Vrstu, boju i materijal lima uskladiti sa prethodnim stavkama ovih radova. Obračun prema komadu.</t>
  </si>
  <si>
    <t>Dobava, izrada i montaža poklopaca s obradom spoja cijevi vertikala na pročelju i kanalizacijskih cijevi/uljeva u podnožju zgrade, od bakrenog lima d=0,6 mm uključivo brtvljenje spoja, omatanje užeta i zalijevanje rastaljenim olovom. Vrstu, boju i materijal lima uskladiti sa stavkom 8.1. i 8.2. ovih radova. Obračun prema komadu.</t>
  </si>
  <si>
    <t xml:space="preserve">Dobava, izrada i montaža novih horiznotalnih visećih žlijebova za sve dotrajale elemente (demontaža uključena u ovu stavku), prema postojećima - novi lim u boji i materijalu po izboru predstavnika nadležnog konzervatorskog tijela (predlaže se: sivkasti aluminijski lim/imitacija olovnog lima) - boju lima uskladiti s bojom fasade. Žljebovi od lima d=0,6-1,0 mm na pročeljima promjera 120 i 150 mm razvijene širine do 45 cm. Stavka obuhvaća i montažu kuka i sve spojve - predlaže se prema mogućnostima koristiti postojeće kuke da bi se izbjeglo dizanje donjeg reda krovnog pokrova. Razmak kuka prema razmaku rogova (otprilike 80 cm). </t>
  </si>
  <si>
    <t>Stavka uključuje i sve dodatne elemente za fiksiranje i postavljanje žljeba, uzemljenje te nevidljivo brtvljenje spec. trajnoelastičnim kitom svih spojeva. Sve izvoditi prema uputama proizvođača lima i predstavnika nadležnog konzervatorskog tijela. Obračun po m1 žlijeba, uključivo i sve kuke ako se koriste nove.</t>
  </si>
  <si>
    <t xml:space="preserve">Spajanje žljeba se vrši zakovicama i lemljenjem. Voditi računa o padu žlijeba - sve prema uzancama struke tako da se omogući uredno i pravilno otjecanje vode, a minmalni pad je 1%. U cijenu stavke je potrebno uračunati sav materijal, transporte, priručne  skele/ljestve, rad i podupiranja na svim visinama te uračunati dodatak sredstava za brtvljenje i lijepljenje, te odgovarajuće patentntne zakovice (poštivati upute proizvođača), stručnu montažu u padu i obavezno upuštanje žljebnih kuka u drvo. </t>
  </si>
  <si>
    <t xml:space="preserve"> Okapnice opšava dilatirati oko 3 cm od gotove fasade i 3 cm prepustiti. Uz zidove opšav podvući pod žbuku barem 5-10 cm, tj. prema postojećim. Opšave izvesti u padu od pročelja odnosno krova. U cijenu stavke je potrebno uračunati sav materijal, transporte, priručne skele/ljestve, rad i podupiranja na svim visinama te uračunati sredstava za brtvljenje i lijepljenje, odgovarajuće patentne zakovice (poštivati propise proizvođača), stručnu montažu u padu, uzemljenje i podložnu ljepenku/foliju te nevidljivo brtvljenje spec. trajnoelastičnim kitom svih spojeva. Sve izvoditi prema uputama proizvođača lima i predstavnika nadležnog konzervatorskog tijela. Obračun po m1 razvijene širine lima.</t>
  </si>
  <si>
    <t>Dobava, izrada i montaža novih limenih opšava, prema postojećima - novi lim - bakar. Lim d = 0,6 mm razvijene širine prema opisu u nastavku. Ispod i između lima žbuke nevidljivo ugraditi krovnu ljepenku (foliju). Dimenzije obavezno provjeriti na gradilištu, a način polaganja i savijanja izvoditi prema radioničkim nacrtima koje odobrava nadzorni inženjer, projektant i predstavnik nadležnog konzervatorskog tijela. Spajanje opšava se vrši sa stojećim prijevojima okomito na okap (raspored prijevoja uskladiti) te zakovicama, vijcima s gumenim podloškama i lemljenjem - sve od istog materijala, prema pravilima struke. Između lima i podloge postaviti krovnu ljepenku, koja je uključena u jediničnu cijenu.</t>
  </si>
  <si>
    <t>9.3</t>
  </si>
  <si>
    <t>9.4</t>
  </si>
  <si>
    <t>9.5</t>
  </si>
  <si>
    <t>9.6</t>
  </si>
  <si>
    <t>Demontaža prozorskih krila te rezanje trulih i dotrajalih dijelova drvene stolarije vanjska krila grilja s okapnicama.
Izrada  i dobava novih zbog visokog stupnja dotrajalosti. Zamjena oštećenih okapnica na krilima prozora, novim okapnicama, okapnice uključiti u cijenu stavke.
Približne dimenzije grilja su 75x170 cm.</t>
  </si>
  <si>
    <t>Pohrana elemenata na gradilištu ili gdje vlasnik odredi. Izvođač snosi sve troškove ponovne dobave ili izrade pojedinih elemenata u slučaju oštećenja ili otuđenja s gradilišta. Uključen sav vertikalni i horizontalni transport te odvoz viška materijala na mjesni deponij i zbrinjavanje građevinskog otpada sukladno važećim propisima. 
Obračun po komadu.</t>
  </si>
  <si>
    <t>10. STOLARSKI RADOVI</t>
  </si>
  <si>
    <t>Dobava materijala, gletanje i bojanje zidnih ploha smoćnice.</t>
  </si>
  <si>
    <t>11.3</t>
  </si>
  <si>
    <t>Dobava materijala, priprema podloge i izvedba završnih slojeva poda u smoćnici na prvom katu.</t>
  </si>
  <si>
    <t>U cijenu stavke uračunati sve materijale, transporte, rad. Obračun je po m2 kompletno izvedenih radova.</t>
  </si>
  <si>
    <t>Cementni estrih u smoćnici, "plivajući pod"</t>
  </si>
  <si>
    <t>Potrebno je izvesti plivajući pod od xps ploča debljine 4 cm, zatim prekriti PE folijom te izvesti armirani cementni estrih u debljini od 6 do 8 cm. Sve radove izvoditi prema pravilima i uzancama struke.</t>
  </si>
  <si>
    <t>Pripremni radovi čišćenja izvedene betonske obloge zida, ispiranje i prirpema za gletanje. Dobava materijala, gletanje i poravnavanje zidnih ploha te priprema za bojanje. Nanošenje impregnacije i bojanje u dva sloja zidova i stropa smoćnice.</t>
  </si>
  <si>
    <t>stavkom predvidjeti sav materijal, rad, transporte. Obračun stavke je po m2 kompletno izvedenih radova.</t>
  </si>
  <si>
    <t>11.4</t>
  </si>
  <si>
    <t>12. ELEKTROINSTALATERSKI RADOVI</t>
  </si>
  <si>
    <t>12.2</t>
  </si>
  <si>
    <t>12.1</t>
  </si>
  <si>
    <t>Ujednačavanje površina pročelja</t>
  </si>
  <si>
    <t>Sva pročelja: crkva i zvonik</t>
  </si>
  <si>
    <t>Svi vijenci crkve i zvonika</t>
  </si>
  <si>
    <t>Gromobrani</t>
  </si>
  <si>
    <t>Priprema za elektroinstalaciju zvonika</t>
  </si>
  <si>
    <t>Jediničnom cijenom obuhvatiti: dubinsku impregnaciju odgovarajućim sredstvom i bojanje u dva sloja i zahtjevanom broju tonova. Paziti na liniju spoja boje i ev. tonirane žbuke pročelja, povući je ravno i adekvatno obraditi. Obračun po m² ortogonalne projekcije pročelja i m'. vijenca (r.š. vijenca od 40 do 50 cm). Za reljefne dijelove pročelja u kvadraturu uračunat dodatak na složenost površine od 80%.</t>
  </si>
  <si>
    <t xml:space="preserve">Ujednačavanje saniranih površina pročelja i zidova  nakon dovršenja konstrutivne sanacije paropropusnom i vodootpornom bojom  u dva sloja.  Boja u više tonova koje određuje predstavnik nadležnog tijela za zaštitu spomenika kulture. Bojanje izvesti u skladu sa zahtjevima proizvođača i sa svim potrebnim impregnacijama. </t>
  </si>
  <si>
    <t>9. Izvođač je dužan čistiti gradilište barem pet puta tokom građenja, a na kraju treba izvesti sva fina čiščenja zidova, podova, vrata, prozora, stijena, stakala i dr. što se neće posebno opisivati u stavkama.</t>
  </si>
  <si>
    <t>15. Ukoliko opis pojedine stavke dovodi izvođača u nedoumicu o načinu izvedbe ili kalkulacije cijena, treba pravovremeno tražiti objašnjenje od naručitelja i projektanta. Ako tijekom gradnje dođe do promjena, treba prije početka rada tražiti suglasnost nadzornog inženjera, te treba ugovoriti jediničnu cijenu nove stavke na temelju elemenata danih u ponudi i sve to unijeti u građevinski dnevnik uz ovjeru nadzornog inženjera. Sve druge radnje do kojih dođe uslijed promjene načina ili opsega izvedbe, a nisu na spomenut način utvrđene, upisane ili ovjerene, neće se priznati u obračunu.</t>
  </si>
  <si>
    <t>14. Davanjem ponude izvođač se obvezuje da će pravovremeno nabaviti sav materijal odnosno građevne proizvode opisane u pojedinim stavkama troškovnika. U slučaju nemogućnosti nabave opisanog materijala odnosno građevnog proizvoda tijekom izvođenja radova, za svaku će se izmjenu prikupiti ponude i u prisutnosti naručitelja i nadzornog inženjera odabrati najpovoljnija.</t>
  </si>
  <si>
    <t>19. Sve radove na pročelju, interijeru i drugim dijelovima građevine treba izvoditi u suradnji s investitorom, a sve radove na pročelju je potrebno izvoditi s vanjske strane tj. sa skele.
20. Izvođač se dužan pridržavati ovih općih uvjeta kao i općih uvjeta ispred pojedinih radova potpuno jednako kao i opisa pojedinih troškovničkih stavki. Svi opći uvjeti sastavni su i neodvojivi dio ovog troškovnika, a mijenjaju se i nadopunjuju pojedinim stavkama troškovnika.</t>
  </si>
  <si>
    <t>21. Izvođač je bez obzira na opise u stavkama uvijek dužan odabrati jedan cjeloviti sustav za zaštitu od vlage/vode, požara, toplinske izolacije, njege betona/drveta/ostalih materijala, konstruktivni sustav i dr. - sustavi se ne smiju miješati i moraju se izvesti točno prema uputama proizvođača i u cijelosti.
22. Izvođač je uvijek i bez iznimke prilikom ugradnje građevinskih proizvoda, materijala i opreme dužan primjenjivati i točno slijediti upute i uputstva proizvođača pojedinog proizvoda, materijala i opreme - ukoliko isti nemaju upute i/ili uputstva izvođač ih ni u kojem slučaju ne smije ugrađivati.</t>
  </si>
  <si>
    <t>25. Prije početka radova izvođač i ponuđač je dužan investitoru, nadzornom inženjeru, projektantima i predstavniku nadležnog konzervatorskog tijela, prezentirati tehnologiju, materijale i vlastitu kvalifikaciju za ponuđenu tehnologiju i sustav za sve navedene radove. Svi radovi se obračunavaju prema neto stvarno ugrađenim količinama (preko detaljno izrađene dokaznice mjera i građevinske knjige koje mora dostaviti Izvođač).</t>
  </si>
  <si>
    <t>U sve montaže i izvedbe uključeno je:
Organizacija gradilišta za prihvat montažnog i drugog materijala, zaprimanje opreme i praćenje radova; Zapisničko preuzimanje opreme i materijala na deponiji koju odredi Investitor (privremena deponija) od strane dobavljača, kao i propisno skladištenje na odgovarajućoj gradilišnoj deponiji uz zapisnik potpisan od dobavljača;</t>
  </si>
  <si>
    <t xml:space="preserve"> Doprema pojedinog komada opreme, materijala ili drugih dijelova od deponije gradilišta do mjesta ugradnje; Izrada radioničke dokumentacije i izvedbenih montažnih skica i detalja prema potrebama tijekom montaže; Izrada skela; Upotreba dizalica (transportnih uređaja) za premještanje i dizanje opreme i materijala te pozicioniranje na odgovarajuću poziciju. 
</t>
  </si>
  <si>
    <t>Za sve nepredviđene radove kako bi se osigurala funkcionalnost građevine, a koji nisu istaknuti ovim troškovnikom obračun se vrši prema stvarno utrošenim satima ovjerenim od nadzornog inženjera, a za sve ostale radove obračun se vrši prema stvarno utrošenim količinama.</t>
  </si>
  <si>
    <t>24. Pročelje građevine dekorirano je ukrasnim elementima (restauratorski, vučeni profili), za koje, prije pregleda sa skele i ispitivanja postojećih materijala, nije moguće dovoljno precizno definirati pregled i utvrđenje pravog stanja elemenata i načina sanacije. Također, pojedini dijelovi zgrade nisu dostupni te nisu provedeni svi nužni i odgovarajući istražni radovi: postavljanje skele i uzimanje točnih mjera otvora te drugih elemenata građevine, odbijanje trošne žbuke sa svih pročelja, konzervatorsko-restauratorska istraživanja, ispitivanja konstrukcije i tla, provjera postojanja podzemnih voda i dr. Zbog toga je moguće da u stavkama troškovnika dođe do bitnog odstupanja od opisa, količina, tehnika i tehnologije te da se pojave potpuno nove stavke ili neke od predviđenih potpuno izbace.</t>
  </si>
  <si>
    <t>23. Budući da se radi o sanaciji i rekonstrukciji postojeće zgrade, moguće je da u mjerama napisanim u nacrtima i troškovniku dođe do odstupanja od stvarnog stanja. Zbog toga je izvođač dužan sve mjere kontrolirati na gradilištu i o odstupanjima pravovremeno obavijestiti projektanta i nadzornog inženjera.</t>
  </si>
  <si>
    <t>Zbrinjavanje građevinskog otpada u ovim i drugim radovima izvođač je dužan vršiti prema važećim pravilnicima i zakonima koji reguliraju područje zbrinjavanja građevinskog otpada, a to su osobito: Zakon o otpadu (NN 178/04 i 111/06), Zakon o održivom gospodarenju otpadom (NN 94/13), Pravilnik o gospodarenju građevnim otpadom (NN 38/08), Pravilnik o građevnom otpadu i otpadu koji sadrži azbest (NN 69/2016) i dr. Plaćanje potrebnih pristojbi ili taksi dužnost je izvođača. Navedeni zakoni i propisi te postupanje s otpadom se odnosi na cijeli troškovnik.</t>
  </si>
  <si>
    <t>Prije početka radova geodetski snimiti teren i u prisutnosti nadzornog inženjera odrediti relativnu visinsku kotu ±00, iskolčiti zgradu (objekt) te provjeriti da li trase postojećih instalacionih vodova na gradilištu i u blizini kolidiraju sa iskopom ili radnim prostorom potrebne mehanizacije.</t>
  </si>
  <si>
    <t>Sve otvore na pročelju treba odmah nakon postave skele zaštititi PVC  folijom debljine 0,20 mm, kako prilikom radova rušenja i demontaže ne bi došlo do oštećenja.</t>
  </si>
  <si>
    <t>Nakon provedenih pripremnih radova, rušenja na građevini vrše se prema unaprijed utvrđenom redoslijedu dogovorenim s nadzornim inženjerom investitora.</t>
  </si>
  <si>
    <t>Demontaže i rušenja izvode se u pravilu od krova prema podrumu. Skidanje – obijanje žbuke vrši se do nosivog dijela zida, uključujući i čišćenje sljubnica skobama i uz stalno kvašenje vodom zbog manjeg prašenja. Jedinična cijena iz ponude izvoditelja treba obuhvatiti kompletno rušenje, uključivo sve pripremno-završne radove sadržane u faktorskim troškovima.</t>
  </si>
  <si>
    <t>Svi prijenosi materijala dobiveni rušenjem i demontažom , odvoze se na privremeni gradilišni deponij ili gradsku planirku, s čišćenjem gradilišta i dovođenjem javne površine u prvobitno stanje, treba biti uključen u jediničnoj cijeni radova i neće se naknadno priznavati. Prije početka radova treba ispitati sve instalacije koje se nalaze na pročelju ili krovu građevine, te ih po stručnoj osobi zaštititi u skladu s propisima. Sve elemente s pročelja (tablice s kućnim brojem i sl.) treba skinuti i privremeno - do završetka radova kada će se ponovno postaviti - pohraniti na gradilištu ili mjestu koje se dogovori s nadzornim inženjerom investitora. Izvoditelj će snositi troškove ukoliko se navedeni  elementi oštete ili otuđe.</t>
  </si>
  <si>
    <t>Jediničnom cijenom treba obuhvatiti:
- sav rad i materijal za izvedbu radova iz pojedine stavke,
- sav transport,
- sve društvene obveze vezane za radnu snagu i materijal,
- pripremno - završne radove
- plaćanje svih pristojbi tj. taksi.</t>
  </si>
  <si>
    <t>Uključen prijenos i odvoz viška materijala u svim stavkama na mjesni deponij i zbrinjavanje građevinskog optada sukladno Pravilniku NN 38/08 odnosno svim važećim pravilnicima navedenim na početku ovih uvjeta</t>
  </si>
  <si>
    <t xml:space="preserve">Sve vučene profilacije obračunavaju se po m', srednje linije profilacije bez ikakvih drugih dodataka na rubove unutar profilacija, promjene smjera/lomove i završetke. </t>
  </si>
  <si>
    <t>Sva rušenja, probijanja, bušenja i dubljenja treba u pravilu izvoditi ručnim alatom, s osobitom pažnjom. Prije rušenja ili skidanja treba ishoditi suglasnost nadzornog inženjera. Izmjere i otisci uzimaju se s očuvanih profila, s kojih prethodno treba ukloniti sve slojeve prašine, smoga i drugih nečistoća, slojeve starih naličja, a u pojedinim slučajevima i slojeve naknadna nanesene žbuke</t>
  </si>
  <si>
    <t>OPĆI UVJETI ZA RUŠENJA I DEMONTAŽE</t>
  </si>
  <si>
    <t>OPĆI UVJETI - PRIPREMNI RADOVI</t>
  </si>
  <si>
    <t xml:space="preserve">1. Nacrti, tekstualni dio projekta, Program kontrole i osiguranja kvalitete, ovaj Troškovnik i svi ostali projekti čine cjelinu. Izvođač je dužan proučiti sve gore navedene dijelove projekta, te u slučaju nejasnoća tražiti objašnjenje od projektanta, odnosno iznijeti svoje primjedbe. Nepoznavanje crtanog i/ili tekstualnog dijela projekta te Programa kontrole i osiguranja kvalitete neće se prihvatiti kao razlog za povišenje jediničnih cijena ili greške u izvedbi.                              
</t>
  </si>
  <si>
    <t xml:space="preserve">6. Izvođač je u okviru ugovorene cijene dužan izvršiti koordinaciju radova svih kooperanata na način da omogući kontinuirano odvijanje posla i zaštitu već izvedenih radova. Sva oštećenja nastala tokom gradnje otkloniti će izvođač o svom trošku. </t>
  </si>
  <si>
    <t>5. Za instalacijske sustave izvođač je dužan, u okviru ugovorene cijene, osim atesta o kvaliteti ugrađenih materijala, dati ateste za instalacijske sustave.</t>
  </si>
  <si>
    <t>11. Cijene upisane u ovaj troškovnik sadrže svu odštetu za pojedine radove i dobave u odnosnim stavkama troškovnika i to u potpuno dogotovljenom stanju, tj. sav rad, naknadu za alat, materijal, sve pripreme, sporedne i završne radove, sav otežani rad, horizontalne i vertikalne prijenose i prijevoze do gradilišta, postavu i skidanje potrebnih skela i razupora, sve sigurnosne mjere po odredbama mjera higijensko tehničke zaštite (tzv. HTZ mjera), sve zaštite izvedenih djelova građevine, primjenu mjera zaštite na radu, sve društvene obaveze, pristojbe i slično.</t>
  </si>
  <si>
    <t>10. Izvođač će zajedno sa nadzornim organom izraditi vremenski plan (gantogram) aktivnosti na gradilištu i njime odrediti dinamiku financiranja, dobave materijala i opreme i sl. Nakon naplate okončane situacije izvođač će predati zgradu investitoru ili po investitoru određenom korisniku.</t>
  </si>
  <si>
    <t>13. Sav materijal, oprema i sustavi odnosno građevni proizvodi koji se upotrebljavaju moraju odgovarati postojećim tehničkim propisima i normama. Ukoliko se upotrebljava materijal, ugrađuje oprema ili sustav odnosno građevni proizvod za koji ne postoji odgovarajuća norma i/ili tehnički propis, kvalitetu istih treba dokazati tehničkim dopuštenjem.</t>
  </si>
  <si>
    <t>12. U unesene cijene uključena su i sva zakonska davanja, kao i pomoć kod izvedbe obrtničkih radova (zaštita obrtničkih proizvoda: stolarije, bravarije, limarije i slično), sva potrebna ispitivanja građevinskog i drugih ugrađenih materijala i građevnih proizvoda zbog osiguranja kvalitete i čvrstoće u skladu sa zakonskim obavezama.</t>
  </si>
  <si>
    <t>17. Izvođač je obavezan dostaviti detaljni operativni plan izvođenja radova i shemu organizacije gradilišta.</t>
  </si>
  <si>
    <t xml:space="preserve">18. Bez obzira na vrstu pogodbe, izvođač je obavezan svakodnevno voditi građevinski dnevnik u dva primjerka, a također i građevinsku knjigu, koju će redovito kontrolirati i ovjeravati nadzorni inženjer, kako bi se uvijek mogle ustanoviti stvarne količine izvedenih radova. </t>
  </si>
  <si>
    <t>NAPOMENE</t>
  </si>
  <si>
    <t>Tlačna čvrstoća betona ispituje se na kockama s bridom 20 cm koje su čuvane u vodi ili najmanje u 95-postotnoj relativnoj vlazi, pri temperaturi 20°C ± 3°C. Karakteristična tlačna čvrstoća jest vrijednost ispod koje se može očekivati najviše 10% svih tlačnih čvrstoća ispitanog betona (10-postotni fraktil).</t>
  </si>
  <si>
    <t>Marka betona (MB) jest normirana tlačna čvrstoća, u MPa koja se temelji na karakterističnoj čvrstoći pri starosti betona 28 dana.</t>
  </si>
  <si>
    <t>Svi betonski i armirano-betonski radovi moraju se izvesti solidno i stručno prema važećem Pravilniku o tehničkim mjerama za beton i armirani beton te ostalim važećim propisima i pravilima.
Materijali za beton
• Cement za izradu konstrukcija od vidljivog betona treba biti od istog proizvođača, a agregat istog sastava tokom cijele gradnje da ne bi došlo do promjene boje. Za izradu betona ne smije se upotrijebiti cement koji je na gradilištu uskladišten duže od 3 mjeseca ako ispitivanjima nije utvrđeno da u pogledu kvalitete odgovara propisanim uvjetima.</t>
  </si>
  <si>
    <t xml:space="preserve">• Agregat za beton mora biti prirodni šljunak i pijesak ili agregat dobijen drobljenjem kamena. Osnovne karakteristike koje mora zadovoljiti agregat za beton su slijedece: - Maksimalna dimenzija zrna agregata (D) ogranicena je sa 1/3 dimenzije elemenata koji se betoniraju ili ne veća od najmanjeg razmaka šipki armature u vodoravnom redu. Za pripremu betona može se upotrijebiti samo agregat za koji je atestom potvrdeno da ima svojstva prema važećem pravilniku.
</t>
  </si>
  <si>
    <t>- Granulametrijski sastav mora osigurati povoljnu ugradljivost i kompaktnost betona. Izvođač radova dužan je na gradilištu ispitati količinu vrlo finih čestica agregata kao i granulometrijski sastav.
- Voda za piće smatra se pogodnom za izradu betona.</t>
  </si>
  <si>
    <t>Za armirano-betonske konstrukcije morska voda se zbog korozije armature ne smije upotrijebiti za betoniranje. Armatura prije polaganja mora biti očišćena od hrđe i nečistoće. Postavljenu armaturu prije betoniranja pregledava šef gradilišta i nadzorni inženjer, te statičar po odluci nadzornog inženjera. Ugrađena armatura obračunava se za glatku i rebrastu armaturu: odvojeno do 12 mm promjera i preko 14 mm u kg, a za mreže po kg i po tipu mreže.</t>
  </si>
  <si>
    <t>Beton za izvedbu konstrukcija mora se miješati strojnim putem da bi se osigurala homogenost. Ako je temperatura zraka iznad 20°C beton treba ugraditi u roku 30 minuta ili sa dodacima produžiti vrijeme do početka vezanja. Beton treba transportirati na način i pod uvjetima koji sprečavaju segregaciju.</t>
  </si>
  <si>
    <t>Svježi beton mora se tijekom transporta, ugradnje kao i u početnom periodu vezanja nakon ugradnje, zaštititi od svih atmosferskih uticaja (sunca, mraza, vjetra i drugih nepogoda, kao i od nepredviđenih opterećenja i potresa).</t>
  </si>
  <si>
    <t>Zemljovlažni beton nabijati, a plastični vibrirati (oplatni i igličasti vibrator). Prekid betoniranja kod specifičnih konstrukcija od betona i armiranog betona može se vršiti samo na onim mjestima kako je predviđeno projektnim elaboratom. U slučaju da dođe do prisilnog prekida betoniranja izvođač radova dužan je poduzeti mjere da takav prekid štetno ne utječe na statičke osobine konstrukcije.</t>
  </si>
  <si>
    <t>Svježem betonu ne smije se naknadno dodavati voda. Beton se mora njegovati najmanje 7 dana od dana ugrađivanja odnosno dok ugrađeni beton ne postigne barem 70% predviđene čvrstoće. Ako je temperatura okolnog zraka pri ugradnji niža od 5°C onda se beton ne smije ugrađivati osim ako nisu poduzete posebne zaštitne mjere. Završnu površinu ostaviti hrapavu ako opisom stavke nije drugačije propisano. Dodaci betonu poboljšavaju pojedine karakteristike:</t>
  </si>
  <si>
    <t xml:space="preserve">- ubrzavaju vezanje i očvršćenje, - usporavaju vezanje i očvršćenje, - otpornost na smrzavanje tokom vezanja (kod niskih temperatura), - vodonepropustljivost, itd.
Čvrstoća betona određena je projektom konstrukcije. Svaka pozicija armirano-betonskih elemenata definirana je u statičkom proračunu, planu armature kao i stavci troškovnika te ima svoju odgovarajuću marku betona (MB). </t>
  </si>
  <si>
    <t>Osim oznake marke u projektu se mogu tražiti i posebni zahtjevi za druge karakteristike betona (otpornost protiv habanja, vodonepropusnost, otpornost na mraz itd.).
Najmanja količina cementa za izradu armiranog betona je 250 kg/m3 ugrađenog betona, ako je beton izložen atmosferskim uticajima minimalna količina cementa je 300 kg/m3 ugrađenog betona.
Količina vode treba biti tolika da se s obzirom na uvjete ugrađivanja, beton dobro zbije. Zbog toga je potrebno stalno kontrolirati vodocementni faktor mjerenjem i provjeravanjem konzistencije betona.</t>
  </si>
  <si>
    <t>U toku ugradnje AB konstrukcije potrebno je uzimati uzorke betona koji se dostavljaju u ovlašteni laboratorij radi atestiranja. Uzorci betona uzeti u tvornici betona nisu relevantni zbog mogućnosti da se naknadnim dodavanjem vode zbog potrebe transporta smanji čvrstoća.</t>
  </si>
  <si>
    <t>Prije betoniranja drvenu oplatu treba dobro očistiti, nakvasiti, a glatku namazati uljem. Isto tako treba provjeriti dimenzije i kvalitet izrade. Oplata se smije skinuti tek pošto ugradeni beton dobije odgovarajuću čvrstoću, po nalogu nadzornog inžinjera. Skidanje oplata treba raditi pažljivo da ne bi došlo do oštećenja konstrukcije, a naročito tankih armirano-betonskih elemenata (nadvoja sa zubom, bangera, ograda isl.).</t>
  </si>
  <si>
    <t>Armirano-betonske ploče obračunavaju se od ležaja do ležaja tj. u svjetlom rasponu. Betonske podloge obračunavaju se u m3.
Pri obračunu stijena odbijaju se svi otvori, bez obzira na veličinu, osim otvora za prolaz cijevi</t>
  </si>
  <si>
    <t>Obračun količine betona je zapremninski (m3), oplate u površini (m2), a armature po težini (kg). Presjeci konstrukcije se dijele na male (do 0,12 m3 betona na m2 ili m3 konstrukcije), srednje (do 0,3 m3/ m2 ili m3 konstrukcije) i velike (veći od 0,3 betona na m3 betona na m2 ili m3 konstrukcije).
Grede se računaju i preko stupova po dužini. Nadvoji se racunaju u dužini otvora uključujući naležući dio.</t>
  </si>
  <si>
    <t>- ZAŠTITNI SLOJ BETONA: 3,5 cm    
- za održavanje zaštitnog sloja betona koristiti zaštitne podmetače 
Sve promjene vrše se prema unaprijed utvrđenom redoslijedu dogovorenim s nadzornim inženjerom investitora.
Jediničnom cijenom treba obuhvatiti:</t>
  </si>
  <si>
    <t>- sav rad i materijal za izvedbu radova iz pojedine stavke,
- sav transport,
- sve društvene obveze vezane za radnu snagu i materijal,
- pripremno- završne radove i radove na njegovanju betona
- sve skele, dizalice, razupore, podupiranja i sl.
- i druge potrebne radove, materijale, dijelove i sredstva</t>
  </si>
  <si>
    <t>4. ZIDARSKO-FASADNI RADOVI
OPĆI UVJETI</t>
  </si>
  <si>
    <t>U ovim radovima opisani su i obračunati građevinski i završni zidarski radovi te svi fasaderski radovi ako se izvode žbukanjem. Ovi radovi također obuhvaćaju neke radove konstrukcija koje su u doticaju s vlagom iz tla ili u kontaktu s postojećim konstrukcijama od pune opeke i/ili kamena. Ostale hidro i termo izolacije obuhvaćene su u izolaterskim, pokrivačkim, limarskim i drugim zanatskim radovima.</t>
  </si>
  <si>
    <t xml:space="preserve">Zidarski radovi moraju se izvesti solidno i stručno prema važećim propisima i pravilima dobrog zanata.
Prilikom izvođenja zidova zgrada izvođač se mora pridržavati slijedećih mjera:
- zidanje se mora izvoditi sa pravilnim zidarskim vezovima, a preklop mora iznositi 
najmanje jednu četvrtinu dužine zidnog elementa.
- debljina ležajnica ne smije biti veća od 15 mm, a širina sudarnica ne smije biti 
manja od 10 mm niti veća od 15 mm. </t>
  </si>
  <si>
    <t xml:space="preserve">- ako se zida u vrijeme zime, zidove treba zaštiti od mraza - ne zidati na temperatur ispod 5°C niti iznad 35°C
- ukoliko izvođenje nije završeno prije nastupanja zimskih mrazova moraju se zaštiti na odgovarajući način.
- svako naknadno bušenje ili izrada užljebina u zidovima zgrade koje nije bilo 
predviđeno projektom, može se izvoditi samo ako je prethodnim statičkim proračunom utvrđeno da nosivost zida poslije tog bušenja odnosno izrade žljeba nije manja od propisane nosivosti. </t>
  </si>
  <si>
    <t xml:space="preserve">- poprečni i uzdužni zidovi moraju na spoju biti međusobno povezani zidarskim vezom, tj. za pregradne zidove treba ispustiti zupce u masivnom zidu na svaki drugi red za 1/2 opeke. 
- zidove uz vertikalni serklaž također zupčasto izvesti. 
- vanjske fuge ostaviti prazne od 1,5 do 2 cm za vezu žbuke prigodom žbukanja 
zidova. </t>
  </si>
  <si>
    <t xml:space="preserve">- za vrijeme zidanja opeku kvasiti vodom, a pri zidanju cementnim mortom, opeka 
mora ležati u vodi neposredno prije zidanja. 
- reške dimnjaka i ventilacionih kanala zagladiti. </t>
  </si>
  <si>
    <t>- prilikom zidanja pravovremeno ostaviti otvore prema zidarskim mjerama, voditi računa o uzidavanju pojedinih građevinskih elemenata, o ostavljanju žljebova za kanalizaciju, za centralno grijanje ako su ucrtani (ne plaća se posebno, ulazi u jediničnu cijenu). Posebno se ne naplaćuje ni zatvaranje (žbukanje šliceva, žljebova i sl.) iza položene instalacije. Zazidavanje (zatvaranje) žljebova u zidovima ostavljenih za instalacije kanalizacije i grijanja nakon izvodenja tih instalacija, opekom, rabicom ili na drugi način, ne placa se posebno, ukoliko troškovnikom nije posebno propisano. Obracun nosivih zidova, stupova i dimnjaka je zapremninski (m3), pregradnih zidova i žbuka površinski (m2).</t>
  </si>
  <si>
    <t>Završni zidarski radovi moraju se izvesti solidno i stručno prema važećim propisima i pravilima dobrog zanata. Obuhvaćaju izradu cementnih glazura, plivajućih podova, unutarnje i vanjske žbuke i kulira, tj. svih zidarskih radova koji se izvode nakon formiranja primarne konstrukcije zgrade.
Žbukati tek kada se zidovi osuše i slegne zgrada. Ne smije se žbukati kad postoji opasnost od smrzavanja ili ekstremno visokih temperatura 30° ili više.</t>
  </si>
  <si>
    <t xml:space="preserve">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izvodača i dodavati sredstvo protiv izbijanja salitre u mort. </t>
  </si>
  <si>
    <t xml:space="preserve">Prva faza žbukanja je uvijek bacanje grubog šprica (oštri pijesak, cement, voda) i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Za rabiciranje upotrijebiti rabic pletivo od pocinčane žice 0,7 do 1 mm, a gustoća polja rabic pletiva 10 mm. </t>
  </si>
  <si>
    <t>Eventualne izmjene materijala, te načina izvedbe tijekom gradnje, moraju se izvršiti pismenim dogovorom sa Projektantom i Nadzornim inženjerom, a predloženi materijal mora zadovoljavati najmanje one toplotne i zvučne karakteristike kao i zamijenjeni materijal, odnosno onaj koji projekt zahtijeva. 
Ako se stavkom Troškovnika traži materijal koji nije obuhvaćen propisima, mora se u svemu izvesti prema uputama Proizvođača, te s garancijom i certifikatima od za to ovlaštenih ustanova. Sve više radnje koje neće biti na taj način utvrđene neće se priznati u obračunu</t>
  </si>
  <si>
    <t>Ukoliko se ugradi neadekvatni materijal mora se ukloniti i zamijeniti novim na račun Izvođača radova. 
Izvođenje toplinskih i zvučnih izolacija mora biti tehnološki ispravno u svim fazama rada i mora se izvoditi propisanim redosljedom.</t>
  </si>
  <si>
    <t>Sav materijal za izolaciju mora biti prvorazredne kvalitete i odgovarati postojećim propisima i standardima.
Izvoditelj je dužan dati razradu detalja izvedbe, odnosno ugradbe, pridržavajući se pravila dobrog zanata i uvažavajući klimatske uvjete, te ih dati na ovjeru Projektantu i Nadzornom inženjeru.
Za atestirane detalje Proizvođača nije potrebna suglasnost Projektanta.</t>
  </si>
  <si>
    <t xml:space="preserve">Pletivo može biti kvadratno ili višekutno, a kod glazura i plivajucih podova može se upotrijebiti i armaturna mreža do jačine Q 203. Žbuka mora biti kvalitetna, tvorničke izvedbe u izabranoj boji i kvaliteti. Kod izrade fasadnih žbuka raditi prema uputstvu proizvođača. Kod tradicionalnih žbuka (glatka, špricana, grebana) izrada u slijedecim fazama: 1. čišcenje podloge, 2. grubi špric, 3. gruba žbuka,4. završni sloj (fina žbuka, fina+pjeskarenje, fina grebana). </t>
  </si>
  <si>
    <t>Vlažnosna svojstva:
 - otpornost na ispiranje kišom
 - otpornosti prema atmosferskoj vlazi
 - otpornost na hidrostatki tlak
 - paropropusnost</t>
  </si>
  <si>
    <t>Rezistentnost:
 - otpornost prema povišenim temperaturama
 - promjene boje pod djelovanjem sunca i kiše
 - otpornost prema brzom starenju
 - otpornost prema kemikalijama
Podloga na koju se nanosi žbuka za fasadu od sintetičkih materijala treba biti suha, bez masnih mrlja i prašine.
Stare i jako porozne podloge potrebno je ukloniti i zamjeniti novima.</t>
  </si>
  <si>
    <t>OBRAČUN RADA:
Obračun fasaderskih radova vrši se po metru kvadratnom [m2], po metru dužnom [m1] izvedenog rada ili komadu [kom], a sve ovisno o vrsti rada koji se obračunava.</t>
  </si>
  <si>
    <t>Jedinična cijena za pojedinu stavku sadrži:
 - dobavu kompletnog materijala i transport na gradilište;
 - sav rad, uključivo pripremu žbuka i boja za profilacije;
 - donošenje vode, povremeno miješanje morta, premještanje korita;
 - davanje uzoraka;
 - unutarnji transport, vertikalni i horizontalni, do mjesta ugradbe;
 - pripremu podloge sa čišćenjem;
 - sva krpanja na spojevima sa limarijom, bravarijom, skelama i drugim materijalima;
 - poduzimanje mjera po HTZ i drugim postojećim propisima;
 - dovođenje vode, plina i struje od priključaka na gradilištu do mjesta potrošnje;
 - isporuku pogonskog materijala;</t>
  </si>
  <si>
    <t xml:space="preserve"> - čišćenje prostorija i zidnih površina po završetku zidanja i žbukanja, s odvozom otpadaka.
 - sve pripremne i završne radove
 - sav rad i materijal potreban za izvođenje pojedine stavke opisa
 - ispiranje i kvašenje površine zida
 - sav otežani rad na izradi profilacije</t>
  </si>
  <si>
    <t xml:space="preserve"> - zaštita izvedenog djela obrade pročelja
 - sav potrebni horizontalni i vertikalni transport, kao i transport do gradilišta
 - primjena svih mjera zaštite na radu
 - sve društvene obaveze</t>
  </si>
  <si>
    <t xml:space="preserve">Zidarsko-fasaderski radovi izvode se isključivo prema opisanim stavkama troškovnika, kao i prema važećim propisima za ovu vrstu radova. Kvaliteta svog upotrjebljenog materijala mora odgovarati propisima i važećim normama, što izvoditelj mora dokazati potrebnim atestima. </t>
  </si>
  <si>
    <t xml:space="preserve">Izvoditelj je dužan osigurati i zaštititi sve dijelove građevine na kojima se ne izvode radovi, radi sprečavanja oštećenja tokom izvedbe. Pojava svih oštećenja na dijelovima na kojima se radovi ne izvode ili koji su nastali nepažnjom izvoditelj isti je dužan otkloniti o vlastitom trošku. </t>
  </si>
  <si>
    <t xml:space="preserve">Sav rad, sve komunikacije i sav transport vrši se isključivo s vanjske strane građevine , tj. preko skele. Žbukanje se izvodi na dobro očišćenoj, oprašenoj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 Kvalitetu žbuke izvoditelj je dužan dokazati pribavljanjem stručnih nalaza i mišljenja građevinskog instituta odnosno specijalnih laboratorija za ispitivanje građevinskih proizvoda. </t>
  </si>
  <si>
    <t xml:space="preserve">Obračun svih radova vršiti kako je to naznačeno u opisu stavaka.
Sve vučene profilacije obračunavaju se po m', srednje linije profilacije bez ikakvih drugih dodataka na rubove unutar profilacija, promjene smjera/lomove i završetke. </t>
  </si>
  <si>
    <t>Cijenom moraju biti obuhvaćeni svi troškovi vezani na nabavu i izradu (u skladu s projektnom dokumentacijom) kao i svi ostali potrebni (direktni i indirektni) radovi, postupci i materijali neophodni za ispravnu izvedbu i montažu konstrukcije. Tehničkom dokumentacijom – nacrtima i statičkim proračunom predviđena je vrsta i kvaliteta materijala za izradu konstrukcije i veznih sredstava što izvoditelj mora strogo poštovati. Izvođač radova (izrada konstrukcije i montaža) dužan je prije početka radova na izradi (montaži) predočiti nadzornom inženjeru:</t>
  </si>
  <si>
    <t>- planove slijeda zavarivanja s točnim odredbama u pogledu rasporeda i redoslijeda svakog pojedinog vara,
- plan montaže konstrukcije s detaljno razrađenim načinom i slijedom montaže,
- plan montaže mora biti prihvaćen i ovjeren od strane projektanta.
- ateste materijala namijenjenih izradi konstrukcije,
- ateste za spojni materijal (vijci i elektrode za zavarivanje),
- ateste zavarivača koji su radili na izradi čelične konstrukcije, vremenski obnovljene prema propisima.
Osim navedenog izvođač mora imati:
- brojeve atesta materijala (osnovnog i spojnog) iz kojeg je svaka pojedina pozicija izrađena
- oznake varova s brojem atesta elektroda i oznakom zavarivača koji je to zavario.</t>
  </si>
  <si>
    <t xml:space="preserve">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 Kod zavarivačkih radova potrebno je osigurati stalnu kontrolu prije, u toku i nakon izvedenih radova. Površine za zavarivanje moraju biti kvalitetno pripremljene, bez masnoća, hrđe i drugih prljavština. Poslije izvedenih zavarivačkih radova potrebno je obaviti dimenzionalnu i vizualnu kontrolu te ostale kontrole. Prilikom izvođenja zavarivačkih radova potrebno je voditi računa da elementi konstrukcije nakon hlađenja ne poprime neželjeni deformirani oblik. </t>
  </si>
  <si>
    <t>Ne dopušta se zavarivanje na temperaturi nižoj od 0° C. Za radove koji nakon potpunog sklapanja konstrukcije neće biti vidljivi, potrebno je napisati zapisnik o preuzimanju u trenutku dostupnosti pregledavnju svih dijelova konstrukcije. Poslije završenih radioničkih radova vrši se geometrijska i ostale dogovorene kontrole, te po potrebi izvršiti probno sklapanje, o čemu je nadzorni inženjer dužan voditi zapisnik i ovjeriti ga. Pri otpremi na gradilište izvođač je dužan ispitati mogućnost transporta s obzirom na gabarite sklopova, kako se konstrukcija ili njeni dijelovi ne bi deformirali prilikom transporta. Skladištenje mora biti tako pripremljeno da konstrukcija ne leži na tlu, već na drvenoj grednoj podlozi i da osigurava jednostavan pristup kod pronalaženja pozicija, njihova dizanja i transporta do mjesta ugradnje. Sve montirane čelične konstrukcije moraju biti uzemljene u skladu sa odgovarajućim dijelom projekta elektroinstalacija. Radovi u vezi uzemljenja obuhvaćeni su troškovnikom u sklopu odgovarajućeg dijela projekta tj. stavke.
Održavanje čelične konstrukcije se vrši radi sigurnosti čelične konstrukcije i obuhvaća:</t>
  </si>
  <si>
    <t>- redovni pregled svake godine
- glavni pregled svake 10-te godine, dopunski pregled prema potrebi</t>
  </si>
  <si>
    <r>
      <rPr>
        <b/>
        <sz val="10"/>
        <rFont val="Arial"/>
        <family val="2"/>
        <charset val="238"/>
      </rPr>
      <t>Jedinična cijena uključuje:</t>
    </r>
    <r>
      <rPr>
        <sz val="10"/>
        <rFont val="Arial"/>
        <family val="2"/>
        <charset val="238"/>
      </rPr>
      <t xml:space="preserve">
• uzimanje mjera na gradilištu i definiranje ugradbenih dimenzija.
• tehnološku razradu svih detalja s razradom načina spajanja, zaštite od korozije, zaštite od požara,
• izradu radioničkih nacrta 
• sav spojni materijal, sidrene ploče, mort za podlijevanje ležaja
• zaštitu od korozije epoksidnim  ili poliuretanskim premazom – osim na nalijegajućim plohama spregnutih konstrukcija</t>
    </r>
  </si>
  <si>
    <t xml:space="preserve">• zaštitu od požara ako je predviđena projektom
• projekt montaže konstrukcije koji treba riješiti
• kontrolu kvalitete ležajeva konstrukcije koji se ugrađuju u beton
• način postave i stabilnost skele (projekt skele)
• stabilnost konstrukcije tijekom montaže i ev demontažne potpore i zatege 
• način transporta (usklađenje težine montažnih elemenata konstrukcije s  nosivošću dizalica i ostalih sredstava transporta)  
• plan kontrole geometrijske točnosti izvedbe u svim fazama montaže (geodetska kontrola)
• nosivosti spojeva zavarivanjem izvedenih na gradilištu,
• plan zavarivanja s planom kontrole varova </t>
  </si>
  <si>
    <t xml:space="preserve">
• postavu i skidanje radne skele 
• striktnu primjenu mjera zaštite od požara tokom rada
• sve posredne i neposredne troškove za rad, materijal, alat i građevinske strojeve
• sve transporte
• čišćenje tokom rada, odvoz i zbrinjavanje smeća 
• završno čišćenje prije primopredaje radova
• nadoknadu eventualne štete nastale iz nepažnje  na svojim ili tuđim radovima
• sve skele, dizalice, razupore, podupiranja i sl.
• i druge potrebne radove, materijale, dijelove i sredstva</t>
  </si>
  <si>
    <t>Izvođač će pristupiti izvedbi tek nakon što su  nadzorni inžinjer i projektant potpisom potvrdili radioničke nacrte  i tehnološku razradu svih detalja.
Obračun :
• za sve metalne konstrukcije po težini izraženoj u kg ili kompletu, ako su prikazane u shemama
• stope stupova, ležajne pločice, zatege i slično, ako su detaljno opisane, mogu biti obračunate i po m1 ili komadu</t>
  </si>
  <si>
    <t>TESARSKI RADOVI
OPĆI UVJETI</t>
  </si>
  <si>
    <t xml:space="preserve">Krovište mora biti pokriveno kvalitetnim materijalom, pravilnog oblika, traženih dimenzija, koji u potpunosti zadovoljava važeće propise i standarde i ne smije propuštati vodu. Pokrivanje se vrši po propisima i pravilima zanata. pokrivene plohe moraju biti ravne, bez uvala koje bi omogućavale sakupljanje vode. </t>
  </si>
  <si>
    <t xml:space="preserve">Prije početka pokrivanja krova sva limarija mora biti gotova i postavljena. Jedinična cijena obuhvaća sav rad, materijal, transport do gradilišta i sav horizontalni i vertikalni transport  na gradilištu, te sav sitni i spoini i pomoćni materijal. Sve radove treba izvesti stručno i solidno, prema propisima i pravilima dobrog zanata. Sve radove i materjal u potpunosti uskladiti s Tehničkim propisom za drvene konstrukcije (NN 121/2007, 136/2012.  </t>
  </si>
  <si>
    <t xml:space="preserve">Izvoditelj je dužan na zahtjev investitora i nadzornog inženjera predočiti uzorke i prospekte za pojedine matrijale koji se planiraju upotrijebiti, kao i predočiti njihove ateste o kvaliteti, izdane od ovlaštene organizacije. </t>
  </si>
  <si>
    <t>Krovište mora biti pokriveno kvalitetnim matrijalom, pravilnog oblika, traženih dimenzija, koji u potpunosti zadovoljava važeće propise i standarde i ne smije propuštati vodu. Pokrivanje se vrši po propisima i pravilima zanata. Pokrivene plohe moraju biti ravne, bez uvala koje bi omogućavale skupljanje i zadržavanje vode.</t>
  </si>
  <si>
    <t xml:space="preserve">Prije početka pokrivanja krova sva limarija krova mora biti gotova i postavljena.
Jedinična cijena obuhvaća sav rad, materijal, transport do gradilišta i sav horizontalan i vertikalan transport na gradilištu, te sav sitni spojni i pomoćni materijal.
Sve radove treba izvest stručno i solidno, prema tehničkim propisima i pravilima dobroga zanata. Svi drveni elementi krvova i krovišta moraju biti minimalne vlažnosti.   </t>
  </si>
  <si>
    <t>Pokrivački i krovopokrivački radovi obuhvaćaju sve poslove potrebne da bi se formirala hidroizolacija na kosim i tzv. ravnim krovnim površinama (osim limenih pokrova koji su obuhvaćeni u limarskim radovima), a prilikom pokrivanja opekarskim elementima da bi se izvela potpuno vodonepropusna membrana tj. krov.</t>
  </si>
  <si>
    <t>U ovim radovima su također opisane i potrebne predradnje (npr. letvanje i formiranje ventilirajućeg sloja ispod crijepova, ugradnja termoizolirajućeg sloja kod integriranih ravnih krovova i tsl.).</t>
  </si>
  <si>
    <t>Svi elementi za pokrivanje moraju se upotrebljavati na nagibima koje proizvođač dopušta, te ugrađivati prema uputstvima proizvođača, važećim propisima i pravilima dobrog zanata.</t>
  </si>
  <si>
    <t>Prije početka radova izvođač je dužan pregledati podloge i upozoriti na eventualne nedostatke.</t>
  </si>
  <si>
    <t>Jedinična cijena treba sadržavati:
 - dobavu kompletnog materijala, uključivo dopremu na gradilište, uskladištenje te donos na mjesto ugradbe;
 - sav rad;
 - dobavu i održavanje potrebnog alata, dizala, užadi, ljestava, zaštitnih dasaka i sl;
 - izmjere potrebne za izvedbu i obračun;
 - troškove ispitivanja sumnjivog materijala u svrhu dokaza da je upotrijebljen dogovoreni materijal;
 - poduzimanje mjera po HTZ i drugim postojećim propisima;</t>
  </si>
  <si>
    <t xml:space="preserve"> - dovođenje vode i struje od priključaka na gradilištu do mjesta potrošnje;
 - isporuku pogonskog materijala;
 - odstranjivanje otpadaka i smeća od vlastitih radova sa krova, iz žljebova, iz odvodnih cijevi i sl;
 - popravak štete učinjene nepažnjom pri radu na svojim ili tuđim radovima.</t>
  </si>
  <si>
    <t>Pokrivački radovi - kosi krovovi
Izvode se opekarskim (kanalice, biber crijep, tlačeni crijep, mediteran), betonskim, azbest-cementnim, metalnim, kamenim, drvenim, te elementima od bitumenske šindre. Boju pokrivnih elemenata određuje projektant.</t>
  </si>
  <si>
    <t>Svi elementi za pokrivanje moraju se upotrebljavati na nagibima koje proizvođač dopušta, te ugrađivati prema uputstvima proizvođača, važećim propisima i pravilima dobrog zanata.
Izvođač ovih radova će u okviru jedinične cijene izvesti, ukoliko je tako troškovnički opisano, i potrebnu podlogu završnog pokrova tj. letvanje, oplatu i dodatnu hidroizolaciju slobodno položenom ljepenkom ili folijom.
Obračun se vrši po m2, m2, komadu i kompletu ovisno o pojedinoj stavci i materijalu.</t>
  </si>
  <si>
    <t>LIMARSKI RADOVI
OPĆI UVJETI</t>
  </si>
  <si>
    <t>Izvođač je dužan prije početka radova:
• predočiti projektantu detalje izvedbe i savijanja limova
• tek po odobrenju i nakon ovjere istih od strane projektanta radovi može pristupitit izvedbi radova
• provjeriti sve građevinske elemente na koje se pričvršćuje limarija 
• pismeno dostaviti naručitelju svoje primjedbe u vezi eventualnih nedostataka, naročito u slučaju: neodgovarajućeg izbora projektiranog materijala i loše riješenog načina vezivanja limarije za građevinske radova. Izrada rješenje neće se posebno platiti već predstavlja trošak i obvezu izvoditelja</t>
  </si>
  <si>
    <t>Prilikom izvođenja limarije mora se izvoditelj striktno pridržavati usvojenih i od strane projektanta ovjerenih detalja.</t>
  </si>
  <si>
    <t>U cijenu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t>
  </si>
  <si>
    <t>Svi metalni elementi moraju biti odgovarajuće uzemljeni i cijenu uzemljenja je potrebno uključiti u cijenu.
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
Na spoju lima i podloge (beton, žbuka, drvo i dr.) treba postaviti razdjelni sloj (npr. krovna ljepenka ili PVC hidroizolacijska traka) po cijeloj površini spoja. Sve vidljive spojeve lima i betonskih ili ožbukanih fasadnih ploha treba brtviti po cijeloj dužini spoja trajno elastičnim (plastičnim) bezbojnim kitom. Sve spojeve lima treba obvezno izvesti nepropusno. Plohe izvedene limom moraju biti izvedene pravilno i u ravnini, po nagibima odvodnje i kosinama definiranim u projektu.</t>
  </si>
  <si>
    <t>Obračun:
• žljebovi, cijevi, opšavi i sl. definirani razvijenom širinom lima u dužinama izraženim u  m1  
• limeni krovni pokrovi u površini izraženoj u m2
• limene fasade u površini izraženoj u m2</t>
  </si>
  <si>
    <t>Jedinična cijena uključuje :
• uzimanje mjera na gradilištu  i definiranje ugradbenih dimenzija
• tehnološku razradu svih detalja 
• pripremu podloga 
• izradu radioničkih nacrta  
• sav spojni materijal
• postavu i skidanje radne skele
• sve posredne i neposredne troškove za rad, materijal, alat i građevinske strojeve
• sve transporte
• čišćenje tokom rada, odvoz i zbrinjavanje smeća
• završno čišćenje prije primopredaje radova
• nadoknadu  eventualne štete nastale iz nepažnje  na svojim ili tuđim radovima
• sva manja potrebna usijecanja  utora nužna za ugradbu i savijanje lima i izvedbu detalja, kao i sva sitnija usijecanja  ploha te potrebne popravke i zapunjavanja nastalih međuprostora i pukotina cem. mortom</t>
  </si>
  <si>
    <t>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t>
  </si>
  <si>
    <t xml:space="preserve">Nestandardiziran materijal mora imati atest o kvaliteti izdan od organizacije ovlaštene za izdavanje atesta. Izvoditelj je također dužan da za svaku stavku izradi detaljan radionički nacrt i ovjeri ga kod projektanta i nadzornog inženjera. Različite vrste materijala, koje se uslijed elektrolitskih pojava  međusobno razaraju, ne smiju se izravno dodirivati. Sve željezne dijelove koji dolaze u dodir s cinkom ili pocinčanim limom treba preličiti asfaltnim lakom, ili odgovarajućim sredstvom u min. </t>
  </si>
  <si>
    <t xml:space="preserve">3. Kod polaganja lima na masivne podloge, potrebno je podloge prije polaganja obložiti slojem krovne ljepenke ili PVC hidroizolacijskom trakom radi sprečavanja štetnih kemijskih utjecaja na lim. Sva se učvršćivanja i povezivanja limova tako da konstrukcija  bude osigurana od nevremena, atmosferilija, nevremena i prodora vode u objekt, i da pojedini dijelovi mogu nesmetano raditi kod temperaturnih promjena bez štete po ispravnost konstrukcije. </t>
  </si>
  <si>
    <t>Probijanja u metalnom pokrivaču (učvršćivanje dimnjaka, cijevi kupola itd.) moraju biti pažljivo izvedena kod pocinčanog lima pomoću lemljenja, a kod bakrenog pomoću dvostruko položenog ruba vezanog vodonepropusno s pokrovom. 
Izvođač će pristupiti izvedbi tek nakon što projektant potpisom potvrdi radioničke nacrte i tehnološku razradu svih detalja.</t>
  </si>
  <si>
    <t>STOLARSKI RADOVI
OPĆI UVJETI</t>
  </si>
  <si>
    <t xml:space="preserve">Prije pristupa izvođenju radova izvoditelj je dužan izvršiti detaljan pregled svih stolarskih elemenata, prozora i vrata, na uličnom pročelju i krovu. Stolarski elementi ili  njihovi dijelovi, kao i pripadajući okov, koji su oštećeni, moraju se zamijeniti novim, prema opisima stavaka troškovnika i mjerama uzetim na licu mjesta. Sav rad mora biti izveden kvalitetno, a za sve detalje i predložene elemente izvoditelj mora pribaviti suglasnost predstavnika nadležnog tijela za zaštitu spomenika kulture i nadzornog inženjera. </t>
  </si>
  <si>
    <t xml:space="preserve">Pri izradi novog elementa, u jediničnu cijenu uračunat je gotov stolarski gotov stolarski element sa pripadajućim okovom, ugradnja na građevini, ostakljenjem i završnom obradom onog dijela elementa koji ostavlja vidljive teksture drveta. Osobito pažnju potrebno je posvetiti čišćenju postojećih stolarskih elemenata i njihovom popravku. </t>
  </si>
  <si>
    <t>Jedinična cijena mora obuhvatiti sav rad i materijal, sav transport do i unutar gradilišta i do mjesta ugradbe, zaštitni premaz lanenim uljem, sav potreban okov, kao i sve pomoćne radove i  materijale.</t>
  </si>
  <si>
    <t>Napomena: Eventualne izmjene mogu se izvoditi samo u skladu s konzervatorskim istraživanjima uz odobrenje predstavnika nadležnog tijela za zaštitu spomenika kulture i nadzornog inženjera.</t>
  </si>
  <si>
    <t>Sav upotrjebljeni materijal i finalni proizvod moraju odgovarati važećim propisima i normama. Ostakljenje mora biti izvedeno propisno i kvalitetno. Polaganje stakla i kita odnosno brtvi na ostakljenoj površini mora osiguravati vodonepropusnost.</t>
  </si>
  <si>
    <t xml:space="preserve">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obvezni su za izvoditelja. Sav rad mora bit izveden po važećim propisima i pravilima dobrog zanata. </t>
  </si>
  <si>
    <t xml:space="preserve">Sav materijal koji će se upotrijebiti, kao i pomoćni materijal, rad i pomoćni rad mora u svemu odgovarati standardima, propisima i tehničkim uvjetima i pravilima dobrog zanata. Tijekom izvođenja radova treba obratiti pažnju na atmosferske prilike. Vanjski radovi se ne smiju izvoditi u slučaju oborina, magle, zraka prezasićenog vlagom te jakog vjetra i temperature ispod +5°C. Premazi i obojenja moraju biti postojani na svjetlo i otporni na pranje vodom, a na vanjskim plohama otporni na atmosferilije.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 Izvođač može započeti radove tek kad su iz prostorije odstranjeni svi otpaci i drugo što bi moglo smetati izvedbi. </t>
  </si>
  <si>
    <t>Za sve vrste soboslikarsko - ličilačkih radova podloge moraju biti čiste od prašine i druge prljavštine kao što su: smole, ulja, masti, čađa, gar, bitumen, cement, mort i dr. Bojati ili ličiti dopušteno je samo na suhu i pripremljenu podlogu. Unutrašnji zidovi prostorija prvo se izravnavaju, gletaju specijalnim postavama koje moraju dobro prilijegati na podlogu i nakon sušenja tvoriti vrlo čvrstu podlogu za bojanje disperzivnim bojama. Vanjski ličilački radovi ne smiju se izvoditi po lošem vremenu, koje bi moglo štetiti kvaliteti radova (npr. hladnoća, oborine, magla, jak vjetar i sl.). Zabranjeno je bacati u kanalizaciju i sanitarne uredaje ostatke boje, vapna, gipsa, kita i drugog materijala.</t>
  </si>
  <si>
    <t>Ličenje unutarnjih zidova izvodi se slijedećim redoslijedom:
0. pranje i struganje starog naliča (ako postoji),
1. impregnacija - penetrirajući premaz podloge radi konsolidacije,
2. kitanje o zatvaranje pojedinačnih rupa,
3. gletanje - prevlačenje cijele površine ličilačkim kitom,
4. brušenje i otprašivanje,
5. dvokratno ili trokratno ličenje - nanošenje boje četkama, valjcima ili prskanjem.</t>
  </si>
  <si>
    <t xml:space="preserve">
ZIDOVI I STROPOVI
Unutrašnji zidovi prostorija prvo se izravnavaju, gletaju specijalnim postavama koje moraju dobro prilijegati na podlogu i nakon sušenja činiti vrlo čvrstu podlogu za bojanje disperzivnim bojama. Klase pripreme podloge opisane su u Suhomontažnim radovima (Q1 – Q4). U obračunu su posebno iskazane žbukane / betonske površine od gipskartonskih površina. Grundiranje površine izvodi se i obračunava za cijelu površinu podloga od gipskartonskih ploča. </t>
  </si>
  <si>
    <t>Jedinična cijena uključuje 
• dobavu / ishođenje potvrde o sukladnosti za sve ugrađene materijale (certifikat)
• izradu uzoraka tona i obrade koji odabere projektant
• postavu i skidanje radne skele
• sve posredne i neposredne troškove za rad, materijal, alat i strojeve
• sve transporte</t>
  </si>
  <si>
    <t>• čišćenje tokom rada
• odvoz i zbrinjavanje smeća 
• završno čišćenje prije primopredaje radova
• nadoknadu eventualne štete nastale iz nepažnje na svojim ili tuđim radovima
• sve skele, dizalice, razupore, podupiranja i sl.
• i druge potrebne radove, materijale, dijelove i sredstva</t>
  </si>
  <si>
    <t>Izvođač će pristupiti izvedbi tek nakon što projektant potpisom potvrdi uzorke tona i obrade.
Obračun:
- površina ličenja se obračunava po površini izraženoj u m2 na način: svi otvori veći od 0,25 m2 se odbijaju a špalete se obračunavaju po m</t>
  </si>
  <si>
    <r>
      <rPr>
        <b/>
        <sz val="10"/>
        <rFont val="Arial"/>
        <family val="2"/>
        <charset val="238"/>
      </rPr>
      <t xml:space="preserve">KERAMIČARSKI RADOVI
OPĆI UVJETI
</t>
    </r>
    <r>
      <rPr>
        <sz val="10"/>
        <rFont val="Arial"/>
        <family val="2"/>
        <charset val="238"/>
      </rPr>
      <t xml:space="preserve">
Sve radove treba izvesti prema nacrtima, opisima troškovnika, postojećim tehničkim propisima te uputama projektanta i nadzornog inženjera.</t>
    </r>
  </si>
  <si>
    <t>U cijenu za svaju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t>
  </si>
  <si>
    <t>Izvodač treba upotrijebiti materijal, koji u svemu (vrsti, boji i kvaliteti) odgovara uzorku, što ga odabere projektant od uzoraka predloženih po izvođaču. Kao vezni materijal za opločenje podova upotrijebiti će se vlažni cementni mort 1:2 ili građevinsko ljepilo. Kod ugradnje u cementni mort pločice se postavljaju zaljevanjem cementnim mlijekom ili strojnim vibriranjem.</t>
  </si>
  <si>
    <t>Prije početka radova izvođač je dužan ustanoviti kvalitetu podloge na kojoj se izvode keramičarski radovi, a ako ona nije dobra, mora o tome obavijestiti naručioca radova, kako bi se podloga mogla na vrijeme popraviti i pripremiti za izvedbu keramičarskih radova.</t>
  </si>
  <si>
    <t>Završna opločenja odmah očistiti od nečistoće i veznog sredstva, a u svaku stavku uključeno je i konačno fino čišćenje površine, te fugiranje. Podne ravnine moraju biti potpuno ravne i horizontalne, osim u prostorijama sa podnim odvodima, gdje se izvode minimalni padovi prema tim odvodima.</t>
  </si>
  <si>
    <t>Uz podne rešetke, sifone i uz ostale rubove sve podne pločice ili tavelice moraju biti obrezane na potrebnu mjeru i pravilno obrubljene. Podove na otvorenim površinama izvesti sa dilatacijama, tako da ni u jednom smjeru razmak izmedu njih nije veci od 3 m. Organizaciju svog rada izvođač treba provesti tako da bude u skladu sa operativnim planom te da ne dođe do zakašnjenja sa vlastitim radovima ili do ometanja u odvijanju radova drugih izvođača. Obračun po površini za opločenja, a po dužini za rubove i bordure.</t>
  </si>
  <si>
    <t>Materijal za izvedbu po boji, vrsti i obradi (špican, greban, poliran, štokan, pjeskaren, fino brušen, paljen) mora biti jednak uzorku što ga odabere projektant. Kamene ploče kojima su kitom i mortom zatvorene rupice i šupljine neće se primiti i ne smiju se ugraditi, osim ako tako nije ugovoreno (npr. travertin i sl.).</t>
  </si>
  <si>
    <t>U cijenu treba uključiti sav osnovni i pomoćni materijal, rastur materijala, transport do gradilišta i na gradilištu, troškove izrade, troškove pomoćnih konstrukcija (skele i dr.), trošak zaštite izvedenog rada, te uklanjanje nečistoća nastalih tokom rada.</t>
  </si>
  <si>
    <t>KIPARSKO-RESTAURATORSKI RADOVI
OPĆI UVJETI</t>
  </si>
  <si>
    <t>Sanacija dekorativnih elemenata na pročelju obavit će se čišćenjem i sanacijom na građevini ili restauracijom u radionici. Točan opseg radova i način izvedbe utvrdit će se nakon postavljanja skele, kad će biti moguće na licu mjesta utvrditi stanje svakog pojedinog elementa. Sanacija na građevini izvest će se upotrebom štuko-mase ili nekog drugog materijala u kojem su izvedeni izvorni elementi i to u slučajevima kada je osnova elementa zadovoljavajuće čvrstoće, a nedostaju nam dijelovi pojedinog elementa.</t>
  </si>
  <si>
    <t>Upotrijebljen materijal treba imati: zadovoljavajuću čvrstoću, otpornost na smrzavanje, vodoodbojnost i parapropusnost. Dograđene dijelove treba imobilizirati pomoću armature iz nehrđajućeg materijala. Elementi koji nedostaju ili su oštećeni tako da na građevini nije moguća sanacija, zamijenit će se novim. Po jedan primjerak svakog različitog elementa treba retuširati i po potrebi dograditi dijelove koji nedostaju, kako bi poslužio kao izvornik za izradu kalupa.</t>
  </si>
  <si>
    <t xml:space="preserve">Potreban broj kalupa izradit će se u smjesi bijelog cementa i odgovarajućeg punila. Navedena smjesa treba imati odgovarajuću čvrstoću, parapropusnost i treba biti otporna na atmosferske utjecaje.  Prilikom punjenja kalupa smjesom za izradu odljeva treba ugraditi i prihvatnu armaturu od nehrđajućeg materijala. Elementi se izrađuju u tijeku izvedbe fasaderskih radova, tj. nakon što se izvede gruba žbuka. Postavljaju se na očišćenu i čvrstu podlogu (najčešće zid od pune opeke s kojeg je otučena žbuka). Učvršćuje se odgovarajućim klinovima od nehrđajućeg materijala. </t>
  </si>
  <si>
    <t>Nakon postave treba po potrebi obaviti retuš (na spojevima pojedinih dijelova ili ako le došlo do sitnih oštećenja prilikom ugradnje) i izvesti sloj fine žbuke, s tim da se pazi da ne dođe do naknadnih oštećenja elemenata. Sve radove treba izvesti prema važećim tehničkim propisima, normama ili prihvaćenim recepturama, te uzancama zanata. Kod primopredaje radova izvoditelj je dužan predati investitoru uvjerenje o kvaliteti svih ugrađenih materijala (atesti, normi).</t>
  </si>
  <si>
    <t>Jediničnom cijenom treba obuhvatiti:
- sav rad i pomoćni materijal
- troškove transporta i prijenosa do mjesta rada,
- skidanje elemenata koji služe kao izvornici,
- uzimanje otisaka,
- izradu kalupa,
- izradu odljeva sa potrebnom armaturom za učvršćenje,
- postavu na građevini.</t>
  </si>
  <si>
    <t>OSTALI OBRTNIČKI RADOVI
OPĆI UVJETI:</t>
  </si>
  <si>
    <t>LIČILAČKI RADOVI</t>
  </si>
  <si>
    <t>OPĆI UVJETI
KROVOPOKRIVAČKI RADOVI</t>
  </si>
  <si>
    <t xml:space="preserve">OPĆI UVJETI ZA METALNE KONSTRUKCIJE: 
</t>
  </si>
  <si>
    <t>OPĆI UVJETI
RADOVI U BETONU</t>
  </si>
  <si>
    <t>Investitor:</t>
  </si>
  <si>
    <t>K.č. 398/1, 398/2, 398/3, K.o. ČUNTIĆ</t>
  </si>
  <si>
    <t>KAPTOL 9, 10000 ZAGREB</t>
  </si>
  <si>
    <t>HRVATSKA FRANJEVAČKA PROVNCIJA SV. ĆIRILA I METODA</t>
  </si>
  <si>
    <t>8. Izvođač je dužan u ugovorenu cijenu uključiti sav rad i materijal vezan za organizaciju građevinske proizvodnje: ograde, vrata gradilišta, putevi na gradilištu, uredi, blagovaonice, svlačionice, sanitarije gradilišta, spremišta materijala i alata, telefonski, električni, vodovodni i sl. priključci gradilišta kao i cijene korištenja priključaka.</t>
  </si>
  <si>
    <t>7. Izvođač je dužan, u okviru ugovorene cijene, osigurati gradilište od djelovanja više sile i krađe.</t>
  </si>
  <si>
    <t>Za čitavo vrijeme trajanja radova na objektu konzervatorski nadzor vrši nadležno tijelo Ministarstva kulture i medija, Uprava za zaštitu kulturne baštine, Konzervatorski odjel u Sisku (OIB: 37836302645).</t>
  </si>
  <si>
    <t xml:space="preserve">Sve kalupe, modele, nove elemente i/ili rekonstruirani izgled postojećih elemenata te tehnike i načine restauracije mora odobriti predstavnik nadležnog tijela za zaštitu spomenika kulture. </t>
  </si>
  <si>
    <t>13.1</t>
  </si>
  <si>
    <t>Konzervatorsko - restauratorska istraživanja</t>
  </si>
  <si>
    <t>Nakon postave skele, a prije svih demontaža i rušenja nužno je dodatno izvesti konzervatorsko - restauratorska sondiranja na svim pročeljima i u unutrašnjosti crkve i zvoniku sa izradome Elaborata konzervatorsko - restauratorskog istraživanja.</t>
  </si>
  <si>
    <t>Crkva - Unutrašnjost</t>
  </si>
  <si>
    <t>Crkva - Vanjsko pročelje</t>
  </si>
  <si>
    <t>Elaborat konzervatorsko - restauratorskog istraživanja</t>
  </si>
  <si>
    <t>13.2</t>
  </si>
  <si>
    <t>Snimanje profilacije pročelja i unutrašnjosti sa izradom šablona</t>
  </si>
  <si>
    <t>Uzdužni krovni vijenac crkve - razvijene širine do 100 cm.</t>
  </si>
  <si>
    <t>Krovni vijenac zabatnog pročelja crkve - razvijene širine do 25 cm.</t>
  </si>
  <si>
    <t>Prozorska profilacija (špaleta prozora) broda crkve - razvijene širine do 30 cm.</t>
  </si>
  <si>
    <t>Prozorska profilacija (špaleta prozora) svetišta crkve - razvijene širine do 30 cm.</t>
  </si>
  <si>
    <t>Profilacija (špaleta) zidne niše zabatnog pročelja crkve - razvijene širine do 30 cm.</t>
  </si>
  <si>
    <t>Profilacija krovnog vijenca zvonika - razvijene širine do 100 cm.</t>
  </si>
  <si>
    <t>Prozorska profilacija (špaleta prozora) zvonika - razvijene širine do 30 cm.</t>
  </si>
  <si>
    <t>h)</t>
  </si>
  <si>
    <t>Stropna profilacija unutrašnjosti crkve (konkavni spoj stropa sa zidom) - razvijene širine do 70 cm.</t>
  </si>
  <si>
    <t>i)</t>
  </si>
  <si>
    <t>Stropna profilacija unutrašnjosti crkve  - razvijene širine do 30 cm.</t>
  </si>
  <si>
    <t>j)</t>
  </si>
  <si>
    <t>Profilacija kapitela stupova u unutrašnjosti crkve - razvijene širine do 70 cm.</t>
  </si>
  <si>
    <t>13.3</t>
  </si>
  <si>
    <t>Demontaža i pohrana skulptura zabatnog pročelja</t>
  </si>
  <si>
    <t>13.4</t>
  </si>
  <si>
    <t>Demontaža kamene ploče</t>
  </si>
  <si>
    <t>13.5</t>
  </si>
  <si>
    <t>13. KIPARSKO RESTAURATORSKI RADOVI</t>
  </si>
  <si>
    <t xml:space="preserve">Prije nanošenja morta potrebno je zasititi podlogu vodom, u svrhu spriječavanja upijanja vode  od strane podloge. Višak slobodne vode mora ispariti, tako da je površina zasićena a površina suha. </t>
  </si>
  <si>
    <t>Nabava i ugradnja morta za zapunjavanje sljubnica, tip morta prema HRN EN 998-2 G-M5 ili jednakovrijedno.</t>
  </si>
  <si>
    <t>Nadvoji prozora crkve širine cca 1,6 m, Debljine zida oko 110 cm, nadvoji prozora zvonika razvijene širine cca 1,4 m , zid debljine 60 cm
Vertikalni dijelovi zida oko nadvoja već su obračunati prethodnom stavkom čišćenja i pripreme podloge zidova.</t>
  </si>
  <si>
    <t xml:space="preserve">Zaštita kamenog portal provodi se sa geotekstilom i stiroporom koji se oblažu sa OSB pločama 22 mm na konstrukciji koju je nužno sidriti u zid oko kamenog portala.  </t>
  </si>
  <si>
    <t>Stavka obuhvaća sav rad, dobavu materijala i transporte, spojna sredstva, privremena podupiranja, skela je zasebna stavka.Obračun po kompletu.</t>
  </si>
  <si>
    <t>Demontaža kamene ploče na zabatnom pročelju uz glavni ulaz u crkvu. Nakon demontaže ista se pohranjuje u deponij koji definira Naručitelj.</t>
  </si>
  <si>
    <t>Stavka obuhvaća sav rad, dobavu materijala i transporte, spojna sredstva, privremena podupiranja, skela je zasebna stavka. Obračun po kompletu.</t>
  </si>
  <si>
    <t>Demontaža tri skulpture iz zidnih niša zabatnog pročelja crkve.  Potrebno je pažljivo provjerit način sidrenja - ukoliko postoji te svaku pojedinu skulpturu ukloniti iz niše te transportirat u deponij koji definira Naručitelj.</t>
  </si>
  <si>
    <t>Sve stavke privremene zaštite i privremene demontaže uključuju nabavu svog materijala, transporte, rad i privremena podupiranja, predviđaju kasnije uklanjanje privremenih zaštita, odvoz i zbrinjavanje viška materijala na deponiju, te vraćanje privremeno demontiranih elemenata.</t>
  </si>
  <si>
    <t>Skela je zasebna stavka, a potrebno je predvidjeti privremene radne skele na područjima koja nisu obuhvaćena skelom u toj fazi radova.</t>
  </si>
  <si>
    <t xml:space="preserve">NAPOMENA: </t>
  </si>
  <si>
    <t>3.1</t>
  </si>
  <si>
    <t>3.2</t>
  </si>
  <si>
    <t>3.3</t>
  </si>
  <si>
    <t>3.4</t>
  </si>
  <si>
    <t>3.5</t>
  </si>
  <si>
    <t>Pocinčani perforirani lim 100x5 mm</t>
  </si>
  <si>
    <t>Obračun stavke po m'.</t>
  </si>
  <si>
    <t>Lim dimenzija poprečnog presjeka 100x5 mm postavlja se s donje i gornje strane drvenih ukrutnih greda krova apside, a samo s donje strane  u krovištu crkve na način prikazan u projektu. Izvođač je dužan  sve dimenzije konstrukcije provjeriti na objektu prije izrade konstrukcije.</t>
  </si>
  <si>
    <t xml:space="preserve">U stavku uključena drvena građa raznih profila do max. debljine 16 cm, sve prema izvedbenom i glavnom projektu. Građu fino iskrojiti po mjeri te višak odrezati i sav otpad odvesti s gradilišta i propisno zbrinuti.  </t>
  </si>
  <si>
    <t>Spajanje elemenata krovišta izvesti standardnim tesarskim spojevima te vijcima za spajanje drva M8, 3 komada po spoju, l=min. 25 cm. Vijke ugraditi s predbušenjem. Na nekim mejstima horizontalnih greda potrebno je ugraditi i vezne limove i/ili klamfe.</t>
  </si>
  <si>
    <t>U cijenu ulazi sve komplet s bušenjem rupa, dobava materijala, izrada i montaža sa svim dodatnim priborom, materijalom, spojnim sredstvima (vijci, čavli, klamfe i dr.), fungicidnim sredstvima i privremenim podupiranjima.</t>
  </si>
  <si>
    <t>U stavku je uključeno krojenje konstrukcije oko svih prodora npr. krovnih prozora, svjetlarnika, odzračnika, dimnjaka i sl. U stavku uključen sav vertikalni i horizontalni transport i podupiranje na svim visinama te sav dodatni materijal i rad.</t>
  </si>
  <si>
    <t>Obračun stavke po m3 građe, kg utrošenih veznih sredstava, kom ugrađene klamfe.</t>
  </si>
  <si>
    <t>Drveni kosnici i rešetka, C24</t>
  </si>
  <si>
    <t>Klamfe (cca. 2 kom/spoju)</t>
  </si>
  <si>
    <t>Nabava i ugradnja FRCM sustava ojačanja s mrežom od staklenih vlakana. 
Prvo se nanosi sloj bescementnog morta u debljini od 4-5 mm u kojeg se utiskuje mreža dok je mort svjež.</t>
  </si>
  <si>
    <t xml:space="preserve">Mreža se na mjestu spojeva mora preklapati najmanje 15 cm u uzdužnom i u poprečnom smjeru. Nakon postavljanja mreže nanosi se još jedan sloj morta u debljini od 4-5 mm. </t>
  </si>
  <si>
    <t>Karbonsko platno sa sidrenjem</t>
  </si>
  <si>
    <t>Ojačanje se izvodi na način da se probuši rupa promjera 16 mm, kroz koju se provuče uže. Nakon postavljanja proboj je potrebno injektirati epoksidnom smolom kako bi se karbonsko uže u cijelosti utopilo u epoksidnu smolu.</t>
  </si>
  <si>
    <t>U jediničnu cijenu uračunati sva bušenja rupa promjera f16 mm krunskim svrdlom bušilicom bez vibracija, injektiranje, sav materijal i rad. Obračun po komadu ugrađenog sidra. 1 sidro / m2 plohe.</t>
  </si>
  <si>
    <t>Dobava svih materijala i ugradnja užadi od karbonskih vlakana FCU f12 mm, prosječne duljine 50-60 cm. Proboj kroz zidove je okomit na smjer trake u svrhu ojačanja, odnosno povezivanja obloge od karbonskih tkanina sa masom sida ili svoda.</t>
  </si>
  <si>
    <t>Crkva - luk (l=18 m')</t>
  </si>
  <si>
    <t>Apsida - spoj svodova i zidova (25 m')</t>
  </si>
  <si>
    <t>Zvonik (l=156 m')</t>
  </si>
  <si>
    <t>Sidrenje:</t>
  </si>
  <si>
    <t>Sustav ojačanja se s donje strane nadvoja sidri s užadi od staklenih vlakana.</t>
  </si>
  <si>
    <t>Dobava i ugradnja užadi od karbonskih vlakana FCU f12 mm, prosječne duljine 60 cm. Proboj kroz zidove je okomit na smjer trake u svrhu ojačanja, odnosno povezivanja obloge od karbonskih tkanina sa zidovima.</t>
  </si>
  <si>
    <t>U jediničnu cijenu uračunati sva bušenja rupa promjera f16 mm krunskim svrdlom bušilicom bez vibracija, injektiranje, sav materijal i rad. Obračun po komadu ugrađenog sidra. 1 sidro / m2 zida</t>
  </si>
  <si>
    <t>Sidra:</t>
  </si>
  <si>
    <t>Ankeri:</t>
  </si>
  <si>
    <t>Sidra se ugrađuju na međusobnim razmacima od oko 70 cm. Sidra se ugrađuju jednostrano, a gdje se FRCM sustav sa obje strane svoda poklapa, sidri se kroz cijeli presjek svoda. Sva potrebna privremena podupiranja uključiti u stavku, a skela je zasebna stavka.</t>
  </si>
  <si>
    <t>Sustav ojačanja se s donje strane nadvoja sidri s užadi od staklenih vlakana, ukupne dužine cca 60 cm sidra ugrađenog kroz presjek  svoda, odnosno cca 40 cm gdje se ugrađuje jednostrano - bez proboja na drugu stranu.</t>
  </si>
  <si>
    <t xml:space="preserve">Prvo se nanosi sloj bescementnog morta u debljini od 4-5 mm u kojeg se utiskuje mreža dok je mort još svjež. Mreža se na mjestu spojeva mora preklapati najmanje 15 cm u uzdužnom i u poprečnom smjeru. Nakon postavljanja mreže nanosi se još jedan sloj morta u debljini od 4-5 mm. </t>
  </si>
  <si>
    <t xml:space="preserve">Obračun po m2 obrađene površine i po komadu ugrađenog sidra. </t>
  </si>
  <si>
    <t>Stavka obuhvaća sav rad, dobavu materijala i transporte, spojna sredstva, privremena podupiranja, skela je zasebna stavka.</t>
  </si>
  <si>
    <t>Obračun po komadu i kompletu.</t>
  </si>
  <si>
    <t>Prije početka radova potrebno je snimiti postojeće profilacije vijenaca u mjerilu 1:1 i izraditi šablone. 
Šablone izraditi za sve vučene profilacije.</t>
  </si>
  <si>
    <t>Postupak uključuje čišćenje i eventualnu rekonstrukciju profilacije do izvorne forme te uzimanje uzoraka na očišćenim i retuširanim izvornim dijelovima.</t>
  </si>
  <si>
    <t>Obračunava se 1 komplet šablona za grubu i finu žbuku, bez obzira na broj pomoćnih šablona zbog duljine profilacije ili izrade posebne šablone za grubu žbuku. Šablone će pregledati i odobriti predstavnik nadležnog konzervatorskog odjela u Sisku.</t>
  </si>
  <si>
    <t>U cijenu stavke uključen sav rad, materijali i prema potrebna za izradu šablone i snimka.</t>
  </si>
  <si>
    <t>Trake su širine 30 cm, a obračun je po m2. Trake se ugrađuju a) s vanjske strane zidova zvonika u najvišoj etaži (prema pozicijama iz projekta), b) na područjima spoja svodova apside sa zidovima, te c) na uglovima glavnog luka. Sve plohe ojačane trakama sidre se u zidove i svodove užadima od karbonskog vlakna.</t>
  </si>
  <si>
    <t>Obračun po m2 ugrađene trake i komadu ugrađenog sidra.</t>
  </si>
  <si>
    <t>…</t>
  </si>
  <si>
    <t xml:space="preserve">Prionjivost završne obloge / žbuke na epoksidnu smolu osigurati posipavanjem suhog kvarcnog pijeska granulacije 0.7 - 1.2 mm.  </t>
  </si>
  <si>
    <t>Sidrenje traka izvesti u uglovima građevine s užadi prema uputama proizvođača, a što je uključeno u cijenu stavke.</t>
  </si>
  <si>
    <t xml:space="preserve">Dobava i ugradnja CFRP tkanina (širina traka 30 cm - vidi nacrte) od karbonskih vlakana nosive u dva smjera i težine 360 g/m2. </t>
  </si>
  <si>
    <t>Na očišćenu i pripremljenu podlogu se nanosi epoxi primer, zatim se tkanina utiskuje u epoxi mort za zaglađivanje te se sve impregnira epoxi mortom za impregniranje.</t>
  </si>
  <si>
    <t>Cijenom moraju biti obuhvaćeni svi troškovi vezani na nabavu i izradu (u skladu s projektnom dokumentacijom) kao i svi ostali potrebni (direktni i indirektni) radovi, postupci i materijali neophodni za ispravnu izvedbu i montažu konstrukcije. Izvođač radova (izrada konstrukcije i montaža) dužan je prije početka radova na izradi (montaži) predočiti nadzornom inženjeru:</t>
  </si>
  <si>
    <t>• planove slijeda zavarivanja s točnim odredbama u pogledu rasporeda i redoslijeda svakog pojedinog vara,</t>
  </si>
  <si>
    <t>• plan montaže konstrukcije s detaljno razrađenim načinom i slijedom montaže,
• plan montaže mora biti prihvaćen i ovjeren od strane projektanta.</t>
  </si>
  <si>
    <t>• ateste zavarivača koji su radili na izradi čelične konstrukcije, vremenski obnovljene prema propisima.</t>
  </si>
  <si>
    <t>Osim navedenog izvođač mora imati:
• brojeve atesta materijala (osnovnog i spojnog) iz kojeg je svaka pojedina pozicija izrađena</t>
  </si>
  <si>
    <t xml:space="preserve">Površine za zavarivanje moraju biti kvalitetno pripremljene, bez masnoća, hrđe i drugih prljavština. Poslije izvedenih zavarivačkih radova potrebno je obaviti dimenzionalnu i vizualnu kontrolu te ostale kontrole. </t>
  </si>
  <si>
    <t>Prilikom izvođenja zavarivačkih radova potrebno je voditi računa da elementi konstrukcije nakon hlađenja ne poprime neželjeni deformirani oblik. Ne dopušta se zavarivanje na temperaturi nižoj od 0° C.</t>
  </si>
  <si>
    <t>Sve montirane čelične konstrukcije moraju biti uzemljene u skladu sa odgovarajućim dijelom projekta elektroinstalacija. Radovi u vezi uzemljenja obuhvaćeni su troškovnikom u sklopu odgovarajućeg dijela projekta tj. stavke.</t>
  </si>
  <si>
    <t>Obračun stavke prema popisu u nastavku 
- vučene profilacije obračunavaju se po m', srednje linije profilacije bez ikakvih drugih dodataka na rubove unutar profilacija, promjene smjera/lomove i završetke. Uzimanje profila i izrada šablone zasebna su stavka kip.-konz. radova 13.2.)</t>
  </si>
  <si>
    <t>Žbuka ukrasnih vijenaca i profilacija</t>
  </si>
  <si>
    <t>Dobava svih materijala, transporti, izrada ukrasnih profilacija od žbuke. Primijeniti upute iz prethodne stavke: "žbukanje svih zidova i svodova".</t>
  </si>
  <si>
    <t>Šablone upotrebljavati uz obveznu postavu vodilica. U cijenu je uključen sav materijal, rad, transporti, izrada šablona zasebna je stavka, potrebna armatura i svi radovi. Stavka se odnosi i na popravke postojećih. Obračun po m'.</t>
  </si>
  <si>
    <t>Crkva - unutrašnjost lokalno</t>
  </si>
  <si>
    <t>Ostale plohe oko konstruktivnih pukotina</t>
  </si>
  <si>
    <t>Pozicije prema projektu: Zvonik pročelja na području izvedbe FRP traka, Crkva unutrašnjost prema pozicijama, Crkva pročelja prema pozicijama, Ostale  plohe oko konstruktivnih pukotina. Podgledi nadvoja 16 m2 zaseba su stavka.</t>
  </si>
  <si>
    <t>Zvonik - pročelja od kote +14,76 do +17.95 m</t>
  </si>
  <si>
    <t>Ostale plohe oko konstruktuvnih pukotina</t>
  </si>
  <si>
    <t>Za plohe koje nisu opterećene vlagom moguće je upotrijebiti i npr. gotovu vapnenu žbuku ispod koje treba staviti baznu vapnenu impregnaciju ojačanu smolama, ali treba uzeti u obzir sve gore navedene specifikacije žbuke (boja, granulacija, tekstura, završna obrada i dr.) i uskladiti s uputama i odabirom predstavnika nadležnog tijela za zaštitu spomenika kulture.</t>
  </si>
  <si>
    <t xml:space="preserve">Na mjestima gdje ne postoji opasnot od vlaženja (iznad 2,5 metra od tla) koristiti standardnu podložnu grubu i finu vapnenu žbuku s grundiranjem podloge. </t>
  </si>
  <si>
    <t xml:space="preserve">Prije injektiranja potrebno je urediti sljubnice. Predviđa se čišćenje sljubnica od raspucalog i olabavljnenog morta. Sljubnice se ispuhuju komprimiranim zrakom, dobro se navlaže i ispune mortom. </t>
  </si>
  <si>
    <t>Mort je vapneni, spravljen od bijelog cementa, prirodnog hidrauličkog vapna (NHL 5) i agregata najvećeg zrna 4 mm, omjera smjese 1:3:9.</t>
  </si>
  <si>
    <t>Zidovi Crkve vanjski (prema pozicijama)</t>
  </si>
  <si>
    <t>Zidovi Crkve unutarnji (prema pozicijama)</t>
  </si>
  <si>
    <t>Zidovi zvonika (vanjski 174m2 + obostrano injektiranje debelih zidova, uk.=210 m2)</t>
  </si>
  <si>
    <t>Injektiranja zidova zvonika i crkve</t>
  </si>
  <si>
    <t>Injektiranje se izvodi injekcijskom smjesom spravljenom od cementnog morta i kamenog brašna veličine zrna 0 – 1 mm. Omjer smjese je 1:4</t>
  </si>
  <si>
    <t>Crkva - pročelja (prema pozicijama)</t>
  </si>
  <si>
    <t>Crkva - unutrašnjost (prema pozicijama)</t>
  </si>
  <si>
    <t>Zvonik - pročelja komplet</t>
  </si>
  <si>
    <t>Zvonik - unutrašnjost komplet</t>
  </si>
  <si>
    <t>Dobava svih materijala, transporti i montaža ankera za spoj armature  nosivih zadebljanja u zidovima crkve.</t>
  </si>
  <si>
    <t>Sidra su izrađena od pocinčanog čelika k.v. 8.8., M20, dužine 70 - 140 cm,  na rasteru 80x80cm unakrsno.</t>
  </si>
  <si>
    <t xml:space="preserve">U cijenu stavke je uračunato bušenje i ispuhivanje bušotine Ø22, ugradnja sidara kao i injektiranje sidara injekcijskim smjesama (tekuće hidrauličko vezivo s punilima na bazi eko-pucolana, otporno na soli, marke M15 (15 MPa). </t>
  </si>
  <si>
    <t xml:space="preserve">Dobava svih materijala, transporti i montaža poprečnih sidara  za ukrutu i povezivanje zidova od  miješanog kamenog ziđa. </t>
  </si>
  <si>
    <t xml:space="preserve">Sidra se  povezuju s armaturnim mrežama novih unutarnjih obloga od visokovrijednog betona, a pričvršćuju na zid (očišćen od žbuke) podloškama s maticama, također se povezuju sa novom konstrukcijom međukata. </t>
  </si>
  <si>
    <t xml:space="preserve">U cijenu uračunata antikorozivna zaštita  u dva premaza temeljnom bojom za profile unutar objekta  i vruće cinčanje za profile koji dolaze izvana zvonika. </t>
  </si>
  <si>
    <t xml:space="preserve">Dobava svih materijala, transporti, krojenje i montaža čelične konstrukcije i profila za horizontalno povezivanje zidova zvonika u razinama postojećih međupodesta. </t>
  </si>
  <si>
    <t xml:space="preserve">Na vlažnim mjestima (sve od tla do kote +3m te uz spojeve krovnih ploha sa zidovima zvonika do 1,5 m visine) koristiti finu i grubu sanacijsku vapnenu žbuku paropropusnu, a sve specifikacije žbuke (boja, granulacija, tekstura, završna obrada i dr.) i uskladiti s uputama i odabirom predstavnika nadležnog tijela za zaštitu spomenika kulture. </t>
  </si>
  <si>
    <t>PROJEKTANT KONTRUKCIJE:</t>
  </si>
  <si>
    <t>Pojedinačno zaštićeno kulturno dobro br. Z-1593</t>
  </si>
  <si>
    <t>Vapnena žbuka</t>
  </si>
  <si>
    <t>Sanacijska žbuka</t>
  </si>
  <si>
    <t>Zvonik pročelja 130 m2, Crkva unutrašnjost 50 m2, Crkva pročelja 260 m2, Crkva svodovi 30 m2, ostale plohe oko konstruktivnih pukotina 50 m2. Ukupno 520 m2,  približno 1/3 površine je sanacijska žbuka.</t>
  </si>
  <si>
    <t>FORETIĆ I SINOVI d.o.o.
Kozinska 57
10370 Dugo Selo
OIB: 87572846216</t>
  </si>
  <si>
    <t>PROJEKTANTI SURADNICI:</t>
  </si>
  <si>
    <t xml:space="preserve">Ana Bujadinović, mag.ing. aedif. </t>
  </si>
  <si>
    <t>Granulacija kamena od 4-8 mm</t>
  </si>
  <si>
    <t xml:space="preserve">Izvođač je dužan na gradilištu imati valjani akt za građenje (Rješenje, Građevinsku dozvolu i sl.), Glavni i Izvedbeni projekt i dati ih na uvid ovlaštenim inspekcijskim službama. Izvođač na gradilištu mora imati i ostale dokumente u skladu s posebnim propisima tipa Zakon o gradnji, Zakon o zaštiti na radu, Zakon o zaštiti od požara i dr. </t>
  </si>
  <si>
    <t xml:space="preserve">3. Izvođač je prilikom uvođenja u posao dužan, u okviru ugovorene cijene, preuzeti parcelu, te obavjestiti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t>
  </si>
  <si>
    <t>Sve stavke  trebaju predvidjeti sve potrebne transporte na gradilištu, čišćenja i odvoz materijala na deponij te odlaganje na propisani način, osim ako stavkom nije drugačije predviđeno.</t>
  </si>
  <si>
    <t>Svi radovi koji nisu predviđeni stavkama ovog troškovnika vrše se isključivo po nalogu Nadzora, te u dogovoru s Investitorom.
Radovi izvedeni bez odobrenja Nadzora neće se priznavati.</t>
  </si>
  <si>
    <t>Sve stavke radova koji se vrše pomoću skele ne uključuju troškove skele, već je skela zasebna stavka zajednička za sve radove pri kojima se koristi, osim ako stavkom nije drugačije predviđeno ili je potrebno radi izbora alternativne tehnologije izvođenja koristiti dodatne skele i podupiranja.</t>
  </si>
  <si>
    <t>Obračun je po m2 žbuke.</t>
  </si>
  <si>
    <t>Stavka predviđa samo razgradnju žbuke prema pozicijama, a čišćenje sljubnica zasebna je stavka pojedinačnih zidarskih radova.</t>
  </si>
  <si>
    <t>Demontaža zvona, horizontalni transport do skele, spuštanje dizalicom te pohrana u privremeno spremište koje osigurava Investitor.</t>
  </si>
  <si>
    <t xml:space="preserve">Demontaža horizontalni transport do skele i spuštanje dizalicom cijele čelične konstrukcije zvona na privremenu gradilišnu deponiju te sanacija konstrukcije (koja je predviđena drugom stavkom) do ponovne ugradnje. </t>
  </si>
  <si>
    <t>*Samo sa donje strane svoda potrebno je ukloniti minimalno 30 mm materijala iz sljubnica. S gornje strane svoda samo očistiti od prašine i prljavštine, ne čistiti sljubnice.</t>
  </si>
  <si>
    <t xml:space="preserve">Prije nanošenja morta potrebno je zasititi podlogu vodom, u svrhu spriječavanja upijanja vode  od strane podloge. </t>
  </si>
  <si>
    <t xml:space="preserve">Višak slobodne vode mora ispariti, tako da je površina zasićena a površina suha. </t>
  </si>
  <si>
    <t xml:space="preserve"> Ankeri se ugrađuju na međusobnom razmaku od 30-50 cm s donje strane nadvoja. Ugrađuju se u osi nadvoja. Ugrađuje se cca 4 komada po nadvoju.</t>
  </si>
  <si>
    <t>Dodatno se s donje strane nadvoja ugrađuju ankeri fi 16 (navojna šipka) dužine 120 cm ljepljenjem epoksi ljepilom.</t>
  </si>
  <si>
    <t>13.6</t>
  </si>
  <si>
    <t>Sanacija križa</t>
  </si>
  <si>
    <t>Po potrebi privremena demontaža pojedinih segmenata križa na krovu zvonika, sanacija osnovnog vertikalnog nosača, limenog opšava, poravnanje cijelog križa i vraćanje u prvobitno stanje.</t>
  </si>
  <si>
    <t>Radni sad restauratora</t>
  </si>
  <si>
    <t>Čelični profili</t>
  </si>
  <si>
    <t>Obrada dotrajalih elemenata</t>
  </si>
  <si>
    <t>Obračun je po satu rada, utrošenom materijalu po kg čelika, te saniranim čeličnim elementima po kg čelika. Skela je zasebna stavka, a predvidjeti sav materijal, spojna sredstva, sve transporte, rad na visini, privremene demontaže i podupiranja segmenata.</t>
  </si>
  <si>
    <t>Stavka obuhvaća dobavu, obradu i krojenje novih zamjenskih čeličnih profila, sanaciju dotrajalih čeličnih elemenata: pjeskarenje, impregnacija, akz, dobavu i ugradnju limarskih bakrenih opšava, sitni popravci na korpusu križa, te svi radovi povratka u prbobitno stanje križa.</t>
  </si>
  <si>
    <t>Prije početka razgradnje ili demontaže bilo kojeg elementa potrebno je, zbog karaktera građevine (Zaštićeno kulturno dobro) o planiranom zahvatu obavijestii Nadzornog inženjera, te ukoliko se smatra potrebnim, obaviti sve dodatne konzervatorsko restauratorske istražne radove koji su predviđeni stavkama te skpine radova.</t>
  </si>
  <si>
    <t>Prije razgradnje zidova, vijenaca, vrhova zidova, zabata i sl. obavezno uzeti modele elemenata koji se razgrađuju (šablone u mjerilu 1:1) radi kasnije izrade replike. Šablone pripadaju skupini radova kiparsko - restauratorski.</t>
  </si>
  <si>
    <t>Svaka stavka treba obuhvaćati odovz viška materijala i otpada te propisno zbrinjavanje, čišćenja tijekom izvođenja, te završno detaljno čišćenje, odnosno dovođenje građevine u prvobitno stanje.</t>
  </si>
  <si>
    <t>Prije početka razgradnje žbuke ili elemenata sa ukrasnim elementima žbuke, obavezno prethodno uzeti šablone postojećih ukrasa (polukapiteli, vijenci, ukrasne profilacije i sl.) što je zasebna stavka kiparsko restauratorskih radova.</t>
  </si>
  <si>
    <t>Zaštita kamenog portala glavnog ulaza u crkvu na zabatnom pročelju</t>
  </si>
  <si>
    <t>Izrada plana aktivnosti i sheme gradilišta, organizacija pristupa gradilištu i određivanje pozicije dnevne gradilišne deponije, iskolčenje elemenata rekonstrukcije, određivanje točnih geodetskih visina i osi s povezivanjem na najbliži reper.</t>
  </si>
  <si>
    <t>Izrada sheme organizacije gradilišta prema predviđenoj mehanizaciji Izvoditelja unutar zaštitne zone i uz suglasnost koordinatora II, kojeg imenuje Investitor; prijava početka radova nadležnim službama, postava propisanih natpisa upozorenja - sve sukladno zakonu o Zaštiti na radu i dr. propisima. Prema potrebi ishođenje dozvola za privremeno korištenje javnih površina. Obračun po kompletu.</t>
  </si>
  <si>
    <t xml:space="preserve">Izvođač treba izvršiti sve pripremne radove prije nego pristupi izvođenju. </t>
  </si>
  <si>
    <t>Obračun po m' i po komadu.</t>
  </si>
  <si>
    <t>Dobava svih materijala i izrada drvenih zaštitnih oplata za sve elemente interijera koji se ne izmještaju u privremenu čuvaonicu prije početka radova.</t>
  </si>
  <si>
    <t>Oplatom zaštititi od mogućih oštećenja i prašenja elemente sa svih strana. Zaštitne oplate izraditi: podkonstrukciju drvenim gredicama (ili alternativno bešavnim cijevima i spojnicama), te plašt oplate od dasaka ili OSB ploča. Nakon izrade, oplate prekriti "krovnom folijom" pogodnom za očuvanje drvenog inventara, PE folijom ili geotekstilom.</t>
  </si>
  <si>
    <t>U stavku uključiti sve potrebne materijale, spojna sredstva, rad, transporte i izvedbu zaštitnih oplata te kasniju demontažu i propisno zbrinjavanje viška materijala. 
Obračun po m2 i m3.</t>
  </si>
  <si>
    <t>Dobava materijala i izrada zaštite kamenih ploča crkve od oštećenja. Zaštitnu poda izvesti geotekstilom te drvenim daskama ili alternativno OSB pločama.</t>
  </si>
  <si>
    <t xml:space="preserve">Zaštita se izvodi cijelom površinom poda crkve. Izvesti oblogu poda polaganjem i međusobnim povezivanjem drvene obloge na prethodno položeni geotekstil. </t>
  </si>
  <si>
    <t>Podna obloga lađa</t>
  </si>
  <si>
    <t>Podna obloga svetište</t>
  </si>
  <si>
    <t>U stavku je potrebno uključiti materijal, rad, vertikalne i horizontalne transporte te, u slučaju oštećenja zaštite tijekom rada, popravak. U stavku su uključena i priručna sredstva za montažu (vijci, letve, vezice, užad), kasnija demontaža i propisno zbrinjavanje viška materijala.</t>
  </si>
  <si>
    <t>Dobava svih materijala i izrada zaštite na skeli i mjestima radova radi zaštite okoline od prašine i padanja komada žbuke. Zaštite izvesti prije početka radova razgradnje žbuke. Zaštita se izvodi od geotekstila i PE folije te se postavlja na horizontalne i vertikalne plohe skele, hodnike, vrata, prozore, sve sa preklopima kako bi se spriječila mogućnost prodora šute i prašine.</t>
  </si>
  <si>
    <t xml:space="preserve">Dobava svih materijala, krojenje, izrada i ugradnja zaštitne drvene oplate na predmetnim pozicijama (8 prozora crkva, 7 prozora svetišta). </t>
  </si>
  <si>
    <t>Drvena oplata izrađuje se od daske ili OSB ploča na drvenoj podkonstrukciji vijčano pričvršćenoj u zidove, pažljivo kako ne bi došlo do oštećenja prozora.</t>
  </si>
  <si>
    <t>Očistiti od šute i otpada sve međupodeste u zvoniku i u području zahvata u krovištu crkve. Stavkom obuhvatiti rad, gradilišne transporte, te odvoz i propisno zbrinjavanje na deponiju svog materijala. Obračun stavke po m3 odvezenog i zbrinutog materijala, te po radnom satu NKV radnika.</t>
  </si>
  <si>
    <t>NKV radnik</t>
  </si>
  <si>
    <t>Skele na pročeljima crkve kao i u unutrašnjosi crkve i zvonika oslanjaju se slobodno na tlo, dok je skelu pročelja zvonika potrebno prema porjektu skele premostiti sve nedostupne dijelove. Oslanjanje skele na krovište ili u tavanski prostor nije predviđeno (krovište se ne otkriva gdje nije nužno).</t>
  </si>
  <si>
    <t>Sve isturene i oštre dijelove zaštiti za siguran prolaz pješaka te rad radnika. Pokrov tunela izraditi od mosnica položenih jedna do druge, a preko njih postaviti PVC foliju s preklopima min. 15 cm.</t>
  </si>
  <si>
    <t xml:space="preserve">Skela se oslanja na plohu od betonskih opločnika i asfalta, a na zemlju preko tipskih širokoplošnih stopa i vijčanim prihvatnim elementima u pročelje (Zvonik vanjska). </t>
  </si>
  <si>
    <t xml:space="preserve">Prije izvedbe skele izvođač je dužan izraditi Projekt skele što je u potrebno uključiti u cijenu ove stavke. </t>
  </si>
  <si>
    <t xml:space="preserve">Posebnu pažnju posvetiti stopama koje stoje na zemlji i pločniku i spriječiti utonuće stopa u zemlju/pločnik. </t>
  </si>
  <si>
    <t xml:space="preserve">Nakon skidanja skele Izvođač je dužan potpuno sanirati sva prihvatna i stajaća mjesta skele. Nakon postave skele potrebno je izvesti svu signalizaciju (rasvjeta, putokazi i sl.) kako to nalažu postojeći HTZ propisi. </t>
  </si>
  <si>
    <t xml:space="preserve">Projekt skele izvođač je dužan dati na uvid i odobrenje nadležnom konzervatorskom tijelu. </t>
  </si>
  <si>
    <t>Obračun se vrši po m² vertikalne projekcije skele na plohu zida, te po m2 tlocrtne projekcije za skelu rada na svodovima u svetištu.</t>
  </si>
  <si>
    <t>1. PRIPREMNI I DRUGI RADOVI</t>
  </si>
  <si>
    <t>OPĆI UVJETI</t>
  </si>
  <si>
    <t xml:space="preserve">Razgradnja opečnih zidova - sjevernog prozora u vrhu zvonika radi transporta demontiranih elemenata nosača zvona i samih zvona. </t>
  </si>
  <si>
    <t>Stavkom predvidjeti sav rad, gradilišne transporte, te odvoz i propisno zbrinjavanje materijala na mjesnu deponiju</t>
  </si>
  <si>
    <t>Prije početka razgradnje potrebno je uzeti modele svih profilacija žbuke i dimenzije elemenata koji se razgrađuju zbog kasnije izrade replike.</t>
  </si>
  <si>
    <t>Obrada unutarnjih zidova</t>
  </si>
  <si>
    <t>Stavka obuhvaća sav rad, gradilišne transporte, privremena podupiranja i radnu skelu za područje rada, te odvoz i propisno odlaganje materijala na deponiju. Obračun je po kompletu razgrađene nadstrešnice te po m3 odvezenog materijala u rastresitom stanju.</t>
  </si>
  <si>
    <t>3.6</t>
  </si>
  <si>
    <t>Oplata</t>
  </si>
  <si>
    <t>Beton</t>
  </si>
  <si>
    <t>3. AB I ARMIRANI VISOKOVRIJEDNI MORTOVI</t>
  </si>
  <si>
    <t>AB ploča - nadstrešnica</t>
  </si>
  <si>
    <t>Prema potrebi za postavljanje skele zvonika, potrebno je privremeno demontirati pojedine komade crijepa, te ga deponirati za kasniju ponovnu ugradnju.</t>
  </si>
  <si>
    <t>Demontaža postojeće gromobranske trake zvonika i djelomično crkve (na području zahvata razgradnje žbuke). Stavkom obuhvatiti demontažu, sve gradilišne transporte, odvoz te propisno zbrinjavanje na deponiju. Demontažu gromobrana uskladiti s uvođenjem gromobranske zaštite skele zvonika. Obračun po kompletu izvršene demontaže.</t>
  </si>
  <si>
    <t>Razgradnja dijela zidanih zidova od opeke:</t>
  </si>
  <si>
    <t>b) s vanjske strane na područjima izvedbe čeličnih prstenova s na pročelju zvonika, cca. 40x20 cm</t>
  </si>
  <si>
    <t>a) u unutrašnjosti zvonika na području promjena debljina zidova te u razini postojećih AB ploča radi izvedbe horizontalnih serklaža, cca. 50x50 cm,</t>
  </si>
  <si>
    <t xml:space="preserve"> c) u potkrovlju apside na bočnim zidovima radi izvedbe AB ležaja pločevine za ugradnju čelilčne ukrute, cca. 30x30x15 cm.</t>
  </si>
  <si>
    <t>U stavku uključiti sav rad, horizontalne i vertikalne transporte šute, utovar i odvoz na deponiju (uključujući sve takse i davanja), sva potrebna privremena podupiranja za vrijeme razgradnje AB ploča, a potrebna radna skela zasebna je stavka.</t>
  </si>
  <si>
    <t>Obračun stavke vrši se po m3 razgrađenog materijala u rastresitom stanju.</t>
  </si>
  <si>
    <t>Razgradnju vršiti segmentno kako ne bi došlo do urušavanja postojeće AB ploče. Razgradnju vršiti tako da se armatura postojeće ploče poveže s novom armaturom serklaža.</t>
  </si>
  <si>
    <t>U stavku uključiti rad, gradilišne transporte, rad na visini (moguće bez skele) te priručne zaštitne folije za privremeno pokrivanje krova od prodiranja atmosferilija. Obračun po m2.</t>
  </si>
  <si>
    <t>Prilikom izvođenja radova rušenja na konstruktivnim elementima ili elementima koji su u izravnoj vezi sa konstruktivnim elementima potrebno je vršiti privremena podupiranja konstrukcije, a što treba biti uključeno u cijenu stavke. Privremena podupiranja uključiti u cijenu stavke, a radne skele zasebna su stavka.</t>
  </si>
  <si>
    <t>Otkrivanje crijepa za potrebe izvedbe skele</t>
  </si>
  <si>
    <t>Obavezna koordinacija sa ostalim radovima unutar zvonika, a radi osiguranja pristupa radnika zvoniku. Obračun se vrši po m2.</t>
  </si>
  <si>
    <t xml:space="preserve">Razgradnja konstrukcije: ker. pločica, estriha, i betona postojećih AB međukatnih ploča u zvoniku (kota: +2,82 i +5,89) radi povezivanja armature ploče i novih hor. serklaža (dim. cca. 40x20 cm). </t>
  </si>
  <si>
    <t>Razgradnja zidanih zidova zasebna je stavka, a odnosi se na izradu istih horizontalnih serklaža.</t>
  </si>
  <si>
    <t>U stavku je potrebno uključiti privremeno podupiranje ploče odozdo, zaštitne oplate s donje strane, rad, sve manipulativne poslove, gradilišni transport, te odvoz viška materijala na mjesnu deponiju i zbrinjavanje. Obračun se vrši po m3 razgrađenog materijala.</t>
  </si>
  <si>
    <t>Uključiti i lokalne privremene drvene zaštite od padanja žbuke sa skele, skela je zasebna stavka.</t>
  </si>
  <si>
    <t xml:space="preserve">Stavka razgradnje žbuke obuhvaća sav rad, vertikalne i horizontalne transporte, odvoz materijala i  propisano zbrinjavanje šute na deponiju, čišćenja tijekom izvođenja radova i završno čišćenje radne okoline. </t>
  </si>
  <si>
    <t xml:space="preserve">Razgradnja žbuke debljine oko 5-8 cm sa zidova i svodova, transporti, odvoz i zbrinjavanje otpada. </t>
  </si>
  <si>
    <t>Prije razgradnje provesti sve prethodno predviđene pripremne radove zaštite od prašine i padanja komada žbuke, zaštite od mehaničkih oštećenja inventara, konzervatorsko restauratorske zaštite elemenata, zarezati žbuku na mjestima prekida razgradnje.</t>
  </si>
  <si>
    <t>Dobava i postavljanje privremenih zaštita - PVC folija i traka od filca ili tepisona prilikom izvedbe radova za zaštitu podnih i zidnih ploha i ostalih elemenata koje nisu predviđene prethodnom stavkom zaštite.</t>
  </si>
  <si>
    <t>Folije pričvrstiti ljepljivom trakom, ili omotati ili slobodno položiti. Prema potrebi, zaštite izvoditi višeslojno te ih mijenjati više puta tijekom izvođenja radova, što je uračunato u cijenu. Obračun po m2 površine zaštićene plohe.</t>
  </si>
  <si>
    <t>Razgradnja AB nadstrešnice ispred zvonika</t>
  </si>
  <si>
    <t>Razgradnja armiranobetonske nadstrešnice ispred ulaza u zvonik zbog oštećenja i dotrajalosti. Razgraditi beton, a armaturna željeza očuvati radi eventualne izvedbe spoja sa novom konstrukcijom.</t>
  </si>
  <si>
    <t xml:space="preserve">Stavkom obuhvatiti sav potreban rad, gradilišne transporte za predviđenu tehnologiju demontaže i spuštanje elemenata. </t>
  </si>
  <si>
    <t>Obračun po komadu demontiranog elementa.</t>
  </si>
  <si>
    <t>U cijenu stavke uključeni svi horizontalni i vertikalni transporti i odvoz dotrajalih elemenata na deponiju (uključena sva davanja i takse), sva privremena podupiranja, te prilagodba skele.</t>
  </si>
  <si>
    <t xml:space="preserve">Uklanjanje drvenih dasaka platformi u zvoniku (grede se ne uklanjaju). Platforme u 3 razine, uklanjaju se odozgo prema dolje (dotrajali elementi se odvoze, a dobri zadržavaju i pohranjuju na gradilišnoj deponiji do aksnije ugradnje). </t>
  </si>
  <si>
    <t xml:space="preserve">Radovi se izvode poštujući zakon o zaštiti na radu i  na način da se čim više očuva kulturno dobro. </t>
  </si>
  <si>
    <t>Radove je stoga potrebno cijelo vrijeme izvođenja dobro komunicirati s nadzornim inženjerima, projektantima te nadležnim konzervatorskim odjelom Ministarstva kulture i medija.</t>
  </si>
  <si>
    <t>Postojeću konstrukciju na kojima se izvode betonski radovi potrebno je privremeno poduprijeti i očuvati od oštećenja i urušavanja.</t>
  </si>
  <si>
    <t xml:space="preserve">Prilikom betoniranja uzimati standardne kocke za laboratorijsku provjeru tlačne čvrstoće,  koristiti materijale dokazane izjavom o svojstvima,  sve prema  tehničkom propisu za građevinske konstrukcije (NN 17/17, 75/20, 7/22). </t>
  </si>
  <si>
    <t>U sve stavke uključiti sve potrebne materijale, dobave, gradilišne transporte, pripremne radove te izvedbu radova, odnosno ugradnju, odvoz i zbrinjavanje viška materijala, čišćenja tijekom i po završetku izvođenja radova, sva potrebna privremena podupiranja na mjestima gdje je potrebno, a skela je zasebna stavka.</t>
  </si>
  <si>
    <t xml:space="preserve">Ucijenu uračunata sva oplata i beton, armatura je zasebna stavka. Ugradnja se vrši u jednostarnoj oplati na zidanim zidovima. Sva potrebna podupiranja i dodatna radna skela uključeni u cijenu stavke.   </t>
  </si>
  <si>
    <t xml:space="preserve">Dobava svih materijala, transport i izvedba nosivih serklaža - temelja u zidovima zvonika (kota +2,80) od betona marke C30/37, povezivanje serklaža sa postojećom AB pločom prvog kata. Prije izvedbe potrebno je usidriti novu konstrukciju serklaža u postojeće zidove, što je obrađeno u zasebnoj stavci. </t>
  </si>
  <si>
    <t>Prije izvedbe serklaža potrebno je  izdubljeni zid dobro očistiti od prašine i nečistoća. Izvedba serklaža dimenzije 50x50 cm na mjestu spajanja s AB pločom. Prilikom ugradnje betona, uzeti kocke 150x150 mm za laboratorijski dokaz tlačne čvrstoće.</t>
  </si>
  <si>
    <t>Izvedbena visokovrijednim mortom tlačne čvrstoće &gt;60 MPa, kontroliranog skupljanja, visoke duktilnosti.</t>
  </si>
  <si>
    <t xml:space="preserve">Dobava svih materijala, transport i izvedba nosive zidne obloge od visokovrijednog morta debljine 8 cm i povezivanje obloge sa postojećom AB pločom drugog kata i novoizvedenim AB srklažem - temeljem. </t>
  </si>
  <si>
    <t xml:space="preserve">Dobava svih materijala, transport i izvedba horizontalnog serklaža od visokovrijednog morta s dodatkom kamene granulacije na zidovima zvonika na mjestima promjene debljine zida. </t>
  </si>
  <si>
    <t>Izvedba visokovrijednim mortom tlačne čvrstoće &gt; 60 MPa, kontroliranog skupljanja, visoke duktilnosti. izvesti tako da se na 100 kg dodaje 40 kg agregata granulacije 4-8 mm (agregat mora biti što čišći – bez podzrnja). U mješavinu staviti 30 kg/ m3 čeličnih vlakana.</t>
  </si>
  <si>
    <t>Mort - beton nakon izvedbe tretirati pravilno kako bi se spriječile pukotine od ubrzane hidratacije.</t>
  </si>
  <si>
    <t>Prije izvedbe potrebno je usidriti novu konstrukciju serklaža u postojeće zidove, što je obrađeno u zasebnoj stavci.</t>
  </si>
  <si>
    <t>Prije izvedbe serklaža potrebno je  izdubljeni zid dobro očistiti od prašine i nečistoća.</t>
  </si>
  <si>
    <t>Serklaže dimenzija 30x30 cm izvesti na mjestu spajanja s AB pločom na 4 visinske razine promjene dimenzija zidova. Povezivanje armature serklaža sa armaturom novih zidova od visokovrijednog morta.</t>
  </si>
  <si>
    <t>Čelična vlakna</t>
  </si>
  <si>
    <t>Predvidjeti izvedbu obloge oko otvora zvonika i zaobilaženje postojeće drvene konstrukcije međupodesta. Ugradnja se vrši u jednostarnoj oplati na zidanim zidovima.</t>
  </si>
  <si>
    <t>Zidove prije izvedbe treba očistiti od stare ispucale cementne žbuke, prašine i nečistoća, izdubiti fuge miješanog ziđa, kao i usidriti armaturu  mjestimično u zid sidrima, a sve pripremne radnje su obrađene u zasebnim stavkama.</t>
  </si>
  <si>
    <t>Prilikom ugradnje uzeti prizme za dokaz tlačne čvrstoće.</t>
  </si>
  <si>
    <t xml:space="preserve">U cijenu stavke uračunati beton i oplatu. Armatura je zasebna stavka, a ugrađuje se prema pozicijama izvedbenog detalja. </t>
  </si>
  <si>
    <t xml:space="preserve">Sva potrebna privremena podupiranja uključena u cijenu stavke, a skela je zasebna stavka. </t>
  </si>
  <si>
    <t>Nakon betonaže rukom zaglađenu stranu pokriti vlažnim geotekstilom ili najlonom (njega betona), te pretehodno nanijeti prskanjem sredstvo protiv isparavnja vode.</t>
  </si>
  <si>
    <t>Prilikom ugradnje uzeti prizme za dokaz tlačne čvrstoće. Ugradnja se vrši u jednostarnoj oplati na zidanim zidovima.</t>
  </si>
  <si>
    <t>U cijenu stavke uračunati sav rad, transporte i materijal (beton i oplatu), čišćenja tijekom i po završetku radova. Armatura je zasebna stavka, a ugrađuje se prema pozicijama izvedbenog detalja.</t>
  </si>
  <si>
    <t>Obračun po m3, m2 i kg.</t>
  </si>
  <si>
    <t xml:space="preserve">Ležaj se izvodi visokovrijednim mortom tlačne čvrstoće &gt; 60 MPa, kontroliranog skupljanja, visoke duktilnosti.  Prije izvedbe serklaža potrebno je  izdubljeni zid dobro očistiti od prašine i nečistoća. </t>
  </si>
  <si>
    <t xml:space="preserve">Prilikom ugradnje uzeti prizme za dokaz tlačne čvrstoće. </t>
  </si>
  <si>
    <t xml:space="preserve">Dobava svih materijala, transport i izvedba ležaja 40x40x15 cm od visokovrijednog morta  na zidovima apside na mjestima prihvata nove čeline konstrukcije. </t>
  </si>
  <si>
    <t xml:space="preserve">Nakon betoniranja, ležaj urediti i poravnati reparaturnim mortom. </t>
  </si>
  <si>
    <t>U cijenu uračunati rad oko ugradnje čelične pločevine 300x300x10 mm sve prema detalju iz projekta. Dobava č. pločevine zasebna je stavka.</t>
  </si>
  <si>
    <t>Dobava svih materijala, transport i izrada armiranobetonskih kosih kontrafora betonom C30/37.</t>
  </si>
  <si>
    <t xml:space="preserve">Izvodi se ukupno 3 kontrafora dimenzija 60x200x30 cm na zabatnom zidu (prednje pročelje) u potkrovlju crkve. </t>
  </si>
  <si>
    <t xml:space="preserve">Potrebno je usidriti armaturu kontrafora  u postojeći kameni / zidani zid i postojeći AB vertikalni serklaž ankerima, fi 14 / 40 cm. </t>
  </si>
  <si>
    <t>Prilikom ugradnje beton vibrirati te pravilno njegovati.</t>
  </si>
  <si>
    <t xml:space="preserve">Postojeću drvenu gredu krovišta crkve zaobići prilikom izvedbe, sve izvesti prema detalju izvedbenog projekta. </t>
  </si>
  <si>
    <t>Ugradnja betona se vrši u dvostranoj oplati na zidanim zidovima.</t>
  </si>
  <si>
    <t>Sva potrebna privremena podupiranja i radna skela uključeni u cijenu stavke.</t>
  </si>
  <si>
    <t>U cijenu uračunata sva oplata i potreban materijal za rad, transporti, čišćenja radne okoline tijekom i po završetku radova. Ugradnja se vrši u jednostranoj oplati na zidanim zidovima.</t>
  </si>
  <si>
    <t>U cijenu uračunata sva oplata i potreban materijal za rad, transporti, čišćenja radne okoline tijekom i po završetku radova, armatura je zasebna stavka.</t>
  </si>
  <si>
    <t>Izvedba AB nadstrešnice prema dimenzijama i poziciji postojeće - razgrađene.</t>
  </si>
  <si>
    <t>U stavku uključiti dobavu svih materijala, oplatu, beton, te izvedbu konzolne AB ploče na ulazu u zvonik. Armatura je zasebna stavka.</t>
  </si>
  <si>
    <t>Obačun po m2 oplate, m3 betona.</t>
  </si>
  <si>
    <t>Stavkom obuhvatiti i sva privremena podupiranja i radne skele.</t>
  </si>
  <si>
    <t>Dobava svih materijala, krojenje oplate, armature, dobava, ugradnja i njega betona.</t>
  </si>
  <si>
    <t>Sve radove izvesti sukladno projektnim detaljima, uputama proizvođača i uzancama struke.</t>
  </si>
  <si>
    <t>1. ZIDOVI</t>
  </si>
  <si>
    <t>2. SVODOVI</t>
  </si>
  <si>
    <t>Dobava svih materijala, priprava morta i zidanje zidova na mjestima ispadanja opeke prilikom razgradnje žbuke (očekivano na pročeljima zvonika), na području razgradnje zidova od opeke u unutrašnjosti zvonika te na svim mjestima gdje budu nužni zidarski popravci.</t>
  </si>
  <si>
    <t>Zidati punom opekom i vapnenim mortom opće namjene marke M20. Prilikom zidanja poštovati postojeći vez opeke i odsijecanjem opeku prilagoditi izvornom obliku i poziciji, sve dobro poravnati i zagladiti te po potrebi dobro armirati čeličnom šipkom što je uključeno u cijenu stavke.</t>
  </si>
  <si>
    <t>Obračun po m2 obrađene površine zida.</t>
  </si>
  <si>
    <t>Potrebno je ukloniti minimalno 30 mm materijala iz sljubnica.</t>
  </si>
  <si>
    <t>U cijenu uključen rad, gradilišni transporti, odvoz i zbrinjavanje građevinskog otpada, sva privremena podupiranja, a skela je zasebna stavka.</t>
  </si>
  <si>
    <t xml:space="preserve">Nabava svih materijala i ugradnja morta za zapunjavanje sljubnica, tip morta prema HRN EN 998-2 G-M5 ili jednakovrijedno. </t>
  </si>
  <si>
    <t>Prije nanošenja morta potrebno je zasititi podlogu vodom, u svrhu spriječavanja upijanja vode  od strane podloge. Višak slobodne vode mora ispariti, tako da je površina zasićena, a suha.</t>
  </si>
  <si>
    <t>U cijenu stavke uključiti (ako bude potrebno) i čišćenje sljubnica vlažnom spužvom ili četkom.</t>
  </si>
  <si>
    <t>Mort se između elemenata ziđa nanosi lopaticom uz lagani pritisak kako bi se poboljšala prionjivost. Višak morta potrebno je ukloniti odmah nakon ugradnje.</t>
  </si>
  <si>
    <t>Istim mortom potrebno je poravnati udubine, a izbočine je potrebno otući kako bi se dobila zadovoljavajuća ravnost površine za nanošenje sustava ojačanja.</t>
  </si>
  <si>
    <t>U cijenu uključiti sav materijal, rad, transporte, čišćenja tijekom i po završetku radova, te odvoz viška materijala na deponiju i porpisno zbrinjavanje.</t>
  </si>
  <si>
    <t>Pozicije prema projektu: Zvonik pročelja, Crkva unutrašnjost, Crkva pročelja, Ostale vertikalne plohe.</t>
  </si>
  <si>
    <t>Obračun po m2.</t>
  </si>
  <si>
    <t xml:space="preserve">Nabava svih materijala i ugradnja FRCM sustava ojačanja žbuke s mrežom od staklenih vlakana. </t>
  </si>
  <si>
    <t>Razgradnja slaboveznog i trošnog materijala iz sljubnica, pranje površine vodom pod niskim tlakom kako bi se odstranila prašina, cementna skramica, ulje, masnoće, nepoznate tvari, hrđa, slabo prionjivi i svi kontaminirani dijelovi konstrukcije.</t>
  </si>
  <si>
    <t>Stavka obuhvaća rad, transorte, odvoz i zbrinjavanje viška materijala, sva privremena podupiranja, skela je zasebna stavka.</t>
  </si>
  <si>
    <r>
      <rPr>
        <b/>
        <sz val="10"/>
        <rFont val="Arial"/>
        <family val="2"/>
        <charset val="238"/>
      </rPr>
      <t>Sidra</t>
    </r>
    <r>
      <rPr>
        <sz val="10"/>
        <rFont val="Arial"/>
        <family val="2"/>
        <charset val="238"/>
      </rPr>
      <t>: Sustav ojačanja se s donje strane nadvoja sidri s užadi od staklenih vlakana, ukupne dužine cca 60 cm sidra ugrađenog kroz presjek  svoda, odnosno cca 40 cm gdje se ugrađuje jednostrano - bez proboja na drugu stranu.</t>
    </r>
  </si>
  <si>
    <t>Zapunjavanje sljubnica uzduž pukotina mortom</t>
  </si>
  <si>
    <t>Čišćenje i priprema podloge - nadvoji</t>
  </si>
  <si>
    <t>Obnova sljubnica - nadvoji</t>
  </si>
  <si>
    <t>Ojačanje FRCM sustavom sa sidrenjem - nadvoji</t>
  </si>
  <si>
    <t>Ojačanje FRCM sustavom sa sidrenjem. - svodovi</t>
  </si>
  <si>
    <t>Obnova sljubnica - svod apside</t>
  </si>
  <si>
    <t>Čišćenje i priprema podloge - svodovi</t>
  </si>
  <si>
    <t>Ojačanje FRCM sustavom sa sidrenjem - zidovi</t>
  </si>
  <si>
    <t>Injektiranje svih pukotina širih od 1,5 mm</t>
  </si>
  <si>
    <t>Karakteristike morta: gustoća svježeg morta: 2,3 kg/L, maksimalna veličina zrna 4,0mm, tlačna čvrstoća nakon 24 sata : &gt;20 N/mm2, čvrstoća na savijanje nakon 24 sata : 5,5 N/mm2, statički modul elastičnosti : 37.000 N/mm2.</t>
  </si>
  <si>
    <t>Dobava i ugradnja gotove injekcijske smjese na bazi cementa te injektiranje pukotina na zidovima i svodovima.</t>
  </si>
  <si>
    <t>Smjesa se injektira pod pritiskom 0,03 MPa kroz cjevčice unutarnjeg promjera min. 12 mm u prethodno izbušene otvore promjera min. 50 mm.</t>
  </si>
  <si>
    <t xml:space="preserve">U cijenu stavke uključiti sav materijal, rad, transporte, čišćenja tijekom i po završetku radova. </t>
  </si>
  <si>
    <t>Uključiti i obostrano zapunjavanje sljubnica uzduž pukotina reparaturnim mortom (uz prethodno čišćenje sljubnica minimalno 3 cm dubine) na pozicijama gdje injektiranje neće biti potrebno.</t>
  </si>
  <si>
    <t>Obračun a,b,c po m'.</t>
  </si>
  <si>
    <t>Predviđa se uređenje cca 50% sljubnica, a što je uključeno u cijenu stavke. Sljubnice se čiste do dubine od najmanje 30 mm.
Uključen sav potreban materijal, rad, svi transporti. Skela je zasebna stavka.</t>
  </si>
  <si>
    <t>Postavljanje min. 3 cjevčice po m' pukotine. Dodatno pričvršćenje cjevčica koristeći brzovezujući cementni mort. Cjevčice duljine cca 15 cm, na dubini od cca 5 cm.</t>
  </si>
  <si>
    <t>Debljine zidova zvonika su 160 cm, 135 cm, 107 cm, 71 cm, 50 cm, a crkve 110 cm.</t>
  </si>
  <si>
    <t>Debele zidove (više od 100 cm) u koje injekcijska smjesa ne može kvalitetno prodrijeti cijelom debljinom poterbno je injektirati sa obje strane. Pritom obračunati svaku stranu zasebno po m2.</t>
  </si>
  <si>
    <t>• ateste za spojni materijal (vijci i elektrode za zavarivanje)</t>
  </si>
  <si>
    <t>• ateste materijala namijenjenih izradi konstrukcije</t>
  </si>
  <si>
    <t>• zaštitu od korozije 
• postavu i skidanje radne skele 
• striktnu primjenu mjera zaštite od požara
• sve posredne i neposredne troškove za rad, materijal, alat i građevinske strojeve</t>
  </si>
  <si>
    <t xml:space="preserve">Jedinična cijena uključuje 
• uzimanje mjera na gradilištu  i definiranje ugradbenih dimenzija
• tehnološku razradu svih detalja
• izradu radioničkih nacrta  
• sav spojni materijal, sidrene ploče, mort za podlijevanje ležaja </t>
  </si>
  <si>
    <t>• nadoknadu eventualne štete nastale iz nepažnje na svojim ili tuđim radovima
• sve skele, dizalice, razupore, podupiranja i sl.
• i druge potrebne radove, materijale, dijelove i sredstva</t>
  </si>
  <si>
    <t>• sve transporte
• čišćenje tokom rada
• odvoz i zbrinjavanje smeća 
• završno čišćenje prije primopredaje radova</t>
  </si>
  <si>
    <t>Sidrenje se vrši u predhodno izbušenu i ispuhanu bušotinu Ø16 mm,  sredstvom za kemijsko sidrenje za teška opterećenja izrađenim na bazi hibridne smole.</t>
  </si>
  <si>
    <t>U cijenu uračunat sav potreban materijal, rad i čišćenje radne okoline tijekom i  nakon ugradnje. Obračun po kom ugrađenog sidra.</t>
  </si>
  <si>
    <r>
      <t xml:space="preserve">Ugrađena anker sidra </t>
    </r>
    <r>
      <rPr>
        <sz val="10"/>
        <rFont val="Tw Cen MT"/>
        <family val="2"/>
        <charset val="238"/>
      </rPr>
      <t>Ø</t>
    </r>
    <r>
      <rPr>
        <sz val="10"/>
        <rFont val="Arial"/>
        <family val="2"/>
        <charset val="238"/>
      </rPr>
      <t>14, B500B</t>
    </r>
  </si>
  <si>
    <t xml:space="preserve">Ankeri se izvode  od armaturnih šipki kvalitete B500B, debljine Ø14, dužine 50 cm. </t>
  </si>
  <si>
    <t xml:space="preserve">U cijenu stavke je uračunato bušenje i ugradnja ankera u zidane zidove u dubini do 30 cm, na svakih 50 cm,   kao i injektiranje ankera. </t>
  </si>
  <si>
    <t>Obračun po kg ugrađenog sidra. U cijenu uračunat sav potreban materijal, rad i čišćenje radne okoline tijekom i nakon ugradnje.</t>
  </si>
  <si>
    <t>Čelični profili UNP 180, S235, profili se povezuju s postojećim drvenim gredama pomoću vijaka  i sidre se u zidove zvonika u novoizvedenu oblogu od  visokovrijednog morta.</t>
  </si>
  <si>
    <t xml:space="preserve">Profili se pocinčanim sidrima M20 (k.v. 8.8) spajaju s vanjskim  pocijčanim UNP profilom kroz zid , te se injektiraju injekcijskim smjesama (tekuće hidrauličko vezivo s punilima na bazi eko-pucolana, otporno na soli, marke M15 (15 MPa). </t>
  </si>
  <si>
    <t>Prije ugradnje profila potrebno je razgraditi zidani zid izvana (zasebna stavka) da se profil može ugraditi, te je potrebno  poravnati mjesta ugradnje reparaturnim mortom, a sve navedeno je uračunato u cijenu stavke.</t>
  </si>
  <si>
    <t>U cijenu uračunat sav potreban materijal, rad, transporti i čišćenje radne okoline tijekom i nakon ugradnje.</t>
  </si>
  <si>
    <t>Obračun po kg ugrađenih čeličnih profila, sidara i vijaka.</t>
  </si>
  <si>
    <t>Obračun po kg.</t>
  </si>
  <si>
    <t xml:space="preserve">Popravak, rekonstrukcija i montaža čelične konstrukcije zvona. Prethodno demontiranu čeličnu konstrukciju ispjeskariti i očistiti od korozije, zamijeniti oštećene i dotrajale konstruktivne dijelove - sve prema planu rekonstrukcije koju je dužan napraviti izvođeč koju treba poslati nadzornom inženjeru na ovjeru. </t>
  </si>
  <si>
    <t xml:space="preserve">Težina postojeće čelične konstrukcije zvona je 550 kg. Predviđa se zamjena 40 % elemenata konstrukcije = 220 kg. </t>
  </si>
  <si>
    <t>U cijenu uračunat sav potreban materijal, rad, transporte, sve do stavljanja u funkciju, čišćenje radne okoline tijekom i nakon ugradnje i vraćanje u potpunosti zvona u funkciju.</t>
  </si>
  <si>
    <t>Obračun po kg obnovljene čeline konstrukcije zvona, te kom montaže zvona na nosače.</t>
  </si>
  <si>
    <t>U cijenu uračunata i antikorozivna zaštita  u dva premaza temeljnom bojom za profile unutar objekta.</t>
  </si>
  <si>
    <t>U cijenu uračunat sav potreban materijal, rad, transporti, sve do stavljanja u funkciju, čišćenje radne okoline tijekom i nakon ugradnje. Obračun po komadu.</t>
  </si>
  <si>
    <t xml:space="preserve">Dobava, transport i montaža čelične konstrukcije i profila za horizontalno povezivanje zidova apside na mjestu iznad svoda. Toplovaljani čelični profili raznih dimenzija, S275 povezuju se s postojećim zidovima sidrenjem u anker pločevine na zidu. </t>
  </si>
  <si>
    <t xml:space="preserve">U cijenu uračunata i antikorozivna zaštita  u dva premaza temeljnom bojom za profile unutar objekta. </t>
  </si>
  <si>
    <t>Prije ugradnje profila potrebno je razgraditi zidani zid dimenzija 40x40x15 cm unutra apside i dijelom izvana da se anker pločevina može ugraditi, zabetonirati i poravnati mjesta ugradnje visokovrijednim mortom što je zasebna stavka.</t>
  </si>
  <si>
    <t>U cijenu uračunat sav potreban materijal, rad i čišćenje radne okoline tijekom i nakon ugradnje.</t>
  </si>
  <si>
    <t>Dobava svih materijala, transport i montaža perforiranog pocinčanog lima za horizontalno povezivanje drvenih nosača krovišta apside na mjestu iznad svoda i u krovištu crkve na kosim ravnivnam krova.</t>
  </si>
  <si>
    <t>Lim se veže s drvenim gredama pomoću vijaka za drvo, po spoju izvesti 3 kom x M6. k.v. 8.8. Vijke ugraditi s predbušenjem.</t>
  </si>
  <si>
    <t>U cijenu uračunat sav potreban materijal, rad, vijci, limovi, transporti, čišćenje radne okoline tijekom i nakon ugradnje.</t>
  </si>
  <si>
    <t>Dobava svih materijala i ugradnja drvenih podnica (za elemente koji su demontirani i dotrajali) na međupodestima zvonika koje su demontirane radi izvedbe horizontalnih ojačanja u zvoniku i visokovrijednog morta na zidovima.</t>
  </si>
  <si>
    <t>Stavkom obuhvatiti dobavu suhe (ne više od 20% vlage) drvene građe dimenzija prema postojećima (daske poprečnog presjeka približno 200/48 mm), premaz dva puta zaštitnim premazima protiv glodavaca, sve gradilišne transporte te ugradnju prema postojećim pozicijama.</t>
  </si>
  <si>
    <t>U cijenu stavke uključiti i drvenu podkonstrukciju (po potrebi) za područja gdje čelični profili ne omogućavaju uredno oslanjanje na drvene grede koje su ostale u ležajevima zida. Sva spojna sredstva uključiti u cijenu stavke.</t>
  </si>
  <si>
    <t>Dobava svih materijala, krojenje i ugradnja ojačanja krovišta</t>
  </si>
  <si>
    <t>Ojačanje se izvodi čeličnim spojnim sredstvima - flahovima, vijcima. Izvodi se ojačanje spojeva drvenih greda u krovištu zvonika.</t>
  </si>
  <si>
    <t>Stavka obuhvaća sav materijal (čelični flahovi, vijci, ankeri i ostala spojna sredstva), rad, sve transporte, sredstva i primjenu privremenih pridržanja i podupiranja.</t>
  </si>
  <si>
    <t xml:space="preserve">Dobava svih materijala, krojenje građe i ugradnja. Predviđaju se popravci, obnova, nadopunjavanje, zamjena dotrajalih elemenata nosive drvene konstrukcije krovišta - u svemu prema postojećoj s dodatnim statičkim ukrućenjem novim elementima koja se sastoji od drvenih kosnika - greda. </t>
  </si>
  <si>
    <t>Visokovrijedni mort</t>
  </si>
  <si>
    <t>Obračun po m3 visokovrijednog morta i m2 oplate.</t>
  </si>
  <si>
    <t>Razgradnja morta sljubnica, pranje površine zidova i svodova vodom pod visokim tlakom kako bi se odstranila prašina, cementna skramica, ulje, masnoće, nepoznate tvari, hrđa, slabo prionjivi i svi kontaminirani dijelovi konstrukcije (razgradnja  žbuke zasebna je staka). Uklanjanje slaboveznog i trošnog materijala iz sljubnica.</t>
  </si>
  <si>
    <t>Zidovi crkve u razini izvedbe vodonepr. Barijere</t>
  </si>
  <si>
    <t xml:space="preserve">Izrada kemijske vodonepropusne barijere </t>
  </si>
  <si>
    <t>Dobava svih materijala, izvedba kemijske barijere za sprječavanje vertikalne kapilarne vlage u zidovima od  cca 100 cm sredstvom za injektiranje na bazi silana.</t>
  </si>
  <si>
    <t>Na dnu ziđa buše se rupe Ø10 mm, na razmaku 12,5 cm te se ručnim alatima ubrizgava sredstvo za prekid kapilarne vlage.</t>
  </si>
  <si>
    <t>S obzrom na debljinu ziđa od 100 cm postupak je potrebno izvesti obostrano.</t>
  </si>
  <si>
    <t>Obračun po m' zida.</t>
  </si>
  <si>
    <t>U stavku uključiti sav materijal, transporte, rad, odvoz viška materijala i propisno zbrinjavanje, čišćenje tijekom i po završetku radova. U metar dužni uključiti injektiranje sa obje strane zida.</t>
  </si>
  <si>
    <t>Koristi se dvokompnentna epoksidana smola za injektiranje niske viskoznosti, certificiran i sa navedenom namjenom</t>
  </si>
  <si>
    <t>Obračun po m' sanirane pukotine.</t>
  </si>
  <si>
    <t>Pakeri se postavljaju na međusobnom razmaku od 20 do 25 cm (4 do 5 kom/m' pukotine).  Injektiranje se vrši pod pritiskom koji se ostvaruje pumpama. Miješanje smjese za injektiranje vrši se prema uputama proizvođača na mjestu ugradnje.</t>
  </si>
  <si>
    <t>Injektiranje pukotina epksidnom smolom</t>
  </si>
  <si>
    <t>Dobava svih materijala, priprema podloge obilježavanjem pukotine te čišćenjem područja rada zrakom pod pritiskom. Ugradnja epoksidnog morta kojim se pukotina zatvara na strani s koje se provodi injektiranje.</t>
  </si>
  <si>
    <t>U stavku uračunati sav pripremni rad, sve materijale, izvedbu injektiranja, pomoćne dodatne radne skele, odvoz i zbrinjavanje viška materijala, čišćenje tijekom i po završetku radova.</t>
  </si>
  <si>
    <t>Injektiranje a) svih zidova zvonika cijelom debljinom u cijeloj visini zvonika, b) zidova crkve prema pozicijama iz projekta, c) zidovi crkve unutarnji prema pozicijama iz projekta, d) zidovi crkve obostrano na mjestima izvedbe kemijske vodonepropusne barijere za sprječavanje kapilarne vlage u visini 1 m.</t>
  </si>
  <si>
    <t xml:space="preserve">Zaštita inventara i okoline </t>
  </si>
  <si>
    <r>
      <rPr>
        <b/>
        <sz val="10"/>
        <rFont val="Arial"/>
        <family val="2"/>
        <charset val="238"/>
      </rPr>
      <t>NAPOMENE:</t>
    </r>
    <r>
      <rPr>
        <sz val="10"/>
        <rFont val="Arial"/>
        <family val="2"/>
        <charset val="238"/>
      </rPr>
      <t xml:space="preserve">
Sve radove izvesti prema detaljima glavnog i izvedbenog projekta.</t>
    </r>
  </si>
  <si>
    <t>Razgradnja žbuke izvodi se a) cijelom unutarnjim, b) vanjskom površinom zidova zvonika, c) na glavnom luku cijelom površinom te mjestimično iznad prozora, d) na pročeljima crkve - pozicije iz projekta, e) na spojevima svodova sa zidovima u svetištu te mjestimično na svodovima svetišta, f) sve ostale konstruktivne pukotine</t>
  </si>
  <si>
    <t>Za uvoznu opremu cijena treba sadržavati i carinu; Ateste za materijal i opremu, te priručnike za montažu opreme, održavanje i servisiranje na jeziku zemlje proizvođača opreme i prijevod na hrvatski jezik, te garancijske listove; Kompletan materijal i kompletnu opremu treba isporučiti s certifikatom izdanim od strane proizvođača zajedno s posebnim priznanjem za materijal; Oprema i materijal treba biti označena s CE oznakom; Za svu opremu i materijale potrebo je isporučiti Izjavu o sukladnosti i Uvjerenje o ispitivanju u svrhu preuzimanja 3.1.B prema EN 10204 ili jednakovrijedno.</t>
  </si>
  <si>
    <t xml:space="preserve">Cijene koje se odnose na dobavu materijala i opreme u sebi trebaju sadržavati:
Sve stavke u ovoj specifikaciji sadrže, ako nije drukčije navedeno, nabavu i dopremu specificirane opreme, pomoćna i transportna sredstva i sve potrebne radove: predpripremu, ugradnju (montažu), spajanje i dovođenje u potpunu funkcionalnost, probni rad i sva ispitivanja, sve u skladu sa zahtjevima i tehničkim rješenjima iz ovog projekta i odredbama važećih propisa i hrvatskih normi ili jednakovrijedno; </t>
  </si>
  <si>
    <t>2. Izvođač je dužan pridržavati se svih važećih zakona i propisa i to naročito ZAKONA O OBNOVI ZGRADA OŠTEĆENIH POTRESOM NA PODRUČJU GRADA ZAGREBA, KRAPINSKO-ZAGORSKE ŽUPANIJE I ZAGREBAČKE ŽUPANIJE (NN.102/2020), ZAKONA O IZMJENAMA I DOPUNAMA ZAKONA O OBNOVI ZGRADA OŠTEĆENIH POTRESOM NA PODRUČJU GRADA ZAGREBA, KRAPINSKO-ZAGORSKE ŽUPANIJE I ZAGREBAČKE ŽUPANIJE (NN 10/2021), Zakona o građenju, Zakona o prostornom uređenju, Zakona o zaštiti na radu, Zakona o građevnim proizvodima, Hrvatskih normi (u slučaju da su navedene dvije norme koje reguliraju isto područje, potrebno je izabrati potpuniju) ili jednakovrijedno te svih uputa predstavnika nadležnog tijela za zaštitu spomenika kulture.</t>
  </si>
  <si>
    <t xml:space="preserve">Nosiva čelična konstrukcija se izrađuje u zavarenoj izvedbi na licu mjesta, zavari kvalitete prema normi HRN EN ISO 5817:2014 ili jednakovrijedno. Nakon varenja pocinčanih profila, zavare je potrebno pocinčati sprejem. </t>
  </si>
  <si>
    <t>Nosiva čelična konstrukcija se izrađuje u zavarenoj izvedbi na licu mjesta, zavari kvalitete prema normi HRN EN ISO 5817 ili jednakovrijedno. U cijenu uračunata antikorozivna zaštita  u dva premaza temeljnom bojom za profile unutar objekta.</t>
  </si>
  <si>
    <t>Dobava, transport i montaža čeličnih penjalica u zvoniku (visine međuetaža su 340, 340, 220 cm). Nosiva čelična konstrukcija se izrađuje u zavarenoj izvedbi na licu mjesta, čelikom S235,  zavari kvalitete prema normi HRN EN ISO 5817:2014 ili jednakovrijedno.</t>
  </si>
  <si>
    <t xml:space="preserve">Nosiva čelična konstrukcija se izrađuje u zavarenoj izvedbi na licu mjesta, zavari kvalitete prema normi HRN EN ISO 5817:2014 ili jednakovrijedno. </t>
  </si>
  <si>
    <t>- HRN D.C1.040.,041.i042. ili jednakovrijedno HRN U.C9.400. ili jednakovrijedno
- HRN D.D8.100.do114. ili jednakovrijedno HRN D.10.060-1969. ili jednakovrijedno HRN D.A1020-1957. ili jednakovrijedno HRN D.A1.043-1979. ili jednakovrijedno
- HRN D.A1.048-1979. ili jednakovrijedno
- HRN D.A1.052-1958. ili jednakovrijedno
- HRN D.A1.058-1971. ili jednakovrijedno
- HRN D.A1.072-1972 ili jednakovrijedno HRN D.B7.020-1955. ili jednakovrijedno
- HRN D.C5.022-1968. ili jednakovrijedno</t>
  </si>
  <si>
    <t>Drvo mora odgovarati normama HRN D.C1.040 ili jednakovrijedno i HRN D.C1.041 ili jednakovrijedno i ostalim važećim propisima za drvene konstrukcije - kvaliteta drveta C24.  Upotrijebiti rezano, zdravo i dovoljno suho crnogorično drvo (vlažnost manja od 19%). Prije ugradnje, građu premazati fungicidnim sredstvom prema uputi proizvođača.</t>
  </si>
  <si>
    <t xml:space="preserve">Sav upotrijebljeni materijal i finalni građevinski proizvodi moraju odgovarati postojećim tehničkim propisima HR normama ili jednakovrijedno. </t>
  </si>
  <si>
    <t>Sav upotrebljeni materijal i finalni građevinski proizvodi moraju odgovarati postojećim tehničkim propisima i HR normama ili jednakovrijednim.</t>
  </si>
  <si>
    <t>Između ostalih - HRN C.D4.500. ili jednakovrijedno, HRN C.D4.020 ili jednakovrijedno - Bakreni lim</t>
  </si>
  <si>
    <t xml:space="preserve">Pomoćni i vezivni materijali kalaj, zakovice, zavrtnji i drugo moraju odgovarati odredbama HR normi ili jednakovrijednim.
Sve radove treba izvesti stručno i solidno, prema tehničkim propisima uzancama zanata. Izvoditelj je dužan na zahtjev investitora i nadzornog inženjera predočiti uzorke i prospekte za pojedine materijale. </t>
  </si>
  <si>
    <t>Svi radovi moraju se izvoditi prema izvedbenoj projektnoj dokumentaciji i prema svim važećim tehničkim propisima i HR normama ili jednakovrijednim - Pravilnici o tehničkim normativima za projektiranje i izvođenje završnih radova u građevinarstvu - odvodnjavanje krovova i otvorenih dijelova zgrade limenim elementima, Pravilnici o zaštiti na radu građevinarstvu, Pravilnici o tehničkim mjerama i uvjetima za završne radove u građevinarstvu, Tehnički uvjeti za izvođenje limarskih radova i norme: PREMA VAŽEČIM</t>
  </si>
  <si>
    <t>Sav upotrebljeni materijal i finalni građevinski proizvodi moraju odgovarati postojećim tehničkim propisima i HR normama ili jednakovrijednim. Prilikom izvedbe limarskih radova treba se u svemu pridržavati postojećih propisa i normi.</t>
  </si>
  <si>
    <t>Popis propisa i normi kojih se treba pridržavati:
- HRN S.B.E.011. ili jednakovrijedno - ravno vučeno staklo
- HRN S.H.050. ili jednakovrijedno - staklarski kit.</t>
  </si>
  <si>
    <t xml:space="preserve">Sav rad, ugrađeni materijal kao i finalni proizvod mora odgovarati važećim tehničkim uvjetima i normama. Popis propisa i normi kojih se treba pridržavati:
- HRN M.B1.024 i 510. ili jednakovrijedno-vijci za drvo
- HRN D.E1.012. ili jednakovrijedno-vanjska stolarija
- HRN D. E8.193. i 235. ili jednakovrijedno-vodonepropusnost  i  hermetičnost  </t>
  </si>
  <si>
    <t>Kvaliteta kitanja i ličenja kontrolira se noću ili u zamračenoj prostoriji reflektorom prislonjenim uz plohu zida odnosno stropa. Kod ličenja vanjskih zidova treba se izbjegavati faza kitanja (2), a nikako ne predviđati fazu gletanja (3).
Vrste boja: - disperzivne, - poludisperzivne, - zidna tempera, - zemljane boje ili kreda, odredene su u pojedinoj stavci troškovnika.
Materijal koji će se upotrijebiti, pomoćni materijal, rad i pomoćni rad mora u svemu odgovarati standardima, propisima i Tehničkim uvjetima za izvođenje ličilačkih radova HRN U.F2.O12/78 ili jednakovrijedno.</t>
  </si>
  <si>
    <t>16. Prije izrade ponude izvođaču se preporuča obići i pregledati građevinu i/ili gradilište zbog ocjene građevinskog stanja građevine i/ili stanja gradilišta u skladu s radovima obuhvaćenih troškovnikom, uvjeta organizacije gradilišta, načina i mogućnosti pristupa građevini, mogućnost zauzimanja javne površine, postave skele, osiguranja ulaza u građevinu i sl. Prema tome, ponuđena cijena je konačna cijena za realizaciju pojedine troškovničke stavke i ne može se mijenjati.</t>
  </si>
  <si>
    <t>4. Izvođač je dužan, u okviru ugovorene cijene, ugraditi propisani adekvatan i prema Hrvatskim normama ili jednakovrijednim atestiran materijal i građevne proizvode. Izvođač je u okviru ugovorene cijene također dužan kod izrade konstrukcija, prema projektom određenom planu ispitivanja materijala, kontrolirati ugrađeni konstruktivni materijal odnosno građevne proizvode.</t>
  </si>
  <si>
    <t>Čeličnu konstrukciju izvoditi prema Tehničkom propisu za čelične konstrukcije NN 112/08,125/10, 73/12 i 136/12 te svim prilozima propisa i navedenim  hrvatskim (HRN) i preuzetim normama ili jednakovrijedno, kao i prema Tehničkom propisu za spregnute konstrukcije od betona i čelika (NN 80/13).
Pridržavati se propisanih normi:
STANDARDNE KVALITETE građevinskih čelika su npr. S-235, S-275, S-355, S-450 (granica tečenja izraženoj u N/mm2) - točna kvaliteta čelika definirana je u projektu konstrukcije i pojedinim stavkama</t>
  </si>
  <si>
    <t xml:space="preserve">Sav upotrijebljeni materijal i finalni građevinski proizvodi moraju odgovarati postojećim tehničkim propisima HR normama  ili jednakovrijednim. Izvoditelj je dužan na zahtjev investitora i nadzornog inženjera predočiti uzorke i prospekte za pojedine materijale koji se planiraju upotrijebiti, kao i predočiti njihove ateste o kvaliteti, izdane od povlaštene organizacije. </t>
  </si>
  <si>
    <t>Sav upotrjebljeni materijal i finalni građevinski tehničkim propisima i HR normama  ili jednakovrijednim. Prilikom izvedbe tesarskih radova treba se držati standarda za drvene konstrukcije: - Pravilnik o zaštiti na radu u građevinarstvu - rezana građa, ispitivanje oplate i skele (izvođenje drvenih skela i oplata) - ispitivanje ploča vlakanca i iverica - slojevito drvo, terminologija i definicije-ispitivanje drveta, opći dio - ispitivanje drveta, održavanje sadržaja vlage - ispitivanje drveta, određivanje zatezanja čvrstoće u pravcu vlakana - ispitivanje drveta, zatezna čvrstoća okomita na drvna vlakna - zaštita drveta, ispitivanje otpornosti prema gljivama, usporedna otpornost različitih vrsta drveta - furnirske i stolarske ploče, određivanje stupnja slijepljenosti - tesana građa četinara - ploče vlaknatice (lesonit ploče):</t>
  </si>
  <si>
    <t>Norme za tesarske radove: 
- HRN S.D.B7.020. ili jednakovrijedno - tesano crnogorično drvo
- HRN S.D.C1.040.i041. ili jednakovrijedno - rezano crnogorično drvo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</si>
</sst>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n&quot;_-;\-* #,##0.00\ &quot;kn&quot;_-;_-* &quot;-&quot;??\ &quot;kn&quot;_-;_-@_-"/>
    <numFmt numFmtId="43" formatCode="_-* #,##0.00_-;\-* #,##0.00_-;_-* &quot;-&quot;??_-;_-@_-"/>
    <numFmt numFmtId="164" formatCode="_-* #,##0.00\ _k_n_-;\-* #,##0.00\ _k_n_-;_-* &quot;-&quot;??\ _k_n_-;_-@_-"/>
    <numFmt numFmtId="165" formatCode="#00_ ;"/>
    <numFmt numFmtId="166" formatCode="_-* #,##0.00\ _k_n_-;\-* #,##0.00\ _k_n_-;_-* \-??\ _k_n_-;_-@_-"/>
    <numFmt numFmtId="167" formatCode="#,##0.00&quot;      &quot;;\-#,##0.00&quot;      &quot;;&quot; -&quot;#&quot;      &quot;;@\ "/>
    <numFmt numFmtId="168" formatCode="_-* #,##0.00\ [$€]_-;\-* #,##0.00\ [$€]_-;_-* &quot;-&quot;??\ [$€]_-;_-@_-"/>
    <numFmt numFmtId="169" formatCode="_-* #,##0.00_-;\-* #,##0.00_-;_-* \-??_-;_-@_-"/>
    <numFmt numFmtId="170" formatCode="#,##0.00\ &quot;kn&quot;"/>
    <numFmt numFmtId="171" formatCode="_-* #,##0.00\ [$kn-41A]_-;\-* #,##0.00\ [$kn-41A]_-;_-* &quot;-&quot;??\ [$kn-41A]_-;_-@_-"/>
    <numFmt numFmtId="172" formatCode="_-* #,##0.00\ [$€-1]_-;\-* #,##0.00\ [$€-1]_-;_-* &quot;-&quot;??\ [$€-1]_-;_-@_-"/>
  </numFmts>
  <fonts count="93">
    <font>
      <sz val="10"/>
      <name val="Arial"/>
      <charset val="238"/>
    </font>
    <font>
      <sz val="11"/>
      <color theme="1"/>
      <name val="Calibri"/>
      <family val="2"/>
      <charset val="238"/>
      <scheme val="minor"/>
    </font>
    <font>
      <sz val="10"/>
      <name val="Arial"/>
      <family val="2"/>
      <charset val="238"/>
    </font>
    <font>
      <sz val="11"/>
      <name val="Arial"/>
      <family val="2"/>
      <charset val="238"/>
    </font>
    <font>
      <sz val="10"/>
      <name val="Arial"/>
      <family val="2"/>
      <charset val="238"/>
    </font>
    <font>
      <b/>
      <sz val="12"/>
      <name val="Arial"/>
      <family val="2"/>
      <charset val="238"/>
    </font>
    <font>
      <sz val="8"/>
      <name val="Arial"/>
      <family val="2"/>
      <charset val="238"/>
    </font>
    <font>
      <sz val="10"/>
      <name val="Helv"/>
    </font>
    <font>
      <sz val="10"/>
      <name val="Arial"/>
      <family val="2"/>
    </font>
    <font>
      <b/>
      <sz val="10"/>
      <name val="Arial"/>
      <family val="2"/>
    </font>
    <font>
      <sz val="10"/>
      <name val="Times New Roman CE"/>
      <charset val="238"/>
    </font>
    <font>
      <sz val="10"/>
      <name val="Arial CE"/>
    </font>
    <font>
      <sz val="11"/>
      <color theme="1"/>
      <name val="Times New Roman"/>
      <family val="2"/>
      <charset val="238"/>
    </font>
    <font>
      <sz val="11"/>
      <name val="Arial"/>
      <family val="2"/>
    </font>
    <font>
      <sz val="12"/>
      <name val="Arial"/>
      <family val="2"/>
    </font>
    <font>
      <sz val="10"/>
      <name val="Tw Cen MT"/>
      <family val="2"/>
      <charset val="238"/>
    </font>
    <font>
      <sz val="8"/>
      <name val="Arial"/>
      <family val="2"/>
    </font>
    <font>
      <b/>
      <sz val="10"/>
      <name val="Arial"/>
      <family val="2"/>
      <charset val="238"/>
    </font>
    <font>
      <sz val="9"/>
      <name val="Arial"/>
      <family val="2"/>
    </font>
    <font>
      <sz val="11"/>
      <name val="Calibri"/>
      <family val="2"/>
      <charset val="238"/>
      <scheme val="minor"/>
    </font>
    <font>
      <sz val="12"/>
      <name val="CRO_Swiss_Light-Normal"/>
      <charset val="238"/>
    </font>
    <font>
      <sz val="10"/>
      <name val="Arial Narrow"/>
      <family val="2"/>
      <charset val="238"/>
    </font>
    <font>
      <i/>
      <sz val="10"/>
      <name val="Arial"/>
      <family val="2"/>
      <charset val="238"/>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0"/>
      <color indexed="12"/>
      <name val="Arial"/>
      <family val="2"/>
      <charset val="238"/>
    </font>
    <font>
      <b/>
      <sz val="18"/>
      <color theme="3"/>
      <name val="Cambria"/>
      <family val="2"/>
      <charset val="238"/>
      <scheme val="major"/>
    </font>
    <font>
      <sz val="11"/>
      <color rgb="FF9C6500"/>
      <name val="Calibri"/>
      <family val="2"/>
      <charset val="238"/>
      <scheme val="minor"/>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9"/>
      <name val="Arial CE"/>
      <family val="2"/>
      <charset val="238"/>
    </font>
    <font>
      <u/>
      <sz val="11"/>
      <color indexed="12"/>
      <name val="Calibri"/>
      <family val="2"/>
      <charset val="238"/>
    </font>
    <font>
      <sz val="12"/>
      <name val="Arial"/>
      <family val="2"/>
      <charset val="238"/>
    </font>
    <font>
      <sz val="10"/>
      <name val="Helv"/>
      <charset val="204"/>
    </font>
    <font>
      <sz val="12"/>
      <color indexed="8"/>
      <name val="Arial"/>
      <family val="2"/>
      <charset val="238"/>
    </font>
    <font>
      <sz val="9"/>
      <name val="Tahoma"/>
      <family val="2"/>
      <charset val="238"/>
    </font>
    <font>
      <sz val="10"/>
      <name val="Arial CE"/>
      <charset val="238"/>
    </font>
    <font>
      <sz val="10"/>
      <name val="Times New Roman CE"/>
      <family val="1"/>
      <charset val="238"/>
    </font>
    <font>
      <sz val="12"/>
      <name val="Times New Roman CE"/>
      <family val="1"/>
      <charset val="238"/>
    </font>
    <font>
      <sz val="10"/>
      <name val="MS Sans Serif"/>
      <family val="2"/>
      <charset val="238"/>
    </font>
    <font>
      <sz val="10"/>
      <name val="Verdana"/>
      <family val="2"/>
      <charset val="238"/>
    </font>
    <font>
      <sz val="10"/>
      <name val="Arial CE"/>
      <family val="2"/>
      <charset val="238"/>
    </font>
    <font>
      <sz val="10"/>
      <name val="CRO_Bookman-Normal"/>
      <charset val="238"/>
    </font>
    <font>
      <sz val="11"/>
      <color indexed="8"/>
      <name val="Calibri"/>
      <family val="2"/>
    </font>
    <font>
      <sz val="12"/>
      <color indexed="8"/>
      <name val="Times New Roman"/>
      <family val="2"/>
      <charset val="238"/>
    </font>
    <font>
      <sz val="11"/>
      <color indexed="8"/>
      <name val="Arial"/>
      <family val="2"/>
      <charset val="238"/>
    </font>
    <font>
      <b/>
      <sz val="11"/>
      <color indexed="8"/>
      <name val="Arial"/>
      <family val="2"/>
      <charset val="238"/>
    </font>
    <font>
      <sz val="10"/>
      <color indexed="8"/>
      <name val="Arial CE"/>
      <charset val="238"/>
    </font>
    <font>
      <sz val="10"/>
      <color indexed="8"/>
      <name val="Arial CE"/>
      <family val="2"/>
      <charset val="238"/>
    </font>
    <font>
      <sz val="11"/>
      <name val="Arial Narrow"/>
      <family val="2"/>
      <charset val="238"/>
    </font>
    <font>
      <b/>
      <sz val="11"/>
      <name val="Arial Narrow"/>
      <family val="2"/>
      <charset val="238"/>
    </font>
    <font>
      <b/>
      <sz val="11"/>
      <color theme="3"/>
      <name val="Calibri"/>
      <family val="2"/>
      <charset val="238"/>
      <scheme val="minor"/>
    </font>
    <font>
      <sz val="11"/>
      <color rgb="FF663300"/>
      <name val="Calibri"/>
      <family val="2"/>
      <scheme val="minor"/>
    </font>
    <font>
      <sz val="11"/>
      <name val="Calibri"/>
      <family val="2"/>
      <scheme val="minor"/>
    </font>
    <font>
      <b/>
      <i/>
      <sz val="10"/>
      <name val="Arial"/>
      <family val="2"/>
      <charset val="238"/>
    </font>
    <font>
      <b/>
      <sz val="11"/>
      <name val="Arial"/>
      <family val="2"/>
      <charset val="238"/>
    </font>
    <font>
      <b/>
      <sz val="10"/>
      <name val="Arial Narrow"/>
      <family val="2"/>
      <charset val="238"/>
    </font>
    <font>
      <b/>
      <sz val="10"/>
      <name val="Tw Cen MT"/>
      <family val="2"/>
      <charset val="238"/>
    </font>
    <font>
      <b/>
      <u/>
      <sz val="10"/>
      <name val="Arial"/>
      <family val="2"/>
    </font>
    <font>
      <b/>
      <sz val="12"/>
      <name val="Tw Cen MT"/>
      <family val="2"/>
      <charset val="238"/>
    </font>
    <font>
      <sz val="10"/>
      <name val="Arial"/>
      <family val="2"/>
      <charset val="238"/>
    </font>
    <font>
      <b/>
      <sz val="16"/>
      <name val="Tw Cen MT"/>
      <family val="2"/>
      <charset val="238"/>
    </font>
    <font>
      <b/>
      <sz val="10"/>
      <color theme="0" tint="-0.249977111117893"/>
      <name val="Arial"/>
      <family val="2"/>
      <charset val="238"/>
    </font>
    <font>
      <sz val="10"/>
      <color theme="0" tint="-0.249977111117893"/>
      <name val="Arial"/>
      <family val="2"/>
      <charset val="238"/>
    </font>
    <font>
      <i/>
      <sz val="10"/>
      <color theme="0" tint="-0.249977111117893"/>
      <name val="Arial"/>
      <family val="2"/>
      <charset val="238"/>
    </font>
    <font>
      <sz val="10"/>
      <color rgb="FF00B050"/>
      <name val="Arial"/>
      <family val="2"/>
    </font>
    <font>
      <sz val="10"/>
      <color theme="0" tint="-0.249977111117893"/>
      <name val="Arial"/>
      <family val="2"/>
    </font>
    <font>
      <b/>
      <sz val="9"/>
      <name val="Arial"/>
      <family val="2"/>
      <charset val="238"/>
    </font>
    <font>
      <sz val="9"/>
      <name val="Arial"/>
      <family val="2"/>
      <charset val="238"/>
    </font>
    <font>
      <sz val="9"/>
      <color rgb="FF00B050"/>
      <name val="Arial"/>
      <family val="2"/>
      <charset val="238"/>
    </font>
    <font>
      <sz val="10"/>
      <color rgb="FFFF0000"/>
      <name val="Arial"/>
      <family val="2"/>
    </font>
    <font>
      <sz val="10"/>
      <color rgb="FFFF0000"/>
      <name val="Arial"/>
      <family val="2"/>
      <charset val="238"/>
    </font>
  </fonts>
  <fills count="86">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29"/>
        <bgColor indexed="64"/>
      </patternFill>
    </fill>
    <fill>
      <patternFill patternType="solid">
        <fgColor indexed="13"/>
        <bgColor indexed="64"/>
      </patternFill>
    </fill>
    <fill>
      <patternFill patternType="solid">
        <fgColor indexed="53"/>
        <bgColor indexed="64"/>
      </patternFill>
    </fill>
    <fill>
      <patternFill patternType="solid">
        <fgColor indexed="44"/>
        <bgColor indexed="31"/>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indexed="62"/>
        <bgColor indexed="62"/>
      </patternFill>
    </fill>
    <fill>
      <patternFill patternType="solid">
        <fgColor theme="4"/>
        <bgColor theme="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indexed="10"/>
        <bgColor indexed="10"/>
      </patternFill>
    </fill>
    <fill>
      <patternFill patternType="solid">
        <fgColor theme="5"/>
        <bgColor theme="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indexed="57"/>
        <bgColor indexed="57"/>
      </patternFill>
    </fill>
    <fill>
      <patternFill patternType="solid">
        <fgColor theme="6"/>
        <bgColor theme="6"/>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indexed="36"/>
        <bgColor indexed="36"/>
      </patternFill>
    </fill>
    <fill>
      <patternFill patternType="solid">
        <fgColor theme="7"/>
        <bgColor theme="7"/>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indexed="49"/>
        <bgColor indexed="49"/>
      </patternFill>
    </fill>
    <fill>
      <patternFill patternType="solid">
        <fgColor theme="8"/>
        <bgColor theme="8"/>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indexed="53"/>
        <bgColor indexed="53"/>
      </patternFill>
    </fill>
    <fill>
      <patternFill patternType="solid">
        <fgColor theme="9"/>
        <bgColor theme="9"/>
      </patternFill>
    </fill>
    <fill>
      <patternFill patternType="solid">
        <fgColor indexed="45"/>
        <bgColor indexed="45"/>
      </patternFill>
    </fill>
    <fill>
      <patternFill patternType="solid">
        <fgColor rgb="FFFFC7CE"/>
        <bgColor rgb="FFFFC7CE"/>
      </patternFill>
    </fill>
    <fill>
      <patternFill patternType="solid">
        <fgColor indexed="26"/>
        <bgColor indexed="9"/>
      </patternFill>
    </fill>
    <fill>
      <patternFill patternType="solid">
        <fgColor indexed="22"/>
        <bgColor indexed="22"/>
      </patternFill>
    </fill>
    <fill>
      <patternFill patternType="solid">
        <fgColor rgb="FFF2F2F2"/>
        <bgColor rgb="FFF2F2F2"/>
      </patternFill>
    </fill>
    <fill>
      <patternFill patternType="solid">
        <fgColor indexed="55"/>
        <bgColor indexed="55"/>
      </patternFill>
    </fill>
    <fill>
      <patternFill patternType="solid">
        <fgColor rgb="FFA5A5A5"/>
        <bgColor rgb="FFA5A5A5"/>
      </patternFill>
    </fill>
    <fill>
      <patternFill patternType="solid">
        <fgColor indexed="42"/>
        <bgColor indexed="27"/>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indexed="42"/>
        <bgColor indexed="42"/>
      </patternFill>
    </fill>
    <fill>
      <patternFill patternType="solid">
        <fgColor rgb="FFC6EFCE"/>
        <bgColor rgb="FFC6EFCE"/>
      </patternFill>
    </fill>
    <fill>
      <patternFill patternType="solid">
        <fgColor indexed="47"/>
        <bgColor indexed="47"/>
      </patternFill>
    </fill>
    <fill>
      <patternFill patternType="solid">
        <fgColor rgb="FFFFCC99"/>
        <bgColor rgb="FFFFCC99"/>
      </patternFill>
    </fill>
    <fill>
      <patternFill patternType="solid">
        <fgColor indexed="22"/>
        <bgColor indexed="31"/>
      </patternFill>
    </fill>
    <fill>
      <patternFill patternType="solid">
        <fgColor indexed="43"/>
        <bgColor indexed="43"/>
      </patternFill>
    </fill>
    <fill>
      <patternFill patternType="solid">
        <fgColor rgb="FFFFEB9C"/>
        <bgColor rgb="FFFFEB9C"/>
      </patternFill>
    </fill>
    <fill>
      <patternFill patternType="solid">
        <fgColor indexed="26"/>
        <bgColor indexed="26"/>
      </patternFill>
    </fill>
    <fill>
      <patternFill patternType="solid">
        <fgColor rgb="FFFFFFCC"/>
        <bgColor rgb="FFFFFFCC"/>
      </patternFill>
    </fill>
    <fill>
      <patternFill patternType="solid">
        <fgColor indexed="55"/>
        <bgColor indexed="22"/>
      </patternFill>
    </fill>
    <fill>
      <patternFill patternType="solid">
        <fgColor indexed="27"/>
        <bgColor indexed="41"/>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C7CE"/>
      </patternFill>
    </fill>
  </fills>
  <borders count="23">
    <border>
      <left/>
      <right/>
      <top/>
      <bottom/>
      <diagonal/>
    </border>
    <border>
      <left/>
      <right/>
      <top style="medium">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hair">
        <color indexed="8"/>
      </top>
      <bottom style="hair">
        <color indexed="8"/>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4">
    <xf numFmtId="0" fontId="0" fillId="0" borderId="0">
      <alignment horizontal="justify" vertical="top" wrapText="1"/>
    </xf>
    <xf numFmtId="164" fontId="2" fillId="0" borderId="0" applyFont="0" applyFill="0" applyBorder="0" applyAlignment="0" applyProtection="0"/>
    <xf numFmtId="164" fontId="4" fillId="0" borderId="0" applyFont="0" applyFill="0" applyBorder="0" applyAlignment="0" applyProtection="0"/>
    <xf numFmtId="0" fontId="12" fillId="0" borderId="0"/>
    <xf numFmtId="0" fontId="4" fillId="0" borderId="0"/>
    <xf numFmtId="0" fontId="8" fillId="0" borderId="0"/>
    <xf numFmtId="0" fontId="8" fillId="0" borderId="0">
      <alignment vertical="center"/>
    </xf>
    <xf numFmtId="0" fontId="10" fillId="0" borderId="0"/>
    <xf numFmtId="0" fontId="8" fillId="0" borderId="0"/>
    <xf numFmtId="0" fontId="11" fillId="0" borderId="0"/>
    <xf numFmtId="0" fontId="4" fillId="0" borderId="0"/>
    <xf numFmtId="0" fontId="4" fillId="0" borderId="0"/>
    <xf numFmtId="0" fontId="7" fillId="2" borderId="0"/>
    <xf numFmtId="0" fontId="7" fillId="0" borderId="0"/>
    <xf numFmtId="0" fontId="8"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8" fillId="0" borderId="0"/>
    <xf numFmtId="44" fontId="4" fillId="0" borderId="0" applyFont="0" applyFill="0" applyBorder="0" applyAlignment="0" applyProtection="0"/>
    <xf numFmtId="164" fontId="4" fillId="0" borderId="0" applyFont="0" applyFill="0" applyBorder="0" applyAlignment="0" applyProtection="0"/>
    <xf numFmtId="0" fontId="8" fillId="0" borderId="0"/>
    <xf numFmtId="44" fontId="4" fillId="0" borderId="0" applyFont="0" applyFill="0" applyBorder="0" applyAlignment="0" applyProtection="0"/>
    <xf numFmtId="0" fontId="19" fillId="0" borderId="0" applyFill="0" applyProtection="0">
      <alignment horizontal="justify" vertical="center" wrapText="1"/>
    </xf>
    <xf numFmtId="0" fontId="20" fillId="0" borderId="0"/>
    <xf numFmtId="49" fontId="4" fillId="0" borderId="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7" applyNumberFormat="0" applyFont="0" applyAlignment="0" applyProtection="0"/>
    <xf numFmtId="43" fontId="20" fillId="0" borderId="0" applyFont="0" applyFill="0" applyBorder="0" applyAlignment="0" applyProtection="0"/>
    <xf numFmtId="0" fontId="36" fillId="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2" borderId="0" applyNumberFormat="0" applyBorder="0" applyAlignment="0" applyProtection="0"/>
    <xf numFmtId="0" fontId="37" fillId="23" borderId="8" applyNumberFormat="0" applyAlignment="0" applyProtection="0"/>
    <xf numFmtId="0" fontId="38" fillId="23" borderId="9" applyNumberFormat="0" applyAlignment="0" applyProtection="0"/>
    <xf numFmtId="0" fontId="39" fillId="5" borderId="0" applyNumberFormat="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24" borderId="0" applyNumberFormat="0" applyBorder="0" applyAlignment="0" applyProtection="0"/>
    <xf numFmtId="0" fontId="45" fillId="0" borderId="13" applyNumberFormat="0" applyFill="0" applyAlignment="0" applyProtection="0"/>
    <xf numFmtId="0" fontId="46" fillId="25" borderId="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50" fillId="9" borderId="9" applyNumberFormat="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1" fillId="0" borderId="0">
      <alignment horizontal="left" vertical="top"/>
    </xf>
    <xf numFmtId="0" fontId="4" fillId="0" borderId="0"/>
    <xf numFmtId="0" fontId="1" fillId="0" borderId="0"/>
    <xf numFmtId="0" fontId="20" fillId="0" borderId="0"/>
    <xf numFmtId="0" fontId="4" fillId="0" borderId="0"/>
    <xf numFmtId="0" fontId="1" fillId="0" borderId="0"/>
    <xf numFmtId="49" fontId="4" fillId="0" borderId="0" applyFill="0" applyBorder="0" applyAlignment="0" applyProtection="0"/>
    <xf numFmtId="0" fontId="7" fillId="0" borderId="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0" fontId="52" fillId="0" borderId="0" applyNumberFormat="0" applyFill="0" applyBorder="0" applyAlignment="0" applyProtection="0">
      <alignment vertical="top"/>
      <protection locked="0"/>
    </xf>
    <xf numFmtId="0" fontId="23" fillId="3" borderId="0" applyNumberFormat="0" applyBorder="0" applyAlignment="0" applyProtection="0"/>
    <xf numFmtId="0" fontId="34" fillId="0" borderId="0"/>
    <xf numFmtId="0" fontId="4" fillId="0" borderId="0"/>
    <xf numFmtId="164" fontId="4" fillId="0" borderId="0" applyFont="0" applyFill="0" applyBorder="0" applyAlignment="0" applyProtection="0"/>
    <xf numFmtId="164" fontId="4" fillId="0" borderId="0" applyFill="0" applyBorder="0" applyAlignment="0" applyProtection="0"/>
    <xf numFmtId="0" fontId="4" fillId="0" borderId="0"/>
    <xf numFmtId="0" fontId="13" fillId="0" borderId="0">
      <alignment horizontal="left" vertical="top" wrapText="1"/>
    </xf>
    <xf numFmtId="0" fontId="3" fillId="0" borderId="0">
      <alignment horizontal="left" vertical="top" wrapText="1"/>
    </xf>
    <xf numFmtId="0" fontId="54" fillId="0" borderId="0"/>
    <xf numFmtId="0" fontId="7" fillId="0" borderId="0"/>
    <xf numFmtId="165" fontId="18" fillId="0" borderId="0" applyFill="0" applyBorder="0" applyProtection="0">
      <alignment horizontal="left" vertical="top"/>
    </xf>
    <xf numFmtId="0" fontId="13" fillId="26" borderId="0" applyNumberFormat="0" applyFont="0" applyBorder="0" applyAlignment="0" applyProtection="0">
      <alignment vertical="center"/>
    </xf>
    <xf numFmtId="0" fontId="18" fillId="0" borderId="0" applyFill="0" applyBorder="0" applyProtection="0">
      <alignment horizontal="justify" vertical="top" wrapText="1"/>
    </xf>
    <xf numFmtId="0" fontId="8" fillId="27" borderId="0" applyNumberFormat="0" applyFont="0" applyBorder="0" applyAlignment="0" applyProtection="0">
      <alignment vertical="center"/>
    </xf>
    <xf numFmtId="0" fontId="18" fillId="0" borderId="0" applyFill="0" applyBorder="0" applyProtection="0">
      <alignment horizontal="center"/>
    </xf>
    <xf numFmtId="0" fontId="13" fillId="28" borderId="0" applyNumberFormat="0" applyFont="0" applyBorder="0" applyAlignment="0" applyProtection="0">
      <alignment vertical="center"/>
    </xf>
    <xf numFmtId="43" fontId="18" fillId="0" borderId="0" applyFill="0" applyBorder="0" applyProtection="0">
      <alignment horizontal="right"/>
    </xf>
    <xf numFmtId="0" fontId="34" fillId="12" borderId="0" applyNumberFormat="0" applyBorder="0" applyAlignment="0" applyProtection="0"/>
    <xf numFmtId="0" fontId="34" fillId="29" borderId="0" applyNumberFormat="0" applyBorder="0" applyAlignment="0" applyProtection="0"/>
    <xf numFmtId="43" fontId="18" fillId="0" borderId="0" applyFill="0" applyBorder="0" applyProtection="0">
      <alignment horizontal="right"/>
    </xf>
    <xf numFmtId="43" fontId="18" fillId="0" borderId="0" applyFill="0" applyBorder="0" applyProtection="0">
      <alignment horizontal="right"/>
    </xf>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0" fillId="34"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0" fillId="34"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0"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0"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0"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0"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0" fillId="4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0" fillId="4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0"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0" fillId="4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0" fillId="4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0"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0" fillId="5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0" fillId="5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0" fillId="57"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0" fillId="5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0" fillId="5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24" fillId="61"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24" fillId="61"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18" borderId="7" applyNumberFormat="0" applyFont="0" applyAlignment="0" applyProtection="0"/>
    <xf numFmtId="0" fontId="4" fillId="18" borderId="7" applyNumberFormat="0" applyFont="0" applyAlignment="0" applyProtection="0"/>
    <xf numFmtId="0" fontId="4" fillId="62" borderId="7" applyNumberFormat="0" applyAlignment="0" applyProtection="0"/>
    <xf numFmtId="0" fontId="4" fillId="62" borderId="7" applyNumberFormat="0" applyAlignment="0" applyProtection="0"/>
    <xf numFmtId="0" fontId="4" fillId="18" borderId="7" applyNumberFormat="0" applyFont="0" applyAlignment="0" applyProtection="0"/>
    <xf numFmtId="0" fontId="4" fillId="62" borderId="7"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27" fillId="64" borderId="3"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27" fillId="64" borderId="3"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38" fillId="63" borderId="9"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28" fillId="66" borderId="5"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28" fillId="66" borderId="5"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0" fontId="46" fillId="65" borderId="14" applyNumberFormat="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 fontId="55" fillId="0" borderId="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6"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3" fillId="0" borderId="0" applyFont="0" applyFill="0" applyBorder="0" applyAlignment="0" applyProtection="0"/>
    <xf numFmtId="4" fontId="55" fillId="0" borderId="0"/>
    <xf numFmtId="164" fontId="8" fillId="0" borderId="0" applyFont="0" applyFill="0" applyBorder="0" applyAlignment="0" applyProtection="0"/>
    <xf numFmtId="4" fontId="55"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7" fontId="4" fillId="0" borderId="0" applyFill="0" applyBorder="0" applyAlignment="0" applyProtection="0"/>
    <xf numFmtId="166" fontId="4" fillId="0" borderId="0" applyFill="0" applyBorder="0" applyAlignment="0" applyProtection="0"/>
    <xf numFmtId="43" fontId="4" fillId="0" borderId="0" applyFont="0" applyFill="0" applyBorder="0" applyAlignment="0" applyProtection="0"/>
    <xf numFmtId="164" fontId="53" fillId="0" borderId="0" applyFont="0" applyFill="0" applyBorder="0" applyAlignment="0" applyProtection="0"/>
    <xf numFmtId="44" fontId="1" fillId="0" borderId="0" applyFont="0" applyFill="0" applyBorder="0" applyAlignment="0" applyProtection="0"/>
    <xf numFmtId="0" fontId="56" fillId="0" borderId="0" applyBorder="0" applyProtection="0">
      <alignment horizontal="left" wrapText="1" indent="1"/>
    </xf>
    <xf numFmtId="0" fontId="36" fillId="67" borderId="0" applyNumberFormat="0" applyBorder="0" applyAlignment="0" applyProtection="0"/>
    <xf numFmtId="0" fontId="36" fillId="67"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168" fontId="57" fillId="0" borderId="0" applyFont="0" applyFill="0" applyBorder="0" applyAlignment="0" applyProtection="0"/>
    <xf numFmtId="0" fontId="34" fillId="0" borderId="0"/>
    <xf numFmtId="0" fontId="4" fillId="0" borderId="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23" fillId="72"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23" fillId="72"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25" fillId="74" borderId="3"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25" fillId="74" borderId="3"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50" fillId="73" borderId="9" applyNumberFormat="0" applyAlignment="0" applyProtection="0"/>
    <xf numFmtId="0" fontId="37" fillId="75" borderId="8" applyNumberFormat="0" applyAlignment="0" applyProtection="0"/>
    <xf numFmtId="0" fontId="37" fillId="75" borderId="8" applyNumberFormat="0" applyAlignment="0" applyProtection="0"/>
    <xf numFmtId="0" fontId="58" fillId="0" borderId="0">
      <alignment horizontal="right" vertical="top"/>
    </xf>
    <xf numFmtId="0" fontId="59" fillId="0" borderId="0">
      <alignment horizontal="justify" vertical="top" wrapText="1"/>
    </xf>
    <xf numFmtId="0" fontId="58" fillId="0" borderId="0">
      <alignment horizontal="left"/>
    </xf>
    <xf numFmtId="4" fontId="59" fillId="0" borderId="0">
      <alignment horizontal="right"/>
    </xf>
    <xf numFmtId="0" fontId="59" fillId="0" borderId="0">
      <alignment horizontal="right"/>
    </xf>
    <xf numFmtId="4" fontId="59" fillId="0" borderId="0">
      <alignment horizontal="right" wrapText="1"/>
    </xf>
    <xf numFmtId="0" fontId="59" fillId="0" borderId="0">
      <alignment horizontal="right"/>
    </xf>
    <xf numFmtId="4" fontId="59" fillId="0" borderId="0">
      <alignment horizontal="right"/>
    </xf>
    <xf numFmtId="0" fontId="40" fillId="0" borderId="0" applyNumberFormat="0" applyFill="0" applyBorder="0" applyAlignment="0" applyProtection="0"/>
    <xf numFmtId="0" fontId="4" fillId="0" borderId="0"/>
    <xf numFmtId="0" fontId="57" fillId="0" borderId="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33" fillId="77"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33" fillId="77"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4" fillId="76" borderId="0" applyNumberFormat="0" applyBorder="0" applyAlignment="0" applyProtection="0"/>
    <xf numFmtId="0" fontId="4" fillId="0" borderId="0"/>
    <xf numFmtId="0" fontId="14" fillId="0" borderId="0"/>
    <xf numFmtId="0" fontId="4" fillId="0" borderId="0"/>
    <xf numFmtId="0" fontId="8" fillId="0" borderId="0"/>
    <xf numFmtId="0" fontId="4" fillId="0" borderId="0"/>
    <xf numFmtId="0" fontId="4" fillId="0" borderId="0"/>
    <xf numFmtId="0" fontId="57" fillId="0" borderId="0"/>
    <xf numFmtId="0" fontId="60" fillId="0" borderId="0"/>
    <xf numFmtId="0" fontId="4" fillId="0" borderId="0"/>
    <xf numFmtId="0" fontId="8" fillId="0" borderId="0"/>
    <xf numFmtId="0" fontId="4" fillId="0" borderId="0"/>
    <xf numFmtId="4" fontId="53" fillId="0" borderId="0"/>
    <xf numFmtId="0" fontId="61"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6"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4" fontId="34" fillId="0" borderId="0"/>
    <xf numFmtId="4" fontId="34" fillId="0" borderId="0"/>
    <xf numFmtId="0" fontId="57" fillId="0" borderId="0"/>
    <xf numFmtId="0" fontId="62"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1" fillId="0" borderId="0"/>
    <xf numFmtId="0" fontId="1" fillId="0" borderId="0"/>
    <xf numFmtId="0" fontId="60" fillId="0" borderId="0"/>
    <xf numFmtId="0" fontId="60" fillId="0" borderId="0"/>
    <xf numFmtId="4" fontId="5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4" fillId="0" borderId="0"/>
    <xf numFmtId="0" fontId="34" fillId="0" borderId="0"/>
    <xf numFmtId="0" fontId="63" fillId="0" borderId="0"/>
    <xf numFmtId="0" fontId="63" fillId="0" borderId="0"/>
    <xf numFmtId="0" fontId="63" fillId="0" borderId="0"/>
    <xf numFmtId="0" fontId="63" fillId="0" borderId="0"/>
    <xf numFmtId="0" fontId="63" fillId="0" borderId="0"/>
    <xf numFmtId="0" fontId="1" fillId="0" borderId="0"/>
    <xf numFmtId="4" fontId="55" fillId="0" borderId="0"/>
    <xf numFmtId="4" fontId="5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4" fillId="0" borderId="0"/>
    <xf numFmtId="0" fontId="64" fillId="0" borderId="0"/>
    <xf numFmtId="0" fontId="34" fillId="0" borderId="0"/>
    <xf numFmtId="0" fontId="60" fillId="0" borderId="0"/>
    <xf numFmtId="0" fontId="60" fillId="0" borderId="0"/>
    <xf numFmtId="0" fontId="60" fillId="0" borderId="0"/>
    <xf numFmtId="0" fontId="60" fillId="0" borderId="0"/>
    <xf numFmtId="0" fontId="60" fillId="0" borderId="0"/>
    <xf numFmtId="0" fontId="4" fillId="0" borderId="0"/>
    <xf numFmtId="2" fontId="53"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1" fillId="0" borderId="0"/>
    <xf numFmtId="4" fontId="3" fillId="0" borderId="0">
      <alignment horizontal="justify" vertical="justify"/>
    </xf>
    <xf numFmtId="4" fontId="13" fillId="0" borderId="0">
      <alignment horizontal="justify"/>
    </xf>
    <xf numFmtId="0" fontId="60" fillId="0" borderId="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9" borderId="6" applyNumberFormat="0" applyFont="0" applyAlignment="0" applyProtection="0"/>
    <xf numFmtId="0" fontId="4" fillId="79" borderId="6" applyNumberFormat="0" applyFont="0" applyAlignment="0" applyProtection="0"/>
    <xf numFmtId="0" fontId="4" fillId="79" borderId="6" applyNumberFormat="0" applyFont="0" applyAlignment="0" applyProtection="0"/>
    <xf numFmtId="0" fontId="4" fillId="79" borderId="6" applyNumberFormat="0" applyFont="0" applyAlignment="0" applyProtection="0"/>
    <xf numFmtId="0" fontId="4" fillId="79" borderId="6" applyNumberFormat="0" applyFont="0" applyAlignment="0" applyProtection="0"/>
    <xf numFmtId="0" fontId="4" fillId="79" borderId="6" applyNumberFormat="0" applyFont="0" applyAlignment="0" applyProtection="0"/>
    <xf numFmtId="0" fontId="4" fillId="79" borderId="6"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9" borderId="6"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78" borderId="7" applyNumberFormat="0" applyFont="0" applyAlignment="0" applyProtection="0"/>
    <xf numFmtId="0" fontId="4" fillId="0" borderId="0"/>
    <xf numFmtId="0" fontId="65" fillId="0" borderId="0"/>
    <xf numFmtId="0" fontId="1" fillId="0" borderId="0"/>
    <xf numFmtId="0" fontId="1" fillId="0" borderId="0"/>
    <xf numFmtId="0" fontId="8" fillId="0" borderId="0"/>
    <xf numFmtId="4" fontId="66" fillId="0" borderId="0" applyBorder="0" applyProtection="0">
      <alignment horizontal="right"/>
    </xf>
    <xf numFmtId="4" fontId="67" fillId="80" borderId="0" applyBorder="0" applyProtection="0">
      <alignment horizontal="justify" vertical="top" wrapText="1"/>
    </xf>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26" fillId="64" borderId="4"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26" fillId="64" borderId="4"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0" fontId="37" fillId="63" borderId="8" applyNumberFormat="0" applyAlignment="0" applyProtection="0"/>
    <xf numFmtId="9" fontId="8"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68" fillId="0" borderId="0"/>
    <xf numFmtId="0" fontId="69" fillId="0" borderId="0"/>
    <xf numFmtId="4" fontId="3" fillId="0" borderId="0" applyBorder="0" applyProtection="0">
      <alignment horizontal="right" wrapText="1"/>
    </xf>
    <xf numFmtId="49" fontId="3" fillId="0" borderId="0" applyBorder="0" applyProtection="0">
      <alignment horizontal="justify" vertical="top" wrapText="1"/>
    </xf>
    <xf numFmtId="0" fontId="7" fillId="0" borderId="0" applyBorder="0"/>
    <xf numFmtId="0" fontId="7" fillId="0" borderId="0"/>
    <xf numFmtId="0" fontId="54" fillId="0" borderId="0"/>
    <xf numFmtId="0" fontId="7" fillId="0" borderId="0"/>
    <xf numFmtId="0" fontId="40" fillId="0" borderId="0" applyNumberFormat="0" applyFill="0" applyBorder="0" applyAlignment="0" applyProtection="0"/>
    <xf numFmtId="169" fontId="17" fillId="81" borderId="16">
      <alignment vertical="center"/>
    </xf>
    <xf numFmtId="0" fontId="48" fillId="0" borderId="0" applyNumberFormat="0" applyFill="0" applyBorder="0" applyAlignment="0" applyProtection="0"/>
    <xf numFmtId="0" fontId="1" fillId="0" borderId="0"/>
    <xf numFmtId="44" fontId="4" fillId="0" borderId="0" applyFont="0" applyFill="0" applyBorder="0" applyAlignment="0" applyProtection="0"/>
    <xf numFmtId="0" fontId="1" fillId="0" borderId="0"/>
    <xf numFmtId="0" fontId="72" fillId="0" borderId="17" applyNumberFormat="0" applyFill="0" applyAlignment="0" applyProtection="0"/>
    <xf numFmtId="0" fontId="21" fillId="0" borderId="18">
      <alignment wrapText="1"/>
    </xf>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80" fillId="83" borderId="0" applyNumberFormat="0" applyAlignment="0" applyProtection="0"/>
    <xf numFmtId="0" fontId="81" fillId="84" borderId="6" applyNumberFormat="0" applyFont="0" applyAlignment="0" applyProtection="0"/>
    <xf numFmtId="0" fontId="2" fillId="0" borderId="0">
      <alignment horizontal="justify" vertical="top" wrapText="1"/>
    </xf>
    <xf numFmtId="0" fontId="2" fillId="0" borderId="0"/>
    <xf numFmtId="0" fontId="24" fillId="85" borderId="0" applyNumberFormat="0" applyBorder="0" applyAlignment="0" applyProtection="0"/>
    <xf numFmtId="0" fontId="2" fillId="0" borderId="0"/>
    <xf numFmtId="0" fontId="2" fillId="0" borderId="0"/>
    <xf numFmtId="0" fontId="2" fillId="0" borderId="0"/>
  </cellStyleXfs>
  <cellXfs count="432">
    <xf numFmtId="0" fontId="0" fillId="0" borderId="0" xfId="0">
      <alignment horizontal="justify" vertical="top" wrapText="1"/>
    </xf>
    <xf numFmtId="4" fontId="4" fillId="0" borderId="0" xfId="0" applyNumberFormat="1" applyFont="1" applyAlignment="1">
      <alignment horizontal="center" shrinkToFit="1"/>
    </xf>
    <xf numFmtId="0" fontId="4" fillId="0" borderId="0" xfId="0" applyFont="1">
      <alignment horizontal="justify" vertical="top" wrapText="1"/>
    </xf>
    <xf numFmtId="0" fontId="4" fillId="0" borderId="0" xfId="0" applyFont="1" applyAlignment="1">
      <alignment horizontal="center" shrinkToFit="1"/>
    </xf>
    <xf numFmtId="4" fontId="4" fillId="0" borderId="0" xfId="0" applyNumberFormat="1" applyFont="1" applyAlignment="1">
      <alignment horizontal="right" shrinkToFit="1"/>
    </xf>
    <xf numFmtId="0" fontId="3" fillId="0" borderId="0" xfId="0" applyFont="1">
      <alignment horizontal="justify" vertical="top" wrapText="1"/>
    </xf>
    <xf numFmtId="0" fontId="3" fillId="0" borderId="0" xfId="0" applyFont="1" applyAlignment="1">
      <alignment horizontal="center" shrinkToFit="1"/>
    </xf>
    <xf numFmtId="4" fontId="3" fillId="0" borderId="0" xfId="0" applyNumberFormat="1" applyFont="1" applyAlignment="1">
      <alignment horizontal="center"/>
    </xf>
    <xf numFmtId="4" fontId="3" fillId="0" borderId="0" xfId="0" applyNumberFormat="1" applyFont="1" applyAlignment="1">
      <alignment horizontal="center" shrinkToFit="1"/>
    </xf>
    <xf numFmtId="0" fontId="8" fillId="0" borderId="0" xfId="0" applyFont="1">
      <alignment horizontal="justify" vertical="top" wrapText="1"/>
    </xf>
    <xf numFmtId="4" fontId="8" fillId="0" borderId="0" xfId="0" applyNumberFormat="1" applyFont="1" applyAlignment="1">
      <alignment horizontal="right" shrinkToFit="1"/>
    </xf>
    <xf numFmtId="4" fontId="8" fillId="0" borderId="0" xfId="0" applyNumberFormat="1" applyFont="1" applyAlignment="1">
      <alignment horizontal="center" shrinkToFit="1"/>
    </xf>
    <xf numFmtId="0" fontId="9" fillId="0" borderId="0" xfId="0" applyFont="1">
      <alignment horizontal="justify" vertical="top" wrapText="1"/>
    </xf>
    <xf numFmtId="0" fontId="8" fillId="0" borderId="0" xfId="0" applyFont="1" applyAlignment="1">
      <alignment horizontal="center" shrinkToFit="1"/>
    </xf>
    <xf numFmtId="4" fontId="8" fillId="0" borderId="0" xfId="0" applyNumberFormat="1" applyFont="1" applyAlignment="1">
      <alignment horizontal="center"/>
    </xf>
    <xf numFmtId="4" fontId="9" fillId="0" borderId="0" xfId="0" applyNumberFormat="1" applyFont="1" applyAlignment="1">
      <alignment horizontal="right" shrinkToFit="1"/>
    </xf>
    <xf numFmtId="0" fontId="8" fillId="0" borderId="0" xfId="0" applyFont="1" applyAlignment="1">
      <alignment horizontal="right" shrinkToFit="1"/>
    </xf>
    <xf numFmtId="164" fontId="8" fillId="0" borderId="0" xfId="1" applyFont="1" applyFill="1" applyBorder="1" applyAlignment="1">
      <alignment horizontal="center" shrinkToFit="1"/>
    </xf>
    <xf numFmtId="164" fontId="8" fillId="0" borderId="0" xfId="1" applyFont="1" applyFill="1" applyBorder="1" applyAlignment="1">
      <alignment horizontal="center" wrapText="1"/>
    </xf>
    <xf numFmtId="164" fontId="8" fillId="0" borderId="0" xfId="1" applyFont="1" applyFill="1" applyBorder="1" applyAlignment="1">
      <alignment horizontal="right" wrapText="1"/>
    </xf>
    <xf numFmtId="0" fontId="8" fillId="0" borderId="0" xfId="0" applyFont="1" applyAlignment="1">
      <alignment horizontal="justify" vertical="top"/>
    </xf>
    <xf numFmtId="0" fontId="9" fillId="0" borderId="0" xfId="0" applyFont="1" applyAlignment="1">
      <alignment horizontal="center" shrinkToFit="1"/>
    </xf>
    <xf numFmtId="4" fontId="9" fillId="0" borderId="0" xfId="0" applyNumberFormat="1" applyFont="1" applyAlignment="1">
      <alignment horizontal="center" shrinkToFit="1"/>
    </xf>
    <xf numFmtId="0" fontId="9" fillId="0" borderId="1" xfId="0" applyFont="1" applyBorder="1" applyAlignment="1">
      <alignment horizontal="justify" vertical="center" wrapText="1"/>
    </xf>
    <xf numFmtId="49" fontId="8" fillId="0" borderId="0" xfId="0" applyNumberFormat="1" applyFont="1" applyAlignment="1">
      <alignment horizontal="center" readingOrder="1"/>
    </xf>
    <xf numFmtId="49" fontId="8" fillId="0" borderId="0" xfId="16" applyNumberFormat="1" applyFont="1" applyAlignment="1">
      <alignment horizontal="center" readingOrder="1"/>
    </xf>
    <xf numFmtId="49" fontId="8" fillId="0" borderId="0" xfId="16" applyNumberFormat="1" applyFont="1" applyAlignment="1">
      <alignment horizontal="justify" vertical="top" wrapText="1" readingOrder="1"/>
    </xf>
    <xf numFmtId="4" fontId="4" fillId="0" borderId="0" xfId="0" applyNumberFormat="1" applyFont="1" applyAlignment="1">
      <alignment horizontal="right"/>
    </xf>
    <xf numFmtId="0" fontId="9" fillId="0" borderId="1" xfId="0" applyFont="1" applyBorder="1" applyAlignment="1">
      <alignment vertical="top"/>
    </xf>
    <xf numFmtId="4" fontId="9" fillId="0" borderId="1" xfId="0" applyNumberFormat="1" applyFont="1" applyBorder="1" applyAlignment="1">
      <alignment horizontal="right" shrinkToFit="1"/>
    </xf>
    <xf numFmtId="4" fontId="9" fillId="0" borderId="1" xfId="0" applyNumberFormat="1" applyFont="1" applyBorder="1" applyAlignment="1">
      <alignment horizontal="center" shrinkToFit="1"/>
    </xf>
    <xf numFmtId="4" fontId="2" fillId="0" borderId="0" xfId="0" applyNumberFormat="1" applyFont="1" applyAlignment="1">
      <alignment horizontal="center"/>
    </xf>
    <xf numFmtId="4" fontId="2" fillId="0" borderId="0" xfId="0" applyNumberFormat="1" applyFont="1" applyAlignment="1">
      <alignment horizontal="center" shrinkToFit="1"/>
    </xf>
    <xf numFmtId="4" fontId="2" fillId="0" borderId="0" xfId="0" applyNumberFormat="1" applyFont="1" applyAlignment="1">
      <alignment horizontal="right"/>
    </xf>
    <xf numFmtId="0" fontId="2" fillId="0" borderId="0" xfId="0" applyFont="1" applyAlignment="1">
      <alignment horizontal="center" shrinkToFit="1"/>
    </xf>
    <xf numFmtId="0" fontId="2" fillId="0" borderId="0" xfId="0" applyFont="1">
      <alignment horizontal="justify" vertical="top" wrapText="1"/>
    </xf>
    <xf numFmtId="49" fontId="2" fillId="0" borderId="0" xfId="16" applyNumberFormat="1" applyFont="1" applyAlignment="1">
      <alignment horizontal="center" readingOrder="1"/>
    </xf>
    <xf numFmtId="4" fontId="2" fillId="0" borderId="0" xfId="0" applyNumberFormat="1" applyFont="1" applyAlignment="1">
      <alignment horizontal="right" shrinkToFit="1"/>
    </xf>
    <xf numFmtId="0" fontId="2" fillId="0" borderId="0" xfId="0" applyFont="1" applyAlignment="1">
      <alignment wrapText="1"/>
    </xf>
    <xf numFmtId="0" fontId="2" fillId="0" borderId="0" xfId="0" applyFont="1" applyAlignment="1">
      <alignment horizontal="center"/>
    </xf>
    <xf numFmtId="49" fontId="2" fillId="0" borderId="0" xfId="13" applyNumberFormat="1" applyFont="1" applyAlignment="1">
      <alignment horizontal="center" vertical="top" wrapText="1"/>
    </xf>
    <xf numFmtId="0" fontId="2" fillId="0" borderId="0" xfId="0" applyFont="1" applyAlignment="1">
      <alignment horizontal="center" vertical="top" shrinkToFit="1"/>
    </xf>
    <xf numFmtId="0" fontId="17" fillId="0" borderId="1" xfId="0" applyFont="1" applyBorder="1" applyAlignment="1">
      <alignment horizontal="justify" vertical="center" wrapText="1"/>
    </xf>
    <xf numFmtId="4" fontId="17" fillId="0" borderId="1" xfId="0" applyNumberFormat="1" applyFont="1" applyBorder="1" applyAlignment="1">
      <alignment horizontal="right" vertical="center" wrapText="1"/>
    </xf>
    <xf numFmtId="0" fontId="17" fillId="0" borderId="0" xfId="0" applyFont="1">
      <alignment horizontal="justify" vertical="top" wrapText="1"/>
    </xf>
    <xf numFmtId="0" fontId="17" fillId="0" borderId="0" xfId="0" applyFont="1" applyAlignment="1">
      <alignment horizontal="center" shrinkToFit="1"/>
    </xf>
    <xf numFmtId="4" fontId="17" fillId="0" borderId="0" xfId="0" applyNumberFormat="1" applyFont="1" applyAlignment="1">
      <alignment horizontal="center"/>
    </xf>
    <xf numFmtId="4" fontId="17" fillId="0" borderId="0" xfId="0" applyNumberFormat="1" applyFont="1" applyAlignment="1">
      <alignment horizontal="center" shrinkToFit="1"/>
    </xf>
    <xf numFmtId="49" fontId="17" fillId="0" borderId="0" xfId="0" applyNumberFormat="1" applyFont="1" applyAlignment="1">
      <alignment horizontal="center" vertical="top"/>
    </xf>
    <xf numFmtId="49" fontId="17" fillId="0" borderId="1" xfId="0" applyNumberFormat="1" applyFont="1" applyBorder="1" applyAlignment="1">
      <alignment horizontal="center" vertical="center" wrapText="1"/>
    </xf>
    <xf numFmtId="0" fontId="22" fillId="0" borderId="0" xfId="0" applyFont="1" applyAlignment="1">
      <alignment horizontal="right"/>
    </xf>
    <xf numFmtId="0" fontId="17" fillId="0" borderId="0" xfId="0" applyFont="1" applyAlignment="1">
      <alignment horizontal="center" vertical="top"/>
    </xf>
    <xf numFmtId="164" fontId="2" fillId="0" borderId="0" xfId="1" applyFont="1" applyFill="1" applyBorder="1" applyAlignment="1">
      <alignment horizontal="center" shrinkToFit="1"/>
    </xf>
    <xf numFmtId="164" fontId="2" fillId="0" borderId="0" xfId="1" applyFont="1" applyFill="1" applyBorder="1" applyAlignment="1">
      <alignment horizontal="center" wrapText="1"/>
    </xf>
    <xf numFmtId="164" fontId="2" fillId="0" borderId="0" xfId="1" applyFont="1" applyFill="1" applyBorder="1" applyAlignment="1">
      <alignment horizontal="right" wrapText="1"/>
    </xf>
    <xf numFmtId="0" fontId="17" fillId="0" borderId="0" xfId="0" applyFont="1" applyAlignment="1">
      <alignment horizontal="center" vertical="top" wrapText="1"/>
    </xf>
    <xf numFmtId="49" fontId="17" fillId="0" borderId="0" xfId="0" applyNumberFormat="1" applyFont="1" applyAlignment="1">
      <alignment horizontal="center" vertical="top" wrapText="1"/>
    </xf>
    <xf numFmtId="49" fontId="17" fillId="0" borderId="1" xfId="0" applyNumberFormat="1" applyFont="1" applyBorder="1" applyAlignment="1">
      <alignment horizontal="center" vertical="top" wrapText="1"/>
    </xf>
    <xf numFmtId="0" fontId="8" fillId="0" borderId="0" xfId="0" applyFont="1" applyAlignment="1">
      <alignment horizontal="left" wrapText="1" shrinkToFit="1"/>
    </xf>
    <xf numFmtId="49" fontId="9" fillId="0" borderId="0" xfId="0" applyNumberFormat="1" applyFont="1" applyAlignment="1">
      <alignment horizontal="justify" vertical="top" wrapText="1" readingOrder="1"/>
    </xf>
    <xf numFmtId="49" fontId="9" fillId="0" borderId="0" xfId="16" applyNumberFormat="1" applyFont="1" applyAlignment="1">
      <alignment horizontal="justify" vertical="top" wrapText="1" readingOrder="1"/>
    </xf>
    <xf numFmtId="4" fontId="8" fillId="0" borderId="0" xfId="0" applyNumberFormat="1" applyFont="1" applyAlignment="1">
      <alignment horizontal="right"/>
    </xf>
    <xf numFmtId="0" fontId="73" fillId="0" borderId="0" xfId="819" applyFont="1" applyBorder="1" applyAlignment="1">
      <alignment vertical="top"/>
    </xf>
    <xf numFmtId="0" fontId="74" fillId="0" borderId="0" xfId="819" applyFont="1" applyBorder="1" applyAlignment="1">
      <alignment vertical="top"/>
    </xf>
    <xf numFmtId="0" fontId="74" fillId="0" borderId="0" xfId="820" applyFont="1"/>
    <xf numFmtId="0" fontId="74" fillId="0" borderId="0" xfId="820" applyFont="1" applyAlignment="1">
      <alignment vertical="top"/>
    </xf>
    <xf numFmtId="0" fontId="74" fillId="0" borderId="0" xfId="14" applyFont="1" applyAlignment="1">
      <alignment vertical="top"/>
    </xf>
    <xf numFmtId="0" fontId="74" fillId="0" borderId="0" xfId="14" applyFont="1" applyAlignment="1">
      <alignment horizontal="left" vertical="top"/>
    </xf>
    <xf numFmtId="49" fontId="74" fillId="0" borderId="0" xfId="819" applyNumberFormat="1" applyFont="1" applyBorder="1" applyAlignment="1">
      <alignment vertical="top"/>
    </xf>
    <xf numFmtId="0" fontId="74" fillId="0" borderId="0" xfId="819" applyFont="1" applyBorder="1" applyAlignment="1">
      <alignment horizontal="right" vertical="top"/>
    </xf>
    <xf numFmtId="0" fontId="8" fillId="0" borderId="0" xfId="0" applyFont="1" applyAlignment="1">
      <alignment horizontal="left" vertical="top" wrapText="1" shrinkToFit="1"/>
    </xf>
    <xf numFmtId="0" fontId="17" fillId="0" borderId="0" xfId="0" applyFont="1" applyAlignment="1">
      <alignment wrapText="1"/>
    </xf>
    <xf numFmtId="49" fontId="8" fillId="0" borderId="0" xfId="0" applyNumberFormat="1" applyFont="1" applyAlignment="1">
      <alignment horizontal="justify" vertical="top" wrapText="1" readingOrder="1"/>
    </xf>
    <xf numFmtId="0" fontId="2" fillId="0" borderId="0" xfId="0" quotePrefix="1" applyFont="1" applyAlignment="1">
      <alignment wrapText="1"/>
    </xf>
    <xf numFmtId="49" fontId="17" fillId="0" borderId="0" xfId="0" applyNumberFormat="1" applyFont="1" applyAlignment="1">
      <alignment horizontal="left" vertical="top" wrapText="1" readingOrder="1"/>
    </xf>
    <xf numFmtId="0" fontId="2" fillId="0" borderId="0" xfId="0" applyFont="1" applyAlignment="1">
      <alignment horizontal="left" vertical="top" wrapText="1"/>
    </xf>
    <xf numFmtId="0" fontId="17" fillId="0" borderId="0" xfId="0" applyFont="1" applyAlignment="1">
      <alignment horizontal="left" vertical="top" wrapText="1"/>
    </xf>
    <xf numFmtId="2" fontId="2" fillId="0" borderId="0" xfId="0" applyNumberFormat="1" applyFont="1" applyAlignment="1">
      <alignment horizontal="right"/>
    </xf>
    <xf numFmtId="49" fontId="2" fillId="0" borderId="0" xfId="0" applyNumberFormat="1" applyFont="1" applyAlignment="1">
      <alignment horizontal="left" vertical="top" wrapText="1" readingOrder="1"/>
    </xf>
    <xf numFmtId="0" fontId="2" fillId="0" borderId="0" xfId="0" applyFont="1" applyAlignment="1">
      <alignment horizontal="left" vertical="top" shrinkToFit="1"/>
    </xf>
    <xf numFmtId="0" fontId="9" fillId="0" borderId="0" xfId="0" applyFont="1" applyAlignment="1">
      <alignment horizontal="left" vertical="top" wrapText="1"/>
    </xf>
    <xf numFmtId="0" fontId="3" fillId="0" borderId="0" xfId="0" applyFont="1" applyAlignment="1">
      <alignment horizontal="left" vertical="top" wrapText="1"/>
    </xf>
    <xf numFmtId="49" fontId="17" fillId="0" borderId="0" xfId="13" applyNumberFormat="1" applyFont="1" applyAlignment="1">
      <alignment horizontal="center" vertical="top"/>
    </xf>
    <xf numFmtId="49" fontId="17" fillId="0" borderId="0" xfId="13" quotePrefix="1" applyNumberFormat="1" applyFont="1" applyAlignment="1">
      <alignment horizontal="center" vertical="top"/>
    </xf>
    <xf numFmtId="16" fontId="17" fillId="0" borderId="0" xfId="0" applyNumberFormat="1" applyFont="1" applyAlignment="1">
      <alignment horizontal="center" vertical="top"/>
    </xf>
    <xf numFmtId="49" fontId="17" fillId="0" borderId="0" xfId="0" quotePrefix="1" applyNumberFormat="1" applyFont="1" applyAlignment="1">
      <alignment horizontal="center" vertical="top"/>
    </xf>
    <xf numFmtId="0" fontId="2" fillId="0" borderId="0" xfId="0" applyFont="1" applyAlignment="1">
      <alignment horizontal="left" wrapText="1" shrinkToFit="1"/>
    </xf>
    <xf numFmtId="49" fontId="17" fillId="0" borderId="0" xfId="13" applyNumberFormat="1" applyFont="1" applyAlignment="1">
      <alignment horizontal="center" vertical="top" wrapText="1"/>
    </xf>
    <xf numFmtId="4" fontId="3" fillId="0" borderId="0" xfId="0" applyNumberFormat="1" applyFont="1" applyAlignment="1">
      <alignment horizontal="right"/>
    </xf>
    <xf numFmtId="0" fontId="17" fillId="0" borderId="1" xfId="0" applyFont="1" applyBorder="1" applyAlignment="1">
      <alignment horizontal="right" vertical="center" wrapText="1"/>
    </xf>
    <xf numFmtId="0" fontId="2" fillId="0" borderId="0" xfId="0" applyFont="1" applyAlignment="1">
      <alignment horizontal="left" vertical="top" wrapText="1" shrinkToFit="1"/>
    </xf>
    <xf numFmtId="49" fontId="17" fillId="0" borderId="0" xfId="0" applyNumberFormat="1" applyFont="1" applyAlignment="1">
      <alignment horizontal="center" shrinkToFit="1"/>
    </xf>
    <xf numFmtId="49" fontId="76" fillId="0" borderId="0" xfId="0" applyNumberFormat="1" applyFont="1" applyAlignment="1">
      <alignment horizontal="center" vertical="top"/>
    </xf>
    <xf numFmtId="49" fontId="77" fillId="0" borderId="0" xfId="13" applyNumberFormat="1" applyFont="1" applyAlignment="1">
      <alignment horizontal="center" vertical="top" wrapText="1"/>
    </xf>
    <xf numFmtId="49" fontId="17" fillId="0" borderId="0" xfId="0" quotePrefix="1" applyNumberFormat="1" applyFont="1" applyAlignment="1">
      <alignment horizontal="center" vertical="top" wrapText="1"/>
    </xf>
    <xf numFmtId="4" fontId="8" fillId="0" borderId="0" xfId="0" applyNumberFormat="1" applyFont="1" applyAlignment="1">
      <alignment horizontal="right" wrapText="1"/>
    </xf>
    <xf numFmtId="0" fontId="8" fillId="0" borderId="0" xfId="0" applyFont="1" applyAlignment="1">
      <alignment horizontal="right"/>
    </xf>
    <xf numFmtId="0" fontId="8" fillId="0" borderId="0" xfId="825" applyFont="1"/>
    <xf numFmtId="164" fontId="8" fillId="0" borderId="0" xfId="1" applyFont="1" applyAlignment="1">
      <alignment horizontal="left"/>
    </xf>
    <xf numFmtId="0" fontId="79" fillId="0" borderId="0" xfId="825" applyFont="1"/>
    <xf numFmtId="0" fontId="9" fillId="0" borderId="0" xfId="825" applyFont="1"/>
    <xf numFmtId="164" fontId="9" fillId="0" borderId="0" xfId="1" applyFont="1" applyAlignment="1">
      <alignment horizontal="left"/>
    </xf>
    <xf numFmtId="0" fontId="13" fillId="0" borderId="0" xfId="825" applyFont="1" applyAlignment="1">
      <alignment horizontal="left"/>
    </xf>
    <xf numFmtId="0" fontId="17" fillId="0" borderId="0" xfId="825" applyFont="1" applyAlignment="1">
      <alignment horizontal="right"/>
    </xf>
    <xf numFmtId="0" fontId="15" fillId="0" borderId="0" xfId="8" applyFont="1" applyAlignment="1">
      <alignment horizontal="center" vertical="center"/>
    </xf>
    <xf numFmtId="0" fontId="78" fillId="0" borderId="0" xfId="8" applyFont="1" applyAlignment="1">
      <alignment vertical="top"/>
    </xf>
    <xf numFmtId="0" fontId="78" fillId="0" borderId="0" xfId="8" applyFont="1" applyAlignment="1">
      <alignment horizontal="center"/>
    </xf>
    <xf numFmtId="170" fontId="78" fillId="0" borderId="0" xfId="8" applyNumberFormat="1" applyFont="1" applyAlignment="1">
      <alignment horizontal="center"/>
    </xf>
    <xf numFmtId="0" fontId="15" fillId="0" borderId="0" xfId="8" applyFont="1" applyAlignment="1">
      <alignment horizontal="left" vertical="top" wrapText="1"/>
    </xf>
    <xf numFmtId="0" fontId="15" fillId="0" borderId="0" xfId="8" applyFont="1" applyAlignment="1">
      <alignment horizontal="left" vertical="top"/>
    </xf>
    <xf numFmtId="0" fontId="15" fillId="0" borderId="0" xfId="823" applyFont="1" applyAlignment="1">
      <alignment horizontal="center" vertical="center"/>
    </xf>
    <xf numFmtId="2" fontId="15" fillId="0" borderId="0" xfId="823" quotePrefix="1" applyNumberFormat="1" applyFont="1" applyAlignment="1">
      <alignment vertical="center"/>
    </xf>
    <xf numFmtId="0" fontId="78" fillId="0" borderId="0" xfId="823" applyFont="1" applyAlignment="1">
      <alignment horizontal="center" vertical="center"/>
    </xf>
    <xf numFmtId="0" fontId="78" fillId="0" borderId="0" xfId="825" applyFont="1" applyAlignment="1">
      <alignment horizontal="center" vertical="center"/>
    </xf>
    <xf numFmtId="170" fontId="78" fillId="0" borderId="0" xfId="825" applyNumberFormat="1" applyFont="1" applyAlignment="1">
      <alignment horizontal="center" vertical="center"/>
    </xf>
    <xf numFmtId="170" fontId="78" fillId="0" borderId="0" xfId="823" applyNumberFormat="1" applyFont="1" applyAlignment="1">
      <alignment horizontal="center" vertical="center"/>
    </xf>
    <xf numFmtId="170" fontId="15" fillId="0" borderId="0" xfId="8" applyNumberFormat="1" applyFont="1"/>
    <xf numFmtId="0" fontId="15" fillId="0" borderId="0" xfId="8" applyFont="1"/>
    <xf numFmtId="170" fontId="15" fillId="0" borderId="0" xfId="823" applyNumberFormat="1" applyFont="1" applyAlignment="1">
      <alignment vertical="center"/>
    </xf>
    <xf numFmtId="0" fontId="15" fillId="0" borderId="0" xfId="823" applyFont="1" applyAlignment="1">
      <alignment vertical="center"/>
    </xf>
    <xf numFmtId="0" fontId="4" fillId="0" borderId="0" xfId="0" applyFont="1" applyAlignment="1">
      <alignment horizontal="left" vertical="top" wrapText="1"/>
    </xf>
    <xf numFmtId="0" fontId="8" fillId="0" borderId="0" xfId="0" applyFont="1" applyAlignment="1">
      <alignment horizontal="left"/>
    </xf>
    <xf numFmtId="49" fontId="2" fillId="0" borderId="0" xfId="0" applyNumberFormat="1" applyFont="1" applyAlignment="1">
      <alignment horizontal="left" vertical="top" wrapText="1" shrinkToFit="1"/>
    </xf>
    <xf numFmtId="0" fontId="13" fillId="0" borderId="0" xfId="825" applyFont="1"/>
    <xf numFmtId="0" fontId="0" fillId="0" borderId="0" xfId="0" applyAlignment="1"/>
    <xf numFmtId="0" fontId="9" fillId="0" borderId="1" xfId="0" applyFont="1" applyBorder="1" applyAlignment="1">
      <alignment horizontal="right" vertical="center" wrapText="1"/>
    </xf>
    <xf numFmtId="49" fontId="8" fillId="0" borderId="0" xfId="0" applyNumberFormat="1" applyFont="1" applyAlignment="1">
      <alignment horizontal="right" readingOrder="1"/>
    </xf>
    <xf numFmtId="49" fontId="8" fillId="0" borderId="0" xfId="16" applyNumberFormat="1" applyFont="1" applyAlignment="1">
      <alignment horizontal="right" vertical="center" readingOrder="1"/>
    </xf>
    <xf numFmtId="4" fontId="9" fillId="0" borderId="0" xfId="0" applyNumberFormat="1" applyFont="1" applyAlignment="1">
      <alignment horizontal="right" wrapText="1"/>
    </xf>
    <xf numFmtId="4" fontId="9" fillId="0" borderId="0" xfId="0" applyNumberFormat="1" applyFont="1" applyAlignment="1">
      <alignment horizontal="right"/>
    </xf>
    <xf numFmtId="0" fontId="76" fillId="0" borderId="0" xfId="13" applyFont="1" applyAlignment="1">
      <alignment vertical="top"/>
    </xf>
    <xf numFmtId="0" fontId="3" fillId="0" borderId="0" xfId="13" applyFont="1" applyAlignment="1">
      <alignment horizontal="left" vertical="top"/>
    </xf>
    <xf numFmtId="0" fontId="3" fillId="0" borderId="0" xfId="13" applyFont="1" applyAlignment="1">
      <alignment vertical="top"/>
    </xf>
    <xf numFmtId="0" fontId="3" fillId="0" borderId="0" xfId="13" applyFont="1" applyAlignment="1">
      <alignment horizontal="justify" vertical="top"/>
    </xf>
    <xf numFmtId="0" fontId="3" fillId="0" borderId="0" xfId="820" applyFont="1" applyAlignment="1">
      <alignment vertical="top"/>
    </xf>
    <xf numFmtId="0" fontId="3" fillId="0" borderId="0" xfId="820" applyFont="1" applyAlignment="1">
      <alignment horizontal="right" vertical="top"/>
    </xf>
    <xf numFmtId="0" fontId="76" fillId="0" borderId="0" xfId="13" applyFont="1" applyAlignment="1">
      <alignment horizontal="justify" vertical="top"/>
    </xf>
    <xf numFmtId="0" fontId="76" fillId="0" borderId="0" xfId="14" applyFont="1" applyAlignment="1">
      <alignment vertical="top"/>
    </xf>
    <xf numFmtId="4" fontId="3" fillId="0" borderId="0" xfId="13" applyNumberFormat="1" applyFont="1" applyAlignment="1">
      <alignment horizontal="left" vertical="top"/>
    </xf>
    <xf numFmtId="0" fontId="76" fillId="0" borderId="0" xfId="13" applyFont="1" applyAlignment="1">
      <alignment horizontal="left" vertical="top"/>
    </xf>
    <xf numFmtId="49" fontId="8" fillId="0" borderId="0" xfId="0" applyNumberFormat="1" applyFont="1" applyAlignment="1">
      <alignment horizontal="left" vertical="top" wrapText="1"/>
    </xf>
    <xf numFmtId="0" fontId="17" fillId="0" borderId="0" xfId="0" quotePrefix="1" applyFont="1" applyAlignment="1">
      <alignment wrapText="1"/>
    </xf>
    <xf numFmtId="0" fontId="8" fillId="83" borderId="20" xfId="825" applyFont="1" applyFill="1" applyBorder="1" applyAlignment="1">
      <alignment vertical="center"/>
    </xf>
    <xf numFmtId="0" fontId="8" fillId="83" borderId="21" xfId="825" applyFont="1" applyFill="1" applyBorder="1" applyAlignment="1">
      <alignment vertical="center"/>
    </xf>
    <xf numFmtId="0" fontId="9" fillId="83" borderId="21" xfId="825" applyFont="1" applyFill="1" applyBorder="1" applyAlignment="1">
      <alignment vertical="center"/>
    </xf>
    <xf numFmtId="171" fontId="9" fillId="83" borderId="22" xfId="825" applyNumberFormat="1" applyFont="1" applyFill="1" applyBorder="1" applyAlignment="1">
      <alignment horizontal="right" vertical="center"/>
    </xf>
    <xf numFmtId="0" fontId="8" fillId="0" borderId="0" xfId="825" applyFont="1" applyAlignment="1">
      <alignment vertical="center"/>
    </xf>
    <xf numFmtId="0" fontId="9" fillId="0" borderId="0" xfId="825" applyFont="1" applyAlignment="1">
      <alignment vertical="center"/>
    </xf>
    <xf numFmtId="171" fontId="9" fillId="0" borderId="0" xfId="825" applyNumberFormat="1" applyFont="1" applyAlignment="1">
      <alignment horizontal="right" vertical="center"/>
    </xf>
    <xf numFmtId="0" fontId="8" fillId="0" borderId="19" xfId="825" applyFont="1" applyBorder="1" applyAlignment="1">
      <alignment vertical="center"/>
    </xf>
    <xf numFmtId="0" fontId="17" fillId="83" borderId="20" xfId="825" applyFont="1" applyFill="1" applyBorder="1" applyAlignment="1">
      <alignment vertical="center"/>
    </xf>
    <xf numFmtId="0" fontId="17" fillId="83" borderId="21" xfId="825" applyFont="1" applyFill="1" applyBorder="1" applyAlignment="1">
      <alignment vertical="center"/>
    </xf>
    <xf numFmtId="172" fontId="17" fillId="83" borderId="22" xfId="825" applyNumberFormat="1" applyFont="1" applyFill="1" applyBorder="1" applyAlignment="1">
      <alignment horizontal="right" vertical="center"/>
    </xf>
    <xf numFmtId="172" fontId="17" fillId="0" borderId="0" xfId="825" applyNumberFormat="1" applyFont="1" applyAlignment="1">
      <alignment horizontal="right" vertical="center"/>
    </xf>
    <xf numFmtId="0" fontId="8" fillId="0" borderId="21" xfId="825" applyFont="1" applyBorder="1" applyAlignment="1">
      <alignment horizontal="right"/>
    </xf>
    <xf numFmtId="0" fontId="8" fillId="0" borderId="21" xfId="825" applyFont="1" applyBorder="1" applyAlignment="1">
      <alignment horizontal="left"/>
    </xf>
    <xf numFmtId="0" fontId="8" fillId="82" borderId="21" xfId="825" applyFont="1" applyFill="1" applyBorder="1" applyAlignment="1">
      <alignment vertical="center"/>
    </xf>
    <xf numFmtId="0" fontId="9" fillId="82" borderId="21" xfId="825" applyFont="1" applyFill="1" applyBorder="1" applyAlignment="1">
      <alignment vertical="center"/>
    </xf>
    <xf numFmtId="171" fontId="9" fillId="82" borderId="21" xfId="825" applyNumberFormat="1" applyFont="1" applyFill="1" applyBorder="1" applyAlignment="1">
      <alignment horizontal="right" vertical="center"/>
    </xf>
    <xf numFmtId="0" fontId="3" fillId="0" borderId="0" xfId="14" applyFont="1" applyAlignment="1">
      <alignment horizontal="left" vertical="top"/>
    </xf>
    <xf numFmtId="0" fontId="80" fillId="83" borderId="0" xfId="826" applyAlignment="1">
      <alignment horizontal="center" vertical="top"/>
    </xf>
    <xf numFmtId="0" fontId="80" fillId="83" borderId="0" xfId="826" applyAlignment="1">
      <alignment vertical="top"/>
    </xf>
    <xf numFmtId="49" fontId="80" fillId="83" borderId="0" xfId="826" applyNumberFormat="1" applyAlignment="1">
      <alignment horizontal="center" vertical="top" wrapText="1"/>
    </xf>
    <xf numFmtId="4" fontId="80" fillId="83" borderId="0" xfId="826" applyNumberFormat="1" applyAlignment="1">
      <alignment horizontal="center" shrinkToFit="1"/>
    </xf>
    <xf numFmtId="4" fontId="80" fillId="83" borderId="0" xfId="826" applyNumberFormat="1" applyAlignment="1">
      <alignment horizontal="right" shrinkToFit="1"/>
    </xf>
    <xf numFmtId="0" fontId="80" fillId="83" borderId="0" xfId="826" applyAlignment="1">
      <alignment horizontal="right" vertical="top"/>
    </xf>
    <xf numFmtId="49" fontId="80" fillId="83" borderId="0" xfId="826" applyNumberFormat="1" applyAlignment="1">
      <alignment horizontal="center" vertical="top"/>
    </xf>
    <xf numFmtId="4" fontId="80" fillId="83" borderId="0" xfId="826" applyNumberFormat="1" applyAlignment="1">
      <alignment horizontal="right"/>
    </xf>
    <xf numFmtId="0" fontId="0" fillId="0" borderId="0" xfId="0" quotePrefix="1">
      <alignment horizontal="justify" vertical="top" wrapText="1"/>
    </xf>
    <xf numFmtId="0" fontId="2" fillId="0" borderId="0" xfId="0" quotePrefix="1" applyFont="1">
      <alignment horizontal="justify" vertical="top" wrapText="1"/>
    </xf>
    <xf numFmtId="0" fontId="80" fillId="83" borderId="0" xfId="826" applyAlignment="1">
      <alignment vertical="center"/>
    </xf>
    <xf numFmtId="2" fontId="2" fillId="0" borderId="0" xfId="0" applyNumberFormat="1" applyFont="1" applyAlignment="1">
      <alignment horizontal="right" wrapText="1"/>
    </xf>
    <xf numFmtId="0" fontId="17" fillId="0" borderId="0" xfId="828" applyFont="1" applyAlignment="1">
      <alignment horizontal="center" shrinkToFit="1"/>
    </xf>
    <xf numFmtId="49" fontId="17" fillId="0" borderId="0" xfId="828" applyNumberFormat="1" applyFont="1" applyAlignment="1">
      <alignment horizontal="center" vertical="top" wrapText="1"/>
    </xf>
    <xf numFmtId="0" fontId="2" fillId="0" borderId="0" xfId="828">
      <alignment horizontal="justify" vertical="top" wrapText="1"/>
    </xf>
    <xf numFmtId="0" fontId="2" fillId="0" borderId="0" xfId="828" applyAlignment="1">
      <alignment wrapText="1"/>
    </xf>
    <xf numFmtId="49" fontId="17" fillId="0" borderId="0" xfId="828" applyNumberFormat="1" applyFont="1" applyAlignment="1">
      <alignment horizontal="center" wrapText="1" shrinkToFit="1"/>
    </xf>
    <xf numFmtId="0" fontId="2" fillId="0" borderId="0" xfId="828" applyAlignment="1">
      <alignment horizontal="center" vertical="top" wrapText="1" shrinkToFit="1"/>
    </xf>
    <xf numFmtId="0" fontId="2" fillId="0" borderId="0" xfId="828" applyAlignment="1">
      <alignment horizontal="center" wrapText="1" shrinkToFit="1"/>
    </xf>
    <xf numFmtId="4" fontId="2" fillId="0" borderId="0" xfId="828" applyNumberFormat="1" applyAlignment="1">
      <alignment horizontal="center" wrapText="1"/>
    </xf>
    <xf numFmtId="4" fontId="2" fillId="0" borderId="0" xfId="828" applyNumberFormat="1" applyAlignment="1">
      <alignment horizontal="center" wrapText="1" shrinkToFit="1"/>
    </xf>
    <xf numFmtId="4" fontId="2" fillId="0" borderId="0" xfId="828" applyNumberFormat="1" applyAlignment="1">
      <alignment horizontal="right" wrapText="1" shrinkToFit="1"/>
    </xf>
    <xf numFmtId="0" fontId="9" fillId="0" borderId="0" xfId="828" applyFont="1" applyAlignment="1">
      <alignment horizontal="left" vertical="top" wrapText="1" shrinkToFit="1"/>
    </xf>
    <xf numFmtId="49" fontId="2" fillId="0" borderId="0" xfId="829" applyNumberFormat="1" applyAlignment="1">
      <alignment horizontal="justify" vertical="top" wrapText="1"/>
    </xf>
    <xf numFmtId="49" fontId="2" fillId="0" borderId="0" xfId="829" applyNumberFormat="1" applyAlignment="1">
      <alignment horizontal="center" wrapText="1"/>
    </xf>
    <xf numFmtId="4" fontId="2" fillId="0" borderId="0" xfId="828" applyNumberFormat="1" applyAlignment="1">
      <alignment horizontal="right" wrapText="1"/>
    </xf>
    <xf numFmtId="49" fontId="17" fillId="0" borderId="0" xfId="829" applyNumberFormat="1" applyFont="1" applyAlignment="1">
      <alignment horizontal="center" vertical="top" wrapText="1"/>
    </xf>
    <xf numFmtId="49" fontId="2" fillId="0" borderId="0" xfId="829" quotePrefix="1" applyNumberFormat="1" applyAlignment="1">
      <alignment horizontal="justify" vertical="top" wrapText="1" readingOrder="1"/>
    </xf>
    <xf numFmtId="49" fontId="2" fillId="0" borderId="0" xfId="829" applyNumberFormat="1" applyAlignment="1">
      <alignment horizontal="center" vertical="center" readingOrder="1"/>
    </xf>
    <xf numFmtId="49" fontId="17" fillId="0" borderId="1" xfId="828" applyNumberFormat="1" applyFont="1" applyBorder="1" applyAlignment="1">
      <alignment horizontal="center" vertical="top" wrapText="1"/>
    </xf>
    <xf numFmtId="0" fontId="17" fillId="0" borderId="1" xfId="828" applyFont="1" applyBorder="1" applyAlignment="1">
      <alignment vertical="top"/>
    </xf>
    <xf numFmtId="0" fontId="17" fillId="0" borderId="1" xfId="828" applyFont="1" applyBorder="1" applyAlignment="1">
      <alignment horizontal="justify" vertical="center" wrapText="1"/>
    </xf>
    <xf numFmtId="4" fontId="17" fillId="0" borderId="1" xfId="828" applyNumberFormat="1" applyFont="1" applyBorder="1" applyAlignment="1">
      <alignment horizontal="right" shrinkToFit="1"/>
    </xf>
    <xf numFmtId="0" fontId="2" fillId="0" borderId="0" xfId="828" applyAlignment="1">
      <alignment horizontal="center" shrinkToFit="1"/>
    </xf>
    <xf numFmtId="4" fontId="2" fillId="0" borderId="0" xfId="828" applyNumberFormat="1" applyAlignment="1">
      <alignment horizontal="center"/>
    </xf>
    <xf numFmtId="4" fontId="2" fillId="0" borderId="0" xfId="828" applyNumberFormat="1" applyAlignment="1">
      <alignment horizontal="center" shrinkToFit="1"/>
    </xf>
    <xf numFmtId="0" fontId="22" fillId="0" borderId="0" xfId="828" applyFont="1" applyAlignment="1">
      <alignment horizontal="right"/>
    </xf>
    <xf numFmtId="49" fontId="17" fillId="83" borderId="0" xfId="13" applyNumberFormat="1" applyFont="1" applyFill="1" applyAlignment="1">
      <alignment horizontal="center" vertical="top"/>
    </xf>
    <xf numFmtId="49" fontId="9" fillId="83" borderId="0" xfId="0" applyNumberFormat="1" applyFont="1" applyFill="1" applyAlignment="1">
      <alignment horizontal="justify" vertical="top" wrapText="1" readingOrder="1"/>
    </xf>
    <xf numFmtId="49" fontId="8" fillId="83" borderId="0" xfId="0" applyNumberFormat="1" applyFont="1" applyFill="1" applyAlignment="1">
      <alignment horizontal="center" readingOrder="1"/>
    </xf>
    <xf numFmtId="49" fontId="8" fillId="83" borderId="0" xfId="0" applyNumberFormat="1" applyFont="1" applyFill="1" applyAlignment="1">
      <alignment horizontal="right" readingOrder="1"/>
    </xf>
    <xf numFmtId="4" fontId="8" fillId="83" borderId="0" xfId="0" applyNumberFormat="1" applyFont="1" applyFill="1" applyAlignment="1">
      <alignment horizontal="center" shrinkToFit="1"/>
    </xf>
    <xf numFmtId="4" fontId="8" fillId="83" borderId="0" xfId="0" applyNumberFormat="1" applyFont="1" applyFill="1" applyAlignment="1">
      <alignment horizontal="right" shrinkToFit="1"/>
    </xf>
    <xf numFmtId="49" fontId="9" fillId="83" borderId="0" xfId="16" applyNumberFormat="1" applyFont="1" applyFill="1" applyAlignment="1">
      <alignment horizontal="justify" vertical="top" wrapText="1" readingOrder="1"/>
    </xf>
    <xf numFmtId="49" fontId="8" fillId="83" borderId="0" xfId="16" applyNumberFormat="1" applyFont="1" applyFill="1" applyAlignment="1">
      <alignment horizontal="center" readingOrder="1"/>
    </xf>
    <xf numFmtId="2" fontId="0" fillId="0" borderId="0" xfId="0" applyNumberFormat="1" applyAlignment="1">
      <alignment wrapText="1"/>
    </xf>
    <xf numFmtId="49" fontId="87" fillId="0" borderId="0" xfId="16" applyNumberFormat="1" applyFont="1" applyAlignment="1">
      <alignment horizontal="center" readingOrder="1"/>
    </xf>
    <xf numFmtId="4" fontId="87" fillId="0" borderId="0" xfId="0" applyNumberFormat="1" applyFont="1" applyAlignment="1">
      <alignment horizontal="right"/>
    </xf>
    <xf numFmtId="4" fontId="87" fillId="0" borderId="0" xfId="0" applyNumberFormat="1" applyFont="1" applyAlignment="1">
      <alignment horizontal="center" shrinkToFit="1"/>
    </xf>
    <xf numFmtId="49" fontId="9" fillId="0" borderId="0" xfId="0" applyNumberFormat="1" applyFont="1" applyAlignment="1">
      <alignment horizontal="left" vertical="top" wrapText="1"/>
    </xf>
    <xf numFmtId="0" fontId="17" fillId="0" borderId="0" xfId="0" applyFont="1" applyAlignment="1">
      <alignment horizontal="justify" vertical="center" wrapText="1"/>
    </xf>
    <xf numFmtId="0" fontId="17" fillId="0" borderId="0" xfId="0" applyFont="1" applyAlignment="1">
      <alignment horizontal="center" wrapText="1" shrinkToFit="1"/>
    </xf>
    <xf numFmtId="0" fontId="17" fillId="0" borderId="0" xfId="0" quotePrefix="1" applyFont="1" applyAlignment="1">
      <alignment horizontal="center" shrinkToFit="1"/>
    </xf>
    <xf numFmtId="0" fontId="17" fillId="0" borderId="0" xfId="0" quotePrefix="1" applyFont="1" applyAlignment="1">
      <alignment horizontal="center" vertical="top" shrinkToFit="1"/>
    </xf>
    <xf numFmtId="49" fontId="17" fillId="0" borderId="1" xfId="0" applyNumberFormat="1" applyFont="1" applyBorder="1" applyAlignment="1">
      <alignment horizontal="center" vertical="center"/>
    </xf>
    <xf numFmtId="0" fontId="17" fillId="0" borderId="0" xfId="828" applyFont="1" applyAlignment="1">
      <alignment horizontal="center" vertical="center"/>
    </xf>
    <xf numFmtId="49" fontId="17" fillId="0" borderId="0" xfId="828" applyNumberFormat="1" applyFont="1" applyAlignment="1">
      <alignment horizontal="center" vertical="top"/>
    </xf>
    <xf numFmtId="49" fontId="17" fillId="0" borderId="2" xfId="828" applyNumberFormat="1" applyFont="1" applyBorder="1" applyAlignment="1">
      <alignment horizontal="center" vertical="center" wrapText="1"/>
    </xf>
    <xf numFmtId="0" fontId="17" fillId="0" borderId="0" xfId="828" applyFont="1" applyAlignment="1">
      <alignment horizontal="center" vertical="top"/>
    </xf>
    <xf numFmtId="0" fontId="2" fillId="0" borderId="0" xfId="828" applyAlignment="1">
      <alignment horizontal="center" vertical="center"/>
    </xf>
    <xf numFmtId="0" fontId="2" fillId="0" borderId="0" xfId="828" applyAlignment="1">
      <alignment horizontal="center" wrapText="1"/>
    </xf>
    <xf numFmtId="0" fontId="2" fillId="0" borderId="0" xfId="828" applyAlignment="1">
      <alignment horizontal="center"/>
    </xf>
    <xf numFmtId="4" fontId="2" fillId="0" borderId="0" xfId="828" applyNumberFormat="1" applyAlignment="1">
      <alignment horizontal="right" shrinkToFit="1"/>
    </xf>
    <xf numFmtId="0" fontId="17" fillId="0" borderId="2" xfId="828" applyFont="1" applyBorder="1" applyAlignment="1">
      <alignment horizontal="justify" vertical="center" wrapText="1"/>
    </xf>
    <xf numFmtId="4" fontId="17" fillId="0" borderId="2" xfId="828" applyNumberFormat="1" applyFont="1" applyBorder="1" applyAlignment="1">
      <alignment horizontal="right" vertical="center" wrapText="1"/>
    </xf>
    <xf numFmtId="0" fontId="17" fillId="0" borderId="0" xfId="828" applyFont="1">
      <alignment horizontal="justify" vertical="top" wrapText="1"/>
    </xf>
    <xf numFmtId="4" fontId="17" fillId="0" borderId="0" xfId="828" applyNumberFormat="1" applyFont="1" applyAlignment="1">
      <alignment horizontal="center"/>
    </xf>
    <xf numFmtId="4" fontId="17" fillId="0" borderId="0" xfId="828" applyNumberFormat="1" applyFont="1" applyAlignment="1">
      <alignment horizontal="center" shrinkToFit="1"/>
    </xf>
    <xf numFmtId="0" fontId="75" fillId="0" borderId="0" xfId="0" applyFont="1" applyAlignment="1">
      <alignment horizontal="center" vertical="center"/>
    </xf>
    <xf numFmtId="0" fontId="22" fillId="0" borderId="0" xfId="0" applyFont="1" applyAlignment="1">
      <alignment horizontal="center" vertical="center"/>
    </xf>
    <xf numFmtId="0" fontId="2" fillId="0" borderId="0" xfId="0" applyFont="1" applyAlignment="1">
      <alignment horizontal="center" wrapText="1"/>
    </xf>
    <xf numFmtId="0" fontId="22" fillId="0" borderId="0" xfId="0" applyFont="1" applyAlignment="1">
      <alignment horizontal="center" wrapText="1"/>
    </xf>
    <xf numFmtId="0" fontId="8" fillId="0" borderId="0" xfId="0" applyFont="1" applyAlignment="1">
      <alignment horizontal="left" vertical="center" wrapText="1"/>
    </xf>
    <xf numFmtId="2" fontId="0" fillId="0" borderId="0" xfId="0" applyNumberFormat="1" applyAlignment="1">
      <alignment horizontal="right"/>
    </xf>
    <xf numFmtId="0" fontId="9" fillId="0" borderId="0" xfId="818" applyFont="1" applyFill="1" applyBorder="1" applyAlignment="1">
      <alignment horizontal="left" vertical="top"/>
    </xf>
    <xf numFmtId="0" fontId="2" fillId="0" borderId="0" xfId="0" applyFont="1" applyAlignment="1">
      <alignment horizontal="right" vertical="top" wrapText="1"/>
    </xf>
    <xf numFmtId="0" fontId="17" fillId="0" borderId="0" xfId="0" quotePrefix="1" applyFont="1" applyAlignment="1">
      <alignment horizontal="center" vertical="top"/>
    </xf>
    <xf numFmtId="0" fontId="8" fillId="0" borderId="0" xfId="33" applyFont="1" applyFill="1" applyAlignment="1">
      <alignment horizontal="left" vertical="top" wrapText="1"/>
    </xf>
    <xf numFmtId="0" fontId="17" fillId="0" borderId="0" xfId="33" applyFont="1" applyFill="1" applyAlignment="1">
      <alignment horizontal="left" vertical="top" wrapText="1"/>
    </xf>
    <xf numFmtId="0" fontId="17" fillId="0" borderId="0" xfId="0" quotePrefix="1" applyFont="1" applyAlignment="1">
      <alignment horizontal="center" vertical="center"/>
    </xf>
    <xf numFmtId="2" fontId="0" fillId="0" borderId="0" xfId="0" applyNumberFormat="1" applyAlignment="1">
      <alignment horizontal="right" vertical="top" wrapText="1"/>
    </xf>
    <xf numFmtId="49" fontId="17" fillId="0" borderId="0" xfId="0" applyNumberFormat="1" applyFont="1" applyAlignment="1">
      <alignment horizontal="justify" vertical="top" wrapText="1" readingOrder="1"/>
    </xf>
    <xf numFmtId="0" fontId="9" fillId="0" borderId="0" xfId="0" applyFont="1" applyAlignment="1">
      <alignment horizontal="left" wrapText="1" shrinkToFit="1"/>
    </xf>
    <xf numFmtId="0" fontId="2" fillId="0" borderId="0" xfId="0" applyFont="1" applyAlignment="1">
      <alignment vertical="top" wrapText="1"/>
    </xf>
    <xf numFmtId="2" fontId="8" fillId="0" borderId="0" xfId="0" applyNumberFormat="1" applyFont="1">
      <alignment horizontal="justify" vertical="top" wrapText="1"/>
    </xf>
    <xf numFmtId="0" fontId="71" fillId="0" borderId="1" xfId="0" applyFont="1" applyBorder="1" applyAlignment="1">
      <alignment horizontal="center" vertical="center" shrinkToFit="1"/>
    </xf>
    <xf numFmtId="4" fontId="70" fillId="0" borderId="1" xfId="0" applyNumberFormat="1" applyFont="1" applyBorder="1" applyAlignment="1">
      <alignment horizontal="center" vertical="center" shrinkToFit="1"/>
    </xf>
    <xf numFmtId="4" fontId="71" fillId="0" borderId="1" xfId="0" applyNumberFormat="1" applyFont="1" applyBorder="1" applyAlignment="1">
      <alignment horizontal="right" vertical="center" shrinkToFit="1"/>
    </xf>
    <xf numFmtId="0" fontId="2" fillId="0" borderId="0" xfId="0" applyFont="1" applyAlignment="1">
      <alignment horizontal="justify" wrapText="1"/>
    </xf>
    <xf numFmtId="2" fontId="2" fillId="0" borderId="0" xfId="0" applyNumberFormat="1" applyFont="1" applyAlignment="1">
      <alignment horizontal="right" vertical="top" wrapText="1"/>
    </xf>
    <xf numFmtId="4" fontId="17" fillId="0" borderId="0" xfId="0" applyNumberFormat="1" applyFont="1" applyAlignment="1">
      <alignment horizontal="right" shrinkToFit="1"/>
    </xf>
    <xf numFmtId="0" fontId="2" fillId="0" borderId="0" xfId="0" applyFont="1" applyAlignment="1">
      <alignment horizontal="right" shrinkToFit="1"/>
    </xf>
    <xf numFmtId="0" fontId="2" fillId="0" borderId="0" xfId="0" applyFont="1" applyAlignment="1">
      <alignment horizontal="justify" vertical="top"/>
    </xf>
    <xf numFmtId="2" fontId="17" fillId="0" borderId="0" xfId="0" applyNumberFormat="1" applyFont="1" applyAlignment="1">
      <alignment horizontal="right" wrapText="1"/>
    </xf>
    <xf numFmtId="2" fontId="17" fillId="0" borderId="0" xfId="0" applyNumberFormat="1" applyFont="1" applyAlignment="1">
      <alignment horizontal="right"/>
    </xf>
    <xf numFmtId="0" fontId="22" fillId="0" borderId="0" xfId="0" applyFont="1" applyAlignment="1">
      <alignment horizontal="right" wrapText="1"/>
    </xf>
    <xf numFmtId="0" fontId="17" fillId="0" borderId="0" xfId="0" applyFont="1" applyAlignment="1">
      <alignment horizontal="left" wrapText="1" shrinkToFit="1"/>
    </xf>
    <xf numFmtId="4" fontId="2" fillId="0" borderId="0" xfId="0" applyNumberFormat="1" applyFont="1">
      <alignment horizontal="justify" vertical="top" wrapText="1"/>
    </xf>
    <xf numFmtId="0" fontId="17" fillId="0" borderId="0" xfId="0" quotePrefix="1" applyFont="1" applyAlignment="1">
      <alignment horizontal="center" vertical="top" wrapText="1"/>
    </xf>
    <xf numFmtId="0" fontId="17" fillId="0" borderId="0" xfId="0" applyFont="1" applyAlignment="1">
      <alignment horizontal="left" vertical="top" wrapText="1" shrinkToFit="1"/>
    </xf>
    <xf numFmtId="0" fontId="84" fillId="0" borderId="0" xfId="0" applyFont="1" applyAlignment="1">
      <alignment horizontal="center" shrinkToFit="1"/>
    </xf>
    <xf numFmtId="4" fontId="84" fillId="0" borderId="0" xfId="0" applyNumberFormat="1" applyFont="1" applyAlignment="1">
      <alignment horizontal="right"/>
    </xf>
    <xf numFmtId="4" fontId="84" fillId="0" borderId="0" xfId="0" applyNumberFormat="1" applyFont="1" applyAlignment="1">
      <alignment horizontal="center" shrinkToFit="1"/>
    </xf>
    <xf numFmtId="4" fontId="84" fillId="0" borderId="0" xfId="0" applyNumberFormat="1" applyFont="1" applyAlignment="1">
      <alignment horizontal="right" shrinkToFit="1"/>
    </xf>
    <xf numFmtId="0" fontId="85" fillId="0" borderId="0" xfId="0" applyFont="1" applyAlignment="1">
      <alignment horizontal="center" wrapText="1"/>
    </xf>
    <xf numFmtId="0" fontId="85" fillId="0" borderId="0" xfId="0" applyFont="1" applyAlignment="1">
      <alignment horizontal="right" wrapText="1"/>
    </xf>
    <xf numFmtId="0" fontId="83" fillId="0" borderId="0" xfId="0" applyFont="1" applyAlignment="1">
      <alignment horizontal="center" vertical="top"/>
    </xf>
    <xf numFmtId="49" fontId="2" fillId="0" borderId="0" xfId="0" applyNumberFormat="1" applyFont="1" applyAlignment="1">
      <alignment horizontal="justify" vertical="top" wrapText="1" readingOrder="1"/>
    </xf>
    <xf numFmtId="0" fontId="77" fillId="0" borderId="1" xfId="0" applyFont="1" applyBorder="1" applyAlignment="1">
      <alignment horizontal="center" vertical="center" shrinkToFit="1"/>
    </xf>
    <xf numFmtId="4" fontId="21" fillId="0" borderId="1" xfId="0" applyNumberFormat="1" applyFont="1" applyBorder="1" applyAlignment="1">
      <alignment horizontal="center" vertical="center" shrinkToFit="1"/>
    </xf>
    <xf numFmtId="4" fontId="77" fillId="0" borderId="1" xfId="0" applyNumberFormat="1" applyFont="1" applyBorder="1" applyAlignment="1">
      <alignment horizontal="right" vertical="center" shrinkToFit="1"/>
    </xf>
    <xf numFmtId="0" fontId="2" fillId="0" borderId="0" xfId="0" applyFont="1" applyAlignment="1">
      <alignment horizontal="justify" vertical="center" wrapText="1"/>
    </xf>
    <xf numFmtId="0" fontId="2" fillId="0" borderId="0" xfId="0" applyFont="1" applyAlignment="1">
      <alignment horizontal="right"/>
    </xf>
    <xf numFmtId="4" fontId="2" fillId="0" borderId="0" xfId="0" applyNumberFormat="1" applyFont="1" applyAlignment="1">
      <alignment horizontal="right" wrapText="1"/>
    </xf>
    <xf numFmtId="4" fontId="17" fillId="0" borderId="0" xfId="0" applyNumberFormat="1" applyFont="1" applyAlignment="1">
      <alignment horizontal="right" wrapText="1"/>
    </xf>
    <xf numFmtId="4" fontId="17" fillId="0" borderId="0" xfId="0" applyNumberFormat="1" applyFont="1" applyAlignment="1">
      <alignment horizontal="right"/>
    </xf>
    <xf numFmtId="49" fontId="17" fillId="0" borderId="0" xfId="13" quotePrefix="1" applyNumberFormat="1" applyFont="1" applyAlignment="1">
      <alignment horizontal="center" vertical="top" wrapText="1"/>
    </xf>
    <xf numFmtId="2" fontId="0" fillId="0" borderId="0" xfId="0" applyNumberFormat="1" applyAlignment="1">
      <alignment horizontal="right" wrapText="1"/>
    </xf>
    <xf numFmtId="49" fontId="8" fillId="0" borderId="0" xfId="16" applyNumberFormat="1" applyFont="1" applyAlignment="1">
      <alignment vertical="top" wrapText="1" readingOrder="1"/>
    </xf>
    <xf numFmtId="49" fontId="9" fillId="0" borderId="0" xfId="16" applyNumberFormat="1" applyFont="1" applyAlignment="1">
      <alignment horizontal="left" vertical="top" wrapText="1" readingOrder="1"/>
    </xf>
    <xf numFmtId="0" fontId="0" fillId="0" borderId="0" xfId="0" applyAlignment="1">
      <alignment horizontal="center" wrapText="1"/>
    </xf>
    <xf numFmtId="49" fontId="9" fillId="83" borderId="0" xfId="13" applyNumberFormat="1" applyFont="1" applyFill="1" applyAlignment="1">
      <alignment horizontal="center" vertical="top" wrapText="1"/>
    </xf>
    <xf numFmtId="4" fontId="8" fillId="83" borderId="0" xfId="0" applyNumberFormat="1" applyFont="1" applyFill="1" applyAlignment="1">
      <alignment horizontal="right"/>
    </xf>
    <xf numFmtId="49" fontId="9" fillId="0" borderId="0" xfId="13" quotePrefix="1" applyNumberFormat="1" applyFont="1" applyAlignment="1">
      <alignment horizontal="center" vertical="top" wrapText="1"/>
    </xf>
    <xf numFmtId="49" fontId="17" fillId="0" borderId="0" xfId="0" applyNumberFormat="1" applyFont="1" applyAlignment="1">
      <alignment horizontal="left" vertical="top" wrapText="1"/>
    </xf>
    <xf numFmtId="49" fontId="17" fillId="0" borderId="0" xfId="0" applyNumberFormat="1" applyFont="1" applyAlignment="1">
      <alignment horizontal="center" vertical="top" shrinkToFit="1"/>
    </xf>
    <xf numFmtId="4" fontId="86" fillId="0" borderId="0" xfId="0" applyNumberFormat="1" applyFont="1" applyAlignment="1">
      <alignment horizontal="right" wrapText="1"/>
    </xf>
    <xf numFmtId="49" fontId="88" fillId="0" borderId="0" xfId="0" applyNumberFormat="1" applyFont="1" applyAlignment="1">
      <alignment horizontal="center" vertical="center" wrapText="1"/>
    </xf>
    <xf numFmtId="0" fontId="89" fillId="0" borderId="0" xfId="0" applyFont="1" applyAlignment="1">
      <alignment horizontal="center" vertical="center" shrinkToFit="1"/>
    </xf>
    <xf numFmtId="4" fontId="90" fillId="0" borderId="0" xfId="0" applyNumberFormat="1" applyFont="1" applyAlignment="1">
      <alignment horizontal="right" vertical="center" wrapText="1"/>
    </xf>
    <xf numFmtId="0" fontId="8" fillId="0" borderId="0" xfId="0" applyFont="1" applyAlignment="1">
      <alignment horizontal="center" vertical="center" shrinkToFit="1"/>
    </xf>
    <xf numFmtId="4" fontId="8" fillId="0" borderId="0" xfId="0" applyNumberFormat="1" applyFont="1" applyAlignment="1">
      <alignment horizontal="center" vertical="center" wrapText="1"/>
    </xf>
    <xf numFmtId="49" fontId="2" fillId="0" borderId="0" xfId="0" applyNumberFormat="1" applyFont="1" applyAlignment="1">
      <alignment horizontal="center" shrinkToFit="1"/>
    </xf>
    <xf numFmtId="4" fontId="18" fillId="0" borderId="0" xfId="0" applyNumberFormat="1" applyFont="1" applyAlignment="1">
      <alignment horizontal="right" vertical="center" wrapText="1"/>
    </xf>
    <xf numFmtId="49" fontId="17" fillId="0" borderId="0" xfId="0" applyNumberFormat="1" applyFont="1" applyAlignment="1">
      <alignment horizontal="center" vertical="center" wrapText="1"/>
    </xf>
    <xf numFmtId="4" fontId="89" fillId="0" borderId="0" xfId="0" applyNumberFormat="1" applyFont="1" applyAlignment="1">
      <alignment horizontal="right" vertical="center" wrapText="1"/>
    </xf>
    <xf numFmtId="0" fontId="0" fillId="0" borderId="0" xfId="0" applyAlignment="1">
      <alignment horizontal="center" vertical="top" wrapText="1"/>
    </xf>
    <xf numFmtId="0" fontId="8" fillId="0" borderId="0" xfId="0" quotePrefix="1" applyFont="1">
      <alignment horizontal="justify" vertical="top" wrapText="1"/>
    </xf>
    <xf numFmtId="171" fontId="9" fillId="0" borderId="19" xfId="825" applyNumberFormat="1" applyFont="1" applyBorder="1" applyAlignment="1">
      <alignment horizontal="right" vertical="center"/>
    </xf>
    <xf numFmtId="0" fontId="2" fillId="0" borderId="0" xfId="831"/>
    <xf numFmtId="0" fontId="15" fillId="0" borderId="0" xfId="831" applyFont="1" applyAlignment="1">
      <alignment vertical="top" wrapText="1"/>
    </xf>
    <xf numFmtId="0" fontId="2" fillId="0" borderId="0" xfId="831" applyAlignment="1">
      <alignment wrapText="1"/>
    </xf>
    <xf numFmtId="0" fontId="17" fillId="0" borderId="0" xfId="831" applyFont="1"/>
    <xf numFmtId="0" fontId="17" fillId="0" borderId="0" xfId="831" applyFont="1" applyAlignment="1">
      <alignment wrapText="1"/>
    </xf>
    <xf numFmtId="2" fontId="2" fillId="0" borderId="0" xfId="827" applyNumberFormat="1" applyFont="1" applyFill="1" applyBorder="1" applyAlignment="1">
      <alignment horizontal="right"/>
    </xf>
    <xf numFmtId="2" fontId="2" fillId="0" borderId="0" xfId="827" applyNumberFormat="1" applyFont="1" applyFill="1" applyBorder="1" applyAlignment="1">
      <alignment horizontal="right" wrapText="1"/>
    </xf>
    <xf numFmtId="4" fontId="2" fillId="0" borderId="0" xfId="827" applyNumberFormat="1" applyFont="1" applyFill="1" applyBorder="1" applyAlignment="1">
      <alignment horizontal="right"/>
    </xf>
    <xf numFmtId="4" fontId="19" fillId="0" borderId="0" xfId="830" applyNumberFormat="1" applyFont="1" applyFill="1" applyBorder="1" applyAlignment="1">
      <alignment horizontal="right"/>
    </xf>
    <xf numFmtId="49" fontId="17" fillId="0" borderId="0" xfId="827" quotePrefix="1" applyNumberFormat="1" applyFont="1" applyFill="1" applyBorder="1" applyAlignment="1">
      <alignment horizontal="center" vertical="top" wrapText="1"/>
    </xf>
    <xf numFmtId="4" fontId="2" fillId="0" borderId="0" xfId="830" applyNumberFormat="1" applyFont="1" applyFill="1" applyBorder="1" applyAlignment="1">
      <alignment horizontal="right"/>
    </xf>
    <xf numFmtId="4" fontId="4" fillId="0" borderId="0" xfId="827" applyNumberFormat="1" applyFont="1" applyFill="1" applyBorder="1" applyAlignment="1">
      <alignment horizontal="right"/>
    </xf>
    <xf numFmtId="0" fontId="2" fillId="0" borderId="0" xfId="0" applyFont="1" applyAlignment="1">
      <alignment horizontal="center" vertical="top" wrapText="1"/>
    </xf>
    <xf numFmtId="49" fontId="17" fillId="0" borderId="0" xfId="828" applyNumberFormat="1" applyFont="1" applyAlignment="1">
      <alignment horizontal="center" shrinkToFit="1"/>
    </xf>
    <xf numFmtId="0" fontId="2" fillId="0" borderId="0" xfId="828" applyAlignment="1">
      <alignment horizontal="center" vertical="top" shrinkToFit="1"/>
    </xf>
    <xf numFmtId="4" fontId="2" fillId="0" borderId="0" xfId="828" applyNumberFormat="1" applyAlignment="1">
      <alignment horizontal="right"/>
    </xf>
    <xf numFmtId="0" fontId="2" fillId="0" borderId="0" xfId="828" applyAlignment="1">
      <alignment horizontal="left" vertical="top" wrapText="1"/>
    </xf>
    <xf numFmtId="0" fontId="3" fillId="0" borderId="0" xfId="828" applyFont="1" applyAlignment="1">
      <alignment horizontal="center" shrinkToFit="1"/>
    </xf>
    <xf numFmtId="4" fontId="3" fillId="0" borderId="0" xfId="828" applyNumberFormat="1" applyFont="1" applyAlignment="1">
      <alignment horizontal="right"/>
    </xf>
    <xf numFmtId="0" fontId="17" fillId="0" borderId="0" xfId="828" applyFont="1" applyAlignment="1">
      <alignment wrapText="1"/>
    </xf>
    <xf numFmtId="49" fontId="17" fillId="0" borderId="1" xfId="828" applyNumberFormat="1" applyFont="1" applyBorder="1" applyAlignment="1">
      <alignment horizontal="center" vertical="center" wrapText="1"/>
    </xf>
    <xf numFmtId="4" fontId="17" fillId="0" borderId="0" xfId="828" applyNumberFormat="1" applyFont="1" applyAlignment="1">
      <alignment horizontal="right"/>
    </xf>
    <xf numFmtId="4" fontId="0" fillId="0" borderId="0" xfId="0" applyNumberFormat="1" applyAlignment="1">
      <alignment horizontal="right" wrapText="1"/>
    </xf>
    <xf numFmtId="4" fontId="17" fillId="0" borderId="1" xfId="828" applyNumberFormat="1" applyFont="1" applyBorder="1" applyAlignment="1">
      <alignment horizontal="right" wrapText="1"/>
    </xf>
    <xf numFmtId="4" fontId="3" fillId="0" borderId="0" xfId="828" applyNumberFormat="1" applyFont="1" applyAlignment="1">
      <alignment horizontal="right" shrinkToFit="1"/>
    </xf>
    <xf numFmtId="4" fontId="17" fillId="0" borderId="0" xfId="828" applyNumberFormat="1" applyFont="1" applyAlignment="1">
      <alignment horizontal="right" shrinkToFit="1"/>
    </xf>
    <xf numFmtId="4" fontId="22" fillId="0" borderId="0" xfId="828" applyNumberFormat="1" applyFont="1" applyAlignment="1">
      <alignment horizontal="right"/>
    </xf>
    <xf numFmtId="49" fontId="17" fillId="0" borderId="0" xfId="828" applyNumberFormat="1" applyFont="1" applyAlignment="1">
      <alignment horizontal="right" vertical="top" wrapText="1"/>
    </xf>
    <xf numFmtId="49" fontId="17" fillId="0" borderId="0" xfId="828" applyNumberFormat="1" applyFont="1" applyAlignment="1">
      <alignment horizontal="center" vertical="center"/>
    </xf>
    <xf numFmtId="0" fontId="17" fillId="0" borderId="0" xfId="828" applyFont="1" applyAlignment="1">
      <alignment horizontal="center" vertical="center" wrapText="1"/>
    </xf>
    <xf numFmtId="4" fontId="17" fillId="0" borderId="0" xfId="828" applyNumberFormat="1" applyFont="1" applyAlignment="1">
      <alignment horizontal="center" vertical="center" wrapText="1"/>
    </xf>
    <xf numFmtId="0" fontId="17" fillId="0" borderId="0" xfId="828" applyFont="1" applyAlignment="1">
      <alignment horizontal="left" vertical="center"/>
    </xf>
    <xf numFmtId="49" fontId="2" fillId="0" borderId="0" xfId="16" applyNumberFormat="1" applyFont="1" applyAlignment="1">
      <alignment horizontal="left" vertical="top" wrapText="1" readingOrder="1"/>
    </xf>
    <xf numFmtId="49" fontId="17" fillId="0" borderId="0" xfId="16" applyNumberFormat="1" applyFont="1" applyAlignment="1">
      <alignment horizontal="justify" vertical="top" wrapText="1" readingOrder="1"/>
    </xf>
    <xf numFmtId="49" fontId="91" fillId="0" borderId="0" xfId="16" applyNumberFormat="1" applyFont="1" applyAlignment="1">
      <alignment horizontal="center" readingOrder="1"/>
    </xf>
    <xf numFmtId="4" fontId="91" fillId="0" borderId="0" xfId="0" applyNumberFormat="1" applyFont="1" applyAlignment="1">
      <alignment horizontal="right"/>
    </xf>
    <xf numFmtId="4" fontId="91" fillId="0" borderId="0" xfId="0" applyNumberFormat="1" applyFont="1" applyAlignment="1">
      <alignment horizontal="center" shrinkToFit="1"/>
    </xf>
    <xf numFmtId="49" fontId="91" fillId="0" borderId="0" xfId="0" applyNumberFormat="1" applyFont="1" applyAlignment="1">
      <alignment horizontal="left" vertical="top" wrapText="1"/>
    </xf>
    <xf numFmtId="0" fontId="0" fillId="0" borderId="0" xfId="0" applyAlignment="1">
      <alignment horizontal="justify" vertical="center" wrapText="1"/>
    </xf>
    <xf numFmtId="0" fontId="73" fillId="0" borderId="0" xfId="819" applyFont="1" applyBorder="1" applyAlignment="1">
      <alignment vertical="center"/>
    </xf>
    <xf numFmtId="49" fontId="2" fillId="0" borderId="19" xfId="819" applyNumberFormat="1" applyFont="1" applyBorder="1" applyAlignment="1">
      <alignment vertical="top" wrapText="1"/>
    </xf>
    <xf numFmtId="0" fontId="2" fillId="0" borderId="19" xfId="0" applyFont="1" applyBorder="1" applyAlignment="1">
      <alignment horizontal="justify" vertical="center" wrapText="1"/>
    </xf>
    <xf numFmtId="0" fontId="80" fillId="83" borderId="0" xfId="826" applyAlignment="1">
      <alignment horizontal="center" vertical="top" wrapText="1"/>
    </xf>
    <xf numFmtId="2" fontId="80" fillId="83" borderId="0" xfId="826" applyNumberFormat="1" applyAlignment="1">
      <alignment horizontal="right" vertical="top"/>
    </xf>
    <xf numFmtId="0" fontId="80" fillId="83" borderId="0" xfId="826" applyAlignment="1">
      <alignment horizontal="right"/>
    </xf>
    <xf numFmtId="49" fontId="80" fillId="83" borderId="0" xfId="826" applyNumberFormat="1" applyAlignment="1">
      <alignment horizontal="justify" vertical="top" wrapText="1" readingOrder="1"/>
    </xf>
    <xf numFmtId="49" fontId="80" fillId="83" borderId="0" xfId="826" applyNumberFormat="1" applyAlignment="1">
      <alignment horizontal="center" readingOrder="1"/>
    </xf>
    <xf numFmtId="49" fontId="80" fillId="83" borderId="0" xfId="826" applyNumberFormat="1" applyAlignment="1">
      <alignment horizontal="right" readingOrder="1"/>
    </xf>
    <xf numFmtId="49" fontId="2" fillId="0" borderId="0" xfId="16" applyNumberFormat="1" applyFont="1" applyAlignment="1">
      <alignment horizontal="justify" vertical="top" wrapText="1" readingOrder="1"/>
    </xf>
    <xf numFmtId="0" fontId="80" fillId="83" borderId="0" xfId="826" applyAlignment="1">
      <alignment horizontal="center" vertical="center"/>
    </xf>
    <xf numFmtId="0" fontId="53" fillId="0" borderId="0" xfId="828" applyFont="1" applyAlignment="1">
      <alignment horizontal="justify" vertical="center" wrapText="1"/>
    </xf>
    <xf numFmtId="49" fontId="80" fillId="83" borderId="0" xfId="826" applyNumberFormat="1" applyAlignment="1">
      <alignment horizontal="center" vertical="center" wrapText="1"/>
    </xf>
    <xf numFmtId="0" fontId="80" fillId="83" borderId="0" xfId="826" applyAlignment="1">
      <alignment horizontal="left" vertical="center"/>
    </xf>
    <xf numFmtId="4" fontId="80" fillId="83" borderId="0" xfId="826" applyNumberFormat="1" applyAlignment="1">
      <alignment horizontal="center" vertical="center"/>
    </xf>
    <xf numFmtId="4" fontId="80" fillId="83" borderId="0" xfId="826" applyNumberFormat="1" applyAlignment="1">
      <alignment horizontal="center" vertical="center" shrinkToFit="1"/>
    </xf>
    <xf numFmtId="4" fontId="80" fillId="83" borderId="0" xfId="826" applyNumberFormat="1" applyAlignment="1">
      <alignment horizontal="right" vertical="center" shrinkToFit="1"/>
    </xf>
    <xf numFmtId="0" fontId="5" fillId="0" borderId="0" xfId="828" applyFont="1" applyAlignment="1">
      <alignment vertical="center" wrapText="1"/>
    </xf>
    <xf numFmtId="49" fontId="80" fillId="83" borderId="0" xfId="826" applyNumberFormat="1" applyAlignment="1" applyProtection="1">
      <alignment horizontal="center" vertical="center"/>
      <protection locked="0"/>
    </xf>
    <xf numFmtId="0" fontId="80" fillId="83" borderId="0" xfId="826" applyAlignment="1" applyProtection="1">
      <alignment horizontal="left" vertical="center"/>
      <protection locked="0"/>
    </xf>
    <xf numFmtId="0" fontId="80" fillId="83" borderId="0" xfId="826" applyAlignment="1" applyProtection="1">
      <alignment vertical="center"/>
      <protection locked="0"/>
    </xf>
    <xf numFmtId="0" fontId="80" fillId="83" borderId="0" xfId="826" applyAlignment="1" applyProtection="1">
      <alignment horizontal="right" vertical="center"/>
      <protection locked="0"/>
    </xf>
    <xf numFmtId="0" fontId="4" fillId="0" borderId="0" xfId="0" applyFont="1" applyAlignment="1">
      <alignment horizontal="justify" vertical="center" wrapText="1"/>
    </xf>
    <xf numFmtId="49" fontId="80" fillId="83" borderId="0" xfId="826" applyNumberFormat="1" applyAlignment="1">
      <alignment horizontal="center" vertical="center"/>
    </xf>
    <xf numFmtId="0" fontId="5" fillId="0" borderId="0" xfId="0" applyFont="1" applyAlignment="1">
      <alignment horizontal="justify" vertical="center" wrapText="1"/>
    </xf>
    <xf numFmtId="4" fontId="80" fillId="83" borderId="0" xfId="826" applyNumberFormat="1" applyAlignment="1">
      <alignment horizontal="right" vertical="center"/>
    </xf>
    <xf numFmtId="0" fontId="80" fillId="83" borderId="0" xfId="826" applyAlignment="1">
      <alignment horizontal="justify" vertical="center" wrapText="1"/>
    </xf>
    <xf numFmtId="0" fontId="17" fillId="0" borderId="0" xfId="828" applyFont="1" applyAlignment="1">
      <alignment horizontal="justify" vertical="center" wrapText="1"/>
    </xf>
    <xf numFmtId="49" fontId="17" fillId="0" borderId="0" xfId="828" quotePrefix="1" applyNumberFormat="1" applyFont="1" applyAlignment="1">
      <alignment horizontal="center" vertical="top" wrapText="1"/>
    </xf>
    <xf numFmtId="0" fontId="17" fillId="0" borderId="0" xfId="0" applyFont="1" applyAlignment="1">
      <alignment horizontal="center" vertical="center"/>
    </xf>
    <xf numFmtId="0" fontId="17" fillId="0" borderId="0" xfId="0" applyFont="1" applyAlignment="1">
      <alignment horizontal="center" wrapText="1"/>
    </xf>
    <xf numFmtId="0" fontId="9" fillId="0" borderId="0" xfId="0" applyFont="1" applyAlignment="1">
      <alignment horizontal="center" vertical="center"/>
    </xf>
    <xf numFmtId="0" fontId="80" fillId="83" borderId="0" xfId="826" applyAlignment="1">
      <alignment horizontal="justify" vertical="top" wrapText="1"/>
    </xf>
    <xf numFmtId="49" fontId="17" fillId="0" borderId="0" xfId="13" applyNumberFormat="1" applyFont="1" applyAlignment="1">
      <alignment horizontal="center" vertical="center" wrapText="1"/>
    </xf>
    <xf numFmtId="0" fontId="17" fillId="0" borderId="0" xfId="0" applyFont="1" applyAlignment="1">
      <alignment horizontal="center" vertical="center" wrapText="1" shrinkToFit="1"/>
    </xf>
    <xf numFmtId="0" fontId="92" fillId="0" borderId="0" xfId="828" applyFont="1">
      <alignment horizontal="justify" vertical="top" wrapText="1"/>
    </xf>
    <xf numFmtId="0" fontId="91" fillId="0" borderId="0" xfId="0" applyFont="1">
      <alignment horizontal="justify" vertical="top" wrapText="1"/>
    </xf>
    <xf numFmtId="0" fontId="92" fillId="0" borderId="0" xfId="831" applyFont="1"/>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justify" vertical="center" wrapText="1"/>
    </xf>
    <xf numFmtId="0" fontId="82" fillId="83" borderId="0" xfId="826" applyFont="1" applyAlignment="1">
      <alignment horizontal="center" vertical="center"/>
    </xf>
    <xf numFmtId="0" fontId="3" fillId="0" borderId="0" xfId="13" applyFont="1" applyAlignment="1">
      <alignment horizontal="center" vertical="top"/>
    </xf>
    <xf numFmtId="0" fontId="15" fillId="0" borderId="0" xfId="831" applyFont="1" applyAlignment="1">
      <alignment horizontal="left" vertical="top" wrapText="1"/>
    </xf>
    <xf numFmtId="0" fontId="17" fillId="0" borderId="2" xfId="0" applyFont="1" applyBorder="1" applyAlignment="1">
      <alignment horizontal="center" wrapText="1"/>
    </xf>
    <xf numFmtId="0" fontId="17" fillId="0" borderId="19" xfId="0" applyFont="1" applyBorder="1" applyAlignment="1">
      <alignment horizontal="center" wrapText="1"/>
    </xf>
    <xf numFmtId="0" fontId="71" fillId="0" borderId="1" xfId="0" applyFont="1" applyBorder="1" applyAlignment="1">
      <alignment horizontal="right" vertical="center" wrapText="1"/>
    </xf>
    <xf numFmtId="0" fontId="17" fillId="0" borderId="2" xfId="0" applyFont="1" applyBorder="1" applyAlignment="1">
      <alignment horizontal="center" vertical="center" wrapText="1"/>
    </xf>
    <xf numFmtId="0" fontId="17" fillId="0" borderId="19" xfId="0" applyFont="1" applyBorder="1" applyAlignment="1">
      <alignment horizontal="center" vertical="center"/>
    </xf>
    <xf numFmtId="0" fontId="17" fillId="0" borderId="2" xfId="0" applyFont="1" applyBorder="1" applyAlignment="1">
      <alignment horizontal="center" vertical="center"/>
    </xf>
    <xf numFmtId="2" fontId="17" fillId="0" borderId="2" xfId="0" applyNumberFormat="1" applyFont="1" applyBorder="1" applyAlignment="1">
      <alignment horizontal="center" wrapText="1"/>
    </xf>
    <xf numFmtId="2" fontId="17" fillId="0" borderId="19" xfId="0" applyNumberFormat="1" applyFont="1" applyBorder="1" applyAlignment="1">
      <alignment horizontal="center" wrapText="1"/>
    </xf>
    <xf numFmtId="0" fontId="77" fillId="0" borderId="1" xfId="0" applyFont="1" applyBorder="1" applyAlignment="1">
      <alignment horizontal="right" vertical="center" wrapText="1"/>
    </xf>
    <xf numFmtId="0" fontId="17" fillId="0" borderId="2" xfId="828" applyFont="1" applyBorder="1" applyAlignment="1">
      <alignment horizontal="center" wrapText="1"/>
    </xf>
    <xf numFmtId="0" fontId="17" fillId="0" borderId="19" xfId="828" applyFont="1" applyBorder="1" applyAlignment="1">
      <alignment horizontal="center" wrapText="1"/>
    </xf>
    <xf numFmtId="0" fontId="17" fillId="0" borderId="2" xfId="828" applyFont="1" applyBorder="1" applyAlignment="1">
      <alignment horizontal="justify" vertical="center"/>
    </xf>
    <xf numFmtId="0" fontId="17" fillId="0" borderId="2" xfId="828" applyFont="1" applyBorder="1" applyAlignment="1">
      <alignment horizontal="center" vertical="center" wrapText="1"/>
    </xf>
    <xf numFmtId="0" fontId="17" fillId="0" borderId="19" xfId="828" applyFont="1" applyBorder="1" applyAlignment="1">
      <alignment horizontal="center" vertical="center" wrapText="1"/>
    </xf>
    <xf numFmtId="0" fontId="17" fillId="0" borderId="2" xfId="828" applyFont="1" applyBorder="1" applyAlignment="1">
      <alignment horizontal="center" vertical="center"/>
    </xf>
    <xf numFmtId="0" fontId="17" fillId="0" borderId="19" xfId="828" applyFont="1" applyBorder="1" applyAlignment="1">
      <alignment horizontal="center" vertical="center"/>
    </xf>
    <xf numFmtId="49" fontId="17" fillId="0" borderId="2" xfId="828" applyNumberFormat="1" applyFont="1" applyBorder="1" applyAlignment="1">
      <alignment horizontal="center" vertical="center" wrapText="1"/>
    </xf>
    <xf numFmtId="49" fontId="17" fillId="0" borderId="19" xfId="828"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17" fillId="0" borderId="2"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9" fillId="0" borderId="1" xfId="0" applyFont="1" applyBorder="1" applyAlignment="1">
      <alignment horizontal="left" vertical="center" wrapText="1"/>
    </xf>
    <xf numFmtId="49" fontId="17" fillId="0" borderId="2" xfId="0" applyNumberFormat="1" applyFont="1" applyBorder="1" applyAlignment="1" applyProtection="1">
      <alignment horizontal="center" vertical="center" wrapText="1"/>
      <protection locked="0"/>
    </xf>
    <xf numFmtId="49" fontId="17" fillId="0" borderId="19" xfId="0" applyNumberFormat="1"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 xfId="0" applyFont="1" applyBorder="1" applyAlignment="1">
      <alignment horizontal="left" vertical="top"/>
    </xf>
    <xf numFmtId="0" fontId="17" fillId="0" borderId="1" xfId="0" applyFont="1" applyBorder="1" applyAlignment="1">
      <alignment horizontal="justify" vertical="top"/>
    </xf>
    <xf numFmtId="49" fontId="17" fillId="0" borderId="2" xfId="0" applyNumberFormat="1" applyFont="1" applyBorder="1" applyAlignment="1">
      <alignment horizontal="center" vertical="center" wrapText="1"/>
    </xf>
    <xf numFmtId="49" fontId="17" fillId="0" borderId="19" xfId="0" applyNumberFormat="1" applyFont="1" applyBorder="1" applyAlignment="1">
      <alignment horizontal="center" vertical="center"/>
    </xf>
    <xf numFmtId="0" fontId="17" fillId="0" borderId="0" xfId="0" applyFont="1" applyAlignment="1">
      <alignment horizontal="center" wrapText="1"/>
    </xf>
    <xf numFmtId="49" fontId="17" fillId="0" borderId="0" xfId="0" applyNumberFormat="1"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19" xfId="0" applyFont="1" applyBorder="1" applyAlignment="1">
      <alignment horizontal="center" vertical="center" wrapText="1"/>
    </xf>
    <xf numFmtId="0" fontId="15" fillId="0" borderId="0" xfId="0" applyFont="1" applyAlignment="1">
      <alignment horizontal="right" vertical="center" wrapText="1"/>
    </xf>
    <xf numFmtId="0" fontId="15" fillId="0" borderId="0" xfId="0" quotePrefix="1" applyFont="1" applyAlignment="1">
      <alignment horizontal="right" vertical="center" wrapText="1"/>
    </xf>
    <xf numFmtId="49" fontId="17" fillId="0" borderId="2" xfId="0" applyNumberFormat="1" applyFont="1" applyBorder="1" applyAlignment="1">
      <alignment horizontal="center" vertical="center"/>
    </xf>
    <xf numFmtId="4" fontId="17" fillId="0" borderId="2" xfId="828" applyNumberFormat="1" applyFont="1" applyBorder="1" applyAlignment="1">
      <alignment horizontal="center" vertical="center" wrapText="1"/>
    </xf>
    <xf numFmtId="4" fontId="17" fillId="0" borderId="19" xfId="828" applyNumberFormat="1" applyFont="1" applyBorder="1" applyAlignment="1">
      <alignment horizontal="center" vertical="center" wrapText="1"/>
    </xf>
    <xf numFmtId="0" fontId="17" fillId="0" borderId="1" xfId="828" applyFont="1" applyBorder="1" applyAlignment="1">
      <alignment horizontal="justify" vertical="top"/>
    </xf>
    <xf numFmtId="49" fontId="17" fillId="0" borderId="19" xfId="828" applyNumberFormat="1" applyFont="1" applyBorder="1" applyAlignment="1">
      <alignment horizontal="center" vertical="center"/>
    </xf>
    <xf numFmtId="0" fontId="9" fillId="0" borderId="0" xfId="825" applyFont="1" applyAlignment="1">
      <alignment horizontal="left" vertical="center"/>
    </xf>
    <xf numFmtId="0" fontId="17" fillId="0" borderId="19" xfId="825" applyFont="1" applyBorder="1" applyAlignment="1">
      <alignment horizontal="left" vertical="center"/>
    </xf>
    <xf numFmtId="0" fontId="80" fillId="83" borderId="20" xfId="826" applyBorder="1" applyAlignment="1">
      <alignment horizontal="center" vertical="center"/>
    </xf>
    <xf numFmtId="0" fontId="80" fillId="83" borderId="21" xfId="826" applyBorder="1" applyAlignment="1">
      <alignment horizontal="center" vertical="center"/>
    </xf>
    <xf numFmtId="0" fontId="80" fillId="83" borderId="22" xfId="826" applyBorder="1" applyAlignment="1">
      <alignment horizontal="center" vertical="center"/>
    </xf>
  </cellXfs>
  <cellStyles count="834">
    <cellStyle name="_dvorana sisak novo-PONUDA ELEKTRO " xfId="107" xr:uid="{00000000-0005-0000-0000-000000000000}"/>
    <cellStyle name="_HOTEL LONE" xfId="108" xr:uid="{00000000-0005-0000-0000-000001000000}"/>
    <cellStyle name="_HOTEL LONE 2" xfId="109" xr:uid="{00000000-0005-0000-0000-000002000000}"/>
    <cellStyle name="_STAMBENI DIO" xfId="110" xr:uid="{00000000-0005-0000-0000-000003000000}"/>
    <cellStyle name="_troškovnik" xfId="111" xr:uid="{00000000-0005-0000-0000-000004000000}"/>
    <cellStyle name="1. br.stavke" xfId="112" xr:uid="{00000000-0005-0000-0000-000005000000}"/>
    <cellStyle name="1-dodano" xfId="113" xr:uid="{00000000-0005-0000-0000-000006000000}"/>
    <cellStyle name="2. Tekst stavke" xfId="114" xr:uid="{00000000-0005-0000-0000-000007000000}"/>
    <cellStyle name="20% - Isticanje1 2" xfId="40" xr:uid="{00000000-0005-0000-0000-000008000000}"/>
    <cellStyle name="20% - Isticanje2 2" xfId="41" xr:uid="{00000000-0005-0000-0000-000009000000}"/>
    <cellStyle name="20% - Isticanje3 2" xfId="42" xr:uid="{00000000-0005-0000-0000-00000A000000}"/>
    <cellStyle name="20% - Isticanje4 2" xfId="43" xr:uid="{00000000-0005-0000-0000-00000B000000}"/>
    <cellStyle name="20% - Isticanje5 2" xfId="44" xr:uid="{00000000-0005-0000-0000-00000C000000}"/>
    <cellStyle name="20% - Isticanje6 2" xfId="45" xr:uid="{00000000-0005-0000-0000-00000D000000}"/>
    <cellStyle name="2-izmjena" xfId="115" xr:uid="{00000000-0005-0000-0000-00000E000000}"/>
    <cellStyle name="3. jed.mjere" xfId="116" xr:uid="{00000000-0005-0000-0000-00000F000000}"/>
    <cellStyle name="3-pitanje" xfId="117" xr:uid="{00000000-0005-0000-0000-000010000000}"/>
    <cellStyle name="4. količina" xfId="118" xr:uid="{00000000-0005-0000-0000-000011000000}"/>
    <cellStyle name="40% - Isticanje1 2" xfId="119" xr:uid="{00000000-0005-0000-0000-000012000000}"/>
    <cellStyle name="40% - Isticanje1 2 2" xfId="120" xr:uid="{00000000-0005-0000-0000-000013000000}"/>
    <cellStyle name="40% - Isticanje2 2" xfId="46" xr:uid="{00000000-0005-0000-0000-000014000000}"/>
    <cellStyle name="40% - Isticanje3 2" xfId="47" xr:uid="{00000000-0005-0000-0000-000015000000}"/>
    <cellStyle name="40% - Isticanje4 2" xfId="48" xr:uid="{00000000-0005-0000-0000-000016000000}"/>
    <cellStyle name="40% - Isticanje5 2" xfId="49" xr:uid="{00000000-0005-0000-0000-000017000000}"/>
    <cellStyle name="40% - Isticanje6 2" xfId="50" xr:uid="{00000000-0005-0000-0000-000018000000}"/>
    <cellStyle name="40% - Naglasak1" xfId="51" xr:uid="{00000000-0005-0000-0000-000019000000}"/>
    <cellStyle name="5. jed.cijena" xfId="121" xr:uid="{00000000-0005-0000-0000-00001A000000}"/>
    <cellStyle name="6.uk.cijena" xfId="122" xr:uid="{00000000-0005-0000-0000-00001B000000}"/>
    <cellStyle name="60% - Isticanje1 2" xfId="52" xr:uid="{00000000-0005-0000-0000-00001C000000}"/>
    <cellStyle name="60% - Isticanje2 2" xfId="53" xr:uid="{00000000-0005-0000-0000-00001D000000}"/>
    <cellStyle name="60% - Isticanje3 2" xfId="54" xr:uid="{00000000-0005-0000-0000-00001E000000}"/>
    <cellStyle name="60% - Isticanje4 2" xfId="55" xr:uid="{00000000-0005-0000-0000-00001F000000}"/>
    <cellStyle name="60% - Isticanje5 2" xfId="56" xr:uid="{00000000-0005-0000-0000-000020000000}"/>
    <cellStyle name="60% - Isticanje6 2" xfId="57" xr:uid="{00000000-0005-0000-0000-000021000000}"/>
    <cellStyle name="Accent1 - 20%" xfId="123" xr:uid="{00000000-0005-0000-0000-000022000000}"/>
    <cellStyle name="Accent1 - 20% 2" xfId="124" xr:uid="{00000000-0005-0000-0000-000023000000}"/>
    <cellStyle name="Accent1 - 40%" xfId="125" xr:uid="{00000000-0005-0000-0000-000024000000}"/>
    <cellStyle name="Accent1 - 40% 2" xfId="126" xr:uid="{00000000-0005-0000-0000-000025000000}"/>
    <cellStyle name="Accent1 - 60%" xfId="127" xr:uid="{00000000-0005-0000-0000-000026000000}"/>
    <cellStyle name="Accent1 10" xfId="128" xr:uid="{00000000-0005-0000-0000-000027000000}"/>
    <cellStyle name="Accent1 11" xfId="129" xr:uid="{00000000-0005-0000-0000-000028000000}"/>
    <cellStyle name="Accent1 12" xfId="130" xr:uid="{00000000-0005-0000-0000-000029000000}"/>
    <cellStyle name="Accent1 13" xfId="131" xr:uid="{00000000-0005-0000-0000-00002A000000}"/>
    <cellStyle name="Accent1 14" xfId="132" xr:uid="{00000000-0005-0000-0000-00002B000000}"/>
    <cellStyle name="Accent1 15" xfId="133" xr:uid="{00000000-0005-0000-0000-00002C000000}"/>
    <cellStyle name="Accent1 16" xfId="134" xr:uid="{00000000-0005-0000-0000-00002D000000}"/>
    <cellStyle name="Accent1 17" xfId="135" xr:uid="{00000000-0005-0000-0000-00002E000000}"/>
    <cellStyle name="Accent1 18" xfId="136" xr:uid="{00000000-0005-0000-0000-00002F000000}"/>
    <cellStyle name="Accent1 19" xfId="137" xr:uid="{00000000-0005-0000-0000-000030000000}"/>
    <cellStyle name="Accent1 2" xfId="138" xr:uid="{00000000-0005-0000-0000-000031000000}"/>
    <cellStyle name="Accent1 20" xfId="139" xr:uid="{00000000-0005-0000-0000-000032000000}"/>
    <cellStyle name="Accent1 21" xfId="140" xr:uid="{00000000-0005-0000-0000-000033000000}"/>
    <cellStyle name="Accent1 22" xfId="141" xr:uid="{00000000-0005-0000-0000-000034000000}"/>
    <cellStyle name="Accent1 23" xfId="142" xr:uid="{00000000-0005-0000-0000-000035000000}"/>
    <cellStyle name="Accent1 24" xfId="143" xr:uid="{00000000-0005-0000-0000-000036000000}"/>
    <cellStyle name="Accent1 25" xfId="144" xr:uid="{00000000-0005-0000-0000-000037000000}"/>
    <cellStyle name="Accent1 26" xfId="145" xr:uid="{00000000-0005-0000-0000-000038000000}"/>
    <cellStyle name="Accent1 27" xfId="146" xr:uid="{00000000-0005-0000-0000-000039000000}"/>
    <cellStyle name="Accent1 28" xfId="147" xr:uid="{00000000-0005-0000-0000-00003A000000}"/>
    <cellStyle name="Accent1 29" xfId="148" xr:uid="{00000000-0005-0000-0000-00003B000000}"/>
    <cellStyle name="Accent1 3" xfId="149" xr:uid="{00000000-0005-0000-0000-00003C000000}"/>
    <cellStyle name="Accent1 4" xfId="150" xr:uid="{00000000-0005-0000-0000-00003D000000}"/>
    <cellStyle name="Accent1 5" xfId="151" xr:uid="{00000000-0005-0000-0000-00003E000000}"/>
    <cellStyle name="Accent1 6" xfId="152" xr:uid="{00000000-0005-0000-0000-00003F000000}"/>
    <cellStyle name="Accent1 7" xfId="153" xr:uid="{00000000-0005-0000-0000-000040000000}"/>
    <cellStyle name="Accent1 8" xfId="154" xr:uid="{00000000-0005-0000-0000-000041000000}"/>
    <cellStyle name="Accent1 9" xfId="155" xr:uid="{00000000-0005-0000-0000-000042000000}"/>
    <cellStyle name="Accent2 - 20%" xfId="156" xr:uid="{00000000-0005-0000-0000-000043000000}"/>
    <cellStyle name="Accent2 - 20% 2" xfId="157" xr:uid="{00000000-0005-0000-0000-000044000000}"/>
    <cellStyle name="Accent2 - 40%" xfId="158" xr:uid="{00000000-0005-0000-0000-000045000000}"/>
    <cellStyle name="Accent2 - 40% 2" xfId="159" xr:uid="{00000000-0005-0000-0000-000046000000}"/>
    <cellStyle name="Accent2 - 60%" xfId="160" xr:uid="{00000000-0005-0000-0000-000047000000}"/>
    <cellStyle name="Accent2 10" xfId="161" xr:uid="{00000000-0005-0000-0000-000048000000}"/>
    <cellStyle name="Accent2 11" xfId="162" xr:uid="{00000000-0005-0000-0000-000049000000}"/>
    <cellStyle name="Accent2 12" xfId="163" xr:uid="{00000000-0005-0000-0000-00004A000000}"/>
    <cellStyle name="Accent2 13" xfId="164" xr:uid="{00000000-0005-0000-0000-00004B000000}"/>
    <cellStyle name="Accent2 14" xfId="165" xr:uid="{00000000-0005-0000-0000-00004C000000}"/>
    <cellStyle name="Accent2 15" xfId="166" xr:uid="{00000000-0005-0000-0000-00004D000000}"/>
    <cellStyle name="Accent2 16" xfId="167" xr:uid="{00000000-0005-0000-0000-00004E000000}"/>
    <cellStyle name="Accent2 17" xfId="168" xr:uid="{00000000-0005-0000-0000-00004F000000}"/>
    <cellStyle name="Accent2 18" xfId="169" xr:uid="{00000000-0005-0000-0000-000050000000}"/>
    <cellStyle name="Accent2 19" xfId="170" xr:uid="{00000000-0005-0000-0000-000051000000}"/>
    <cellStyle name="Accent2 2" xfId="171" xr:uid="{00000000-0005-0000-0000-000052000000}"/>
    <cellStyle name="Accent2 20" xfId="172" xr:uid="{00000000-0005-0000-0000-000053000000}"/>
    <cellStyle name="Accent2 21" xfId="173" xr:uid="{00000000-0005-0000-0000-000054000000}"/>
    <cellStyle name="Accent2 22" xfId="174" xr:uid="{00000000-0005-0000-0000-000055000000}"/>
    <cellStyle name="Accent2 23" xfId="175" xr:uid="{00000000-0005-0000-0000-000056000000}"/>
    <cellStyle name="Accent2 24" xfId="176" xr:uid="{00000000-0005-0000-0000-000057000000}"/>
    <cellStyle name="Accent2 25" xfId="177" xr:uid="{00000000-0005-0000-0000-000058000000}"/>
    <cellStyle name="Accent2 26" xfId="178" xr:uid="{00000000-0005-0000-0000-000059000000}"/>
    <cellStyle name="Accent2 27" xfId="179" xr:uid="{00000000-0005-0000-0000-00005A000000}"/>
    <cellStyle name="Accent2 28" xfId="180" xr:uid="{00000000-0005-0000-0000-00005B000000}"/>
    <cellStyle name="Accent2 29" xfId="181" xr:uid="{00000000-0005-0000-0000-00005C000000}"/>
    <cellStyle name="Accent2 3" xfId="182" xr:uid="{00000000-0005-0000-0000-00005D000000}"/>
    <cellStyle name="Accent2 4" xfId="183" xr:uid="{00000000-0005-0000-0000-00005E000000}"/>
    <cellStyle name="Accent2 5" xfId="184" xr:uid="{00000000-0005-0000-0000-00005F000000}"/>
    <cellStyle name="Accent2 6" xfId="185" xr:uid="{00000000-0005-0000-0000-000060000000}"/>
    <cellStyle name="Accent2 7" xfId="186" xr:uid="{00000000-0005-0000-0000-000061000000}"/>
    <cellStyle name="Accent2 8" xfId="187" xr:uid="{00000000-0005-0000-0000-000062000000}"/>
    <cellStyle name="Accent2 9" xfId="188" xr:uid="{00000000-0005-0000-0000-000063000000}"/>
    <cellStyle name="Accent3 - 20%" xfId="189" xr:uid="{00000000-0005-0000-0000-000064000000}"/>
    <cellStyle name="Accent3 - 20% 2" xfId="190" xr:uid="{00000000-0005-0000-0000-000065000000}"/>
    <cellStyle name="Accent3 - 40%" xfId="191" xr:uid="{00000000-0005-0000-0000-000066000000}"/>
    <cellStyle name="Accent3 - 40% 2" xfId="192" xr:uid="{00000000-0005-0000-0000-000067000000}"/>
    <cellStyle name="Accent3 - 60%" xfId="193" xr:uid="{00000000-0005-0000-0000-000068000000}"/>
    <cellStyle name="Accent3 10" xfId="194" xr:uid="{00000000-0005-0000-0000-000069000000}"/>
    <cellStyle name="Accent3 11" xfId="195" xr:uid="{00000000-0005-0000-0000-00006A000000}"/>
    <cellStyle name="Accent3 12" xfId="196" xr:uid="{00000000-0005-0000-0000-00006B000000}"/>
    <cellStyle name="Accent3 13" xfId="197" xr:uid="{00000000-0005-0000-0000-00006C000000}"/>
    <cellStyle name="Accent3 14" xfId="198" xr:uid="{00000000-0005-0000-0000-00006D000000}"/>
    <cellStyle name="Accent3 15" xfId="199" xr:uid="{00000000-0005-0000-0000-00006E000000}"/>
    <cellStyle name="Accent3 16" xfId="200" xr:uid="{00000000-0005-0000-0000-00006F000000}"/>
    <cellStyle name="Accent3 17" xfId="201" xr:uid="{00000000-0005-0000-0000-000070000000}"/>
    <cellStyle name="Accent3 18" xfId="202" xr:uid="{00000000-0005-0000-0000-000071000000}"/>
    <cellStyle name="Accent3 19" xfId="203" xr:uid="{00000000-0005-0000-0000-000072000000}"/>
    <cellStyle name="Accent3 2" xfId="204" xr:uid="{00000000-0005-0000-0000-000073000000}"/>
    <cellStyle name="Accent3 20" xfId="205" xr:uid="{00000000-0005-0000-0000-000074000000}"/>
    <cellStyle name="Accent3 21" xfId="206" xr:uid="{00000000-0005-0000-0000-000075000000}"/>
    <cellStyle name="Accent3 22" xfId="207" xr:uid="{00000000-0005-0000-0000-000076000000}"/>
    <cellStyle name="Accent3 23" xfId="208" xr:uid="{00000000-0005-0000-0000-000077000000}"/>
    <cellStyle name="Accent3 24" xfId="209" xr:uid="{00000000-0005-0000-0000-000078000000}"/>
    <cellStyle name="Accent3 25" xfId="210" xr:uid="{00000000-0005-0000-0000-000079000000}"/>
    <cellStyle name="Accent3 26" xfId="211" xr:uid="{00000000-0005-0000-0000-00007A000000}"/>
    <cellStyle name="Accent3 27" xfId="212" xr:uid="{00000000-0005-0000-0000-00007B000000}"/>
    <cellStyle name="Accent3 28" xfId="213" xr:uid="{00000000-0005-0000-0000-00007C000000}"/>
    <cellStyle name="Accent3 29" xfId="214" xr:uid="{00000000-0005-0000-0000-00007D000000}"/>
    <cellStyle name="Accent3 3" xfId="215" xr:uid="{00000000-0005-0000-0000-00007E000000}"/>
    <cellStyle name="Accent3 4" xfId="216" xr:uid="{00000000-0005-0000-0000-00007F000000}"/>
    <cellStyle name="Accent3 5" xfId="217" xr:uid="{00000000-0005-0000-0000-000080000000}"/>
    <cellStyle name="Accent3 6" xfId="218" xr:uid="{00000000-0005-0000-0000-000081000000}"/>
    <cellStyle name="Accent3 7" xfId="219" xr:uid="{00000000-0005-0000-0000-000082000000}"/>
    <cellStyle name="Accent3 8" xfId="220" xr:uid="{00000000-0005-0000-0000-000083000000}"/>
    <cellStyle name="Accent3 9" xfId="221" xr:uid="{00000000-0005-0000-0000-000084000000}"/>
    <cellStyle name="Accent4 - 20%" xfId="222" xr:uid="{00000000-0005-0000-0000-000085000000}"/>
    <cellStyle name="Accent4 - 20% 2" xfId="223" xr:uid="{00000000-0005-0000-0000-000086000000}"/>
    <cellStyle name="Accent4 - 40%" xfId="224" xr:uid="{00000000-0005-0000-0000-000087000000}"/>
    <cellStyle name="Accent4 - 40% 2" xfId="225" xr:uid="{00000000-0005-0000-0000-000088000000}"/>
    <cellStyle name="Accent4 - 60%" xfId="226" xr:uid="{00000000-0005-0000-0000-000089000000}"/>
    <cellStyle name="Accent4 10" xfId="227" xr:uid="{00000000-0005-0000-0000-00008A000000}"/>
    <cellStyle name="Accent4 11" xfId="228" xr:uid="{00000000-0005-0000-0000-00008B000000}"/>
    <cellStyle name="Accent4 12" xfId="229" xr:uid="{00000000-0005-0000-0000-00008C000000}"/>
    <cellStyle name="Accent4 13" xfId="230" xr:uid="{00000000-0005-0000-0000-00008D000000}"/>
    <cellStyle name="Accent4 14" xfId="231" xr:uid="{00000000-0005-0000-0000-00008E000000}"/>
    <cellStyle name="Accent4 15" xfId="232" xr:uid="{00000000-0005-0000-0000-00008F000000}"/>
    <cellStyle name="Accent4 16" xfId="233" xr:uid="{00000000-0005-0000-0000-000090000000}"/>
    <cellStyle name="Accent4 17" xfId="234" xr:uid="{00000000-0005-0000-0000-000091000000}"/>
    <cellStyle name="Accent4 18" xfId="235" xr:uid="{00000000-0005-0000-0000-000092000000}"/>
    <cellStyle name="Accent4 19" xfId="236" xr:uid="{00000000-0005-0000-0000-000093000000}"/>
    <cellStyle name="Accent4 2" xfId="237" xr:uid="{00000000-0005-0000-0000-000094000000}"/>
    <cellStyle name="Accent4 20" xfId="238" xr:uid="{00000000-0005-0000-0000-000095000000}"/>
    <cellStyle name="Accent4 21" xfId="239" xr:uid="{00000000-0005-0000-0000-000096000000}"/>
    <cellStyle name="Accent4 22" xfId="240" xr:uid="{00000000-0005-0000-0000-000097000000}"/>
    <cellStyle name="Accent4 23" xfId="241" xr:uid="{00000000-0005-0000-0000-000098000000}"/>
    <cellStyle name="Accent4 24" xfId="242" xr:uid="{00000000-0005-0000-0000-000099000000}"/>
    <cellStyle name="Accent4 25" xfId="243" xr:uid="{00000000-0005-0000-0000-00009A000000}"/>
    <cellStyle name="Accent4 26" xfId="244" xr:uid="{00000000-0005-0000-0000-00009B000000}"/>
    <cellStyle name="Accent4 27" xfId="245" xr:uid="{00000000-0005-0000-0000-00009C000000}"/>
    <cellStyle name="Accent4 28" xfId="246" xr:uid="{00000000-0005-0000-0000-00009D000000}"/>
    <cellStyle name="Accent4 29" xfId="247" xr:uid="{00000000-0005-0000-0000-00009E000000}"/>
    <cellStyle name="Accent4 3" xfId="248" xr:uid="{00000000-0005-0000-0000-00009F000000}"/>
    <cellStyle name="Accent4 4" xfId="249" xr:uid="{00000000-0005-0000-0000-0000A0000000}"/>
    <cellStyle name="Accent4 5" xfId="250" xr:uid="{00000000-0005-0000-0000-0000A1000000}"/>
    <cellStyle name="Accent4 6" xfId="251" xr:uid="{00000000-0005-0000-0000-0000A2000000}"/>
    <cellStyle name="Accent4 7" xfId="252" xr:uid="{00000000-0005-0000-0000-0000A3000000}"/>
    <cellStyle name="Accent4 8" xfId="253" xr:uid="{00000000-0005-0000-0000-0000A4000000}"/>
    <cellStyle name="Accent4 9" xfId="254" xr:uid="{00000000-0005-0000-0000-0000A5000000}"/>
    <cellStyle name="Accent5 - 20%" xfId="255" xr:uid="{00000000-0005-0000-0000-0000A6000000}"/>
    <cellStyle name="Accent5 - 20% 2" xfId="256" xr:uid="{00000000-0005-0000-0000-0000A7000000}"/>
    <cellStyle name="Accent5 - 40%" xfId="257" xr:uid="{00000000-0005-0000-0000-0000A8000000}"/>
    <cellStyle name="Accent5 - 40% 2" xfId="258" xr:uid="{00000000-0005-0000-0000-0000A9000000}"/>
    <cellStyle name="Accent5 - 60%" xfId="259" xr:uid="{00000000-0005-0000-0000-0000AA000000}"/>
    <cellStyle name="Accent5 10" xfId="260" xr:uid="{00000000-0005-0000-0000-0000AB000000}"/>
    <cellStyle name="Accent5 11" xfId="261" xr:uid="{00000000-0005-0000-0000-0000AC000000}"/>
    <cellStyle name="Accent5 12" xfId="262" xr:uid="{00000000-0005-0000-0000-0000AD000000}"/>
    <cellStyle name="Accent5 13" xfId="263" xr:uid="{00000000-0005-0000-0000-0000AE000000}"/>
    <cellStyle name="Accent5 14" xfId="264" xr:uid="{00000000-0005-0000-0000-0000AF000000}"/>
    <cellStyle name="Accent5 15" xfId="265" xr:uid="{00000000-0005-0000-0000-0000B0000000}"/>
    <cellStyle name="Accent5 16" xfId="266" xr:uid="{00000000-0005-0000-0000-0000B1000000}"/>
    <cellStyle name="Accent5 17" xfId="267" xr:uid="{00000000-0005-0000-0000-0000B2000000}"/>
    <cellStyle name="Accent5 18" xfId="268" xr:uid="{00000000-0005-0000-0000-0000B3000000}"/>
    <cellStyle name="Accent5 19" xfId="269" xr:uid="{00000000-0005-0000-0000-0000B4000000}"/>
    <cellStyle name="Accent5 2" xfId="270" xr:uid="{00000000-0005-0000-0000-0000B5000000}"/>
    <cellStyle name="Accent5 20" xfId="271" xr:uid="{00000000-0005-0000-0000-0000B6000000}"/>
    <cellStyle name="Accent5 21" xfId="272" xr:uid="{00000000-0005-0000-0000-0000B7000000}"/>
    <cellStyle name="Accent5 22" xfId="273" xr:uid="{00000000-0005-0000-0000-0000B8000000}"/>
    <cellStyle name="Accent5 23" xfId="274" xr:uid="{00000000-0005-0000-0000-0000B9000000}"/>
    <cellStyle name="Accent5 24" xfId="275" xr:uid="{00000000-0005-0000-0000-0000BA000000}"/>
    <cellStyle name="Accent5 25" xfId="276" xr:uid="{00000000-0005-0000-0000-0000BB000000}"/>
    <cellStyle name="Accent5 26" xfId="277" xr:uid="{00000000-0005-0000-0000-0000BC000000}"/>
    <cellStyle name="Accent5 27" xfId="278" xr:uid="{00000000-0005-0000-0000-0000BD000000}"/>
    <cellStyle name="Accent5 28" xfId="279" xr:uid="{00000000-0005-0000-0000-0000BE000000}"/>
    <cellStyle name="Accent5 29" xfId="280" xr:uid="{00000000-0005-0000-0000-0000BF000000}"/>
    <cellStyle name="Accent5 3" xfId="281" xr:uid="{00000000-0005-0000-0000-0000C0000000}"/>
    <cellStyle name="Accent5 4" xfId="282" xr:uid="{00000000-0005-0000-0000-0000C1000000}"/>
    <cellStyle name="Accent5 5" xfId="283" xr:uid="{00000000-0005-0000-0000-0000C2000000}"/>
    <cellStyle name="Accent5 6" xfId="284" xr:uid="{00000000-0005-0000-0000-0000C3000000}"/>
    <cellStyle name="Accent5 7" xfId="285" xr:uid="{00000000-0005-0000-0000-0000C4000000}"/>
    <cellStyle name="Accent5 8" xfId="286" xr:uid="{00000000-0005-0000-0000-0000C5000000}"/>
    <cellStyle name="Accent5 9" xfId="287" xr:uid="{00000000-0005-0000-0000-0000C6000000}"/>
    <cellStyle name="Accent6 - 20%" xfId="288" xr:uid="{00000000-0005-0000-0000-0000C7000000}"/>
    <cellStyle name="Accent6 - 20% 2" xfId="289" xr:uid="{00000000-0005-0000-0000-0000C8000000}"/>
    <cellStyle name="Accent6 - 40%" xfId="290" xr:uid="{00000000-0005-0000-0000-0000C9000000}"/>
    <cellStyle name="Accent6 - 40% 2" xfId="291" xr:uid="{00000000-0005-0000-0000-0000CA000000}"/>
    <cellStyle name="Accent6 - 60%" xfId="292" xr:uid="{00000000-0005-0000-0000-0000CB000000}"/>
    <cellStyle name="Accent6 10" xfId="293" xr:uid="{00000000-0005-0000-0000-0000CC000000}"/>
    <cellStyle name="Accent6 11" xfId="294" xr:uid="{00000000-0005-0000-0000-0000CD000000}"/>
    <cellStyle name="Accent6 12" xfId="295" xr:uid="{00000000-0005-0000-0000-0000CE000000}"/>
    <cellStyle name="Accent6 13" xfId="296" xr:uid="{00000000-0005-0000-0000-0000CF000000}"/>
    <cellStyle name="Accent6 14" xfId="297" xr:uid="{00000000-0005-0000-0000-0000D0000000}"/>
    <cellStyle name="Accent6 15" xfId="298" xr:uid="{00000000-0005-0000-0000-0000D1000000}"/>
    <cellStyle name="Accent6 16" xfId="299" xr:uid="{00000000-0005-0000-0000-0000D2000000}"/>
    <cellStyle name="Accent6 17" xfId="300" xr:uid="{00000000-0005-0000-0000-0000D3000000}"/>
    <cellStyle name="Accent6 18" xfId="301" xr:uid="{00000000-0005-0000-0000-0000D4000000}"/>
    <cellStyle name="Accent6 19" xfId="302" xr:uid="{00000000-0005-0000-0000-0000D5000000}"/>
    <cellStyle name="Accent6 2" xfId="303" xr:uid="{00000000-0005-0000-0000-0000D6000000}"/>
    <cellStyle name="Accent6 20" xfId="304" xr:uid="{00000000-0005-0000-0000-0000D7000000}"/>
    <cellStyle name="Accent6 21" xfId="305" xr:uid="{00000000-0005-0000-0000-0000D8000000}"/>
    <cellStyle name="Accent6 22" xfId="306" xr:uid="{00000000-0005-0000-0000-0000D9000000}"/>
    <cellStyle name="Accent6 23" xfId="307" xr:uid="{00000000-0005-0000-0000-0000DA000000}"/>
    <cellStyle name="Accent6 24" xfId="308" xr:uid="{00000000-0005-0000-0000-0000DB000000}"/>
    <cellStyle name="Accent6 25" xfId="309" xr:uid="{00000000-0005-0000-0000-0000DC000000}"/>
    <cellStyle name="Accent6 26" xfId="310" xr:uid="{00000000-0005-0000-0000-0000DD000000}"/>
    <cellStyle name="Accent6 27" xfId="311" xr:uid="{00000000-0005-0000-0000-0000DE000000}"/>
    <cellStyle name="Accent6 28" xfId="312" xr:uid="{00000000-0005-0000-0000-0000DF000000}"/>
    <cellStyle name="Accent6 29" xfId="313" xr:uid="{00000000-0005-0000-0000-0000E0000000}"/>
    <cellStyle name="Accent6 3" xfId="314" xr:uid="{00000000-0005-0000-0000-0000E1000000}"/>
    <cellStyle name="Accent6 4" xfId="315" xr:uid="{00000000-0005-0000-0000-0000E2000000}"/>
    <cellStyle name="Accent6 5" xfId="316" xr:uid="{00000000-0005-0000-0000-0000E3000000}"/>
    <cellStyle name="Accent6 6" xfId="317" xr:uid="{00000000-0005-0000-0000-0000E4000000}"/>
    <cellStyle name="Accent6 7" xfId="318" xr:uid="{00000000-0005-0000-0000-0000E5000000}"/>
    <cellStyle name="Accent6 8" xfId="319" xr:uid="{00000000-0005-0000-0000-0000E6000000}"/>
    <cellStyle name="Accent6 9" xfId="320" xr:uid="{00000000-0005-0000-0000-0000E7000000}"/>
    <cellStyle name="Bad 10" xfId="321" xr:uid="{00000000-0005-0000-0000-0000E8000000}"/>
    <cellStyle name="Bad 11" xfId="322" xr:uid="{00000000-0005-0000-0000-0000E9000000}"/>
    <cellStyle name="Bad 12" xfId="323" xr:uid="{00000000-0005-0000-0000-0000EA000000}"/>
    <cellStyle name="Bad 13" xfId="324" xr:uid="{00000000-0005-0000-0000-0000EB000000}"/>
    <cellStyle name="Bad 14" xfId="325" xr:uid="{00000000-0005-0000-0000-0000EC000000}"/>
    <cellStyle name="Bad 15" xfId="326" xr:uid="{00000000-0005-0000-0000-0000ED000000}"/>
    <cellStyle name="Bad 16" xfId="327" xr:uid="{00000000-0005-0000-0000-0000EE000000}"/>
    <cellStyle name="Bad 17" xfId="328" xr:uid="{00000000-0005-0000-0000-0000EF000000}"/>
    <cellStyle name="Bad 18" xfId="329" xr:uid="{00000000-0005-0000-0000-0000F0000000}"/>
    <cellStyle name="Bad 19" xfId="330" xr:uid="{00000000-0005-0000-0000-0000F1000000}"/>
    <cellStyle name="Bad 2" xfId="331" xr:uid="{00000000-0005-0000-0000-0000F2000000}"/>
    <cellStyle name="Bad 20" xfId="332" xr:uid="{00000000-0005-0000-0000-0000F3000000}"/>
    <cellStyle name="Bad 21" xfId="333" xr:uid="{00000000-0005-0000-0000-0000F4000000}"/>
    <cellStyle name="Bad 22" xfId="334" xr:uid="{00000000-0005-0000-0000-0000F5000000}"/>
    <cellStyle name="Bad 23" xfId="335" xr:uid="{00000000-0005-0000-0000-0000F6000000}"/>
    <cellStyle name="Bad 24" xfId="336" xr:uid="{00000000-0005-0000-0000-0000F7000000}"/>
    <cellStyle name="Bad 25" xfId="337" xr:uid="{00000000-0005-0000-0000-0000F8000000}"/>
    <cellStyle name="Bad 26" xfId="338" xr:uid="{00000000-0005-0000-0000-0000F9000000}"/>
    <cellStyle name="Bad 27" xfId="339" xr:uid="{00000000-0005-0000-0000-0000FA000000}"/>
    <cellStyle name="Bad 28" xfId="340" xr:uid="{00000000-0005-0000-0000-0000FB000000}"/>
    <cellStyle name="Bad 29" xfId="341" xr:uid="{00000000-0005-0000-0000-0000FC000000}"/>
    <cellStyle name="Bad 3" xfId="342" xr:uid="{00000000-0005-0000-0000-0000FD000000}"/>
    <cellStyle name="Bad 4" xfId="343" xr:uid="{00000000-0005-0000-0000-0000FE000000}"/>
    <cellStyle name="Bad 5" xfId="344" xr:uid="{00000000-0005-0000-0000-0000FF000000}"/>
    <cellStyle name="Bad 6" xfId="345" xr:uid="{00000000-0005-0000-0000-000000010000}"/>
    <cellStyle name="Bad 7" xfId="346" xr:uid="{00000000-0005-0000-0000-000001010000}"/>
    <cellStyle name="Bad 8" xfId="347" xr:uid="{00000000-0005-0000-0000-000002010000}"/>
    <cellStyle name="Bad 9" xfId="348" xr:uid="{00000000-0005-0000-0000-000003010000}"/>
    <cellStyle name="Bilješka" xfId="827" builtinId="10"/>
    <cellStyle name="Bilješka 2" xfId="58" xr:uid="{00000000-0005-0000-0000-000005010000}"/>
    <cellStyle name="Bilješka 2 2" xfId="351" xr:uid="{00000000-0005-0000-0000-000006010000}"/>
    <cellStyle name="Bilješka 2 2 2" xfId="352" xr:uid="{00000000-0005-0000-0000-000007010000}"/>
    <cellStyle name="Bilješka 2 3" xfId="350" xr:uid="{00000000-0005-0000-0000-000008010000}"/>
    <cellStyle name="Bilješka 3" xfId="353" xr:uid="{00000000-0005-0000-0000-000009010000}"/>
    <cellStyle name="Bilješka 3 2" xfId="354" xr:uid="{00000000-0005-0000-0000-00000A010000}"/>
    <cellStyle name="Bilješka 4" xfId="349" xr:uid="{00000000-0005-0000-0000-00000B010000}"/>
    <cellStyle name="Calculation 10" xfId="355" xr:uid="{00000000-0005-0000-0000-00000C010000}"/>
    <cellStyle name="Calculation 11" xfId="356" xr:uid="{00000000-0005-0000-0000-00000D010000}"/>
    <cellStyle name="Calculation 12" xfId="357" xr:uid="{00000000-0005-0000-0000-00000E010000}"/>
    <cellStyle name="Calculation 13" xfId="358" xr:uid="{00000000-0005-0000-0000-00000F010000}"/>
    <cellStyle name="Calculation 14" xfId="359" xr:uid="{00000000-0005-0000-0000-000010010000}"/>
    <cellStyle name="Calculation 15" xfId="360" xr:uid="{00000000-0005-0000-0000-000011010000}"/>
    <cellStyle name="Calculation 16" xfId="361" xr:uid="{00000000-0005-0000-0000-000012010000}"/>
    <cellStyle name="Calculation 17" xfId="362" xr:uid="{00000000-0005-0000-0000-000013010000}"/>
    <cellStyle name="Calculation 18" xfId="363" xr:uid="{00000000-0005-0000-0000-000014010000}"/>
    <cellStyle name="Calculation 19" xfId="364" xr:uid="{00000000-0005-0000-0000-000015010000}"/>
    <cellStyle name="Calculation 2" xfId="365" xr:uid="{00000000-0005-0000-0000-000016010000}"/>
    <cellStyle name="Calculation 20" xfId="366" xr:uid="{00000000-0005-0000-0000-000017010000}"/>
    <cellStyle name="Calculation 21" xfId="367" xr:uid="{00000000-0005-0000-0000-000018010000}"/>
    <cellStyle name="Calculation 22" xfId="368" xr:uid="{00000000-0005-0000-0000-000019010000}"/>
    <cellStyle name="Calculation 23" xfId="369" xr:uid="{00000000-0005-0000-0000-00001A010000}"/>
    <cellStyle name="Calculation 24" xfId="370" xr:uid="{00000000-0005-0000-0000-00001B010000}"/>
    <cellStyle name="Calculation 25" xfId="371" xr:uid="{00000000-0005-0000-0000-00001C010000}"/>
    <cellStyle name="Calculation 26" xfId="372" xr:uid="{00000000-0005-0000-0000-00001D010000}"/>
    <cellStyle name="Calculation 27" xfId="373" xr:uid="{00000000-0005-0000-0000-00001E010000}"/>
    <cellStyle name="Calculation 28" xfId="374" xr:uid="{00000000-0005-0000-0000-00001F010000}"/>
    <cellStyle name="Calculation 29" xfId="375" xr:uid="{00000000-0005-0000-0000-000020010000}"/>
    <cellStyle name="Calculation 3" xfId="376" xr:uid="{00000000-0005-0000-0000-000021010000}"/>
    <cellStyle name="Calculation 4" xfId="377" xr:uid="{00000000-0005-0000-0000-000022010000}"/>
    <cellStyle name="Calculation 5" xfId="378" xr:uid="{00000000-0005-0000-0000-000023010000}"/>
    <cellStyle name="Calculation 6" xfId="379" xr:uid="{00000000-0005-0000-0000-000024010000}"/>
    <cellStyle name="Calculation 7" xfId="380" xr:uid="{00000000-0005-0000-0000-000025010000}"/>
    <cellStyle name="Calculation 8" xfId="381" xr:uid="{00000000-0005-0000-0000-000026010000}"/>
    <cellStyle name="Calculation 9" xfId="382" xr:uid="{00000000-0005-0000-0000-000027010000}"/>
    <cellStyle name="Check Cell 10" xfId="383" xr:uid="{00000000-0005-0000-0000-000028010000}"/>
    <cellStyle name="Check Cell 11" xfId="384" xr:uid="{00000000-0005-0000-0000-000029010000}"/>
    <cellStyle name="Check Cell 12" xfId="385" xr:uid="{00000000-0005-0000-0000-00002A010000}"/>
    <cellStyle name="Check Cell 13" xfId="386" xr:uid="{00000000-0005-0000-0000-00002B010000}"/>
    <cellStyle name="Check Cell 14" xfId="387" xr:uid="{00000000-0005-0000-0000-00002C010000}"/>
    <cellStyle name="Check Cell 15" xfId="388" xr:uid="{00000000-0005-0000-0000-00002D010000}"/>
    <cellStyle name="Check Cell 16" xfId="389" xr:uid="{00000000-0005-0000-0000-00002E010000}"/>
    <cellStyle name="Check Cell 17" xfId="390" xr:uid="{00000000-0005-0000-0000-00002F010000}"/>
    <cellStyle name="Check Cell 18" xfId="391" xr:uid="{00000000-0005-0000-0000-000030010000}"/>
    <cellStyle name="Check Cell 19" xfId="392" xr:uid="{00000000-0005-0000-0000-000031010000}"/>
    <cellStyle name="Check Cell 2" xfId="393" xr:uid="{00000000-0005-0000-0000-000032010000}"/>
    <cellStyle name="Check Cell 20" xfId="394" xr:uid="{00000000-0005-0000-0000-000033010000}"/>
    <cellStyle name="Check Cell 21" xfId="395" xr:uid="{00000000-0005-0000-0000-000034010000}"/>
    <cellStyle name="Check Cell 22" xfId="396" xr:uid="{00000000-0005-0000-0000-000035010000}"/>
    <cellStyle name="Check Cell 23" xfId="397" xr:uid="{00000000-0005-0000-0000-000036010000}"/>
    <cellStyle name="Check Cell 24" xfId="398" xr:uid="{00000000-0005-0000-0000-000037010000}"/>
    <cellStyle name="Check Cell 25" xfId="399" xr:uid="{00000000-0005-0000-0000-000038010000}"/>
    <cellStyle name="Check Cell 26" xfId="400" xr:uid="{00000000-0005-0000-0000-000039010000}"/>
    <cellStyle name="Check Cell 27" xfId="401" xr:uid="{00000000-0005-0000-0000-00003A010000}"/>
    <cellStyle name="Check Cell 28" xfId="402" xr:uid="{00000000-0005-0000-0000-00003B010000}"/>
    <cellStyle name="Check Cell 29" xfId="403" xr:uid="{00000000-0005-0000-0000-00003C010000}"/>
    <cellStyle name="Check Cell 3" xfId="404" xr:uid="{00000000-0005-0000-0000-00003D010000}"/>
    <cellStyle name="Check Cell 4" xfId="405" xr:uid="{00000000-0005-0000-0000-00003E010000}"/>
    <cellStyle name="Check Cell 5" xfId="406" xr:uid="{00000000-0005-0000-0000-00003F010000}"/>
    <cellStyle name="Check Cell 6" xfId="407" xr:uid="{00000000-0005-0000-0000-000040010000}"/>
    <cellStyle name="Check Cell 7" xfId="408" xr:uid="{00000000-0005-0000-0000-000041010000}"/>
    <cellStyle name="Check Cell 8" xfId="409" xr:uid="{00000000-0005-0000-0000-000042010000}"/>
    <cellStyle name="Check Cell 9" xfId="410" xr:uid="{00000000-0005-0000-0000-000043010000}"/>
    <cellStyle name="Comma 10" xfId="411" xr:uid="{00000000-0005-0000-0000-000044010000}"/>
    <cellStyle name="Comma 11" xfId="412" xr:uid="{00000000-0005-0000-0000-000045010000}"/>
    <cellStyle name="Comma 12" xfId="413" xr:uid="{00000000-0005-0000-0000-000046010000}"/>
    <cellStyle name="Comma 13" xfId="414" xr:uid="{00000000-0005-0000-0000-000047010000}"/>
    <cellStyle name="Comma 14" xfId="415" xr:uid="{00000000-0005-0000-0000-000048010000}"/>
    <cellStyle name="Comma 15" xfId="416" xr:uid="{00000000-0005-0000-0000-000049010000}"/>
    <cellStyle name="Comma 16" xfId="417" xr:uid="{00000000-0005-0000-0000-00004A010000}"/>
    <cellStyle name="Comma 17" xfId="418" xr:uid="{00000000-0005-0000-0000-00004B010000}"/>
    <cellStyle name="Comma 18" xfId="419" xr:uid="{00000000-0005-0000-0000-00004C010000}"/>
    <cellStyle name="Comma 19" xfId="420" xr:uid="{00000000-0005-0000-0000-00004D010000}"/>
    <cellStyle name="Comma 2" xfId="2" xr:uid="{00000000-0005-0000-0000-00004E010000}"/>
    <cellStyle name="Comma 2 10" xfId="105" xr:uid="{00000000-0005-0000-0000-00004F010000}"/>
    <cellStyle name="Comma 2 11" xfId="421" xr:uid="{00000000-0005-0000-0000-000050010000}"/>
    <cellStyle name="Comma 2 2" xfId="84" xr:uid="{00000000-0005-0000-0000-000051010000}"/>
    <cellStyle name="Comma 2 2 2" xfId="30" xr:uid="{00000000-0005-0000-0000-000052010000}"/>
    <cellStyle name="Comma 2 2 2 2" xfId="422" xr:uid="{00000000-0005-0000-0000-000053010000}"/>
    <cellStyle name="Comma 2 2 3" xfId="423" xr:uid="{00000000-0005-0000-0000-000054010000}"/>
    <cellStyle name="Comma 2 2 4" xfId="424" xr:uid="{00000000-0005-0000-0000-000055010000}"/>
    <cellStyle name="Comma 2 3" xfId="59" xr:uid="{00000000-0005-0000-0000-000056010000}"/>
    <cellStyle name="Comma 2 3 2" xfId="426" xr:uid="{00000000-0005-0000-0000-000057010000}"/>
    <cellStyle name="Comma 2 3 3" xfId="425" xr:uid="{00000000-0005-0000-0000-000058010000}"/>
    <cellStyle name="Comma 2 4" xfId="427" xr:uid="{00000000-0005-0000-0000-000059010000}"/>
    <cellStyle name="Comma 2 5" xfId="428" xr:uid="{00000000-0005-0000-0000-00005A010000}"/>
    <cellStyle name="Comma 2 6" xfId="429" xr:uid="{00000000-0005-0000-0000-00005B010000}"/>
    <cellStyle name="Comma 2 7" xfId="430" xr:uid="{00000000-0005-0000-0000-00005C010000}"/>
    <cellStyle name="Comma 2 8" xfId="431" xr:uid="{00000000-0005-0000-0000-00005D010000}"/>
    <cellStyle name="Comma 2 9" xfId="432" xr:uid="{00000000-0005-0000-0000-00005E010000}"/>
    <cellStyle name="Comma 2_201_GL_Eden wellness_troskovnik_11-11-14" xfId="433" xr:uid="{00000000-0005-0000-0000-00005F010000}"/>
    <cellStyle name="Comma 20" xfId="434" xr:uid="{00000000-0005-0000-0000-000060010000}"/>
    <cellStyle name="Comma 21" xfId="435" xr:uid="{00000000-0005-0000-0000-000061010000}"/>
    <cellStyle name="Comma 22" xfId="436" xr:uid="{00000000-0005-0000-0000-000062010000}"/>
    <cellStyle name="Comma 23" xfId="437" xr:uid="{00000000-0005-0000-0000-000063010000}"/>
    <cellStyle name="Comma 24" xfId="438" xr:uid="{00000000-0005-0000-0000-000064010000}"/>
    <cellStyle name="Comma 25" xfId="439" xr:uid="{00000000-0005-0000-0000-000065010000}"/>
    <cellStyle name="Comma 26" xfId="440" xr:uid="{00000000-0005-0000-0000-000066010000}"/>
    <cellStyle name="Comma 27" xfId="441" xr:uid="{00000000-0005-0000-0000-000067010000}"/>
    <cellStyle name="Comma 28" xfId="442" xr:uid="{00000000-0005-0000-0000-000068010000}"/>
    <cellStyle name="Comma 29" xfId="443" xr:uid="{00000000-0005-0000-0000-000069010000}"/>
    <cellStyle name="Comma 3" xfId="85" xr:uid="{00000000-0005-0000-0000-00006A010000}"/>
    <cellStyle name="Comma 3 2" xfId="444" xr:uid="{00000000-0005-0000-0000-00006B010000}"/>
    <cellStyle name="Comma 3 2 2" xfId="445" xr:uid="{00000000-0005-0000-0000-00006C010000}"/>
    <cellStyle name="Comma 4" xfId="446" xr:uid="{00000000-0005-0000-0000-00006D010000}"/>
    <cellStyle name="Comma 4 2" xfId="447" xr:uid="{00000000-0005-0000-0000-00006E010000}"/>
    <cellStyle name="Comma 5" xfId="448" xr:uid="{00000000-0005-0000-0000-00006F010000}"/>
    <cellStyle name="Comma 5 2" xfId="449" xr:uid="{00000000-0005-0000-0000-000070010000}"/>
    <cellStyle name="Comma 5 3" xfId="450" xr:uid="{00000000-0005-0000-0000-000071010000}"/>
    <cellStyle name="Comma 6" xfId="451" xr:uid="{00000000-0005-0000-0000-000072010000}"/>
    <cellStyle name="Comma 6 2" xfId="452" xr:uid="{00000000-0005-0000-0000-000073010000}"/>
    <cellStyle name="Comma 7" xfId="453" xr:uid="{00000000-0005-0000-0000-000074010000}"/>
    <cellStyle name="Comma 7 2" xfId="454" xr:uid="{00000000-0005-0000-0000-000075010000}"/>
    <cellStyle name="Comma 8" xfId="455" xr:uid="{00000000-0005-0000-0000-000076010000}"/>
    <cellStyle name="Comma 9" xfId="456" xr:uid="{00000000-0005-0000-0000-000077010000}"/>
    <cellStyle name="Currency 2" xfId="29" xr:uid="{00000000-0005-0000-0000-000078010000}"/>
    <cellStyle name="Currency 2 2" xfId="38" xr:uid="{00000000-0005-0000-0000-000079010000}"/>
    <cellStyle name="Currency 2 2 2" xfId="32" xr:uid="{00000000-0005-0000-0000-00007A010000}"/>
    <cellStyle name="Currency 2 3" xfId="86" xr:uid="{00000000-0005-0000-0000-00007B010000}"/>
    <cellStyle name="Currency 2 4" xfId="816" xr:uid="{00000000-0005-0000-0000-00007C010000}"/>
    <cellStyle name="Currency 3" xfId="87" xr:uid="{00000000-0005-0000-0000-00007D010000}"/>
    <cellStyle name="Currency 4" xfId="457" xr:uid="{00000000-0005-0000-0000-00007E010000}"/>
    <cellStyle name="Default_Uvuceni" xfId="458" xr:uid="{00000000-0005-0000-0000-00007F010000}"/>
    <cellStyle name="Dobro 2" xfId="60" xr:uid="{00000000-0005-0000-0000-000080010000}"/>
    <cellStyle name="Dobro 2 2" xfId="459" xr:uid="{00000000-0005-0000-0000-000081010000}"/>
    <cellStyle name="Dobro 3" xfId="460" xr:uid="{00000000-0005-0000-0000-000082010000}"/>
    <cellStyle name="Dobro 4" xfId="102" xr:uid="{00000000-0005-0000-0000-000083010000}"/>
    <cellStyle name="Emphasis 1" xfId="461" xr:uid="{00000000-0005-0000-0000-000084010000}"/>
    <cellStyle name="Emphasis 2" xfId="462" xr:uid="{00000000-0005-0000-0000-000085010000}"/>
    <cellStyle name="Emphasis 3" xfId="463" xr:uid="{00000000-0005-0000-0000-000086010000}"/>
    <cellStyle name="Euro" xfId="464" xr:uid="{00000000-0005-0000-0000-000087010000}"/>
    <cellStyle name="Excel Built-in Normal" xfId="465" xr:uid="{00000000-0005-0000-0000-000088010000}"/>
    <cellStyle name="Excel_BuiltIn_Normal 3" xfId="466" xr:uid="{00000000-0005-0000-0000-000089010000}"/>
    <cellStyle name="Good 10" xfId="467" xr:uid="{00000000-0005-0000-0000-00008A010000}"/>
    <cellStyle name="Good 11" xfId="468" xr:uid="{00000000-0005-0000-0000-00008B010000}"/>
    <cellStyle name="Good 12" xfId="469" xr:uid="{00000000-0005-0000-0000-00008C010000}"/>
    <cellStyle name="Good 13" xfId="470" xr:uid="{00000000-0005-0000-0000-00008D010000}"/>
    <cellStyle name="Good 14" xfId="471" xr:uid="{00000000-0005-0000-0000-00008E010000}"/>
    <cellStyle name="Good 15" xfId="472" xr:uid="{00000000-0005-0000-0000-00008F010000}"/>
    <cellStyle name="Good 16" xfId="473" xr:uid="{00000000-0005-0000-0000-000090010000}"/>
    <cellStyle name="Good 17" xfId="474" xr:uid="{00000000-0005-0000-0000-000091010000}"/>
    <cellStyle name="Good 18" xfId="475" xr:uid="{00000000-0005-0000-0000-000092010000}"/>
    <cellStyle name="Good 19" xfId="476" xr:uid="{00000000-0005-0000-0000-000093010000}"/>
    <cellStyle name="Good 2" xfId="477" xr:uid="{00000000-0005-0000-0000-000094010000}"/>
    <cellStyle name="Good 20" xfId="478" xr:uid="{00000000-0005-0000-0000-000095010000}"/>
    <cellStyle name="Good 21" xfId="479" xr:uid="{00000000-0005-0000-0000-000096010000}"/>
    <cellStyle name="Good 22" xfId="480" xr:uid="{00000000-0005-0000-0000-000097010000}"/>
    <cellStyle name="Good 23" xfId="481" xr:uid="{00000000-0005-0000-0000-000098010000}"/>
    <cellStyle name="Good 24" xfId="482" xr:uid="{00000000-0005-0000-0000-000099010000}"/>
    <cellStyle name="Good 25" xfId="483" xr:uid="{00000000-0005-0000-0000-00009A010000}"/>
    <cellStyle name="Good 26" xfId="484" xr:uid="{00000000-0005-0000-0000-00009B010000}"/>
    <cellStyle name="Good 27" xfId="485" xr:uid="{00000000-0005-0000-0000-00009C010000}"/>
    <cellStyle name="Good 28" xfId="486" xr:uid="{00000000-0005-0000-0000-00009D010000}"/>
    <cellStyle name="Good 29" xfId="487" xr:uid="{00000000-0005-0000-0000-00009E010000}"/>
    <cellStyle name="Good 3" xfId="488" xr:uid="{00000000-0005-0000-0000-00009F010000}"/>
    <cellStyle name="Good 4" xfId="489" xr:uid="{00000000-0005-0000-0000-0000A0010000}"/>
    <cellStyle name="Good 5" xfId="490" xr:uid="{00000000-0005-0000-0000-0000A1010000}"/>
    <cellStyle name="Good 6" xfId="491" xr:uid="{00000000-0005-0000-0000-0000A2010000}"/>
    <cellStyle name="Good 7" xfId="492" xr:uid="{00000000-0005-0000-0000-0000A3010000}"/>
    <cellStyle name="Good 8" xfId="493" xr:uid="{00000000-0005-0000-0000-0000A4010000}"/>
    <cellStyle name="Good 9" xfId="494" xr:uid="{00000000-0005-0000-0000-0000A5010000}"/>
    <cellStyle name="Hyperlink 10" xfId="495" xr:uid="{00000000-0005-0000-0000-0000A6010000}"/>
    <cellStyle name="Hyperlink 11" xfId="496" xr:uid="{00000000-0005-0000-0000-0000A7010000}"/>
    <cellStyle name="Hyperlink 12" xfId="497" xr:uid="{00000000-0005-0000-0000-0000A8010000}"/>
    <cellStyle name="Hyperlink 13" xfId="498" xr:uid="{00000000-0005-0000-0000-0000A9010000}"/>
    <cellStyle name="Hyperlink 14" xfId="499" xr:uid="{00000000-0005-0000-0000-0000AA010000}"/>
    <cellStyle name="Hyperlink 15" xfId="500" xr:uid="{00000000-0005-0000-0000-0000AB010000}"/>
    <cellStyle name="Hyperlink 16" xfId="501" xr:uid="{00000000-0005-0000-0000-0000AC010000}"/>
    <cellStyle name="Hyperlink 17" xfId="502" xr:uid="{00000000-0005-0000-0000-0000AD010000}"/>
    <cellStyle name="Hyperlink 18" xfId="503" xr:uid="{00000000-0005-0000-0000-0000AE010000}"/>
    <cellStyle name="Hyperlink 19" xfId="504" xr:uid="{00000000-0005-0000-0000-0000AF010000}"/>
    <cellStyle name="Hyperlink 2" xfId="101" xr:uid="{00000000-0005-0000-0000-0000B0010000}"/>
    <cellStyle name="Hyperlink 2 2" xfId="506" xr:uid="{00000000-0005-0000-0000-0000B1010000}"/>
    <cellStyle name="Hyperlink 2 3" xfId="505" xr:uid="{00000000-0005-0000-0000-0000B2010000}"/>
    <cellStyle name="Hyperlink 20" xfId="507" xr:uid="{00000000-0005-0000-0000-0000B3010000}"/>
    <cellStyle name="Hyperlink 21" xfId="508" xr:uid="{00000000-0005-0000-0000-0000B4010000}"/>
    <cellStyle name="Hyperlink 22" xfId="509" xr:uid="{00000000-0005-0000-0000-0000B5010000}"/>
    <cellStyle name="Hyperlink 23" xfId="510" xr:uid="{00000000-0005-0000-0000-0000B6010000}"/>
    <cellStyle name="Hyperlink 24" xfId="511" xr:uid="{00000000-0005-0000-0000-0000B7010000}"/>
    <cellStyle name="Hyperlink 25" xfId="512" xr:uid="{00000000-0005-0000-0000-0000B8010000}"/>
    <cellStyle name="Hyperlink 26" xfId="513" xr:uid="{00000000-0005-0000-0000-0000B9010000}"/>
    <cellStyle name="Hyperlink 27" xfId="514" xr:uid="{00000000-0005-0000-0000-0000BA010000}"/>
    <cellStyle name="Hyperlink 3" xfId="515" xr:uid="{00000000-0005-0000-0000-0000BB010000}"/>
    <cellStyle name="Hyperlink 4" xfId="516" xr:uid="{00000000-0005-0000-0000-0000BC010000}"/>
    <cellStyle name="Hyperlink 5" xfId="517" xr:uid="{00000000-0005-0000-0000-0000BD010000}"/>
    <cellStyle name="Hyperlink 6" xfId="518" xr:uid="{00000000-0005-0000-0000-0000BE010000}"/>
    <cellStyle name="Hyperlink 7" xfId="519" xr:uid="{00000000-0005-0000-0000-0000BF010000}"/>
    <cellStyle name="Hyperlink 8" xfId="520" xr:uid="{00000000-0005-0000-0000-0000C0010000}"/>
    <cellStyle name="Hyperlink 9" xfId="521" xr:uid="{00000000-0005-0000-0000-0000C1010000}"/>
    <cellStyle name="Input 10" xfId="522" xr:uid="{00000000-0005-0000-0000-0000C2010000}"/>
    <cellStyle name="Input 11" xfId="523" xr:uid="{00000000-0005-0000-0000-0000C3010000}"/>
    <cellStyle name="Input 12" xfId="524" xr:uid="{00000000-0005-0000-0000-0000C4010000}"/>
    <cellStyle name="Input 13" xfId="525" xr:uid="{00000000-0005-0000-0000-0000C5010000}"/>
    <cellStyle name="Input 14" xfId="526" xr:uid="{00000000-0005-0000-0000-0000C6010000}"/>
    <cellStyle name="Input 15" xfId="527" xr:uid="{00000000-0005-0000-0000-0000C7010000}"/>
    <cellStyle name="Input 16" xfId="528" xr:uid="{00000000-0005-0000-0000-0000C8010000}"/>
    <cellStyle name="Input 17" xfId="529" xr:uid="{00000000-0005-0000-0000-0000C9010000}"/>
    <cellStyle name="Input 18" xfId="530" xr:uid="{00000000-0005-0000-0000-0000CA010000}"/>
    <cellStyle name="Input 19" xfId="531" xr:uid="{00000000-0005-0000-0000-0000CB010000}"/>
    <cellStyle name="Input 2" xfId="532" xr:uid="{00000000-0005-0000-0000-0000CC010000}"/>
    <cellStyle name="Input 20" xfId="533" xr:uid="{00000000-0005-0000-0000-0000CD010000}"/>
    <cellStyle name="Input 21" xfId="534" xr:uid="{00000000-0005-0000-0000-0000CE010000}"/>
    <cellStyle name="Input 22" xfId="535" xr:uid="{00000000-0005-0000-0000-0000CF010000}"/>
    <cellStyle name="Input 23" xfId="536" xr:uid="{00000000-0005-0000-0000-0000D0010000}"/>
    <cellStyle name="Input 24" xfId="537" xr:uid="{00000000-0005-0000-0000-0000D1010000}"/>
    <cellStyle name="Input 25" xfId="538" xr:uid="{00000000-0005-0000-0000-0000D2010000}"/>
    <cellStyle name="Input 26" xfId="539" xr:uid="{00000000-0005-0000-0000-0000D3010000}"/>
    <cellStyle name="Input 27" xfId="540" xr:uid="{00000000-0005-0000-0000-0000D4010000}"/>
    <cellStyle name="Input 28" xfId="541" xr:uid="{00000000-0005-0000-0000-0000D5010000}"/>
    <cellStyle name="Input 29" xfId="542" xr:uid="{00000000-0005-0000-0000-0000D6010000}"/>
    <cellStyle name="Input 3" xfId="543" xr:uid="{00000000-0005-0000-0000-0000D7010000}"/>
    <cellStyle name="Input 4" xfId="544" xr:uid="{00000000-0005-0000-0000-0000D8010000}"/>
    <cellStyle name="Input 5" xfId="545" xr:uid="{00000000-0005-0000-0000-0000D9010000}"/>
    <cellStyle name="Input 6" xfId="546" xr:uid="{00000000-0005-0000-0000-0000DA010000}"/>
    <cellStyle name="Input 7" xfId="547" xr:uid="{00000000-0005-0000-0000-0000DB010000}"/>
    <cellStyle name="Input 8" xfId="548" xr:uid="{00000000-0005-0000-0000-0000DC010000}"/>
    <cellStyle name="Input 9" xfId="549" xr:uid="{00000000-0005-0000-0000-0000DD010000}"/>
    <cellStyle name="Isticanje1 2" xfId="61" xr:uid="{00000000-0005-0000-0000-0000DE010000}"/>
    <cellStyle name="Isticanje2 2" xfId="62" xr:uid="{00000000-0005-0000-0000-0000DF010000}"/>
    <cellStyle name="Isticanje3 2" xfId="63" xr:uid="{00000000-0005-0000-0000-0000E0010000}"/>
    <cellStyle name="Isticanje4 2" xfId="64" xr:uid="{00000000-0005-0000-0000-0000E1010000}"/>
    <cellStyle name="Isticanje5 2" xfId="65" xr:uid="{00000000-0005-0000-0000-0000E2010000}"/>
    <cellStyle name="Isticanje6 2" xfId="66" xr:uid="{00000000-0005-0000-0000-0000E3010000}"/>
    <cellStyle name="Izlaz 2" xfId="67" xr:uid="{00000000-0005-0000-0000-0000E4010000}"/>
    <cellStyle name="Izlaz 2 2" xfId="550" xr:uid="{00000000-0005-0000-0000-0000E5010000}"/>
    <cellStyle name="Izlaz 3" xfId="551" xr:uid="{00000000-0005-0000-0000-0000E6010000}"/>
    <cellStyle name="Izračun 2" xfId="68" xr:uid="{00000000-0005-0000-0000-0000E7010000}"/>
    <cellStyle name="kolona A" xfId="552" xr:uid="{00000000-0005-0000-0000-0000E8010000}"/>
    <cellStyle name="kolona B" xfId="553" xr:uid="{00000000-0005-0000-0000-0000E9010000}"/>
    <cellStyle name="kolona C" xfId="554" xr:uid="{00000000-0005-0000-0000-0000EA010000}"/>
    <cellStyle name="kolona D" xfId="555" xr:uid="{00000000-0005-0000-0000-0000EB010000}"/>
    <cellStyle name="kolona E" xfId="556" xr:uid="{00000000-0005-0000-0000-0000EC010000}"/>
    <cellStyle name="kolona F" xfId="557" xr:uid="{00000000-0005-0000-0000-0000ED010000}"/>
    <cellStyle name="kolona G" xfId="558" xr:uid="{00000000-0005-0000-0000-0000EE010000}"/>
    <cellStyle name="kolona H" xfId="559" xr:uid="{00000000-0005-0000-0000-0000EF010000}"/>
    <cellStyle name="Loše" xfId="830" builtinId="27"/>
    <cellStyle name="Loše 2" xfId="69" xr:uid="{00000000-0005-0000-0000-0000F1010000}"/>
    <cellStyle name="Naslov 1" xfId="826" builtinId="16" customBuiltin="1"/>
    <cellStyle name="Naslov 1 2" xfId="71" xr:uid="{00000000-0005-0000-0000-0000F3010000}"/>
    <cellStyle name="Naslov 1 2 2" xfId="560" xr:uid="{00000000-0005-0000-0000-0000F4010000}"/>
    <cellStyle name="Naslov 2 2" xfId="72" xr:uid="{00000000-0005-0000-0000-0000F5010000}"/>
    <cellStyle name="Naslov 3" xfId="818" builtinId="18"/>
    <cellStyle name="Naslov 3 2" xfId="73" xr:uid="{00000000-0005-0000-0000-0000F7010000}"/>
    <cellStyle name="Naslov 4 2" xfId="74" xr:uid="{00000000-0005-0000-0000-0000F8010000}"/>
    <cellStyle name="Naslov 5" xfId="70" xr:uid="{00000000-0005-0000-0000-0000F9010000}"/>
    <cellStyle name="Navadno 6" xfId="561" xr:uid="{00000000-0005-0000-0000-0000FA010000}"/>
    <cellStyle name="Navadno_bravarska" xfId="562" xr:uid="{00000000-0005-0000-0000-0000FB010000}"/>
    <cellStyle name="Neutral 10" xfId="563" xr:uid="{00000000-0005-0000-0000-0000FC010000}"/>
    <cellStyle name="Neutral 11" xfId="564" xr:uid="{00000000-0005-0000-0000-0000FD010000}"/>
    <cellStyle name="Neutral 12" xfId="565" xr:uid="{00000000-0005-0000-0000-0000FE010000}"/>
    <cellStyle name="Neutral 13" xfId="566" xr:uid="{00000000-0005-0000-0000-0000FF010000}"/>
    <cellStyle name="Neutral 14" xfId="567" xr:uid="{00000000-0005-0000-0000-000000020000}"/>
    <cellStyle name="Neutral 15" xfId="568" xr:uid="{00000000-0005-0000-0000-000001020000}"/>
    <cellStyle name="Neutral 16" xfId="569" xr:uid="{00000000-0005-0000-0000-000002020000}"/>
    <cellStyle name="Neutral 17" xfId="570" xr:uid="{00000000-0005-0000-0000-000003020000}"/>
    <cellStyle name="Neutral 18" xfId="571" xr:uid="{00000000-0005-0000-0000-000004020000}"/>
    <cellStyle name="Neutral 19" xfId="572" xr:uid="{00000000-0005-0000-0000-000005020000}"/>
    <cellStyle name="Neutral 2" xfId="573" xr:uid="{00000000-0005-0000-0000-000006020000}"/>
    <cellStyle name="Neutral 20" xfId="574" xr:uid="{00000000-0005-0000-0000-000007020000}"/>
    <cellStyle name="Neutral 21" xfId="575" xr:uid="{00000000-0005-0000-0000-000008020000}"/>
    <cellStyle name="Neutral 22" xfId="576" xr:uid="{00000000-0005-0000-0000-000009020000}"/>
    <cellStyle name="Neutral 23" xfId="577" xr:uid="{00000000-0005-0000-0000-00000A020000}"/>
    <cellStyle name="Neutral 24" xfId="578" xr:uid="{00000000-0005-0000-0000-00000B020000}"/>
    <cellStyle name="Neutral 25" xfId="579" xr:uid="{00000000-0005-0000-0000-00000C020000}"/>
    <cellStyle name="Neutral 26" xfId="580" xr:uid="{00000000-0005-0000-0000-00000D020000}"/>
    <cellStyle name="Neutral 27" xfId="581" xr:uid="{00000000-0005-0000-0000-00000E020000}"/>
    <cellStyle name="Neutral 28" xfId="582" xr:uid="{00000000-0005-0000-0000-00000F020000}"/>
    <cellStyle name="Neutral 29" xfId="583" xr:uid="{00000000-0005-0000-0000-000010020000}"/>
    <cellStyle name="Neutral 3" xfId="584" xr:uid="{00000000-0005-0000-0000-000011020000}"/>
    <cellStyle name="Neutral 4" xfId="585" xr:uid="{00000000-0005-0000-0000-000012020000}"/>
    <cellStyle name="Neutral 5" xfId="586" xr:uid="{00000000-0005-0000-0000-000013020000}"/>
    <cellStyle name="Neutral 6" xfId="587" xr:uid="{00000000-0005-0000-0000-000014020000}"/>
    <cellStyle name="Neutral 7" xfId="588" xr:uid="{00000000-0005-0000-0000-000015020000}"/>
    <cellStyle name="Neutral 8" xfId="589" xr:uid="{00000000-0005-0000-0000-000016020000}"/>
    <cellStyle name="Neutral 9" xfId="590" xr:uid="{00000000-0005-0000-0000-000017020000}"/>
    <cellStyle name="Neutralno 2" xfId="75" xr:uid="{00000000-0005-0000-0000-000018020000}"/>
    <cellStyle name="Normal 10" xfId="88" xr:uid="{00000000-0005-0000-0000-000019020000}"/>
    <cellStyle name="Normal 10 2" xfId="16" xr:uid="{00000000-0005-0000-0000-00001A020000}"/>
    <cellStyle name="Normal 10 2 2" xfId="591" xr:uid="{00000000-0005-0000-0000-00001B020000}"/>
    <cellStyle name="Normal 10 2 3" xfId="829" xr:uid="{00000000-0005-0000-0000-00001C020000}"/>
    <cellStyle name="Normal 10 3" xfId="592" xr:uid="{00000000-0005-0000-0000-00001D020000}"/>
    <cellStyle name="Normal 10_TEHNIKA_restoran_ Oleandar_rev1_otk" xfId="593" xr:uid="{00000000-0005-0000-0000-00001E020000}"/>
    <cellStyle name="Normal 11" xfId="27" xr:uid="{00000000-0005-0000-0000-00001F020000}"/>
    <cellStyle name="Normal 11 2" xfId="595" xr:uid="{00000000-0005-0000-0000-000020020000}"/>
    <cellStyle name="Normal 11 2 2" xfId="596" xr:uid="{00000000-0005-0000-0000-000021020000}"/>
    <cellStyle name="Normal 11 3" xfId="594" xr:uid="{00000000-0005-0000-0000-000022020000}"/>
    <cellStyle name="Normal 12" xfId="3" xr:uid="{00000000-0005-0000-0000-000023020000}"/>
    <cellStyle name="Normal 12 2" xfId="598" xr:uid="{00000000-0005-0000-0000-000024020000}"/>
    <cellStyle name="Normal 12 3" xfId="597" xr:uid="{00000000-0005-0000-0000-000025020000}"/>
    <cellStyle name="Normal 13" xfId="599" xr:uid="{00000000-0005-0000-0000-000026020000}"/>
    <cellStyle name="Normal 13 2" xfId="600" xr:uid="{00000000-0005-0000-0000-000027020000}"/>
    <cellStyle name="Normal 13 3" xfId="833" xr:uid="{00000000-0005-0000-0000-000028020000}"/>
    <cellStyle name="Normal 138" xfId="601" xr:uid="{00000000-0005-0000-0000-000029020000}"/>
    <cellStyle name="Normal 15" xfId="602" xr:uid="{00000000-0005-0000-0000-00002A020000}"/>
    <cellStyle name="Normal 16" xfId="603" xr:uid="{00000000-0005-0000-0000-00002B020000}"/>
    <cellStyle name="Normal 17" xfId="604" xr:uid="{00000000-0005-0000-0000-00002C020000}"/>
    <cellStyle name="Normal 18" xfId="605" xr:uid="{00000000-0005-0000-0000-00002D020000}"/>
    <cellStyle name="Normal 19" xfId="606" xr:uid="{00000000-0005-0000-0000-00002E020000}"/>
    <cellStyle name="Normal 19 10" xfId="14" xr:uid="{00000000-0005-0000-0000-00002F020000}"/>
    <cellStyle name="Normal 2" xfId="4" xr:uid="{00000000-0005-0000-0000-000030020000}"/>
    <cellStyle name="Normal 2 10" xfId="607" xr:uid="{00000000-0005-0000-0000-000031020000}"/>
    <cellStyle name="Normal 2 11" xfId="608" xr:uid="{00000000-0005-0000-0000-000032020000}"/>
    <cellStyle name="Normal 2 12" xfId="609" xr:uid="{00000000-0005-0000-0000-000033020000}"/>
    <cellStyle name="Normal 2 13" xfId="610" xr:uid="{00000000-0005-0000-0000-000034020000}"/>
    <cellStyle name="Normal 2 14" xfId="611" xr:uid="{00000000-0005-0000-0000-000035020000}"/>
    <cellStyle name="Normal 2 15" xfId="612" xr:uid="{00000000-0005-0000-0000-000036020000}"/>
    <cellStyle name="Normal 2 16" xfId="613" xr:uid="{00000000-0005-0000-0000-000037020000}"/>
    <cellStyle name="Normal 2 17" xfId="614" xr:uid="{00000000-0005-0000-0000-000038020000}"/>
    <cellStyle name="Normal 2 18" xfId="615" xr:uid="{00000000-0005-0000-0000-000039020000}"/>
    <cellStyle name="Normal 2 19" xfId="616" xr:uid="{00000000-0005-0000-0000-00003A020000}"/>
    <cellStyle name="Normal 2 2" xfId="5" xr:uid="{00000000-0005-0000-0000-00003B020000}"/>
    <cellStyle name="Normal 2 2 2" xfId="21" xr:uid="{00000000-0005-0000-0000-00003C020000}"/>
    <cellStyle name="Normal 2 2 2 2" xfId="100" xr:uid="{00000000-0005-0000-0000-00003D020000}"/>
    <cellStyle name="Normal 2 2 3" xfId="617" xr:uid="{00000000-0005-0000-0000-00003E020000}"/>
    <cellStyle name="Normal 2 2 4" xfId="618" xr:uid="{00000000-0005-0000-0000-00003F020000}"/>
    <cellStyle name="Normal 2 2 5" xfId="619" xr:uid="{00000000-0005-0000-0000-000040020000}"/>
    <cellStyle name="Normal 2 2 6" xfId="620" xr:uid="{00000000-0005-0000-0000-000041020000}"/>
    <cellStyle name="Normal 2 2 7" xfId="832" xr:uid="{00000000-0005-0000-0000-000042020000}"/>
    <cellStyle name="Normal 2 2_TEHNIKA_restoran_ Oleandar_rev1_otk" xfId="621" xr:uid="{00000000-0005-0000-0000-000043020000}"/>
    <cellStyle name="Normal 2 20" xfId="622" xr:uid="{00000000-0005-0000-0000-000044020000}"/>
    <cellStyle name="Normal 2 21" xfId="623" xr:uid="{00000000-0005-0000-0000-000045020000}"/>
    <cellStyle name="Normal 2 22" xfId="624" xr:uid="{00000000-0005-0000-0000-000046020000}"/>
    <cellStyle name="Normal 2 23" xfId="625" xr:uid="{00000000-0005-0000-0000-000047020000}"/>
    <cellStyle name="Normal 2 24" xfId="626" xr:uid="{00000000-0005-0000-0000-000048020000}"/>
    <cellStyle name="Normal 2 3" xfId="627" xr:uid="{00000000-0005-0000-0000-000049020000}"/>
    <cellStyle name="Normal 2 4" xfId="628" xr:uid="{00000000-0005-0000-0000-00004A020000}"/>
    <cellStyle name="Normal 2 5" xfId="629" xr:uid="{00000000-0005-0000-0000-00004B020000}"/>
    <cellStyle name="Normal 2 5 2" xfId="630" xr:uid="{00000000-0005-0000-0000-00004C020000}"/>
    <cellStyle name="Normal 2 5 3" xfId="631" xr:uid="{00000000-0005-0000-0000-00004D020000}"/>
    <cellStyle name="Normal 2 5 4" xfId="632" xr:uid="{00000000-0005-0000-0000-00004E020000}"/>
    <cellStyle name="Normal 2 5_TEHNIKA_restoran_ Oleandar_rev1_otk" xfId="633" xr:uid="{00000000-0005-0000-0000-00004F020000}"/>
    <cellStyle name="Normal 2 6" xfId="89" xr:uid="{00000000-0005-0000-0000-000050020000}"/>
    <cellStyle name="Normal 2 6 2" xfId="635" xr:uid="{00000000-0005-0000-0000-000051020000}"/>
    <cellStyle name="Normal 2 6 3" xfId="634" xr:uid="{00000000-0005-0000-0000-000052020000}"/>
    <cellStyle name="Normal 2 7" xfId="636" xr:uid="{00000000-0005-0000-0000-000053020000}"/>
    <cellStyle name="Normal 2 8" xfId="637" xr:uid="{00000000-0005-0000-0000-000054020000}"/>
    <cellStyle name="Normal 2 9" xfId="638" xr:uid="{00000000-0005-0000-0000-000055020000}"/>
    <cellStyle name="Normal 20" xfId="639" xr:uid="{00000000-0005-0000-0000-000056020000}"/>
    <cellStyle name="Normal 20 2" xfId="640" xr:uid="{00000000-0005-0000-0000-000057020000}"/>
    <cellStyle name="Normal 20 3" xfId="641" xr:uid="{00000000-0005-0000-0000-000058020000}"/>
    <cellStyle name="Normal 20 4" xfId="642" xr:uid="{00000000-0005-0000-0000-000059020000}"/>
    <cellStyle name="Normal 21" xfId="643" xr:uid="{00000000-0005-0000-0000-00005A020000}"/>
    <cellStyle name="Normal 21 2" xfId="644" xr:uid="{00000000-0005-0000-0000-00005B020000}"/>
    <cellStyle name="Normal 22" xfId="645" xr:uid="{00000000-0005-0000-0000-00005C020000}"/>
    <cellStyle name="Normal 23" xfId="646" xr:uid="{00000000-0005-0000-0000-00005D020000}"/>
    <cellStyle name="Normal 24" xfId="647" xr:uid="{00000000-0005-0000-0000-00005E020000}"/>
    <cellStyle name="Normal 24 2" xfId="648" xr:uid="{00000000-0005-0000-0000-00005F020000}"/>
    <cellStyle name="Normal 25" xfId="649" xr:uid="{00000000-0005-0000-0000-000060020000}"/>
    <cellStyle name="Normal 26" xfId="650" xr:uid="{00000000-0005-0000-0000-000061020000}"/>
    <cellStyle name="Normal 27" xfId="651" xr:uid="{00000000-0005-0000-0000-000062020000}"/>
    <cellStyle name="Normal 28" xfId="652" xr:uid="{00000000-0005-0000-0000-000063020000}"/>
    <cellStyle name="Normal 29" xfId="653" xr:uid="{00000000-0005-0000-0000-000064020000}"/>
    <cellStyle name="Normal 3" xfId="6" xr:uid="{00000000-0005-0000-0000-000065020000}"/>
    <cellStyle name="Normal 3 10" xfId="654" xr:uid="{00000000-0005-0000-0000-000066020000}"/>
    <cellStyle name="Normal 3 11" xfId="655" xr:uid="{00000000-0005-0000-0000-000067020000}"/>
    <cellStyle name="Normal 3 12" xfId="656" xr:uid="{00000000-0005-0000-0000-000068020000}"/>
    <cellStyle name="Normal 3 13" xfId="657" xr:uid="{00000000-0005-0000-0000-000069020000}"/>
    <cellStyle name="Normal 3 14" xfId="658" xr:uid="{00000000-0005-0000-0000-00006A020000}"/>
    <cellStyle name="Normal 3 18" xfId="104" xr:uid="{00000000-0005-0000-0000-00006B020000}"/>
    <cellStyle name="Normal 3 2" xfId="34" xr:uid="{00000000-0005-0000-0000-00006C020000}"/>
    <cellStyle name="Normal 3 2 2" xfId="90" xr:uid="{00000000-0005-0000-0000-00006D020000}"/>
    <cellStyle name="Normal 3 2 2 2" xfId="660" xr:uid="{00000000-0005-0000-0000-00006E020000}"/>
    <cellStyle name="Normal 3 2 2 3" xfId="659" xr:uid="{00000000-0005-0000-0000-00006F020000}"/>
    <cellStyle name="Normal 3 3" xfId="91" xr:uid="{00000000-0005-0000-0000-000070020000}"/>
    <cellStyle name="Normal 3 3 2" xfId="662" xr:uid="{00000000-0005-0000-0000-000071020000}"/>
    <cellStyle name="Normal 3 3 3" xfId="661" xr:uid="{00000000-0005-0000-0000-000072020000}"/>
    <cellStyle name="Normal 3 4" xfId="663" xr:uid="{00000000-0005-0000-0000-000073020000}"/>
    <cellStyle name="Normal 3 5" xfId="664" xr:uid="{00000000-0005-0000-0000-000074020000}"/>
    <cellStyle name="Normal 3 6" xfId="665" xr:uid="{00000000-0005-0000-0000-000075020000}"/>
    <cellStyle name="Normal 3 7" xfId="666" xr:uid="{00000000-0005-0000-0000-000076020000}"/>
    <cellStyle name="Normal 3 8" xfId="667" xr:uid="{00000000-0005-0000-0000-000077020000}"/>
    <cellStyle name="Normal 3 9" xfId="668" xr:uid="{00000000-0005-0000-0000-000078020000}"/>
    <cellStyle name="Normal 30" xfId="669" xr:uid="{00000000-0005-0000-0000-000079020000}"/>
    <cellStyle name="Normal 33" xfId="670" xr:uid="{00000000-0005-0000-0000-00007A020000}"/>
    <cellStyle name="Normal 34" xfId="671" xr:uid="{00000000-0005-0000-0000-00007B020000}"/>
    <cellStyle name="Normal 35" xfId="672" xr:uid="{00000000-0005-0000-0000-00007C020000}"/>
    <cellStyle name="Normal 36" xfId="673" xr:uid="{00000000-0005-0000-0000-00007D020000}"/>
    <cellStyle name="Normal 37" xfId="674" xr:uid="{00000000-0005-0000-0000-00007E020000}"/>
    <cellStyle name="Normal 38" xfId="675" xr:uid="{00000000-0005-0000-0000-00007F020000}"/>
    <cellStyle name="Normal 39" xfId="676" xr:uid="{00000000-0005-0000-0000-000080020000}"/>
    <cellStyle name="Normal 39 2" xfId="677" xr:uid="{00000000-0005-0000-0000-000081020000}"/>
    <cellStyle name="Normal 4" xfId="7" xr:uid="{00000000-0005-0000-0000-000082020000}"/>
    <cellStyle name="Normal 4 10" xfId="678" xr:uid="{00000000-0005-0000-0000-000083020000}"/>
    <cellStyle name="Normal 4 11" xfId="679" xr:uid="{00000000-0005-0000-0000-000084020000}"/>
    <cellStyle name="Normal 4 2" xfId="83" xr:uid="{00000000-0005-0000-0000-000085020000}"/>
    <cellStyle name="Normal 4 2 2" xfId="680" xr:uid="{00000000-0005-0000-0000-000086020000}"/>
    <cellStyle name="Normal 4 3" xfId="681" xr:uid="{00000000-0005-0000-0000-000087020000}"/>
    <cellStyle name="Normal 4 4" xfId="682" xr:uid="{00000000-0005-0000-0000-000088020000}"/>
    <cellStyle name="Normal 4 5" xfId="683" xr:uid="{00000000-0005-0000-0000-000089020000}"/>
    <cellStyle name="Normal 4 6" xfId="684" xr:uid="{00000000-0005-0000-0000-00008A020000}"/>
    <cellStyle name="Normal 4 7" xfId="685" xr:uid="{00000000-0005-0000-0000-00008B020000}"/>
    <cellStyle name="Normal 4 8" xfId="686" xr:uid="{00000000-0005-0000-0000-00008C020000}"/>
    <cellStyle name="Normal 4 9" xfId="687" xr:uid="{00000000-0005-0000-0000-00008D020000}"/>
    <cellStyle name="Normal 44" xfId="688" xr:uid="{00000000-0005-0000-0000-00008E020000}"/>
    <cellStyle name="Normal 49" xfId="92" xr:uid="{00000000-0005-0000-0000-00008F020000}"/>
    <cellStyle name="Normal 49 2" xfId="689" xr:uid="{00000000-0005-0000-0000-000090020000}"/>
    <cellStyle name="Normal 5" xfId="8" xr:uid="{00000000-0005-0000-0000-000091020000}"/>
    <cellStyle name="Normal 5 10" xfId="690" xr:uid="{00000000-0005-0000-0000-000092020000}"/>
    <cellStyle name="Normal 5 11" xfId="691" xr:uid="{00000000-0005-0000-0000-000093020000}"/>
    <cellStyle name="Normal 5 12" xfId="692" xr:uid="{00000000-0005-0000-0000-000094020000}"/>
    <cellStyle name="Normal 5 13" xfId="693" xr:uid="{00000000-0005-0000-0000-000095020000}"/>
    <cellStyle name="Normal 5 14" xfId="694" xr:uid="{00000000-0005-0000-0000-000096020000}"/>
    <cellStyle name="Normal 5 15" xfId="695" xr:uid="{00000000-0005-0000-0000-000097020000}"/>
    <cellStyle name="Normal 5 16" xfId="831" xr:uid="{00000000-0005-0000-0000-000098020000}"/>
    <cellStyle name="Normal 5 2" xfId="22" xr:uid="{00000000-0005-0000-0000-000099020000}"/>
    <cellStyle name="Normal 5 2 2" xfId="697" xr:uid="{00000000-0005-0000-0000-00009A020000}"/>
    <cellStyle name="Normal 5 2 3" xfId="696" xr:uid="{00000000-0005-0000-0000-00009B020000}"/>
    <cellStyle name="Normal 5 3" xfId="698" xr:uid="{00000000-0005-0000-0000-00009C020000}"/>
    <cellStyle name="Normal 5 4" xfId="699" xr:uid="{00000000-0005-0000-0000-00009D020000}"/>
    <cellStyle name="Normal 5 5" xfId="700" xr:uid="{00000000-0005-0000-0000-00009E020000}"/>
    <cellStyle name="Normal 5 6" xfId="701" xr:uid="{00000000-0005-0000-0000-00009F020000}"/>
    <cellStyle name="Normal 5 7" xfId="702" xr:uid="{00000000-0005-0000-0000-0000A0020000}"/>
    <cellStyle name="Normal 5 8" xfId="703" xr:uid="{00000000-0005-0000-0000-0000A1020000}"/>
    <cellStyle name="Normal 5 9" xfId="704" xr:uid="{00000000-0005-0000-0000-0000A2020000}"/>
    <cellStyle name="Normal 58 2" xfId="15" xr:uid="{00000000-0005-0000-0000-0000A3020000}"/>
    <cellStyle name="Normal 58 2 2" xfId="821" xr:uid="{00000000-0005-0000-0000-0000A4020000}"/>
    <cellStyle name="Normal 6" xfId="9" xr:uid="{00000000-0005-0000-0000-0000A5020000}"/>
    <cellStyle name="Normal 6 10" xfId="817" xr:uid="{00000000-0005-0000-0000-0000A6020000}"/>
    <cellStyle name="Normal 6 2" xfId="93" xr:uid="{00000000-0005-0000-0000-0000A7020000}"/>
    <cellStyle name="Normal 6 2 2" xfId="705" xr:uid="{00000000-0005-0000-0000-0000A8020000}"/>
    <cellStyle name="Normal 6 3" xfId="706" xr:uid="{00000000-0005-0000-0000-0000A9020000}"/>
    <cellStyle name="Normal 6 3 2" xfId="707" xr:uid="{00000000-0005-0000-0000-0000AA020000}"/>
    <cellStyle name="Normal 6 4" xfId="708" xr:uid="{00000000-0005-0000-0000-0000AB020000}"/>
    <cellStyle name="Normal 6 5" xfId="709" xr:uid="{00000000-0005-0000-0000-0000AC020000}"/>
    <cellStyle name="Normal 6 6" xfId="710" xr:uid="{00000000-0005-0000-0000-0000AD020000}"/>
    <cellStyle name="Normal 6 7" xfId="711" xr:uid="{00000000-0005-0000-0000-0000AE020000}"/>
    <cellStyle name="Normal 6 8" xfId="712" xr:uid="{00000000-0005-0000-0000-0000AF020000}"/>
    <cellStyle name="Normal 6 9" xfId="815" xr:uid="{00000000-0005-0000-0000-0000B0020000}"/>
    <cellStyle name="Normal 7" xfId="713" xr:uid="{00000000-0005-0000-0000-0000B1020000}"/>
    <cellStyle name="Normal 7 2" xfId="714" xr:uid="{00000000-0005-0000-0000-0000B2020000}"/>
    <cellStyle name="Normal 7 3" xfId="715" xr:uid="{00000000-0005-0000-0000-0000B3020000}"/>
    <cellStyle name="Normal 7 4" xfId="716" xr:uid="{00000000-0005-0000-0000-0000B4020000}"/>
    <cellStyle name="Normal 7 5" xfId="717" xr:uid="{00000000-0005-0000-0000-0000B5020000}"/>
    <cellStyle name="Normal 7 6" xfId="718" xr:uid="{00000000-0005-0000-0000-0000B6020000}"/>
    <cellStyle name="Normal 7 7" xfId="719" xr:uid="{00000000-0005-0000-0000-0000B7020000}"/>
    <cellStyle name="Normal 7 8" xfId="720" xr:uid="{00000000-0005-0000-0000-0000B8020000}"/>
    <cellStyle name="Normal 8" xfId="721" xr:uid="{00000000-0005-0000-0000-0000B9020000}"/>
    <cellStyle name="Normal 9" xfId="722" xr:uid="{00000000-0005-0000-0000-0000BA020000}"/>
    <cellStyle name="Normal 9 2" xfId="17" xr:uid="{00000000-0005-0000-0000-0000BB020000}"/>
    <cellStyle name="Normal 98" xfId="18" xr:uid="{00000000-0005-0000-0000-0000BC020000}"/>
    <cellStyle name="Normal_H.KORALJ - Klimatizacija soba - Tender troškovnik STROJARSTVO - protect 2" xfId="820" xr:uid="{00000000-0005-0000-0000-0000BD020000}"/>
    <cellStyle name="Normal1" xfId="723" xr:uid="{00000000-0005-0000-0000-0000BE020000}"/>
    <cellStyle name="Normal3" xfId="724" xr:uid="{00000000-0005-0000-0000-0000BF020000}"/>
    <cellStyle name="Normale_344COMPU" xfId="725" xr:uid="{00000000-0005-0000-0000-0000C0020000}"/>
    <cellStyle name="Normalno" xfId="0" builtinId="0" customBuiltin="1"/>
    <cellStyle name="Normalno 14" xfId="103" xr:uid="{00000000-0005-0000-0000-0000C2020000}"/>
    <cellStyle name="Normalno 2" xfId="23" xr:uid="{00000000-0005-0000-0000-0000C3020000}"/>
    <cellStyle name="Normalno 2 2" xfId="24" xr:uid="{00000000-0005-0000-0000-0000C4020000}"/>
    <cellStyle name="Normalno 2 2 2" xfId="825" xr:uid="{00000000-0005-0000-0000-0000C5020000}"/>
    <cellStyle name="Normalno 2 3" xfId="822" xr:uid="{00000000-0005-0000-0000-0000C6020000}"/>
    <cellStyle name="Normalno 3" xfId="10" xr:uid="{00000000-0005-0000-0000-0000C7020000}"/>
    <cellStyle name="Normalno 3 2" xfId="31" xr:uid="{00000000-0005-0000-0000-0000C8020000}"/>
    <cellStyle name="Normalno 4" xfId="28" xr:uid="{00000000-0005-0000-0000-0000C9020000}"/>
    <cellStyle name="Normalno 5" xfId="819" xr:uid="{00000000-0005-0000-0000-0000CA020000}"/>
    <cellStyle name="Normalno 6" xfId="828" xr:uid="{00000000-0005-0000-0000-0000CB020000}"/>
    <cellStyle name="Note 10" xfId="726" xr:uid="{00000000-0005-0000-0000-0000CC020000}"/>
    <cellStyle name="Note 11" xfId="727" xr:uid="{00000000-0005-0000-0000-0000CD020000}"/>
    <cellStyle name="Note 12" xfId="728" xr:uid="{00000000-0005-0000-0000-0000CE020000}"/>
    <cellStyle name="Note 13" xfId="729" xr:uid="{00000000-0005-0000-0000-0000CF020000}"/>
    <cellStyle name="Note 14" xfId="730" xr:uid="{00000000-0005-0000-0000-0000D0020000}"/>
    <cellStyle name="Note 15" xfId="731" xr:uid="{00000000-0005-0000-0000-0000D1020000}"/>
    <cellStyle name="Note 16" xfId="732" xr:uid="{00000000-0005-0000-0000-0000D2020000}"/>
    <cellStyle name="Note 17" xfId="733" xr:uid="{00000000-0005-0000-0000-0000D3020000}"/>
    <cellStyle name="Note 18" xfId="734" xr:uid="{00000000-0005-0000-0000-0000D4020000}"/>
    <cellStyle name="Note 19" xfId="735" xr:uid="{00000000-0005-0000-0000-0000D5020000}"/>
    <cellStyle name="Note 2" xfId="736" xr:uid="{00000000-0005-0000-0000-0000D6020000}"/>
    <cellStyle name="Note 2 2" xfId="737" xr:uid="{00000000-0005-0000-0000-0000D7020000}"/>
    <cellStyle name="Note 2 3" xfId="738" xr:uid="{00000000-0005-0000-0000-0000D8020000}"/>
    <cellStyle name="Note 2 4" xfId="739" xr:uid="{00000000-0005-0000-0000-0000D9020000}"/>
    <cellStyle name="Note 2 5" xfId="740" xr:uid="{00000000-0005-0000-0000-0000DA020000}"/>
    <cellStyle name="Note 2 6" xfId="741" xr:uid="{00000000-0005-0000-0000-0000DB020000}"/>
    <cellStyle name="Note 2 7" xfId="742" xr:uid="{00000000-0005-0000-0000-0000DC020000}"/>
    <cellStyle name="Note 20" xfId="743" xr:uid="{00000000-0005-0000-0000-0000DD020000}"/>
    <cellStyle name="Note 21" xfId="744" xr:uid="{00000000-0005-0000-0000-0000DE020000}"/>
    <cellStyle name="Note 22" xfId="745" xr:uid="{00000000-0005-0000-0000-0000DF020000}"/>
    <cellStyle name="Note 23" xfId="746" xr:uid="{00000000-0005-0000-0000-0000E0020000}"/>
    <cellStyle name="Note 24" xfId="747" xr:uid="{00000000-0005-0000-0000-0000E1020000}"/>
    <cellStyle name="Note 25" xfId="748" xr:uid="{00000000-0005-0000-0000-0000E2020000}"/>
    <cellStyle name="Note 26" xfId="749" xr:uid="{00000000-0005-0000-0000-0000E3020000}"/>
    <cellStyle name="Note 27" xfId="750" xr:uid="{00000000-0005-0000-0000-0000E4020000}"/>
    <cellStyle name="Note 28" xfId="751" xr:uid="{00000000-0005-0000-0000-0000E5020000}"/>
    <cellStyle name="Note 29" xfId="752" xr:uid="{00000000-0005-0000-0000-0000E6020000}"/>
    <cellStyle name="Note 3" xfId="753" xr:uid="{00000000-0005-0000-0000-0000E7020000}"/>
    <cellStyle name="Note 4" xfId="754" xr:uid="{00000000-0005-0000-0000-0000E8020000}"/>
    <cellStyle name="Note 5" xfId="755" xr:uid="{00000000-0005-0000-0000-0000E9020000}"/>
    <cellStyle name="Note 6" xfId="756" xr:uid="{00000000-0005-0000-0000-0000EA020000}"/>
    <cellStyle name="Note 7" xfId="757" xr:uid="{00000000-0005-0000-0000-0000EB020000}"/>
    <cellStyle name="Note 8" xfId="758" xr:uid="{00000000-0005-0000-0000-0000EC020000}"/>
    <cellStyle name="Note 9" xfId="759" xr:uid="{00000000-0005-0000-0000-0000ED020000}"/>
    <cellStyle name="Obično 2" xfId="11" xr:uid="{00000000-0005-0000-0000-0000EE020000}"/>
    <cellStyle name="Obično 2 2" xfId="82" xr:uid="{00000000-0005-0000-0000-0000EF020000}"/>
    <cellStyle name="Obično 2 2 2" xfId="20" xr:uid="{00000000-0005-0000-0000-0000F0020000}"/>
    <cellStyle name="Obično 2 3" xfId="94" xr:uid="{00000000-0005-0000-0000-0000F1020000}"/>
    <cellStyle name="Obično 2 4" xfId="26" xr:uid="{00000000-0005-0000-0000-0000F2020000}"/>
    <cellStyle name="Obično 2 5" xfId="35" xr:uid="{00000000-0005-0000-0000-0000F3020000}"/>
    <cellStyle name="Obično 2 6" xfId="823" xr:uid="{00000000-0005-0000-0000-0000F4020000}"/>
    <cellStyle name="Obično 3" xfId="760" xr:uid="{00000000-0005-0000-0000-0000F5020000}"/>
    <cellStyle name="Obično 3 2" xfId="761" xr:uid="{00000000-0005-0000-0000-0000F6020000}"/>
    <cellStyle name="Obično 5" xfId="762" xr:uid="{00000000-0005-0000-0000-0000F7020000}"/>
    <cellStyle name="Obično 6" xfId="763" xr:uid="{00000000-0005-0000-0000-0000F8020000}"/>
    <cellStyle name="Obično_2. NOVIGRAD_TROSK_TRETM" xfId="764" xr:uid="{00000000-0005-0000-0000-0000F9020000}"/>
    <cellStyle name="Obracun" xfId="765" xr:uid="{00000000-0005-0000-0000-0000FA020000}"/>
    <cellStyle name="Opis NASLOV" xfId="766" xr:uid="{00000000-0005-0000-0000-0000FB020000}"/>
    <cellStyle name="Output 10" xfId="767" xr:uid="{00000000-0005-0000-0000-0000FC020000}"/>
    <cellStyle name="Output 11" xfId="768" xr:uid="{00000000-0005-0000-0000-0000FD020000}"/>
    <cellStyle name="Output 12" xfId="769" xr:uid="{00000000-0005-0000-0000-0000FE020000}"/>
    <cellStyle name="Output 13" xfId="770" xr:uid="{00000000-0005-0000-0000-0000FF020000}"/>
    <cellStyle name="Output 14" xfId="771" xr:uid="{00000000-0005-0000-0000-000000030000}"/>
    <cellStyle name="Output 15" xfId="772" xr:uid="{00000000-0005-0000-0000-000001030000}"/>
    <cellStyle name="Output 16" xfId="773" xr:uid="{00000000-0005-0000-0000-000002030000}"/>
    <cellStyle name="Output 17" xfId="774" xr:uid="{00000000-0005-0000-0000-000003030000}"/>
    <cellStyle name="Output 18" xfId="775" xr:uid="{00000000-0005-0000-0000-000004030000}"/>
    <cellStyle name="Output 19" xfId="776" xr:uid="{00000000-0005-0000-0000-000005030000}"/>
    <cellStyle name="Output 2" xfId="777" xr:uid="{00000000-0005-0000-0000-000006030000}"/>
    <cellStyle name="Output 20" xfId="778" xr:uid="{00000000-0005-0000-0000-000007030000}"/>
    <cellStyle name="Output 21" xfId="779" xr:uid="{00000000-0005-0000-0000-000008030000}"/>
    <cellStyle name="Output 22" xfId="780" xr:uid="{00000000-0005-0000-0000-000009030000}"/>
    <cellStyle name="Output 23" xfId="781" xr:uid="{00000000-0005-0000-0000-00000A030000}"/>
    <cellStyle name="Output 24" xfId="782" xr:uid="{00000000-0005-0000-0000-00000B030000}"/>
    <cellStyle name="Output 25" xfId="783" xr:uid="{00000000-0005-0000-0000-00000C030000}"/>
    <cellStyle name="Output 26" xfId="784" xr:uid="{00000000-0005-0000-0000-00000D030000}"/>
    <cellStyle name="Output 27" xfId="785" xr:uid="{00000000-0005-0000-0000-00000E030000}"/>
    <cellStyle name="Output 28" xfId="786" xr:uid="{00000000-0005-0000-0000-00000F030000}"/>
    <cellStyle name="Output 29" xfId="787" xr:uid="{00000000-0005-0000-0000-000010030000}"/>
    <cellStyle name="Output 3" xfId="788" xr:uid="{00000000-0005-0000-0000-000011030000}"/>
    <cellStyle name="Output 4" xfId="789" xr:uid="{00000000-0005-0000-0000-000012030000}"/>
    <cellStyle name="Output 5" xfId="790" xr:uid="{00000000-0005-0000-0000-000013030000}"/>
    <cellStyle name="Output 6" xfId="791" xr:uid="{00000000-0005-0000-0000-000014030000}"/>
    <cellStyle name="Output 7" xfId="792" xr:uid="{00000000-0005-0000-0000-000015030000}"/>
    <cellStyle name="Output 8" xfId="793" xr:uid="{00000000-0005-0000-0000-000016030000}"/>
    <cellStyle name="Output 9" xfId="794" xr:uid="{00000000-0005-0000-0000-000017030000}"/>
    <cellStyle name="Percent 2" xfId="795" xr:uid="{00000000-0005-0000-0000-000018030000}"/>
    <cellStyle name="Percent 2 2" xfId="796" xr:uid="{00000000-0005-0000-0000-000019030000}"/>
    <cellStyle name="Percent 2 2 2" xfId="797" xr:uid="{00000000-0005-0000-0000-00001A030000}"/>
    <cellStyle name="Percent 2 3" xfId="798" xr:uid="{00000000-0005-0000-0000-00001B030000}"/>
    <cellStyle name="Percent 3" xfId="799" xr:uid="{00000000-0005-0000-0000-00001C030000}"/>
    <cellStyle name="Percent 3 2" xfId="800" xr:uid="{00000000-0005-0000-0000-00001D030000}"/>
    <cellStyle name="Percent 3 3" xfId="801" xr:uid="{00000000-0005-0000-0000-00001E030000}"/>
    <cellStyle name="Postotak 2" xfId="802" xr:uid="{00000000-0005-0000-0000-00001F030000}"/>
    <cellStyle name="Povezana ćelija 2" xfId="76" xr:uid="{00000000-0005-0000-0000-000020030000}"/>
    <cellStyle name="Provjera ćelije 2" xfId="77" xr:uid="{00000000-0005-0000-0000-000021030000}"/>
    <cellStyle name="rekapitulacija" xfId="12" xr:uid="{00000000-0005-0000-0000-000022030000}"/>
    <cellStyle name="Sheet Title" xfId="803" xr:uid="{00000000-0005-0000-0000-000023030000}"/>
    <cellStyle name="Standard" xfId="804" xr:uid="{00000000-0005-0000-0000-000024030000}"/>
    <cellStyle name="Standard 2" xfId="805" xr:uid="{00000000-0005-0000-0000-000025030000}"/>
    <cellStyle name="Stavka" xfId="33" xr:uid="{00000000-0005-0000-0000-000026030000}"/>
    <cellStyle name="Stavka kolicina" xfId="806" xr:uid="{00000000-0005-0000-0000-000027030000}"/>
    <cellStyle name="Stavka OPIS" xfId="807" xr:uid="{00000000-0005-0000-0000-000028030000}"/>
    <cellStyle name="Stil 1" xfId="95" xr:uid="{00000000-0005-0000-0000-000029030000}"/>
    <cellStyle name="Stil 1 2" xfId="809" xr:uid="{00000000-0005-0000-0000-00002A030000}"/>
    <cellStyle name="Stil 1 3" xfId="808" xr:uid="{00000000-0005-0000-0000-00002B030000}"/>
    <cellStyle name="Style 1" xfId="13" xr:uid="{00000000-0005-0000-0000-00002C030000}"/>
    <cellStyle name="Style 1 2" xfId="811" xr:uid="{00000000-0005-0000-0000-00002D030000}"/>
    <cellStyle name="Style 1 3" xfId="810" xr:uid="{00000000-0005-0000-0000-00002E030000}"/>
    <cellStyle name="Tekst objašnjenja 2" xfId="78" xr:uid="{00000000-0005-0000-0000-00002F030000}"/>
    <cellStyle name="Tekst upozorenja 2" xfId="79" xr:uid="{00000000-0005-0000-0000-000030030000}"/>
    <cellStyle name="Title 2" xfId="812" xr:uid="{00000000-0005-0000-0000-000031030000}"/>
    <cellStyle name="Ukupni zbroj 2" xfId="80" xr:uid="{00000000-0005-0000-0000-000032030000}"/>
    <cellStyle name="Ukupno" xfId="813" xr:uid="{00000000-0005-0000-0000-000033030000}"/>
    <cellStyle name="Unos 2" xfId="81" xr:uid="{00000000-0005-0000-0000-000034030000}"/>
    <cellStyle name="Valuta 2" xfId="39" xr:uid="{00000000-0005-0000-0000-000035030000}"/>
    <cellStyle name="Valuta 3" xfId="37" xr:uid="{00000000-0005-0000-0000-000036030000}"/>
    <cellStyle name="Valuta 3 2" xfId="96" xr:uid="{00000000-0005-0000-0000-000037030000}"/>
    <cellStyle name="Warning Text 2" xfId="814" xr:uid="{00000000-0005-0000-0000-000038030000}"/>
    <cellStyle name="Zarez" xfId="1" builtinId="3"/>
    <cellStyle name="Zarez 13" xfId="106" xr:uid="{00000000-0005-0000-0000-00003A030000}"/>
    <cellStyle name="Zarez 2" xfId="19" xr:uid="{00000000-0005-0000-0000-00003B030000}"/>
    <cellStyle name="Zarez 2 2" xfId="97" xr:uid="{00000000-0005-0000-0000-00003C030000}"/>
    <cellStyle name="Zarez 2 3" xfId="25" xr:uid="{00000000-0005-0000-0000-00003D030000}"/>
    <cellStyle name="Zarez 2 4" xfId="824" xr:uid="{00000000-0005-0000-0000-00003E030000}"/>
    <cellStyle name="Zarez 3" xfId="36" xr:uid="{00000000-0005-0000-0000-00003F030000}"/>
    <cellStyle name="Zarez 3 2" xfId="98" xr:uid="{00000000-0005-0000-0000-000040030000}"/>
    <cellStyle name="Zarez 4" xfId="99" xr:uid="{00000000-0005-0000-0000-000041030000}"/>
  </cellStyles>
  <dxfs count="0"/>
  <tableStyles count="0" defaultTableStyle="TableStyleMedium9" defaultPivotStyle="PivotStyleLight16"/>
  <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285988</xdr:colOff>
      <xdr:row>0</xdr:row>
      <xdr:rowOff>192572</xdr:rowOff>
    </xdr:from>
    <xdr:to>
      <xdr:col>0</xdr:col>
      <xdr:colOff>2385392</xdr:colOff>
      <xdr:row>0</xdr:row>
      <xdr:rowOff>845780</xdr:rowOff>
    </xdr:to>
    <xdr:pic>
      <xdr:nvPicPr>
        <xdr:cNvPr id="5" name="Slika 4">
          <a:extLst>
            <a:ext uri="{FF2B5EF4-FFF2-40B4-BE49-F238E27FC236}">
              <a16:creationId xmlns:a16="http://schemas.microsoft.com/office/drawing/2014/main" id="{7188DE01-7087-443F-BEF4-9720C9D69D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988" y="192572"/>
          <a:ext cx="2099404" cy="653208"/>
        </a:xfrm>
        <a:prstGeom prst="rect">
          <a:avLst/>
        </a:prstGeom>
      </xdr:spPr>
    </xdr:pic>
    <xdr:clientData/>
  </xdr:twoCellAnchor>
  <xdr:twoCellAnchor editAs="oneCell">
    <xdr:from>
      <xdr:col>0</xdr:col>
      <xdr:colOff>1280570</xdr:colOff>
      <xdr:row>15</xdr:row>
      <xdr:rowOff>366073</xdr:rowOff>
    </xdr:from>
    <xdr:to>
      <xdr:col>1</xdr:col>
      <xdr:colOff>2189539</xdr:colOff>
      <xdr:row>15</xdr:row>
      <xdr:rowOff>2417027</xdr:rowOff>
    </xdr:to>
    <xdr:pic>
      <xdr:nvPicPr>
        <xdr:cNvPr id="3" name="Slika 2">
          <a:extLst>
            <a:ext uri="{FF2B5EF4-FFF2-40B4-BE49-F238E27FC236}">
              <a16:creationId xmlns:a16="http://schemas.microsoft.com/office/drawing/2014/main" id="{7D4F1373-2446-A2EC-2862-8E4ACE12C2E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075" r="1880" b="6256"/>
        <a:stretch/>
      </xdr:blipFill>
      <xdr:spPr>
        <a:xfrm>
          <a:off x="1280570" y="4299898"/>
          <a:ext cx="3633119" cy="2050954"/>
        </a:xfrm>
        <a:prstGeom prst="rect">
          <a:avLst/>
        </a:prstGeom>
        <a:ln w="57150">
          <a:noFill/>
        </a:ln>
      </xdr:spPr>
    </xdr:pic>
    <xdr:clientData/>
  </xdr:twoCellAnchor>
  <xdr:twoCellAnchor editAs="oneCell">
    <xdr:from>
      <xdr:col>1</xdr:col>
      <xdr:colOff>1764219</xdr:colOff>
      <xdr:row>17</xdr:row>
      <xdr:rowOff>69539</xdr:rowOff>
    </xdr:from>
    <xdr:to>
      <xdr:col>1</xdr:col>
      <xdr:colOff>3346489</xdr:colOff>
      <xdr:row>20</xdr:row>
      <xdr:rowOff>87402</xdr:rowOff>
    </xdr:to>
    <xdr:pic>
      <xdr:nvPicPr>
        <xdr:cNvPr id="4" name="Slika 3">
          <a:extLst>
            <a:ext uri="{FF2B5EF4-FFF2-40B4-BE49-F238E27FC236}">
              <a16:creationId xmlns:a16="http://schemas.microsoft.com/office/drawing/2014/main" id="{F88C626E-44DA-B262-2B10-0E3F05A2AC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89834" y="6641789"/>
          <a:ext cx="1582270" cy="750555"/>
        </a:xfrm>
        <a:prstGeom prst="rect">
          <a:avLst/>
        </a:prstGeom>
        <a:noFill/>
        <a:ln>
          <a:noFill/>
        </a:ln>
      </xdr:spPr>
    </xdr:pic>
    <xdr:clientData/>
  </xdr:twoCellAnchor>
  <xdr:twoCellAnchor editAs="oneCell">
    <xdr:from>
      <xdr:col>1</xdr:col>
      <xdr:colOff>1655758</xdr:colOff>
      <xdr:row>24</xdr:row>
      <xdr:rowOff>128556</xdr:rowOff>
    </xdr:from>
    <xdr:to>
      <xdr:col>1</xdr:col>
      <xdr:colOff>3346235</xdr:colOff>
      <xdr:row>29</xdr:row>
      <xdr:rowOff>74603</xdr:rowOff>
    </xdr:to>
    <xdr:pic>
      <xdr:nvPicPr>
        <xdr:cNvPr id="6" name="Slika 5">
          <a:extLst>
            <a:ext uri="{FF2B5EF4-FFF2-40B4-BE49-F238E27FC236}">
              <a16:creationId xmlns:a16="http://schemas.microsoft.com/office/drawing/2014/main" id="{368DDADC-0765-5CD8-8907-7CD6EE2AC54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81373" y="8283421"/>
          <a:ext cx="1690477" cy="964490"/>
        </a:xfrm>
        <a:prstGeom prst="rect">
          <a:avLst/>
        </a:prstGeom>
        <a:noFill/>
        <a:ln>
          <a:noFill/>
        </a:ln>
      </xdr:spPr>
    </xdr:pic>
    <xdr:clientData/>
  </xdr:twoCellAnchor>
  <xdr:twoCellAnchor editAs="oneCell">
    <xdr:from>
      <xdr:col>1</xdr:col>
      <xdr:colOff>1695450</xdr:colOff>
      <xdr:row>20</xdr:row>
      <xdr:rowOff>109905</xdr:rowOff>
    </xdr:from>
    <xdr:to>
      <xdr:col>1</xdr:col>
      <xdr:colOff>3364249</xdr:colOff>
      <xdr:row>24</xdr:row>
      <xdr:rowOff>114752</xdr:rowOff>
    </xdr:to>
    <xdr:pic>
      <xdr:nvPicPr>
        <xdr:cNvPr id="7" name="Slika 6">
          <a:extLst>
            <a:ext uri="{FF2B5EF4-FFF2-40B4-BE49-F238E27FC236}">
              <a16:creationId xmlns:a16="http://schemas.microsoft.com/office/drawing/2014/main" id="{14B0803B-9C5D-4709-BE43-5453EF81049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21065" y="7414847"/>
          <a:ext cx="1668799" cy="8547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1242</xdr:colOff>
      <xdr:row>85</xdr:row>
      <xdr:rowOff>0</xdr:rowOff>
    </xdr:from>
    <xdr:ext cx="47625" cy="161925"/>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 name="Text Box 31">
          <a:extLst>
            <a:ext uri="{FF2B5EF4-FFF2-40B4-BE49-F238E27FC236}">
              <a16:creationId xmlns:a16="http://schemas.microsoft.com/office/drawing/2014/main" id="{00000000-0008-0000-0300-00000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 name="Text Box 47">
          <a:extLst>
            <a:ext uri="{FF2B5EF4-FFF2-40B4-BE49-F238E27FC236}">
              <a16:creationId xmlns:a16="http://schemas.microsoft.com/office/drawing/2014/main" id="{00000000-0008-0000-0300-00000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 name="Text Box 31">
          <a:extLst>
            <a:ext uri="{FF2B5EF4-FFF2-40B4-BE49-F238E27FC236}">
              <a16:creationId xmlns:a16="http://schemas.microsoft.com/office/drawing/2014/main" id="{00000000-0008-0000-0300-00000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 name="Text Box 47">
          <a:extLst>
            <a:ext uri="{FF2B5EF4-FFF2-40B4-BE49-F238E27FC236}">
              <a16:creationId xmlns:a16="http://schemas.microsoft.com/office/drawing/2014/main" id="{00000000-0008-0000-0300-00000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 name="Text Box 31">
          <a:extLst>
            <a:ext uri="{FF2B5EF4-FFF2-40B4-BE49-F238E27FC236}">
              <a16:creationId xmlns:a16="http://schemas.microsoft.com/office/drawing/2014/main" id="{00000000-0008-0000-0300-00000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9" name="Text Box 47">
          <a:extLst>
            <a:ext uri="{FF2B5EF4-FFF2-40B4-BE49-F238E27FC236}">
              <a16:creationId xmlns:a16="http://schemas.microsoft.com/office/drawing/2014/main" id="{00000000-0008-0000-0300-00000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0" name="Text Box 31">
          <a:extLst>
            <a:ext uri="{FF2B5EF4-FFF2-40B4-BE49-F238E27FC236}">
              <a16:creationId xmlns:a16="http://schemas.microsoft.com/office/drawing/2014/main" id="{00000000-0008-0000-0300-00000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 name="Text Box 47">
          <a:extLst>
            <a:ext uri="{FF2B5EF4-FFF2-40B4-BE49-F238E27FC236}">
              <a16:creationId xmlns:a16="http://schemas.microsoft.com/office/drawing/2014/main" id="{00000000-0008-0000-0300-00000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 name="Text Box 31">
          <a:extLst>
            <a:ext uri="{FF2B5EF4-FFF2-40B4-BE49-F238E27FC236}">
              <a16:creationId xmlns:a16="http://schemas.microsoft.com/office/drawing/2014/main" id="{00000000-0008-0000-0300-00000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 name="Text Box 47">
          <a:extLst>
            <a:ext uri="{FF2B5EF4-FFF2-40B4-BE49-F238E27FC236}">
              <a16:creationId xmlns:a16="http://schemas.microsoft.com/office/drawing/2014/main" id="{00000000-0008-0000-0300-00000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 name="Text Box 31">
          <a:extLst>
            <a:ext uri="{FF2B5EF4-FFF2-40B4-BE49-F238E27FC236}">
              <a16:creationId xmlns:a16="http://schemas.microsoft.com/office/drawing/2014/main" id="{00000000-0008-0000-0300-00000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 name="Text Box 47">
          <a:extLst>
            <a:ext uri="{FF2B5EF4-FFF2-40B4-BE49-F238E27FC236}">
              <a16:creationId xmlns:a16="http://schemas.microsoft.com/office/drawing/2014/main" id="{00000000-0008-0000-0300-00000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 name="Text Box 31">
          <a:extLst>
            <a:ext uri="{FF2B5EF4-FFF2-40B4-BE49-F238E27FC236}">
              <a16:creationId xmlns:a16="http://schemas.microsoft.com/office/drawing/2014/main" id="{00000000-0008-0000-0300-00001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 name="Text Box 47">
          <a:extLst>
            <a:ext uri="{FF2B5EF4-FFF2-40B4-BE49-F238E27FC236}">
              <a16:creationId xmlns:a16="http://schemas.microsoft.com/office/drawing/2014/main" id="{00000000-0008-0000-0300-00001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8" name="Text Box 31">
          <a:extLst>
            <a:ext uri="{FF2B5EF4-FFF2-40B4-BE49-F238E27FC236}">
              <a16:creationId xmlns:a16="http://schemas.microsoft.com/office/drawing/2014/main" id="{00000000-0008-0000-0300-00001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9" name="Text Box 47">
          <a:extLst>
            <a:ext uri="{FF2B5EF4-FFF2-40B4-BE49-F238E27FC236}">
              <a16:creationId xmlns:a16="http://schemas.microsoft.com/office/drawing/2014/main" id="{00000000-0008-0000-0300-00001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 name="Text Box 31">
          <a:extLst>
            <a:ext uri="{FF2B5EF4-FFF2-40B4-BE49-F238E27FC236}">
              <a16:creationId xmlns:a16="http://schemas.microsoft.com/office/drawing/2014/main" id="{00000000-0008-0000-0300-00001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 name="Text Box 47">
          <a:extLst>
            <a:ext uri="{FF2B5EF4-FFF2-40B4-BE49-F238E27FC236}">
              <a16:creationId xmlns:a16="http://schemas.microsoft.com/office/drawing/2014/main" id="{00000000-0008-0000-0300-00001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2" name="Text Box 31">
          <a:extLst>
            <a:ext uri="{FF2B5EF4-FFF2-40B4-BE49-F238E27FC236}">
              <a16:creationId xmlns:a16="http://schemas.microsoft.com/office/drawing/2014/main" id="{00000000-0008-0000-0300-00001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3" name="Text Box 47">
          <a:extLst>
            <a:ext uri="{FF2B5EF4-FFF2-40B4-BE49-F238E27FC236}">
              <a16:creationId xmlns:a16="http://schemas.microsoft.com/office/drawing/2014/main" id="{00000000-0008-0000-0300-00001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4" name="Text Box 5">
          <a:extLst>
            <a:ext uri="{FF2B5EF4-FFF2-40B4-BE49-F238E27FC236}">
              <a16:creationId xmlns:a16="http://schemas.microsoft.com/office/drawing/2014/main" id="{00000000-0008-0000-0300-000018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5" name="Text Box 5">
          <a:extLst>
            <a:ext uri="{FF2B5EF4-FFF2-40B4-BE49-F238E27FC236}">
              <a16:creationId xmlns:a16="http://schemas.microsoft.com/office/drawing/2014/main" id="{00000000-0008-0000-0300-000019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6" name="Text Box 5">
          <a:extLst>
            <a:ext uri="{FF2B5EF4-FFF2-40B4-BE49-F238E27FC236}">
              <a16:creationId xmlns:a16="http://schemas.microsoft.com/office/drawing/2014/main" id="{00000000-0008-0000-0300-00001A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7" name="Text Box 5">
          <a:extLst>
            <a:ext uri="{FF2B5EF4-FFF2-40B4-BE49-F238E27FC236}">
              <a16:creationId xmlns:a16="http://schemas.microsoft.com/office/drawing/2014/main" id="{00000000-0008-0000-0300-00001B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8" name="Text Box 5">
          <a:extLst>
            <a:ext uri="{FF2B5EF4-FFF2-40B4-BE49-F238E27FC236}">
              <a16:creationId xmlns:a16="http://schemas.microsoft.com/office/drawing/2014/main" id="{00000000-0008-0000-0300-00001C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30" name="Text Box 5">
          <a:extLst>
            <a:ext uri="{FF2B5EF4-FFF2-40B4-BE49-F238E27FC236}">
              <a16:creationId xmlns:a16="http://schemas.microsoft.com/office/drawing/2014/main" id="{00000000-0008-0000-0300-00001E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1" name="Text Box 31">
          <a:extLst>
            <a:ext uri="{FF2B5EF4-FFF2-40B4-BE49-F238E27FC236}">
              <a16:creationId xmlns:a16="http://schemas.microsoft.com/office/drawing/2014/main" id="{00000000-0008-0000-0300-00001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2" name="Text Box 47">
          <a:extLst>
            <a:ext uri="{FF2B5EF4-FFF2-40B4-BE49-F238E27FC236}">
              <a16:creationId xmlns:a16="http://schemas.microsoft.com/office/drawing/2014/main" id="{00000000-0008-0000-0300-00002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33" name="Text Box 5">
          <a:extLst>
            <a:ext uri="{FF2B5EF4-FFF2-40B4-BE49-F238E27FC236}">
              <a16:creationId xmlns:a16="http://schemas.microsoft.com/office/drawing/2014/main" id="{00000000-0008-0000-0300-000021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4" name="Text Box 31">
          <a:extLst>
            <a:ext uri="{FF2B5EF4-FFF2-40B4-BE49-F238E27FC236}">
              <a16:creationId xmlns:a16="http://schemas.microsoft.com/office/drawing/2014/main" id="{00000000-0008-0000-0300-00002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5" name="Text Box 47">
          <a:extLst>
            <a:ext uri="{FF2B5EF4-FFF2-40B4-BE49-F238E27FC236}">
              <a16:creationId xmlns:a16="http://schemas.microsoft.com/office/drawing/2014/main" id="{00000000-0008-0000-0300-00002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6" name="Text Box 31">
          <a:extLst>
            <a:ext uri="{FF2B5EF4-FFF2-40B4-BE49-F238E27FC236}">
              <a16:creationId xmlns:a16="http://schemas.microsoft.com/office/drawing/2014/main" id="{00000000-0008-0000-0300-00002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7" name="Text Box 47">
          <a:extLst>
            <a:ext uri="{FF2B5EF4-FFF2-40B4-BE49-F238E27FC236}">
              <a16:creationId xmlns:a16="http://schemas.microsoft.com/office/drawing/2014/main" id="{00000000-0008-0000-0300-00002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8" name="Text Box 31">
          <a:extLst>
            <a:ext uri="{FF2B5EF4-FFF2-40B4-BE49-F238E27FC236}">
              <a16:creationId xmlns:a16="http://schemas.microsoft.com/office/drawing/2014/main" id="{00000000-0008-0000-0300-00002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39" name="Text Box 47">
          <a:extLst>
            <a:ext uri="{FF2B5EF4-FFF2-40B4-BE49-F238E27FC236}">
              <a16:creationId xmlns:a16="http://schemas.microsoft.com/office/drawing/2014/main" id="{00000000-0008-0000-0300-00002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0" name="Text Box 31">
          <a:extLst>
            <a:ext uri="{FF2B5EF4-FFF2-40B4-BE49-F238E27FC236}">
              <a16:creationId xmlns:a16="http://schemas.microsoft.com/office/drawing/2014/main" id="{00000000-0008-0000-0300-00002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1" name="Text Box 47">
          <a:extLst>
            <a:ext uri="{FF2B5EF4-FFF2-40B4-BE49-F238E27FC236}">
              <a16:creationId xmlns:a16="http://schemas.microsoft.com/office/drawing/2014/main" id="{00000000-0008-0000-0300-00002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2" name="Text Box 31">
          <a:extLst>
            <a:ext uri="{FF2B5EF4-FFF2-40B4-BE49-F238E27FC236}">
              <a16:creationId xmlns:a16="http://schemas.microsoft.com/office/drawing/2014/main" id="{00000000-0008-0000-0300-00002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3" name="Text Box 47">
          <a:extLst>
            <a:ext uri="{FF2B5EF4-FFF2-40B4-BE49-F238E27FC236}">
              <a16:creationId xmlns:a16="http://schemas.microsoft.com/office/drawing/2014/main" id="{00000000-0008-0000-0300-00002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4" name="Text Box 31">
          <a:extLst>
            <a:ext uri="{FF2B5EF4-FFF2-40B4-BE49-F238E27FC236}">
              <a16:creationId xmlns:a16="http://schemas.microsoft.com/office/drawing/2014/main" id="{00000000-0008-0000-0300-00002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5" name="Text Box 47">
          <a:extLst>
            <a:ext uri="{FF2B5EF4-FFF2-40B4-BE49-F238E27FC236}">
              <a16:creationId xmlns:a16="http://schemas.microsoft.com/office/drawing/2014/main" id="{00000000-0008-0000-0300-00002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6" name="Text Box 31">
          <a:extLst>
            <a:ext uri="{FF2B5EF4-FFF2-40B4-BE49-F238E27FC236}">
              <a16:creationId xmlns:a16="http://schemas.microsoft.com/office/drawing/2014/main" id="{00000000-0008-0000-0300-00002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7" name="Text Box 47">
          <a:extLst>
            <a:ext uri="{FF2B5EF4-FFF2-40B4-BE49-F238E27FC236}">
              <a16:creationId xmlns:a16="http://schemas.microsoft.com/office/drawing/2014/main" id="{00000000-0008-0000-0300-00002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8" name="Text Box 31">
          <a:extLst>
            <a:ext uri="{FF2B5EF4-FFF2-40B4-BE49-F238E27FC236}">
              <a16:creationId xmlns:a16="http://schemas.microsoft.com/office/drawing/2014/main" id="{00000000-0008-0000-0300-00003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49" name="Text Box 47">
          <a:extLst>
            <a:ext uri="{FF2B5EF4-FFF2-40B4-BE49-F238E27FC236}">
              <a16:creationId xmlns:a16="http://schemas.microsoft.com/office/drawing/2014/main" id="{00000000-0008-0000-0300-00003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0" name="Text Box 31">
          <a:extLst>
            <a:ext uri="{FF2B5EF4-FFF2-40B4-BE49-F238E27FC236}">
              <a16:creationId xmlns:a16="http://schemas.microsoft.com/office/drawing/2014/main" id="{00000000-0008-0000-0300-00003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1" name="Text Box 47">
          <a:extLst>
            <a:ext uri="{FF2B5EF4-FFF2-40B4-BE49-F238E27FC236}">
              <a16:creationId xmlns:a16="http://schemas.microsoft.com/office/drawing/2014/main" id="{00000000-0008-0000-0300-00003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2" name="Text Box 31">
          <a:extLst>
            <a:ext uri="{FF2B5EF4-FFF2-40B4-BE49-F238E27FC236}">
              <a16:creationId xmlns:a16="http://schemas.microsoft.com/office/drawing/2014/main" id="{00000000-0008-0000-0300-00003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3" name="Text Box 47">
          <a:extLst>
            <a:ext uri="{FF2B5EF4-FFF2-40B4-BE49-F238E27FC236}">
              <a16:creationId xmlns:a16="http://schemas.microsoft.com/office/drawing/2014/main" id="{00000000-0008-0000-0300-00003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4" name="Text Box 31">
          <a:extLst>
            <a:ext uri="{FF2B5EF4-FFF2-40B4-BE49-F238E27FC236}">
              <a16:creationId xmlns:a16="http://schemas.microsoft.com/office/drawing/2014/main" id="{00000000-0008-0000-0300-00003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5" name="Text Box 47">
          <a:extLst>
            <a:ext uri="{FF2B5EF4-FFF2-40B4-BE49-F238E27FC236}">
              <a16:creationId xmlns:a16="http://schemas.microsoft.com/office/drawing/2014/main" id="{00000000-0008-0000-0300-00003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6" name="Text Box 31">
          <a:extLst>
            <a:ext uri="{FF2B5EF4-FFF2-40B4-BE49-F238E27FC236}">
              <a16:creationId xmlns:a16="http://schemas.microsoft.com/office/drawing/2014/main" id="{00000000-0008-0000-0300-00003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7" name="Text Box 47">
          <a:extLst>
            <a:ext uri="{FF2B5EF4-FFF2-40B4-BE49-F238E27FC236}">
              <a16:creationId xmlns:a16="http://schemas.microsoft.com/office/drawing/2014/main" id="{00000000-0008-0000-0300-00003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8" name="Text Box 31">
          <a:extLst>
            <a:ext uri="{FF2B5EF4-FFF2-40B4-BE49-F238E27FC236}">
              <a16:creationId xmlns:a16="http://schemas.microsoft.com/office/drawing/2014/main" id="{00000000-0008-0000-0300-00003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59" name="Text Box 47">
          <a:extLst>
            <a:ext uri="{FF2B5EF4-FFF2-40B4-BE49-F238E27FC236}">
              <a16:creationId xmlns:a16="http://schemas.microsoft.com/office/drawing/2014/main" id="{00000000-0008-0000-0300-00003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0" name="Text Box 31">
          <a:extLst>
            <a:ext uri="{FF2B5EF4-FFF2-40B4-BE49-F238E27FC236}">
              <a16:creationId xmlns:a16="http://schemas.microsoft.com/office/drawing/2014/main" id="{00000000-0008-0000-0300-00003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1" name="Text Box 47">
          <a:extLst>
            <a:ext uri="{FF2B5EF4-FFF2-40B4-BE49-F238E27FC236}">
              <a16:creationId xmlns:a16="http://schemas.microsoft.com/office/drawing/2014/main" id="{00000000-0008-0000-0300-00003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2" name="Text Box 31">
          <a:extLst>
            <a:ext uri="{FF2B5EF4-FFF2-40B4-BE49-F238E27FC236}">
              <a16:creationId xmlns:a16="http://schemas.microsoft.com/office/drawing/2014/main" id="{00000000-0008-0000-0300-00003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3" name="Text Box 47">
          <a:extLst>
            <a:ext uri="{FF2B5EF4-FFF2-40B4-BE49-F238E27FC236}">
              <a16:creationId xmlns:a16="http://schemas.microsoft.com/office/drawing/2014/main" id="{00000000-0008-0000-0300-00003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4" name="Text Box 31">
          <a:extLst>
            <a:ext uri="{FF2B5EF4-FFF2-40B4-BE49-F238E27FC236}">
              <a16:creationId xmlns:a16="http://schemas.microsoft.com/office/drawing/2014/main" id="{00000000-0008-0000-0300-00004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5" name="Text Box 47">
          <a:extLst>
            <a:ext uri="{FF2B5EF4-FFF2-40B4-BE49-F238E27FC236}">
              <a16:creationId xmlns:a16="http://schemas.microsoft.com/office/drawing/2014/main" id="{00000000-0008-0000-0300-00004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6" name="Text Box 31">
          <a:extLst>
            <a:ext uri="{FF2B5EF4-FFF2-40B4-BE49-F238E27FC236}">
              <a16:creationId xmlns:a16="http://schemas.microsoft.com/office/drawing/2014/main" id="{00000000-0008-0000-0300-00004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7" name="Text Box 47">
          <a:extLst>
            <a:ext uri="{FF2B5EF4-FFF2-40B4-BE49-F238E27FC236}">
              <a16:creationId xmlns:a16="http://schemas.microsoft.com/office/drawing/2014/main" id="{00000000-0008-0000-0300-00004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8" name="Text Box 31">
          <a:extLst>
            <a:ext uri="{FF2B5EF4-FFF2-40B4-BE49-F238E27FC236}">
              <a16:creationId xmlns:a16="http://schemas.microsoft.com/office/drawing/2014/main" id="{00000000-0008-0000-0300-00004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69" name="Text Box 47">
          <a:extLst>
            <a:ext uri="{FF2B5EF4-FFF2-40B4-BE49-F238E27FC236}">
              <a16:creationId xmlns:a16="http://schemas.microsoft.com/office/drawing/2014/main" id="{00000000-0008-0000-0300-00004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0" name="Text Box 31">
          <a:extLst>
            <a:ext uri="{FF2B5EF4-FFF2-40B4-BE49-F238E27FC236}">
              <a16:creationId xmlns:a16="http://schemas.microsoft.com/office/drawing/2014/main" id="{00000000-0008-0000-0300-00004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1" name="Text Box 47">
          <a:extLst>
            <a:ext uri="{FF2B5EF4-FFF2-40B4-BE49-F238E27FC236}">
              <a16:creationId xmlns:a16="http://schemas.microsoft.com/office/drawing/2014/main" id="{00000000-0008-0000-0300-00004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2" name="Text Box 31">
          <a:extLst>
            <a:ext uri="{FF2B5EF4-FFF2-40B4-BE49-F238E27FC236}">
              <a16:creationId xmlns:a16="http://schemas.microsoft.com/office/drawing/2014/main" id="{00000000-0008-0000-0300-00004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3" name="Text Box 47">
          <a:extLst>
            <a:ext uri="{FF2B5EF4-FFF2-40B4-BE49-F238E27FC236}">
              <a16:creationId xmlns:a16="http://schemas.microsoft.com/office/drawing/2014/main" id="{00000000-0008-0000-0300-00004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4" name="Text Box 31">
          <a:extLst>
            <a:ext uri="{FF2B5EF4-FFF2-40B4-BE49-F238E27FC236}">
              <a16:creationId xmlns:a16="http://schemas.microsoft.com/office/drawing/2014/main" id="{00000000-0008-0000-0300-00004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5" name="Text Box 47">
          <a:extLst>
            <a:ext uri="{FF2B5EF4-FFF2-40B4-BE49-F238E27FC236}">
              <a16:creationId xmlns:a16="http://schemas.microsoft.com/office/drawing/2014/main" id="{00000000-0008-0000-0300-00004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6" name="Text Box 31">
          <a:extLst>
            <a:ext uri="{FF2B5EF4-FFF2-40B4-BE49-F238E27FC236}">
              <a16:creationId xmlns:a16="http://schemas.microsoft.com/office/drawing/2014/main" id="{00000000-0008-0000-0300-00004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7" name="Text Box 47">
          <a:extLst>
            <a:ext uri="{FF2B5EF4-FFF2-40B4-BE49-F238E27FC236}">
              <a16:creationId xmlns:a16="http://schemas.microsoft.com/office/drawing/2014/main" id="{00000000-0008-0000-0300-00004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8" name="Text Box 31">
          <a:extLst>
            <a:ext uri="{FF2B5EF4-FFF2-40B4-BE49-F238E27FC236}">
              <a16:creationId xmlns:a16="http://schemas.microsoft.com/office/drawing/2014/main" id="{00000000-0008-0000-0300-00004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79" name="Text Box 47">
          <a:extLst>
            <a:ext uri="{FF2B5EF4-FFF2-40B4-BE49-F238E27FC236}">
              <a16:creationId xmlns:a16="http://schemas.microsoft.com/office/drawing/2014/main" id="{00000000-0008-0000-0300-00004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0" name="Text Box 31">
          <a:extLst>
            <a:ext uri="{FF2B5EF4-FFF2-40B4-BE49-F238E27FC236}">
              <a16:creationId xmlns:a16="http://schemas.microsoft.com/office/drawing/2014/main" id="{00000000-0008-0000-0300-00005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1" name="Text Box 47">
          <a:extLst>
            <a:ext uri="{FF2B5EF4-FFF2-40B4-BE49-F238E27FC236}">
              <a16:creationId xmlns:a16="http://schemas.microsoft.com/office/drawing/2014/main" id="{00000000-0008-0000-0300-00005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2" name="Text Box 31">
          <a:extLst>
            <a:ext uri="{FF2B5EF4-FFF2-40B4-BE49-F238E27FC236}">
              <a16:creationId xmlns:a16="http://schemas.microsoft.com/office/drawing/2014/main" id="{00000000-0008-0000-0300-00005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3" name="Text Box 47">
          <a:extLst>
            <a:ext uri="{FF2B5EF4-FFF2-40B4-BE49-F238E27FC236}">
              <a16:creationId xmlns:a16="http://schemas.microsoft.com/office/drawing/2014/main" id="{00000000-0008-0000-0300-00005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4" name="Text Box 31">
          <a:extLst>
            <a:ext uri="{FF2B5EF4-FFF2-40B4-BE49-F238E27FC236}">
              <a16:creationId xmlns:a16="http://schemas.microsoft.com/office/drawing/2014/main" id="{00000000-0008-0000-0300-00005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5" name="Text Box 47">
          <a:extLst>
            <a:ext uri="{FF2B5EF4-FFF2-40B4-BE49-F238E27FC236}">
              <a16:creationId xmlns:a16="http://schemas.microsoft.com/office/drawing/2014/main" id="{00000000-0008-0000-0300-00005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6" name="Text Box 31">
          <a:extLst>
            <a:ext uri="{FF2B5EF4-FFF2-40B4-BE49-F238E27FC236}">
              <a16:creationId xmlns:a16="http://schemas.microsoft.com/office/drawing/2014/main" id="{00000000-0008-0000-0300-00005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87" name="Text Box 47">
          <a:extLst>
            <a:ext uri="{FF2B5EF4-FFF2-40B4-BE49-F238E27FC236}">
              <a16:creationId xmlns:a16="http://schemas.microsoft.com/office/drawing/2014/main" id="{00000000-0008-0000-0300-00005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219075</xdr:colOff>
      <xdr:row>85</xdr:row>
      <xdr:rowOff>0</xdr:rowOff>
    </xdr:from>
    <xdr:ext cx="114300" cy="180975"/>
    <xdr:sp macro="" textlink="">
      <xdr:nvSpPr>
        <xdr:cNvPr id="88" name="Text Box 576">
          <a:extLst>
            <a:ext uri="{FF2B5EF4-FFF2-40B4-BE49-F238E27FC236}">
              <a16:creationId xmlns:a16="http://schemas.microsoft.com/office/drawing/2014/main" id="{00000000-0008-0000-0300-000058000000}"/>
            </a:ext>
          </a:extLst>
        </xdr:cNvPr>
        <xdr:cNvSpPr txBox="1">
          <a:spLocks noChangeArrowheads="1"/>
        </xdr:cNvSpPr>
      </xdr:nvSpPr>
      <xdr:spPr bwMode="auto">
        <a:xfrm>
          <a:off x="219075" y="242668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89" name="Text Box 517">
          <a:extLst>
            <a:ext uri="{FF2B5EF4-FFF2-40B4-BE49-F238E27FC236}">
              <a16:creationId xmlns:a16="http://schemas.microsoft.com/office/drawing/2014/main" id="{00000000-0008-0000-0300-000059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390525"/>
    <xdr:sp macro="" textlink="">
      <xdr:nvSpPr>
        <xdr:cNvPr id="90" name="Text Box 520">
          <a:extLst>
            <a:ext uri="{FF2B5EF4-FFF2-40B4-BE49-F238E27FC236}">
              <a16:creationId xmlns:a16="http://schemas.microsoft.com/office/drawing/2014/main" id="{00000000-0008-0000-0300-00005A000000}"/>
            </a:ext>
          </a:extLst>
        </xdr:cNvPr>
        <xdr:cNvSpPr txBox="1">
          <a:spLocks noChangeArrowheads="1"/>
        </xdr:cNvSpPr>
      </xdr:nvSpPr>
      <xdr:spPr bwMode="auto">
        <a:xfrm>
          <a:off x="579783" y="2426680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91" name="Text Box 521">
          <a:extLst>
            <a:ext uri="{FF2B5EF4-FFF2-40B4-BE49-F238E27FC236}">
              <a16:creationId xmlns:a16="http://schemas.microsoft.com/office/drawing/2014/main" id="{00000000-0008-0000-0300-00005B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92" name="Text Box 522">
          <a:extLst>
            <a:ext uri="{FF2B5EF4-FFF2-40B4-BE49-F238E27FC236}">
              <a16:creationId xmlns:a16="http://schemas.microsoft.com/office/drawing/2014/main" id="{00000000-0008-0000-0300-00005C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93" name="Text Box 523">
          <a:extLst>
            <a:ext uri="{FF2B5EF4-FFF2-40B4-BE49-F238E27FC236}">
              <a16:creationId xmlns:a16="http://schemas.microsoft.com/office/drawing/2014/main" id="{00000000-0008-0000-0300-00005D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94" name="Text Box 524">
          <a:extLst>
            <a:ext uri="{FF2B5EF4-FFF2-40B4-BE49-F238E27FC236}">
              <a16:creationId xmlns:a16="http://schemas.microsoft.com/office/drawing/2014/main" id="{00000000-0008-0000-0300-00005E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95" name="Text Box 530">
          <a:extLst>
            <a:ext uri="{FF2B5EF4-FFF2-40B4-BE49-F238E27FC236}">
              <a16:creationId xmlns:a16="http://schemas.microsoft.com/office/drawing/2014/main" id="{00000000-0008-0000-0300-00005F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219075</xdr:colOff>
      <xdr:row>85</xdr:row>
      <xdr:rowOff>0</xdr:rowOff>
    </xdr:from>
    <xdr:ext cx="114300" cy="180975"/>
    <xdr:sp macro="" textlink="">
      <xdr:nvSpPr>
        <xdr:cNvPr id="96" name="Text Box 576">
          <a:extLst>
            <a:ext uri="{FF2B5EF4-FFF2-40B4-BE49-F238E27FC236}">
              <a16:creationId xmlns:a16="http://schemas.microsoft.com/office/drawing/2014/main" id="{00000000-0008-0000-0300-000060000000}"/>
            </a:ext>
          </a:extLst>
        </xdr:cNvPr>
        <xdr:cNvSpPr txBox="1">
          <a:spLocks noChangeArrowheads="1"/>
        </xdr:cNvSpPr>
      </xdr:nvSpPr>
      <xdr:spPr bwMode="auto">
        <a:xfrm>
          <a:off x="219075" y="242668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xdr:colOff>
      <xdr:row>85</xdr:row>
      <xdr:rowOff>0</xdr:rowOff>
    </xdr:from>
    <xdr:ext cx="76200" cy="390525"/>
    <xdr:sp macro="" textlink="">
      <xdr:nvSpPr>
        <xdr:cNvPr id="97" name="Text Box 592">
          <a:extLst>
            <a:ext uri="{FF2B5EF4-FFF2-40B4-BE49-F238E27FC236}">
              <a16:creationId xmlns:a16="http://schemas.microsoft.com/office/drawing/2014/main" id="{00000000-0008-0000-0300-000061000000}"/>
            </a:ext>
          </a:extLst>
        </xdr:cNvPr>
        <xdr:cNvSpPr txBox="1">
          <a:spLocks noChangeArrowheads="1"/>
        </xdr:cNvSpPr>
      </xdr:nvSpPr>
      <xdr:spPr bwMode="auto">
        <a:xfrm>
          <a:off x="827433" y="2426680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98" name="Text Box 517">
          <a:extLst>
            <a:ext uri="{FF2B5EF4-FFF2-40B4-BE49-F238E27FC236}">
              <a16:creationId xmlns:a16="http://schemas.microsoft.com/office/drawing/2014/main" id="{00000000-0008-0000-0300-000062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390525"/>
    <xdr:sp macro="" textlink="">
      <xdr:nvSpPr>
        <xdr:cNvPr id="99" name="Text Box 520">
          <a:extLst>
            <a:ext uri="{FF2B5EF4-FFF2-40B4-BE49-F238E27FC236}">
              <a16:creationId xmlns:a16="http://schemas.microsoft.com/office/drawing/2014/main" id="{00000000-0008-0000-0300-000063000000}"/>
            </a:ext>
          </a:extLst>
        </xdr:cNvPr>
        <xdr:cNvSpPr txBox="1">
          <a:spLocks noChangeArrowheads="1"/>
        </xdr:cNvSpPr>
      </xdr:nvSpPr>
      <xdr:spPr bwMode="auto">
        <a:xfrm>
          <a:off x="579783" y="2426680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00" name="Text Box 521">
          <a:extLst>
            <a:ext uri="{FF2B5EF4-FFF2-40B4-BE49-F238E27FC236}">
              <a16:creationId xmlns:a16="http://schemas.microsoft.com/office/drawing/2014/main" id="{00000000-0008-0000-0300-000064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01" name="Text Box 522">
          <a:extLst>
            <a:ext uri="{FF2B5EF4-FFF2-40B4-BE49-F238E27FC236}">
              <a16:creationId xmlns:a16="http://schemas.microsoft.com/office/drawing/2014/main" id="{00000000-0008-0000-0300-000065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02" name="Text Box 523">
          <a:extLst>
            <a:ext uri="{FF2B5EF4-FFF2-40B4-BE49-F238E27FC236}">
              <a16:creationId xmlns:a16="http://schemas.microsoft.com/office/drawing/2014/main" id="{00000000-0008-0000-0300-000066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03" name="Text Box 524">
          <a:extLst>
            <a:ext uri="{FF2B5EF4-FFF2-40B4-BE49-F238E27FC236}">
              <a16:creationId xmlns:a16="http://schemas.microsoft.com/office/drawing/2014/main" id="{00000000-0008-0000-0300-000067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04" name="Text Box 530">
          <a:extLst>
            <a:ext uri="{FF2B5EF4-FFF2-40B4-BE49-F238E27FC236}">
              <a16:creationId xmlns:a16="http://schemas.microsoft.com/office/drawing/2014/main" id="{00000000-0008-0000-0300-000068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xdr:colOff>
      <xdr:row>85</xdr:row>
      <xdr:rowOff>0</xdr:rowOff>
    </xdr:from>
    <xdr:ext cx="76200" cy="390525"/>
    <xdr:sp macro="" textlink="">
      <xdr:nvSpPr>
        <xdr:cNvPr id="105" name="Text Box 592">
          <a:extLst>
            <a:ext uri="{FF2B5EF4-FFF2-40B4-BE49-F238E27FC236}">
              <a16:creationId xmlns:a16="http://schemas.microsoft.com/office/drawing/2014/main" id="{00000000-0008-0000-0300-000069000000}"/>
            </a:ext>
          </a:extLst>
        </xdr:cNvPr>
        <xdr:cNvSpPr txBox="1">
          <a:spLocks noChangeArrowheads="1"/>
        </xdr:cNvSpPr>
      </xdr:nvSpPr>
      <xdr:spPr bwMode="auto">
        <a:xfrm>
          <a:off x="827433" y="2426680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06" name="Text Box 31">
          <a:extLst>
            <a:ext uri="{FF2B5EF4-FFF2-40B4-BE49-F238E27FC236}">
              <a16:creationId xmlns:a16="http://schemas.microsoft.com/office/drawing/2014/main" id="{00000000-0008-0000-0300-00006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07" name="Text Box 47">
          <a:extLst>
            <a:ext uri="{FF2B5EF4-FFF2-40B4-BE49-F238E27FC236}">
              <a16:creationId xmlns:a16="http://schemas.microsoft.com/office/drawing/2014/main" id="{00000000-0008-0000-0300-00006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08" name="Text Box 31">
          <a:extLst>
            <a:ext uri="{FF2B5EF4-FFF2-40B4-BE49-F238E27FC236}">
              <a16:creationId xmlns:a16="http://schemas.microsoft.com/office/drawing/2014/main" id="{00000000-0008-0000-0300-00006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09" name="Text Box 47">
          <a:extLst>
            <a:ext uri="{FF2B5EF4-FFF2-40B4-BE49-F238E27FC236}">
              <a16:creationId xmlns:a16="http://schemas.microsoft.com/office/drawing/2014/main" id="{00000000-0008-0000-0300-00006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0" name="Text Box 31">
          <a:extLst>
            <a:ext uri="{FF2B5EF4-FFF2-40B4-BE49-F238E27FC236}">
              <a16:creationId xmlns:a16="http://schemas.microsoft.com/office/drawing/2014/main" id="{00000000-0008-0000-0300-00006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1" name="Text Box 47">
          <a:extLst>
            <a:ext uri="{FF2B5EF4-FFF2-40B4-BE49-F238E27FC236}">
              <a16:creationId xmlns:a16="http://schemas.microsoft.com/office/drawing/2014/main" id="{00000000-0008-0000-0300-00006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2" name="Text Box 31">
          <a:extLst>
            <a:ext uri="{FF2B5EF4-FFF2-40B4-BE49-F238E27FC236}">
              <a16:creationId xmlns:a16="http://schemas.microsoft.com/office/drawing/2014/main" id="{00000000-0008-0000-0300-00007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3" name="Text Box 47">
          <a:extLst>
            <a:ext uri="{FF2B5EF4-FFF2-40B4-BE49-F238E27FC236}">
              <a16:creationId xmlns:a16="http://schemas.microsoft.com/office/drawing/2014/main" id="{00000000-0008-0000-0300-00007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4" name="Text Box 31">
          <a:extLst>
            <a:ext uri="{FF2B5EF4-FFF2-40B4-BE49-F238E27FC236}">
              <a16:creationId xmlns:a16="http://schemas.microsoft.com/office/drawing/2014/main" id="{00000000-0008-0000-0300-00007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5" name="Text Box 47">
          <a:extLst>
            <a:ext uri="{FF2B5EF4-FFF2-40B4-BE49-F238E27FC236}">
              <a16:creationId xmlns:a16="http://schemas.microsoft.com/office/drawing/2014/main" id="{00000000-0008-0000-0300-00007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6" name="Text Box 31">
          <a:extLst>
            <a:ext uri="{FF2B5EF4-FFF2-40B4-BE49-F238E27FC236}">
              <a16:creationId xmlns:a16="http://schemas.microsoft.com/office/drawing/2014/main" id="{00000000-0008-0000-0300-00007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7" name="Text Box 47">
          <a:extLst>
            <a:ext uri="{FF2B5EF4-FFF2-40B4-BE49-F238E27FC236}">
              <a16:creationId xmlns:a16="http://schemas.microsoft.com/office/drawing/2014/main" id="{00000000-0008-0000-0300-00007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8" name="Text Box 31">
          <a:extLst>
            <a:ext uri="{FF2B5EF4-FFF2-40B4-BE49-F238E27FC236}">
              <a16:creationId xmlns:a16="http://schemas.microsoft.com/office/drawing/2014/main" id="{00000000-0008-0000-0300-00007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19" name="Text Box 47">
          <a:extLst>
            <a:ext uri="{FF2B5EF4-FFF2-40B4-BE49-F238E27FC236}">
              <a16:creationId xmlns:a16="http://schemas.microsoft.com/office/drawing/2014/main" id="{00000000-0008-0000-0300-00007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0" name="Text Box 31">
          <a:extLst>
            <a:ext uri="{FF2B5EF4-FFF2-40B4-BE49-F238E27FC236}">
              <a16:creationId xmlns:a16="http://schemas.microsoft.com/office/drawing/2014/main" id="{00000000-0008-0000-0300-00007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1" name="Text Box 47">
          <a:extLst>
            <a:ext uri="{FF2B5EF4-FFF2-40B4-BE49-F238E27FC236}">
              <a16:creationId xmlns:a16="http://schemas.microsoft.com/office/drawing/2014/main" id="{00000000-0008-0000-0300-00007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2" name="Text Box 31">
          <a:extLst>
            <a:ext uri="{FF2B5EF4-FFF2-40B4-BE49-F238E27FC236}">
              <a16:creationId xmlns:a16="http://schemas.microsoft.com/office/drawing/2014/main" id="{00000000-0008-0000-0300-00007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3" name="Text Box 47">
          <a:extLst>
            <a:ext uri="{FF2B5EF4-FFF2-40B4-BE49-F238E27FC236}">
              <a16:creationId xmlns:a16="http://schemas.microsoft.com/office/drawing/2014/main" id="{00000000-0008-0000-0300-00007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4" name="Text Box 31">
          <a:extLst>
            <a:ext uri="{FF2B5EF4-FFF2-40B4-BE49-F238E27FC236}">
              <a16:creationId xmlns:a16="http://schemas.microsoft.com/office/drawing/2014/main" id="{00000000-0008-0000-0300-00007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5" name="Text Box 47">
          <a:extLst>
            <a:ext uri="{FF2B5EF4-FFF2-40B4-BE49-F238E27FC236}">
              <a16:creationId xmlns:a16="http://schemas.microsoft.com/office/drawing/2014/main" id="{00000000-0008-0000-0300-00007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6" name="Text Box 31">
          <a:extLst>
            <a:ext uri="{FF2B5EF4-FFF2-40B4-BE49-F238E27FC236}">
              <a16:creationId xmlns:a16="http://schemas.microsoft.com/office/drawing/2014/main" id="{00000000-0008-0000-0300-00007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7" name="Text Box 47">
          <a:extLst>
            <a:ext uri="{FF2B5EF4-FFF2-40B4-BE49-F238E27FC236}">
              <a16:creationId xmlns:a16="http://schemas.microsoft.com/office/drawing/2014/main" id="{00000000-0008-0000-0300-00007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8" name="Text Box 31">
          <a:extLst>
            <a:ext uri="{FF2B5EF4-FFF2-40B4-BE49-F238E27FC236}">
              <a16:creationId xmlns:a16="http://schemas.microsoft.com/office/drawing/2014/main" id="{00000000-0008-0000-0300-00008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29" name="Text Box 47">
          <a:extLst>
            <a:ext uri="{FF2B5EF4-FFF2-40B4-BE49-F238E27FC236}">
              <a16:creationId xmlns:a16="http://schemas.microsoft.com/office/drawing/2014/main" id="{00000000-0008-0000-0300-00008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0" name="Text Box 31">
          <a:extLst>
            <a:ext uri="{FF2B5EF4-FFF2-40B4-BE49-F238E27FC236}">
              <a16:creationId xmlns:a16="http://schemas.microsoft.com/office/drawing/2014/main" id="{00000000-0008-0000-0300-00008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1" name="Text Box 47">
          <a:extLst>
            <a:ext uri="{FF2B5EF4-FFF2-40B4-BE49-F238E27FC236}">
              <a16:creationId xmlns:a16="http://schemas.microsoft.com/office/drawing/2014/main" id="{00000000-0008-0000-0300-00008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2" name="Text Box 31">
          <a:extLst>
            <a:ext uri="{FF2B5EF4-FFF2-40B4-BE49-F238E27FC236}">
              <a16:creationId xmlns:a16="http://schemas.microsoft.com/office/drawing/2014/main" id="{00000000-0008-0000-0300-00008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3" name="Text Box 47">
          <a:extLst>
            <a:ext uri="{FF2B5EF4-FFF2-40B4-BE49-F238E27FC236}">
              <a16:creationId xmlns:a16="http://schemas.microsoft.com/office/drawing/2014/main" id="{00000000-0008-0000-0300-00008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4" name="Text Box 31">
          <a:extLst>
            <a:ext uri="{FF2B5EF4-FFF2-40B4-BE49-F238E27FC236}">
              <a16:creationId xmlns:a16="http://schemas.microsoft.com/office/drawing/2014/main" id="{00000000-0008-0000-0300-00008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5" name="Text Box 47">
          <a:extLst>
            <a:ext uri="{FF2B5EF4-FFF2-40B4-BE49-F238E27FC236}">
              <a16:creationId xmlns:a16="http://schemas.microsoft.com/office/drawing/2014/main" id="{00000000-0008-0000-0300-00008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6" name="Text Box 31">
          <a:extLst>
            <a:ext uri="{FF2B5EF4-FFF2-40B4-BE49-F238E27FC236}">
              <a16:creationId xmlns:a16="http://schemas.microsoft.com/office/drawing/2014/main" id="{00000000-0008-0000-0300-00008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7" name="Text Box 47">
          <a:extLst>
            <a:ext uri="{FF2B5EF4-FFF2-40B4-BE49-F238E27FC236}">
              <a16:creationId xmlns:a16="http://schemas.microsoft.com/office/drawing/2014/main" id="{00000000-0008-0000-0300-00008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8" name="Text Box 31">
          <a:extLst>
            <a:ext uri="{FF2B5EF4-FFF2-40B4-BE49-F238E27FC236}">
              <a16:creationId xmlns:a16="http://schemas.microsoft.com/office/drawing/2014/main" id="{00000000-0008-0000-0300-00008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39" name="Text Box 47">
          <a:extLst>
            <a:ext uri="{FF2B5EF4-FFF2-40B4-BE49-F238E27FC236}">
              <a16:creationId xmlns:a16="http://schemas.microsoft.com/office/drawing/2014/main" id="{00000000-0008-0000-0300-00008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0" name="Text Box 31">
          <a:extLst>
            <a:ext uri="{FF2B5EF4-FFF2-40B4-BE49-F238E27FC236}">
              <a16:creationId xmlns:a16="http://schemas.microsoft.com/office/drawing/2014/main" id="{00000000-0008-0000-0300-00008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1" name="Text Box 47">
          <a:extLst>
            <a:ext uri="{FF2B5EF4-FFF2-40B4-BE49-F238E27FC236}">
              <a16:creationId xmlns:a16="http://schemas.microsoft.com/office/drawing/2014/main" id="{00000000-0008-0000-0300-00008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2" name="Text Box 31">
          <a:extLst>
            <a:ext uri="{FF2B5EF4-FFF2-40B4-BE49-F238E27FC236}">
              <a16:creationId xmlns:a16="http://schemas.microsoft.com/office/drawing/2014/main" id="{00000000-0008-0000-0300-00008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3" name="Text Box 47">
          <a:extLst>
            <a:ext uri="{FF2B5EF4-FFF2-40B4-BE49-F238E27FC236}">
              <a16:creationId xmlns:a16="http://schemas.microsoft.com/office/drawing/2014/main" id="{00000000-0008-0000-0300-00008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4" name="Text Box 31">
          <a:extLst>
            <a:ext uri="{FF2B5EF4-FFF2-40B4-BE49-F238E27FC236}">
              <a16:creationId xmlns:a16="http://schemas.microsoft.com/office/drawing/2014/main" id="{00000000-0008-0000-0300-00009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5" name="Text Box 47">
          <a:extLst>
            <a:ext uri="{FF2B5EF4-FFF2-40B4-BE49-F238E27FC236}">
              <a16:creationId xmlns:a16="http://schemas.microsoft.com/office/drawing/2014/main" id="{00000000-0008-0000-0300-00009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6" name="Text Box 31">
          <a:extLst>
            <a:ext uri="{FF2B5EF4-FFF2-40B4-BE49-F238E27FC236}">
              <a16:creationId xmlns:a16="http://schemas.microsoft.com/office/drawing/2014/main" id="{00000000-0008-0000-0300-00009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7" name="Text Box 47">
          <a:extLst>
            <a:ext uri="{FF2B5EF4-FFF2-40B4-BE49-F238E27FC236}">
              <a16:creationId xmlns:a16="http://schemas.microsoft.com/office/drawing/2014/main" id="{00000000-0008-0000-0300-00009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8" name="Text Box 31">
          <a:extLst>
            <a:ext uri="{FF2B5EF4-FFF2-40B4-BE49-F238E27FC236}">
              <a16:creationId xmlns:a16="http://schemas.microsoft.com/office/drawing/2014/main" id="{00000000-0008-0000-0300-00009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49" name="Text Box 47">
          <a:extLst>
            <a:ext uri="{FF2B5EF4-FFF2-40B4-BE49-F238E27FC236}">
              <a16:creationId xmlns:a16="http://schemas.microsoft.com/office/drawing/2014/main" id="{00000000-0008-0000-0300-00009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0" name="Text Box 31">
          <a:extLst>
            <a:ext uri="{FF2B5EF4-FFF2-40B4-BE49-F238E27FC236}">
              <a16:creationId xmlns:a16="http://schemas.microsoft.com/office/drawing/2014/main" id="{00000000-0008-0000-0300-00009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1" name="Text Box 47">
          <a:extLst>
            <a:ext uri="{FF2B5EF4-FFF2-40B4-BE49-F238E27FC236}">
              <a16:creationId xmlns:a16="http://schemas.microsoft.com/office/drawing/2014/main" id="{00000000-0008-0000-0300-00009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2" name="Text Box 31">
          <a:extLst>
            <a:ext uri="{FF2B5EF4-FFF2-40B4-BE49-F238E27FC236}">
              <a16:creationId xmlns:a16="http://schemas.microsoft.com/office/drawing/2014/main" id="{00000000-0008-0000-0300-00009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3" name="Text Box 47">
          <a:extLst>
            <a:ext uri="{FF2B5EF4-FFF2-40B4-BE49-F238E27FC236}">
              <a16:creationId xmlns:a16="http://schemas.microsoft.com/office/drawing/2014/main" id="{00000000-0008-0000-0300-00009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4" name="Text Box 31">
          <a:extLst>
            <a:ext uri="{FF2B5EF4-FFF2-40B4-BE49-F238E27FC236}">
              <a16:creationId xmlns:a16="http://schemas.microsoft.com/office/drawing/2014/main" id="{00000000-0008-0000-0300-00009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5" name="Text Box 47">
          <a:extLst>
            <a:ext uri="{FF2B5EF4-FFF2-40B4-BE49-F238E27FC236}">
              <a16:creationId xmlns:a16="http://schemas.microsoft.com/office/drawing/2014/main" id="{00000000-0008-0000-0300-00009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6" name="Text Box 31">
          <a:extLst>
            <a:ext uri="{FF2B5EF4-FFF2-40B4-BE49-F238E27FC236}">
              <a16:creationId xmlns:a16="http://schemas.microsoft.com/office/drawing/2014/main" id="{00000000-0008-0000-0300-00009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7" name="Text Box 47">
          <a:extLst>
            <a:ext uri="{FF2B5EF4-FFF2-40B4-BE49-F238E27FC236}">
              <a16:creationId xmlns:a16="http://schemas.microsoft.com/office/drawing/2014/main" id="{00000000-0008-0000-0300-00009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8" name="Text Box 31">
          <a:extLst>
            <a:ext uri="{FF2B5EF4-FFF2-40B4-BE49-F238E27FC236}">
              <a16:creationId xmlns:a16="http://schemas.microsoft.com/office/drawing/2014/main" id="{00000000-0008-0000-0300-00009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59" name="Text Box 47">
          <a:extLst>
            <a:ext uri="{FF2B5EF4-FFF2-40B4-BE49-F238E27FC236}">
              <a16:creationId xmlns:a16="http://schemas.microsoft.com/office/drawing/2014/main" id="{00000000-0008-0000-0300-00009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0" name="Text Box 31">
          <a:extLst>
            <a:ext uri="{FF2B5EF4-FFF2-40B4-BE49-F238E27FC236}">
              <a16:creationId xmlns:a16="http://schemas.microsoft.com/office/drawing/2014/main" id="{00000000-0008-0000-0300-0000A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1" name="Text Box 47">
          <a:extLst>
            <a:ext uri="{FF2B5EF4-FFF2-40B4-BE49-F238E27FC236}">
              <a16:creationId xmlns:a16="http://schemas.microsoft.com/office/drawing/2014/main" id="{00000000-0008-0000-0300-0000A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2" name="Text Box 31">
          <a:extLst>
            <a:ext uri="{FF2B5EF4-FFF2-40B4-BE49-F238E27FC236}">
              <a16:creationId xmlns:a16="http://schemas.microsoft.com/office/drawing/2014/main" id="{00000000-0008-0000-0300-0000A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3" name="Text Box 47">
          <a:extLst>
            <a:ext uri="{FF2B5EF4-FFF2-40B4-BE49-F238E27FC236}">
              <a16:creationId xmlns:a16="http://schemas.microsoft.com/office/drawing/2014/main" id="{00000000-0008-0000-0300-0000A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4" name="Text Box 31">
          <a:extLst>
            <a:ext uri="{FF2B5EF4-FFF2-40B4-BE49-F238E27FC236}">
              <a16:creationId xmlns:a16="http://schemas.microsoft.com/office/drawing/2014/main" id="{00000000-0008-0000-0300-0000A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5" name="Text Box 47">
          <a:extLst>
            <a:ext uri="{FF2B5EF4-FFF2-40B4-BE49-F238E27FC236}">
              <a16:creationId xmlns:a16="http://schemas.microsoft.com/office/drawing/2014/main" id="{00000000-0008-0000-0300-0000A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6" name="Text Box 31">
          <a:extLst>
            <a:ext uri="{FF2B5EF4-FFF2-40B4-BE49-F238E27FC236}">
              <a16:creationId xmlns:a16="http://schemas.microsoft.com/office/drawing/2014/main" id="{00000000-0008-0000-0300-0000A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7" name="Text Box 47">
          <a:extLst>
            <a:ext uri="{FF2B5EF4-FFF2-40B4-BE49-F238E27FC236}">
              <a16:creationId xmlns:a16="http://schemas.microsoft.com/office/drawing/2014/main" id="{00000000-0008-0000-0300-0000A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8" name="Text Box 31">
          <a:extLst>
            <a:ext uri="{FF2B5EF4-FFF2-40B4-BE49-F238E27FC236}">
              <a16:creationId xmlns:a16="http://schemas.microsoft.com/office/drawing/2014/main" id="{00000000-0008-0000-0300-0000A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69" name="Text Box 47">
          <a:extLst>
            <a:ext uri="{FF2B5EF4-FFF2-40B4-BE49-F238E27FC236}">
              <a16:creationId xmlns:a16="http://schemas.microsoft.com/office/drawing/2014/main" id="{00000000-0008-0000-0300-0000A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0" name="Text Box 31">
          <a:extLst>
            <a:ext uri="{FF2B5EF4-FFF2-40B4-BE49-F238E27FC236}">
              <a16:creationId xmlns:a16="http://schemas.microsoft.com/office/drawing/2014/main" id="{00000000-0008-0000-0300-0000A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1" name="Text Box 47">
          <a:extLst>
            <a:ext uri="{FF2B5EF4-FFF2-40B4-BE49-F238E27FC236}">
              <a16:creationId xmlns:a16="http://schemas.microsoft.com/office/drawing/2014/main" id="{00000000-0008-0000-0300-0000A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2" name="Text Box 31">
          <a:extLst>
            <a:ext uri="{FF2B5EF4-FFF2-40B4-BE49-F238E27FC236}">
              <a16:creationId xmlns:a16="http://schemas.microsoft.com/office/drawing/2014/main" id="{00000000-0008-0000-0300-0000AC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3" name="Text Box 47">
          <a:extLst>
            <a:ext uri="{FF2B5EF4-FFF2-40B4-BE49-F238E27FC236}">
              <a16:creationId xmlns:a16="http://schemas.microsoft.com/office/drawing/2014/main" id="{00000000-0008-0000-0300-0000A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4" name="Text Box 31">
          <a:extLst>
            <a:ext uri="{FF2B5EF4-FFF2-40B4-BE49-F238E27FC236}">
              <a16:creationId xmlns:a16="http://schemas.microsoft.com/office/drawing/2014/main" id="{00000000-0008-0000-0300-0000A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5" name="Text Box 47">
          <a:extLst>
            <a:ext uri="{FF2B5EF4-FFF2-40B4-BE49-F238E27FC236}">
              <a16:creationId xmlns:a16="http://schemas.microsoft.com/office/drawing/2014/main" id="{00000000-0008-0000-0300-0000A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6" name="Text Box 31">
          <a:extLst>
            <a:ext uri="{FF2B5EF4-FFF2-40B4-BE49-F238E27FC236}">
              <a16:creationId xmlns:a16="http://schemas.microsoft.com/office/drawing/2014/main" id="{00000000-0008-0000-0300-0000B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7" name="Text Box 47">
          <a:extLst>
            <a:ext uri="{FF2B5EF4-FFF2-40B4-BE49-F238E27FC236}">
              <a16:creationId xmlns:a16="http://schemas.microsoft.com/office/drawing/2014/main" id="{00000000-0008-0000-0300-0000B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8" name="Text Box 31">
          <a:extLst>
            <a:ext uri="{FF2B5EF4-FFF2-40B4-BE49-F238E27FC236}">
              <a16:creationId xmlns:a16="http://schemas.microsoft.com/office/drawing/2014/main" id="{00000000-0008-0000-0300-0000B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79" name="Text Box 47">
          <a:extLst>
            <a:ext uri="{FF2B5EF4-FFF2-40B4-BE49-F238E27FC236}">
              <a16:creationId xmlns:a16="http://schemas.microsoft.com/office/drawing/2014/main" id="{00000000-0008-0000-0300-0000B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80" name="Text Box 31">
          <a:extLst>
            <a:ext uri="{FF2B5EF4-FFF2-40B4-BE49-F238E27FC236}">
              <a16:creationId xmlns:a16="http://schemas.microsoft.com/office/drawing/2014/main" id="{00000000-0008-0000-0300-0000B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181" name="Text Box 47">
          <a:extLst>
            <a:ext uri="{FF2B5EF4-FFF2-40B4-BE49-F238E27FC236}">
              <a16:creationId xmlns:a16="http://schemas.microsoft.com/office/drawing/2014/main" id="{00000000-0008-0000-0300-0000B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84" name="Text Box 517">
          <a:extLst>
            <a:ext uri="{FF2B5EF4-FFF2-40B4-BE49-F238E27FC236}">
              <a16:creationId xmlns:a16="http://schemas.microsoft.com/office/drawing/2014/main" id="{00000000-0008-0000-0300-0000B8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390525"/>
    <xdr:sp macro="" textlink="">
      <xdr:nvSpPr>
        <xdr:cNvPr id="185" name="Text Box 520">
          <a:extLst>
            <a:ext uri="{FF2B5EF4-FFF2-40B4-BE49-F238E27FC236}">
              <a16:creationId xmlns:a16="http://schemas.microsoft.com/office/drawing/2014/main" id="{00000000-0008-0000-0300-0000B9000000}"/>
            </a:ext>
          </a:extLst>
        </xdr:cNvPr>
        <xdr:cNvSpPr txBox="1">
          <a:spLocks noChangeArrowheads="1"/>
        </xdr:cNvSpPr>
      </xdr:nvSpPr>
      <xdr:spPr bwMode="auto">
        <a:xfrm>
          <a:off x="579783" y="2426680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86" name="Text Box 521">
          <a:extLst>
            <a:ext uri="{FF2B5EF4-FFF2-40B4-BE49-F238E27FC236}">
              <a16:creationId xmlns:a16="http://schemas.microsoft.com/office/drawing/2014/main" id="{00000000-0008-0000-0300-0000BA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87" name="Text Box 522">
          <a:extLst>
            <a:ext uri="{FF2B5EF4-FFF2-40B4-BE49-F238E27FC236}">
              <a16:creationId xmlns:a16="http://schemas.microsoft.com/office/drawing/2014/main" id="{00000000-0008-0000-0300-0000BB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88" name="Text Box 523">
          <a:extLst>
            <a:ext uri="{FF2B5EF4-FFF2-40B4-BE49-F238E27FC236}">
              <a16:creationId xmlns:a16="http://schemas.microsoft.com/office/drawing/2014/main" id="{00000000-0008-0000-0300-0000BC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89" name="Text Box 524">
          <a:extLst>
            <a:ext uri="{FF2B5EF4-FFF2-40B4-BE49-F238E27FC236}">
              <a16:creationId xmlns:a16="http://schemas.microsoft.com/office/drawing/2014/main" id="{00000000-0008-0000-0300-0000BD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90" name="Text Box 530">
          <a:extLst>
            <a:ext uri="{FF2B5EF4-FFF2-40B4-BE49-F238E27FC236}">
              <a16:creationId xmlns:a16="http://schemas.microsoft.com/office/drawing/2014/main" id="{00000000-0008-0000-0300-0000BE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93" name="Text Box 517">
          <a:extLst>
            <a:ext uri="{FF2B5EF4-FFF2-40B4-BE49-F238E27FC236}">
              <a16:creationId xmlns:a16="http://schemas.microsoft.com/office/drawing/2014/main" id="{00000000-0008-0000-0300-0000C1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390525"/>
    <xdr:sp macro="" textlink="">
      <xdr:nvSpPr>
        <xdr:cNvPr id="194" name="Text Box 520">
          <a:extLst>
            <a:ext uri="{FF2B5EF4-FFF2-40B4-BE49-F238E27FC236}">
              <a16:creationId xmlns:a16="http://schemas.microsoft.com/office/drawing/2014/main" id="{00000000-0008-0000-0300-0000C2000000}"/>
            </a:ext>
          </a:extLst>
        </xdr:cNvPr>
        <xdr:cNvSpPr txBox="1">
          <a:spLocks noChangeArrowheads="1"/>
        </xdr:cNvSpPr>
      </xdr:nvSpPr>
      <xdr:spPr bwMode="auto">
        <a:xfrm>
          <a:off x="579783" y="2426680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95" name="Text Box 521">
          <a:extLst>
            <a:ext uri="{FF2B5EF4-FFF2-40B4-BE49-F238E27FC236}">
              <a16:creationId xmlns:a16="http://schemas.microsoft.com/office/drawing/2014/main" id="{00000000-0008-0000-0300-0000C3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96" name="Text Box 522">
          <a:extLst>
            <a:ext uri="{FF2B5EF4-FFF2-40B4-BE49-F238E27FC236}">
              <a16:creationId xmlns:a16="http://schemas.microsoft.com/office/drawing/2014/main" id="{00000000-0008-0000-0300-0000C4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97" name="Text Box 523">
          <a:extLst>
            <a:ext uri="{FF2B5EF4-FFF2-40B4-BE49-F238E27FC236}">
              <a16:creationId xmlns:a16="http://schemas.microsoft.com/office/drawing/2014/main" id="{00000000-0008-0000-0300-0000C5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85</xdr:row>
      <xdr:rowOff>0</xdr:rowOff>
    </xdr:from>
    <xdr:ext cx="76200" cy="485775"/>
    <xdr:sp macro="" textlink="">
      <xdr:nvSpPr>
        <xdr:cNvPr id="198" name="Text Box 524">
          <a:extLst>
            <a:ext uri="{FF2B5EF4-FFF2-40B4-BE49-F238E27FC236}">
              <a16:creationId xmlns:a16="http://schemas.microsoft.com/office/drawing/2014/main" id="{00000000-0008-0000-0300-0000C6000000}"/>
            </a:ext>
          </a:extLst>
        </xdr:cNvPr>
        <xdr:cNvSpPr txBox="1">
          <a:spLocks noChangeArrowheads="1"/>
        </xdr:cNvSpPr>
      </xdr:nvSpPr>
      <xdr:spPr bwMode="auto">
        <a:xfrm>
          <a:off x="579783" y="242668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01" name="Text Box 5">
          <a:extLst>
            <a:ext uri="{FF2B5EF4-FFF2-40B4-BE49-F238E27FC236}">
              <a16:creationId xmlns:a16="http://schemas.microsoft.com/office/drawing/2014/main" id="{00000000-0008-0000-0300-0000C9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2" name="Text Box 31">
          <a:extLst>
            <a:ext uri="{FF2B5EF4-FFF2-40B4-BE49-F238E27FC236}">
              <a16:creationId xmlns:a16="http://schemas.microsoft.com/office/drawing/2014/main" id="{00000000-0008-0000-0300-0000CA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3" name="Text Box 47">
          <a:extLst>
            <a:ext uri="{FF2B5EF4-FFF2-40B4-BE49-F238E27FC236}">
              <a16:creationId xmlns:a16="http://schemas.microsoft.com/office/drawing/2014/main" id="{00000000-0008-0000-0300-0000CB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161925"/>
    <xdr:sp macro="" textlink="">
      <xdr:nvSpPr>
        <xdr:cNvPr id="204" name="Text Box 5">
          <a:extLst>
            <a:ext uri="{FF2B5EF4-FFF2-40B4-BE49-F238E27FC236}">
              <a16:creationId xmlns:a16="http://schemas.microsoft.com/office/drawing/2014/main" id="{00000000-0008-0000-0300-0000CC000000}"/>
            </a:ext>
          </a:extLst>
        </xdr:cNvPr>
        <xdr:cNvSpPr txBox="1">
          <a:spLocks noChangeArrowheads="1"/>
        </xdr:cNvSpPr>
      </xdr:nvSpPr>
      <xdr:spPr bwMode="auto">
        <a:xfrm>
          <a:off x="581025" y="24266800"/>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5" name="Text Box 31">
          <a:extLst>
            <a:ext uri="{FF2B5EF4-FFF2-40B4-BE49-F238E27FC236}">
              <a16:creationId xmlns:a16="http://schemas.microsoft.com/office/drawing/2014/main" id="{00000000-0008-0000-0300-0000CD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6" name="Text Box 47">
          <a:extLst>
            <a:ext uri="{FF2B5EF4-FFF2-40B4-BE49-F238E27FC236}">
              <a16:creationId xmlns:a16="http://schemas.microsoft.com/office/drawing/2014/main" id="{00000000-0008-0000-0300-0000CE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7" name="Text Box 31">
          <a:extLst>
            <a:ext uri="{FF2B5EF4-FFF2-40B4-BE49-F238E27FC236}">
              <a16:creationId xmlns:a16="http://schemas.microsoft.com/office/drawing/2014/main" id="{00000000-0008-0000-0300-0000CF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8" name="Text Box 47">
          <a:extLst>
            <a:ext uri="{FF2B5EF4-FFF2-40B4-BE49-F238E27FC236}">
              <a16:creationId xmlns:a16="http://schemas.microsoft.com/office/drawing/2014/main" id="{00000000-0008-0000-0300-0000D0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09" name="Text Box 31">
          <a:extLst>
            <a:ext uri="{FF2B5EF4-FFF2-40B4-BE49-F238E27FC236}">
              <a16:creationId xmlns:a16="http://schemas.microsoft.com/office/drawing/2014/main" id="{00000000-0008-0000-0300-0000D1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0" name="Text Box 47">
          <a:extLst>
            <a:ext uri="{FF2B5EF4-FFF2-40B4-BE49-F238E27FC236}">
              <a16:creationId xmlns:a16="http://schemas.microsoft.com/office/drawing/2014/main" id="{00000000-0008-0000-0300-0000D2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1" name="Text Box 31">
          <a:extLst>
            <a:ext uri="{FF2B5EF4-FFF2-40B4-BE49-F238E27FC236}">
              <a16:creationId xmlns:a16="http://schemas.microsoft.com/office/drawing/2014/main" id="{00000000-0008-0000-0300-0000D3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2" name="Text Box 47">
          <a:extLst>
            <a:ext uri="{FF2B5EF4-FFF2-40B4-BE49-F238E27FC236}">
              <a16:creationId xmlns:a16="http://schemas.microsoft.com/office/drawing/2014/main" id="{00000000-0008-0000-0300-0000D4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3" name="Text Box 31">
          <a:extLst>
            <a:ext uri="{FF2B5EF4-FFF2-40B4-BE49-F238E27FC236}">
              <a16:creationId xmlns:a16="http://schemas.microsoft.com/office/drawing/2014/main" id="{00000000-0008-0000-0300-0000D5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4" name="Text Box 47">
          <a:extLst>
            <a:ext uri="{FF2B5EF4-FFF2-40B4-BE49-F238E27FC236}">
              <a16:creationId xmlns:a16="http://schemas.microsoft.com/office/drawing/2014/main" id="{00000000-0008-0000-0300-0000D6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5" name="Text Box 31">
          <a:extLst>
            <a:ext uri="{FF2B5EF4-FFF2-40B4-BE49-F238E27FC236}">
              <a16:creationId xmlns:a16="http://schemas.microsoft.com/office/drawing/2014/main" id="{00000000-0008-0000-0300-0000D7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6" name="Text Box 47">
          <a:extLst>
            <a:ext uri="{FF2B5EF4-FFF2-40B4-BE49-F238E27FC236}">
              <a16:creationId xmlns:a16="http://schemas.microsoft.com/office/drawing/2014/main" id="{00000000-0008-0000-0300-0000D8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1242</xdr:colOff>
      <xdr:row>85</xdr:row>
      <xdr:rowOff>0</xdr:rowOff>
    </xdr:from>
    <xdr:ext cx="47625" cy="257175"/>
    <xdr:sp macro="" textlink="">
      <xdr:nvSpPr>
        <xdr:cNvPr id="217" name="Text Box 31">
          <a:extLst>
            <a:ext uri="{FF2B5EF4-FFF2-40B4-BE49-F238E27FC236}">
              <a16:creationId xmlns:a16="http://schemas.microsoft.com/office/drawing/2014/main" id="{00000000-0008-0000-0300-0000D9000000}"/>
            </a:ext>
          </a:extLst>
        </xdr:cNvPr>
        <xdr:cNvSpPr txBox="1">
          <a:spLocks noChangeArrowheads="1"/>
        </xdr:cNvSpPr>
      </xdr:nvSpPr>
      <xdr:spPr bwMode="auto">
        <a:xfrm>
          <a:off x="581025"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hr-HR"/>
        </a:p>
      </xdr:txBody>
    </xdr:sp>
    <xdr:clientData/>
  </xdr:oneCellAnchor>
  <xdr:oneCellAnchor>
    <xdr:from>
      <xdr:col>1</xdr:col>
      <xdr:colOff>1343025</xdr:colOff>
      <xdr:row>85</xdr:row>
      <xdr:rowOff>0</xdr:rowOff>
    </xdr:from>
    <xdr:ext cx="47625" cy="257175"/>
    <xdr:sp macro="" textlink="">
      <xdr:nvSpPr>
        <xdr:cNvPr id="218" name="Text Box 47">
          <a:extLst>
            <a:ext uri="{FF2B5EF4-FFF2-40B4-BE49-F238E27FC236}">
              <a16:creationId xmlns:a16="http://schemas.microsoft.com/office/drawing/2014/main" id="{00000000-0008-0000-0300-0000DA000000}"/>
            </a:ext>
          </a:extLst>
        </xdr:cNvPr>
        <xdr:cNvSpPr txBox="1">
          <a:spLocks noChangeArrowheads="1"/>
        </xdr:cNvSpPr>
      </xdr:nvSpPr>
      <xdr:spPr bwMode="auto">
        <a:xfrm>
          <a:off x="1922808" y="24266800"/>
          <a:ext cx="47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in\root\RADNA\SISAK\PETRINJA\Okoli&#3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škovnik"/>
      <sheetName val="RIJEKA"/>
    </sheetNames>
    <sheetDataSet>
      <sheetData sheetId="0" refreshError="1">
        <row r="219">
          <cell r="B219" t="str">
            <v>Košare za smeće tip Zrinjevac ili ERLAU sa posudom za opuške i pijeskom, uključivo sa postavom do pune gotovosti.</v>
          </cell>
        </row>
      </sheetData>
      <sheetData sheetId="1" refreshError="1"/>
    </sheetDataSet>
  </externalBook>
</externalLink>
</file>

<file path=xl/theme/theme1.xml><?xml version="1.0" encoding="utf-8"?>
<a:theme xmlns:a="http://schemas.openxmlformats.org/drawingml/2006/main" name="Tema sustava Office">
  <a:themeElements>
    <a:clrScheme name="Plava">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B30"/>
  <sheetViews>
    <sheetView showGridLines="0" view="pageLayout" topLeftCell="A19" zoomScale="85" zoomScaleNormal="110" zoomScaleSheetLayoutView="115" zoomScalePageLayoutView="85" workbookViewId="0">
      <selection activeCell="A26" sqref="A26"/>
    </sheetView>
  </sheetViews>
  <sheetFormatPr defaultColWidth="2.140625" defaultRowHeight="15"/>
  <cols>
    <col min="1" max="1" width="38.85546875" style="68" customWidth="1"/>
    <col min="2" max="2" width="48.85546875" style="69" customWidth="1"/>
    <col min="3" max="16384" width="2.140625" style="63"/>
  </cols>
  <sheetData>
    <row r="1" spans="1:2" ht="80.25" customHeight="1">
      <c r="A1" s="339"/>
      <c r="B1" s="340" t="s">
        <v>671</v>
      </c>
    </row>
    <row r="2" spans="1:2" s="62" customFormat="1">
      <c r="A2" s="130"/>
      <c r="B2" s="131"/>
    </row>
    <row r="3" spans="1:2" s="338" customFormat="1" ht="17.100000000000001" customHeight="1">
      <c r="A3" s="210" t="s">
        <v>101</v>
      </c>
      <c r="B3" s="337"/>
    </row>
    <row r="4" spans="1:2" s="338" customFormat="1" ht="17.100000000000001" customHeight="1">
      <c r="A4" s="376" t="s">
        <v>120</v>
      </c>
      <c r="B4" s="377"/>
    </row>
    <row r="5" spans="1:2" s="337" customFormat="1" ht="17.100000000000001" customHeight="1">
      <c r="A5" s="378" t="s">
        <v>667</v>
      </c>
      <c r="B5" s="379"/>
    </row>
    <row r="6" spans="1:2" s="338" customFormat="1" ht="17.100000000000001" customHeight="1">
      <c r="A6" s="271" t="s">
        <v>536</v>
      </c>
      <c r="B6" s="337"/>
    </row>
    <row r="7" spans="1:2" s="338" customFormat="1" ht="17.100000000000001" customHeight="1">
      <c r="A7" s="380" t="s">
        <v>535</v>
      </c>
      <c r="B7" s="380"/>
    </row>
    <row r="8" spans="1:2" s="338" customFormat="1" ht="17.100000000000001" customHeight="1">
      <c r="A8" s="376" t="s">
        <v>538</v>
      </c>
      <c r="B8" s="376"/>
    </row>
    <row r="9" spans="1:2" s="338" customFormat="1" ht="17.100000000000001" customHeight="1">
      <c r="A9" s="271" t="s">
        <v>537</v>
      </c>
      <c r="B9" s="337"/>
    </row>
    <row r="10" spans="1:2" s="338" customFormat="1" ht="17.100000000000001" customHeight="1">
      <c r="A10" s="210" t="s">
        <v>102</v>
      </c>
      <c r="B10" s="337"/>
    </row>
    <row r="11" spans="1:2" s="338" customFormat="1" ht="17.100000000000001" customHeight="1">
      <c r="A11" s="379" t="s">
        <v>103</v>
      </c>
      <c r="B11" s="379"/>
    </row>
    <row r="12" spans="1:2" s="338" customFormat="1" ht="17.100000000000001" customHeight="1">
      <c r="A12" s="210" t="s">
        <v>104</v>
      </c>
      <c r="B12" s="337"/>
    </row>
    <row r="13" spans="1:2" s="338" customFormat="1" ht="17.100000000000001" customHeight="1">
      <c r="A13" s="337" t="s">
        <v>105</v>
      </c>
      <c r="B13" s="337"/>
    </row>
    <row r="14" spans="1:2" s="338" customFormat="1" ht="17.100000000000001" customHeight="1">
      <c r="A14" s="210" t="s">
        <v>106</v>
      </c>
      <c r="B14" s="337"/>
    </row>
    <row r="15" spans="1:2" s="338" customFormat="1" ht="17.100000000000001" customHeight="1">
      <c r="A15" s="337" t="s">
        <v>121</v>
      </c>
      <c r="B15" s="337"/>
    </row>
    <row r="16" spans="1:2" ht="219.75" customHeight="1">
      <c r="A16" s="382"/>
      <c r="B16" s="382"/>
    </row>
    <row r="17" spans="1:2" s="64" customFormat="1" ht="28.5" customHeight="1">
      <c r="A17" s="381" t="s">
        <v>33</v>
      </c>
      <c r="B17" s="381"/>
    </row>
    <row r="18" spans="1:2" s="65" customFormat="1" ht="24" customHeight="1">
      <c r="A18" s="134"/>
      <c r="B18" s="135"/>
    </row>
    <row r="19" spans="1:2" s="66" customFormat="1" ht="17.100000000000001" customHeight="1">
      <c r="A19" s="136" t="s">
        <v>36</v>
      </c>
      <c r="B19" s="132"/>
    </row>
    <row r="20" spans="1:2" s="66" customFormat="1" ht="17.100000000000001" customHeight="1">
      <c r="A20" s="133" t="s">
        <v>34</v>
      </c>
      <c r="B20" s="132"/>
    </row>
    <row r="21" spans="1:2" s="66" customFormat="1" ht="17.100000000000001" customHeight="1">
      <c r="A21" s="137" t="s">
        <v>666</v>
      </c>
      <c r="B21" s="132"/>
    </row>
    <row r="22" spans="1:2" s="66" customFormat="1" ht="17.100000000000001" customHeight="1">
      <c r="A22" s="131" t="s">
        <v>35</v>
      </c>
      <c r="B22" s="132"/>
    </row>
    <row r="23" spans="1:2" s="66" customFormat="1" ht="17.100000000000001" customHeight="1">
      <c r="A23" s="139" t="s">
        <v>672</v>
      </c>
      <c r="B23" s="132"/>
    </row>
    <row r="24" spans="1:2" s="66" customFormat="1" ht="17.100000000000001" customHeight="1">
      <c r="A24" s="131" t="s">
        <v>122</v>
      </c>
      <c r="B24" s="132"/>
    </row>
    <row r="25" spans="1:2" s="67" customFormat="1" ht="17.100000000000001" customHeight="1">
      <c r="A25" s="133" t="s">
        <v>100</v>
      </c>
      <c r="B25" s="138"/>
    </row>
    <row r="26" spans="1:2" s="67" customFormat="1" ht="17.100000000000001" customHeight="1">
      <c r="A26" s="159" t="s">
        <v>123</v>
      </c>
      <c r="B26" s="138"/>
    </row>
    <row r="27" spans="1:2" s="67" customFormat="1" ht="15.95" customHeight="1">
      <c r="A27" s="159" t="s">
        <v>673</v>
      </c>
      <c r="B27" s="138"/>
    </row>
    <row r="28" spans="1:2" s="67" customFormat="1" ht="15.95" customHeight="1">
      <c r="A28" s="159"/>
      <c r="B28" s="138"/>
    </row>
    <row r="29" spans="1:2" s="67" customFormat="1" ht="15.95" customHeight="1">
      <c r="A29" s="133"/>
      <c r="B29" s="131" t="s">
        <v>124</v>
      </c>
    </row>
    <row r="30" spans="1:2" ht="8.1" customHeight="1"/>
  </sheetData>
  <mergeCells count="7">
    <mergeCell ref="A4:B4"/>
    <mergeCell ref="A5:B5"/>
    <mergeCell ref="A8:B8"/>
    <mergeCell ref="A7:B7"/>
    <mergeCell ref="A17:B17"/>
    <mergeCell ref="A11:B11"/>
    <mergeCell ref="A16:B16"/>
  </mergeCells>
  <pageMargins left="0.98425196850393704" right="0.39370078740157483" top="0.312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8"/>
  <dimension ref="A1:G441"/>
  <sheetViews>
    <sheetView view="pageLayout" topLeftCell="A112" zoomScaleNormal="115" zoomScaleSheetLayoutView="115" workbookViewId="0">
      <selection activeCell="B117" sqref="B117"/>
    </sheetView>
  </sheetViews>
  <sheetFormatPr defaultColWidth="9" defaultRowHeight="12.75"/>
  <cols>
    <col min="1" max="1" width="7.5703125" style="51" customWidth="1"/>
    <col min="2" max="2" width="43.5703125" style="9" customWidth="1"/>
    <col min="3" max="3" width="7.5703125" style="13" customWidth="1"/>
    <col min="4" max="4" width="10.140625" style="61" customWidth="1"/>
    <col min="5" max="5" width="10.140625" style="11" customWidth="1"/>
    <col min="6" max="6" width="10.140625" style="10" customWidth="1"/>
    <col min="7" max="7" width="30.28515625" style="9" customWidth="1"/>
    <col min="8" max="16384" width="9" style="9"/>
  </cols>
  <sheetData>
    <row r="1" spans="1:6" ht="22.5" customHeight="1">
      <c r="A1" s="160"/>
      <c r="B1" s="170" t="s">
        <v>186</v>
      </c>
      <c r="C1" s="161"/>
      <c r="D1" s="165"/>
      <c r="E1" s="161"/>
      <c r="F1" s="161"/>
    </row>
    <row r="2" spans="1:6">
      <c r="A2" s="387" t="s">
        <v>12</v>
      </c>
      <c r="B2" s="402" t="s">
        <v>8</v>
      </c>
      <c r="C2" s="384" t="s">
        <v>4</v>
      </c>
      <c r="D2" s="384" t="s">
        <v>7</v>
      </c>
      <c r="E2" s="384" t="s">
        <v>1</v>
      </c>
      <c r="F2" s="384" t="s">
        <v>6</v>
      </c>
    </row>
    <row r="3" spans="1:6">
      <c r="A3" s="388"/>
      <c r="B3" s="403"/>
      <c r="C3" s="385"/>
      <c r="D3" s="385"/>
      <c r="E3" s="385"/>
      <c r="F3" s="385"/>
    </row>
    <row r="4" spans="1:6">
      <c r="A4" s="367"/>
      <c r="B4" s="369"/>
      <c r="C4" s="368"/>
      <c r="D4" s="368"/>
      <c r="E4" s="368"/>
      <c r="F4" s="368"/>
    </row>
    <row r="5" spans="1:6">
      <c r="A5" s="45"/>
      <c r="B5" s="44" t="s">
        <v>335</v>
      </c>
    </row>
    <row r="6" spans="1:6" ht="25.5">
      <c r="A6" s="45"/>
      <c r="B6" s="35" t="s">
        <v>812</v>
      </c>
    </row>
    <row r="7" spans="1:6" ht="76.5">
      <c r="A7" s="45"/>
      <c r="B7" s="35" t="s">
        <v>14</v>
      </c>
    </row>
    <row r="8" spans="1:6" ht="38.25">
      <c r="A8" s="45"/>
      <c r="B8" s="35" t="s">
        <v>223</v>
      </c>
    </row>
    <row r="9" spans="1:6">
      <c r="A9" s="45"/>
      <c r="B9" s="35"/>
    </row>
    <row r="10" spans="1:6">
      <c r="A10" s="82"/>
      <c r="B10" s="72"/>
      <c r="C10" s="24"/>
      <c r="D10" s="126"/>
    </row>
    <row r="11" spans="1:6" ht="15.75">
      <c r="A11" s="166" t="s">
        <v>182</v>
      </c>
      <c r="B11" s="344" t="s">
        <v>20</v>
      </c>
      <c r="C11" s="345"/>
      <c r="D11" s="346"/>
      <c r="E11" s="163"/>
      <c r="F11" s="164"/>
    </row>
    <row r="12" spans="1:6">
      <c r="A12" s="276"/>
      <c r="B12" s="59"/>
      <c r="C12" s="24"/>
      <c r="D12" s="126"/>
    </row>
    <row r="13" spans="1:6">
      <c r="A13" s="276" t="s">
        <v>176</v>
      </c>
      <c r="B13" s="59" t="s">
        <v>175</v>
      </c>
      <c r="C13" s="24"/>
      <c r="D13" s="126"/>
    </row>
    <row r="14" spans="1:6" ht="76.5">
      <c r="A14" s="87"/>
      <c r="B14" s="35" t="s">
        <v>815</v>
      </c>
      <c r="C14" s="25"/>
      <c r="D14" s="127"/>
    </row>
    <row r="15" spans="1:6" ht="76.5">
      <c r="A15" s="87"/>
      <c r="B15" s="35" t="s">
        <v>816</v>
      </c>
      <c r="C15" s="25"/>
      <c r="D15" s="127"/>
    </row>
    <row r="16" spans="1:6" ht="38.25">
      <c r="A16" s="87"/>
      <c r="B16" s="35" t="s">
        <v>177</v>
      </c>
      <c r="C16" s="25"/>
      <c r="D16" s="127"/>
    </row>
    <row r="17" spans="1:6">
      <c r="A17" s="87"/>
      <c r="B17" s="26" t="s">
        <v>21</v>
      </c>
      <c r="C17" s="25" t="s">
        <v>11</v>
      </c>
      <c r="D17" s="27">
        <v>2.5</v>
      </c>
      <c r="E17" s="1"/>
      <c r="F17" s="27">
        <f>E17*D17</f>
        <v>0</v>
      </c>
    </row>
    <row r="18" spans="1:6">
      <c r="A18" s="87"/>
      <c r="B18" s="26"/>
      <c r="C18" s="25"/>
      <c r="D18" s="27"/>
      <c r="E18" s="1"/>
      <c r="F18" s="27"/>
    </row>
    <row r="19" spans="1:6">
      <c r="A19" s="87"/>
      <c r="B19" s="26"/>
      <c r="C19" s="25"/>
      <c r="D19" s="27"/>
      <c r="E19" s="1"/>
      <c r="F19" s="27"/>
    </row>
    <row r="20" spans="1:6" ht="15.75">
      <c r="A20" s="341" t="s">
        <v>183</v>
      </c>
      <c r="B20" s="370" t="s">
        <v>15</v>
      </c>
      <c r="C20" s="370"/>
      <c r="D20" s="370"/>
      <c r="E20" s="370"/>
      <c r="F20" s="370"/>
    </row>
    <row r="21" spans="1:6">
      <c r="A21" s="55"/>
      <c r="B21" s="44"/>
      <c r="C21"/>
      <c r="D21"/>
      <c r="E21"/>
      <c r="F21"/>
    </row>
    <row r="22" spans="1:6">
      <c r="A22" s="55"/>
      <c r="B22" s="44" t="s">
        <v>813</v>
      </c>
      <c r="C22"/>
      <c r="D22"/>
      <c r="E22"/>
      <c r="F22"/>
    </row>
    <row r="23" spans="1:6">
      <c r="A23" s="55"/>
      <c r="B23" s="44"/>
      <c r="C23"/>
      <c r="D23"/>
      <c r="E23"/>
      <c r="F23"/>
    </row>
    <row r="24" spans="1:6">
      <c r="A24" s="276" t="s">
        <v>178</v>
      </c>
      <c r="B24" s="59" t="s">
        <v>191</v>
      </c>
      <c r="C24" s="24"/>
      <c r="D24" s="126"/>
    </row>
    <row r="25" spans="1:6" ht="89.25">
      <c r="A25" s="87"/>
      <c r="B25" s="35" t="s">
        <v>891</v>
      </c>
      <c r="C25" s="25"/>
      <c r="D25" s="27"/>
      <c r="E25" s="1"/>
      <c r="F25" s="27"/>
    </row>
    <row r="26" spans="1:6" ht="25.5">
      <c r="A26" s="87"/>
      <c r="B26" s="35" t="s">
        <v>818</v>
      </c>
      <c r="C26" s="25"/>
      <c r="D26" s="27"/>
      <c r="E26" s="1"/>
      <c r="F26" s="27"/>
    </row>
    <row r="27" spans="1:6" ht="38.25">
      <c r="A27" s="87"/>
      <c r="B27" s="35" t="s">
        <v>819</v>
      </c>
      <c r="C27" s="25"/>
      <c r="D27" s="27"/>
      <c r="E27" s="1"/>
      <c r="F27" s="27"/>
    </row>
    <row r="28" spans="1:6">
      <c r="A28" s="87"/>
      <c r="B28" s="26" t="s">
        <v>817</v>
      </c>
      <c r="C28" s="25" t="s">
        <v>623</v>
      </c>
      <c r="D28" s="27"/>
      <c r="E28" s="1"/>
      <c r="F28" s="27"/>
    </row>
    <row r="29" spans="1:6">
      <c r="A29" s="372" t="s">
        <v>54</v>
      </c>
      <c r="B29" s="35" t="s">
        <v>657</v>
      </c>
      <c r="C29" s="34" t="s">
        <v>2</v>
      </c>
      <c r="D29" s="306">
        <v>184</v>
      </c>
      <c r="E29" s="32"/>
      <c r="F29" s="33">
        <f t="shared" ref="F29:F34" si="0">E29*D29</f>
        <v>0</v>
      </c>
    </row>
    <row r="30" spans="1:6">
      <c r="A30" s="372" t="s">
        <v>55</v>
      </c>
      <c r="B30" s="35" t="s">
        <v>656</v>
      </c>
      <c r="C30" s="34" t="s">
        <v>2</v>
      </c>
      <c r="D30" s="306">
        <v>226</v>
      </c>
      <c r="E30" s="32"/>
      <c r="F30" s="33">
        <f t="shared" si="0"/>
        <v>0</v>
      </c>
    </row>
    <row r="31" spans="1:6">
      <c r="A31" s="372" t="s">
        <v>56</v>
      </c>
      <c r="B31" s="35" t="s">
        <v>655</v>
      </c>
      <c r="C31" s="34" t="s">
        <v>2</v>
      </c>
      <c r="D31" s="306">
        <v>164</v>
      </c>
      <c r="E31" s="32"/>
      <c r="F31" s="33">
        <f t="shared" si="0"/>
        <v>0</v>
      </c>
    </row>
    <row r="32" spans="1:6">
      <c r="A32" s="372" t="s">
        <v>57</v>
      </c>
      <c r="B32" s="35" t="s">
        <v>654</v>
      </c>
      <c r="C32" s="34" t="s">
        <v>2</v>
      </c>
      <c r="D32" s="306">
        <v>296</v>
      </c>
      <c r="E32" s="32"/>
      <c r="F32" s="33">
        <f t="shared" si="0"/>
        <v>0</v>
      </c>
    </row>
    <row r="33" spans="1:6">
      <c r="A33" s="372" t="s">
        <v>65</v>
      </c>
      <c r="B33" s="86" t="s">
        <v>641</v>
      </c>
      <c r="C33" s="34" t="s">
        <v>2</v>
      </c>
      <c r="D33" s="306">
        <v>50</v>
      </c>
      <c r="E33" s="32"/>
      <c r="F33" s="33">
        <f t="shared" si="0"/>
        <v>0</v>
      </c>
    </row>
    <row r="34" spans="1:6">
      <c r="A34" s="371" t="s">
        <v>57</v>
      </c>
      <c r="B34" s="35" t="s">
        <v>892</v>
      </c>
      <c r="C34" s="25" t="s">
        <v>2</v>
      </c>
      <c r="D34" s="27">
        <v>150</v>
      </c>
      <c r="E34" s="32"/>
      <c r="F34" s="27">
        <f t="shared" si="0"/>
        <v>0</v>
      </c>
    </row>
    <row r="35" spans="1:6">
      <c r="A35" s="276"/>
      <c r="B35" s="60"/>
      <c r="C35" s="25"/>
      <c r="D35" s="27"/>
      <c r="E35" s="1"/>
      <c r="F35" s="27"/>
    </row>
    <row r="36" spans="1:6">
      <c r="A36" s="276" t="s">
        <v>179</v>
      </c>
      <c r="B36" s="60" t="s">
        <v>192</v>
      </c>
      <c r="C36" s="25"/>
      <c r="D36" s="27"/>
      <c r="E36" s="1"/>
      <c r="F36" s="27"/>
    </row>
    <row r="37" spans="1:6" ht="38.25">
      <c r="A37" s="87"/>
      <c r="B37" s="35" t="s">
        <v>820</v>
      </c>
      <c r="C37" s="25"/>
      <c r="D37" s="127"/>
    </row>
    <row r="38" spans="1:6" ht="51">
      <c r="A38" s="87"/>
      <c r="B38" s="35" t="s">
        <v>821</v>
      </c>
      <c r="C38" s="25"/>
      <c r="D38" s="127"/>
    </row>
    <row r="39" spans="1:6" ht="51">
      <c r="A39" s="87"/>
      <c r="B39" s="35" t="s">
        <v>823</v>
      </c>
      <c r="C39" s="25"/>
      <c r="D39" s="127"/>
    </row>
    <row r="40" spans="1:6" ht="25.5">
      <c r="A40" s="87"/>
      <c r="B40" s="35" t="s">
        <v>822</v>
      </c>
      <c r="C40" s="25"/>
      <c r="D40" s="127"/>
    </row>
    <row r="41" spans="1:6" ht="51">
      <c r="A41" s="87"/>
      <c r="B41" s="35" t="s">
        <v>824</v>
      </c>
      <c r="C41" s="25"/>
      <c r="D41" s="127"/>
    </row>
    <row r="42" spans="1:6" ht="51">
      <c r="A42" s="87"/>
      <c r="B42" s="35" t="s">
        <v>825</v>
      </c>
      <c r="C42" s="25"/>
      <c r="D42" s="127"/>
    </row>
    <row r="43" spans="1:6" ht="38.25">
      <c r="A43" s="87"/>
      <c r="B43" s="35" t="s">
        <v>826</v>
      </c>
      <c r="C43" s="25"/>
      <c r="D43" s="127"/>
    </row>
    <row r="44" spans="1:6">
      <c r="A44" s="87"/>
      <c r="B44" s="35" t="s">
        <v>827</v>
      </c>
      <c r="C44" s="25"/>
      <c r="D44" s="127"/>
    </row>
    <row r="45" spans="1:6">
      <c r="A45" s="45" t="s">
        <v>54</v>
      </c>
      <c r="B45" s="35" t="s">
        <v>238</v>
      </c>
      <c r="C45" s="34" t="s">
        <v>2</v>
      </c>
      <c r="D45" s="306">
        <v>226</v>
      </c>
      <c r="E45" s="32"/>
      <c r="F45" s="33">
        <f>E45*D45</f>
        <v>0</v>
      </c>
    </row>
    <row r="46" spans="1:6">
      <c r="A46" s="45" t="s">
        <v>55</v>
      </c>
      <c r="B46" s="35" t="s">
        <v>655</v>
      </c>
      <c r="C46" s="34" t="s">
        <v>2</v>
      </c>
      <c r="D46" s="306">
        <v>164</v>
      </c>
      <c r="E46" s="32"/>
      <c r="F46" s="33">
        <f>E46*D46</f>
        <v>0</v>
      </c>
    </row>
    <row r="47" spans="1:6">
      <c r="A47" s="45" t="s">
        <v>56</v>
      </c>
      <c r="B47" s="35" t="s">
        <v>654</v>
      </c>
      <c r="C47" s="34" t="s">
        <v>2</v>
      </c>
      <c r="D47" s="306">
        <v>296</v>
      </c>
      <c r="E47" s="32"/>
      <c r="F47" s="33">
        <f>E47*D47</f>
        <v>0</v>
      </c>
    </row>
    <row r="48" spans="1:6">
      <c r="A48" s="45" t="s">
        <v>57</v>
      </c>
      <c r="B48" s="86" t="s">
        <v>190</v>
      </c>
      <c r="C48" s="34" t="s">
        <v>2</v>
      </c>
      <c r="D48" s="306">
        <v>50</v>
      </c>
      <c r="E48" s="32"/>
      <c r="F48" s="33">
        <f>E48*D48</f>
        <v>0</v>
      </c>
    </row>
    <row r="49" spans="1:6">
      <c r="A49" s="87" t="s">
        <v>57</v>
      </c>
      <c r="B49" s="35" t="s">
        <v>892</v>
      </c>
      <c r="C49" s="25" t="s">
        <v>2</v>
      </c>
      <c r="D49" s="27">
        <v>150</v>
      </c>
      <c r="E49" s="32"/>
      <c r="F49" s="27">
        <f>E49*D49</f>
        <v>0</v>
      </c>
    </row>
    <row r="50" spans="1:6">
      <c r="A50" s="87"/>
      <c r="B50" s="26"/>
      <c r="C50" s="25"/>
      <c r="D50" s="27"/>
      <c r="E50" s="1"/>
      <c r="F50" s="27"/>
    </row>
    <row r="51" spans="1:6" ht="25.5">
      <c r="A51" s="276" t="s">
        <v>180</v>
      </c>
      <c r="B51" s="44" t="s">
        <v>839</v>
      </c>
      <c r="C51" s="25"/>
      <c r="D51" s="27"/>
      <c r="E51" s="1"/>
      <c r="F51" s="27"/>
    </row>
    <row r="52" spans="1:6" ht="25.5">
      <c r="A52" s="40"/>
      <c r="B52" s="26" t="s">
        <v>828</v>
      </c>
      <c r="C52" s="25"/>
      <c r="D52" s="27"/>
      <c r="E52" s="1"/>
      <c r="F52" s="27"/>
    </row>
    <row r="53" spans="1:6" ht="89.25">
      <c r="A53" s="40"/>
      <c r="B53" s="26" t="s">
        <v>613</v>
      </c>
      <c r="C53" s="25"/>
      <c r="D53" s="27"/>
      <c r="E53" s="1"/>
      <c r="F53" s="27"/>
    </row>
    <row r="54" spans="1:6">
      <c r="A54" s="87"/>
      <c r="B54" s="44" t="s">
        <v>609</v>
      </c>
      <c r="C54" s="25"/>
      <c r="D54" s="127"/>
    </row>
    <row r="55" spans="1:6" ht="63.75">
      <c r="A55" s="87"/>
      <c r="B55" s="35" t="s">
        <v>612</v>
      </c>
      <c r="C55" s="25" t="s">
        <v>623</v>
      </c>
      <c r="D55" s="127"/>
    </row>
    <row r="56" spans="1:6" ht="76.5">
      <c r="A56" s="87"/>
      <c r="B56" s="35" t="s">
        <v>611</v>
      </c>
      <c r="C56" s="25"/>
      <c r="D56" s="127"/>
    </row>
    <row r="57" spans="1:6" ht="63.75">
      <c r="A57" s="87"/>
      <c r="B57" s="35" t="s">
        <v>607</v>
      </c>
      <c r="C57" s="25"/>
      <c r="D57" s="127"/>
    </row>
    <row r="58" spans="1:6" ht="63.75">
      <c r="A58" s="87"/>
      <c r="B58" s="35" t="s">
        <v>599</v>
      </c>
      <c r="C58" s="25"/>
      <c r="D58" s="127"/>
    </row>
    <row r="59" spans="1:6" ht="51">
      <c r="A59" s="87"/>
      <c r="B59" s="26" t="s">
        <v>608</v>
      </c>
      <c r="C59" s="25"/>
      <c r="D59" s="127"/>
    </row>
    <row r="60" spans="1:6" ht="63.75">
      <c r="A60" s="87"/>
      <c r="B60" t="s">
        <v>181</v>
      </c>
      <c r="C60" s="25"/>
      <c r="D60" s="127"/>
    </row>
    <row r="61" spans="1:6" ht="76.5">
      <c r="A61" s="87"/>
      <c r="B61" s="35" t="s">
        <v>642</v>
      </c>
      <c r="C61" s="25"/>
      <c r="D61" s="127"/>
    </row>
    <row r="62" spans="1:6" ht="25.5">
      <c r="A62" s="87"/>
      <c r="B62" s="35" t="s">
        <v>614</v>
      </c>
      <c r="C62" s="25"/>
      <c r="D62" s="27"/>
      <c r="E62" s="1"/>
      <c r="F62" s="27"/>
    </row>
    <row r="63" spans="1:6">
      <c r="A63" s="211" t="s">
        <v>54</v>
      </c>
      <c r="B63" s="35" t="s">
        <v>643</v>
      </c>
      <c r="C63" s="34" t="s">
        <v>2</v>
      </c>
      <c r="D63" s="306">
        <v>108</v>
      </c>
      <c r="E63" s="32"/>
      <c r="F63" s="33">
        <f t="shared" ref="F63:F68" si="1">E63*D63</f>
        <v>0</v>
      </c>
    </row>
    <row r="64" spans="1:6">
      <c r="A64" s="211" t="s">
        <v>55</v>
      </c>
      <c r="B64" s="35" t="s">
        <v>224</v>
      </c>
      <c r="C64" s="34" t="s">
        <v>2</v>
      </c>
      <c r="D64" s="306">
        <v>164</v>
      </c>
      <c r="E64" s="32"/>
      <c r="F64" s="33">
        <f t="shared" si="1"/>
        <v>0</v>
      </c>
    </row>
    <row r="65" spans="1:7">
      <c r="A65" s="211" t="s">
        <v>56</v>
      </c>
      <c r="B65" s="35" t="s">
        <v>225</v>
      </c>
      <c r="C65" s="34" t="s">
        <v>2</v>
      </c>
      <c r="D65" s="306">
        <v>190</v>
      </c>
      <c r="E65" s="32"/>
      <c r="F65" s="33">
        <f t="shared" si="1"/>
        <v>0</v>
      </c>
    </row>
    <row r="66" spans="1:7">
      <c r="A66" s="211" t="s">
        <v>57</v>
      </c>
      <c r="B66" s="86" t="s">
        <v>644</v>
      </c>
      <c r="C66" s="34" t="s">
        <v>2</v>
      </c>
      <c r="D66" s="306">
        <v>50</v>
      </c>
      <c r="E66" s="32"/>
      <c r="F66" s="33">
        <f t="shared" si="1"/>
        <v>0</v>
      </c>
    </row>
    <row r="67" spans="1:7">
      <c r="A67" s="87" t="s">
        <v>65</v>
      </c>
      <c r="B67" t="s">
        <v>194</v>
      </c>
      <c r="C67" s="25" t="s">
        <v>9</v>
      </c>
      <c r="D67" s="27">
        <v>668</v>
      </c>
      <c r="E67" s="32"/>
      <c r="F67" s="61">
        <f t="shared" si="1"/>
        <v>0</v>
      </c>
    </row>
    <row r="68" spans="1:7">
      <c r="A68" s="87" t="s">
        <v>66</v>
      </c>
      <c r="B68" s="35" t="s">
        <v>892</v>
      </c>
      <c r="C68" s="25" t="s">
        <v>2</v>
      </c>
      <c r="D68" s="27">
        <v>150</v>
      </c>
      <c r="E68" s="32"/>
      <c r="F68" s="27">
        <f t="shared" si="1"/>
        <v>0</v>
      </c>
    </row>
    <row r="69" spans="1:7">
      <c r="A69" s="87"/>
      <c r="B69" s="26"/>
      <c r="C69" s="25"/>
      <c r="D69" s="27"/>
      <c r="E69" s="1"/>
      <c r="F69" s="27"/>
    </row>
    <row r="70" spans="1:7">
      <c r="A70" s="87"/>
      <c r="B70" s="26"/>
      <c r="C70" s="25"/>
      <c r="D70" s="27"/>
      <c r="E70" s="1"/>
      <c r="F70" s="27"/>
    </row>
    <row r="71" spans="1:7" ht="15.75">
      <c r="A71" s="166"/>
      <c r="B71" s="344" t="s">
        <v>814</v>
      </c>
      <c r="C71" s="345"/>
      <c r="D71" s="346"/>
      <c r="E71" s="163"/>
      <c r="F71" s="164"/>
    </row>
    <row r="72" spans="1:7">
      <c r="A72" s="82"/>
      <c r="B72" s="72"/>
      <c r="C72" s="24"/>
      <c r="D72" s="126"/>
    </row>
    <row r="73" spans="1:7">
      <c r="A73" s="276" t="s">
        <v>196</v>
      </c>
      <c r="B73" s="59" t="s">
        <v>838</v>
      </c>
      <c r="C73" s="24"/>
      <c r="D73" s="126"/>
    </row>
    <row r="74" spans="1:7" ht="89.25">
      <c r="A74" s="87"/>
      <c r="B74" s="35" t="s">
        <v>891</v>
      </c>
      <c r="C74" s="25"/>
      <c r="D74" s="127"/>
    </row>
    <row r="75" spans="1:7" ht="51">
      <c r="A75" s="87"/>
      <c r="B75" s="35" t="s">
        <v>684</v>
      </c>
      <c r="C75" s="25" t="s">
        <v>623</v>
      </c>
      <c r="D75" s="127"/>
    </row>
    <row r="76" spans="1:7" ht="51">
      <c r="A76" s="87"/>
      <c r="B76" t="s">
        <v>215</v>
      </c>
      <c r="C76" s="25"/>
      <c r="D76" s="127"/>
    </row>
    <row r="77" spans="1:7" ht="63.75">
      <c r="A77" s="87"/>
      <c r="B77" t="s">
        <v>189</v>
      </c>
      <c r="C77" s="25"/>
      <c r="D77" s="27"/>
      <c r="E77" s="1"/>
      <c r="F77" s="27"/>
    </row>
    <row r="78" spans="1:7">
      <c r="A78" s="87" t="s">
        <v>54</v>
      </c>
      <c r="B78" s="26" t="s">
        <v>216</v>
      </c>
      <c r="C78" s="25" t="s">
        <v>2</v>
      </c>
      <c r="D78" s="27">
        <v>86</v>
      </c>
      <c r="E78" s="1"/>
      <c r="F78" s="27">
        <f>E78*D78</f>
        <v>0</v>
      </c>
    </row>
    <row r="79" spans="1:7" ht="15">
      <c r="A79" s="45" t="s">
        <v>55</v>
      </c>
      <c r="B79" s="86" t="s">
        <v>188</v>
      </c>
      <c r="C79" s="34" t="s">
        <v>2</v>
      </c>
      <c r="D79" s="307">
        <v>30</v>
      </c>
      <c r="E79" s="32"/>
      <c r="F79" s="33">
        <f>E79*D79</f>
        <v>0</v>
      </c>
      <c r="G79"/>
    </row>
    <row r="80" spans="1:7">
      <c r="A80" s="87"/>
      <c r="B80" s="26"/>
      <c r="C80" s="25"/>
      <c r="D80" s="27"/>
      <c r="E80" s="1"/>
      <c r="F80" s="27"/>
    </row>
    <row r="81" spans="1:7">
      <c r="A81" s="276" t="s">
        <v>197</v>
      </c>
      <c r="B81" s="60" t="s">
        <v>837</v>
      </c>
      <c r="C81" s="25"/>
      <c r="D81" s="27"/>
      <c r="E81" s="1"/>
      <c r="F81" s="27"/>
    </row>
    <row r="82" spans="1:7" ht="38.25">
      <c r="A82" s="87"/>
      <c r="B82" s="35" t="s">
        <v>571</v>
      </c>
      <c r="C82" s="25"/>
      <c r="D82" s="127"/>
    </row>
    <row r="83" spans="1:7" ht="63.75">
      <c r="A83" s="87"/>
      <c r="B83" s="35" t="s">
        <v>570</v>
      </c>
      <c r="C83" s="25"/>
      <c r="D83" s="127"/>
    </row>
    <row r="84" spans="1:7" ht="76.5">
      <c r="A84" s="87"/>
      <c r="B84" t="s">
        <v>198</v>
      </c>
      <c r="C84" s="25"/>
      <c r="D84" s="127"/>
    </row>
    <row r="85" spans="1:7" ht="76.5">
      <c r="A85" s="87"/>
      <c r="B85" s="35" t="s">
        <v>193</v>
      </c>
      <c r="C85" s="25"/>
      <c r="D85" s="127"/>
    </row>
    <row r="86" spans="1:7" ht="63.75">
      <c r="A86" s="87"/>
      <c r="B86" s="26" t="s">
        <v>199</v>
      </c>
      <c r="C86" s="25"/>
      <c r="D86" s="27"/>
      <c r="E86" s="1"/>
      <c r="F86" s="27"/>
    </row>
    <row r="87" spans="1:7">
      <c r="A87" s="45" t="s">
        <v>55</v>
      </c>
      <c r="B87" s="86" t="s">
        <v>188</v>
      </c>
      <c r="C87" s="25" t="s">
        <v>2</v>
      </c>
      <c r="D87" s="277">
        <v>30</v>
      </c>
      <c r="E87" s="1"/>
      <c r="F87" s="27">
        <f>E87*D87</f>
        <v>0</v>
      </c>
      <c r="G87"/>
    </row>
    <row r="88" spans="1:7">
      <c r="A88" s="87"/>
      <c r="B88" s="26"/>
      <c r="C88" s="25"/>
      <c r="D88" s="27"/>
      <c r="E88" s="1"/>
      <c r="F88" s="27"/>
    </row>
    <row r="89" spans="1:7" ht="25.5">
      <c r="A89" s="308" t="s">
        <v>200</v>
      </c>
      <c r="B89" s="60" t="s">
        <v>836</v>
      </c>
      <c r="C89" s="25"/>
      <c r="D89" s="27"/>
      <c r="E89" s="1"/>
      <c r="F89" s="27"/>
    </row>
    <row r="90" spans="1:7" ht="25.5">
      <c r="A90" s="40"/>
      <c r="B90" s="26" t="s">
        <v>828</v>
      </c>
      <c r="C90" s="25"/>
      <c r="D90" s="27"/>
      <c r="E90" s="1"/>
      <c r="F90" s="27"/>
    </row>
    <row r="91" spans="1:7" ht="89.25">
      <c r="A91" s="40"/>
      <c r="B91" s="26" t="s">
        <v>613</v>
      </c>
      <c r="C91" s="25"/>
      <c r="D91" s="27"/>
      <c r="E91" s="1"/>
      <c r="F91" s="27"/>
    </row>
    <row r="92" spans="1:7" ht="63.75">
      <c r="A92" s="87"/>
      <c r="B92" s="35" t="s">
        <v>831</v>
      </c>
      <c r="C92" s="25" t="s">
        <v>623</v>
      </c>
      <c r="D92" s="127"/>
    </row>
    <row r="93" spans="1:7" ht="76.5">
      <c r="A93" s="87"/>
      <c r="B93" s="35" t="s">
        <v>611</v>
      </c>
      <c r="C93" s="25"/>
      <c r="D93" s="127"/>
    </row>
    <row r="94" spans="1:7" ht="63.75">
      <c r="A94" s="87"/>
      <c r="B94" s="35" t="s">
        <v>607</v>
      </c>
      <c r="C94" s="25"/>
      <c r="D94" s="127"/>
    </row>
    <row r="95" spans="1:7" ht="63.75">
      <c r="A95" s="87"/>
      <c r="B95" s="35" t="s">
        <v>599</v>
      </c>
      <c r="C95" s="25"/>
      <c r="D95" s="127"/>
    </row>
    <row r="96" spans="1:7" ht="51">
      <c r="A96" s="87"/>
      <c r="B96" s="26" t="s">
        <v>608</v>
      </c>
      <c r="C96" s="25"/>
      <c r="D96" s="127"/>
    </row>
    <row r="97" spans="1:7" ht="63.75">
      <c r="A97" s="87"/>
      <c r="B97" s="26" t="s">
        <v>207</v>
      </c>
      <c r="C97" s="25"/>
      <c r="D97" s="27"/>
      <c r="E97" s="1"/>
      <c r="F97" s="27"/>
    </row>
    <row r="98" spans="1:7">
      <c r="A98" s="87" t="s">
        <v>54</v>
      </c>
      <c r="B98" t="s">
        <v>195</v>
      </c>
      <c r="C98" s="25" t="s">
        <v>2</v>
      </c>
      <c r="D98" s="27">
        <v>86</v>
      </c>
      <c r="E98" s="1"/>
      <c r="F98" s="27">
        <f>E98*D98</f>
        <v>0</v>
      </c>
    </row>
    <row r="99" spans="1:7">
      <c r="A99" s="45" t="s">
        <v>55</v>
      </c>
      <c r="B99" t="s">
        <v>188</v>
      </c>
      <c r="C99" s="34" t="s">
        <v>2</v>
      </c>
      <c r="D99" s="309">
        <v>30</v>
      </c>
      <c r="E99" s="1"/>
      <c r="F99" s="33">
        <f>E99*D99</f>
        <v>0</v>
      </c>
      <c r="G99"/>
    </row>
    <row r="100" spans="1:7">
      <c r="A100" s="87" t="s">
        <v>56</v>
      </c>
      <c r="B100" s="35" t="s">
        <v>226</v>
      </c>
      <c r="C100" s="25" t="s">
        <v>9</v>
      </c>
      <c r="D100" s="61">
        <v>80</v>
      </c>
      <c r="E100" s="1"/>
      <c r="F100" s="61">
        <f>E100*D100</f>
        <v>0</v>
      </c>
    </row>
    <row r="101" spans="1:7">
      <c r="A101" s="87" t="s">
        <v>57</v>
      </c>
      <c r="B101" s="26" t="s">
        <v>227</v>
      </c>
      <c r="C101" s="25" t="s">
        <v>9</v>
      </c>
      <c r="D101" s="61">
        <v>120</v>
      </c>
      <c r="E101" s="1"/>
      <c r="F101" s="61">
        <f>E101*D101</f>
        <v>0</v>
      </c>
    </row>
    <row r="102" spans="1:7">
      <c r="A102" s="87"/>
      <c r="B102" s="26"/>
      <c r="C102" s="25"/>
      <c r="F102" s="61"/>
    </row>
    <row r="103" spans="1:7">
      <c r="A103" s="87"/>
      <c r="B103" s="26"/>
      <c r="C103" s="25"/>
      <c r="D103" s="27"/>
      <c r="E103" s="1"/>
      <c r="F103" s="27"/>
    </row>
    <row r="104" spans="1:7">
      <c r="A104" s="87"/>
      <c r="B104" s="26"/>
      <c r="C104" s="25"/>
      <c r="D104" s="27"/>
      <c r="E104" s="1"/>
      <c r="F104" s="27"/>
    </row>
    <row r="105" spans="1:7">
      <c r="A105" s="197" t="s">
        <v>311</v>
      </c>
      <c r="B105" s="198" t="s">
        <v>228</v>
      </c>
      <c r="C105" s="199"/>
      <c r="D105" s="200"/>
      <c r="E105" s="201"/>
      <c r="F105" s="202"/>
    </row>
    <row r="106" spans="1:7">
      <c r="A106" s="276"/>
      <c r="B106" s="59"/>
      <c r="C106" s="24"/>
      <c r="D106" s="126"/>
    </row>
    <row r="107" spans="1:7">
      <c r="A107" s="276" t="s">
        <v>201</v>
      </c>
      <c r="B107" s="59" t="s">
        <v>833</v>
      </c>
      <c r="C107" s="24"/>
      <c r="D107" s="126"/>
    </row>
    <row r="108" spans="1:7" ht="76.5">
      <c r="A108" s="87"/>
      <c r="B108" s="26" t="s">
        <v>829</v>
      </c>
      <c r="C108" s="25"/>
      <c r="D108" s="127"/>
    </row>
    <row r="109" spans="1:7" ht="25.5">
      <c r="A109" s="87"/>
      <c r="B109" s="26" t="s">
        <v>818</v>
      </c>
      <c r="C109" s="25"/>
      <c r="D109" s="127"/>
    </row>
    <row r="110" spans="1:7" ht="76.5">
      <c r="A110" s="87"/>
      <c r="B110" s="26" t="s">
        <v>572</v>
      </c>
      <c r="C110" s="25"/>
      <c r="D110" s="127"/>
    </row>
    <row r="111" spans="1:7" ht="38.25">
      <c r="A111" s="87"/>
      <c r="B111" s="26" t="s">
        <v>830</v>
      </c>
      <c r="C111" s="25"/>
      <c r="D111" s="127"/>
    </row>
    <row r="112" spans="1:7">
      <c r="A112" s="87"/>
      <c r="B112" s="26" t="s">
        <v>16</v>
      </c>
      <c r="C112" s="25"/>
      <c r="D112" s="27"/>
      <c r="E112" s="1"/>
      <c r="F112" s="27"/>
    </row>
    <row r="113" spans="1:6">
      <c r="A113" s="87" t="s">
        <v>54</v>
      </c>
      <c r="B113" s="26" t="s">
        <v>230</v>
      </c>
      <c r="C113" s="25" t="s">
        <v>2</v>
      </c>
      <c r="D113" s="27">
        <v>16</v>
      </c>
      <c r="E113" s="1"/>
      <c r="F113" s="27">
        <f>E113*D113</f>
        <v>0</v>
      </c>
    </row>
    <row r="114" spans="1:6">
      <c r="A114" s="87" t="s">
        <v>55</v>
      </c>
      <c r="B114" s="26" t="s">
        <v>229</v>
      </c>
      <c r="C114" s="25" t="s">
        <v>2</v>
      </c>
      <c r="D114" s="27">
        <v>4</v>
      </c>
      <c r="E114" s="1"/>
      <c r="F114" s="27">
        <f>E114*D114</f>
        <v>0</v>
      </c>
    </row>
    <row r="115" spans="1:6">
      <c r="A115" s="87"/>
      <c r="B115" s="26"/>
      <c r="C115" s="25"/>
      <c r="D115" s="27"/>
      <c r="E115" s="1"/>
      <c r="F115" s="27"/>
    </row>
    <row r="116" spans="1:6">
      <c r="A116" s="308" t="s">
        <v>202</v>
      </c>
      <c r="B116" s="60" t="s">
        <v>834</v>
      </c>
      <c r="C116" s="25"/>
      <c r="D116" s="27"/>
      <c r="E116" s="1"/>
      <c r="F116" s="27"/>
    </row>
    <row r="117" spans="1:6" ht="38.25">
      <c r="A117" s="87"/>
      <c r="B117" s="278" t="s">
        <v>571</v>
      </c>
      <c r="C117" s="25"/>
      <c r="D117" s="127"/>
    </row>
    <row r="118" spans="1:6" ht="38.25">
      <c r="A118" s="87"/>
      <c r="B118" s="278" t="s">
        <v>685</v>
      </c>
      <c r="C118" s="25"/>
      <c r="D118" s="127"/>
    </row>
    <row r="119" spans="1:6" ht="25.5">
      <c r="A119" s="87"/>
      <c r="B119" s="278" t="s">
        <v>686</v>
      </c>
      <c r="C119" s="25"/>
      <c r="D119" s="127"/>
    </row>
    <row r="120" spans="1:6" ht="114.75">
      <c r="A120" s="87"/>
      <c r="B120" s="278" t="s">
        <v>231</v>
      </c>
      <c r="C120" s="25"/>
      <c r="D120" s="127"/>
    </row>
    <row r="121" spans="1:6" ht="63.75">
      <c r="A121" s="87"/>
      <c r="B121" s="278" t="s">
        <v>232</v>
      </c>
      <c r="C121" s="25"/>
      <c r="D121" s="127"/>
    </row>
    <row r="122" spans="1:6" ht="51">
      <c r="A122" s="87"/>
      <c r="B122" s="26" t="s">
        <v>23</v>
      </c>
      <c r="C122" s="25"/>
      <c r="D122" s="27"/>
      <c r="E122" s="1"/>
      <c r="F122" s="27"/>
    </row>
    <row r="123" spans="1:6">
      <c r="A123" s="87" t="s">
        <v>54</v>
      </c>
      <c r="B123" s="26" t="s">
        <v>230</v>
      </c>
      <c r="C123" s="25" t="s">
        <v>2</v>
      </c>
      <c r="D123" s="27">
        <v>16</v>
      </c>
      <c r="E123" s="1"/>
      <c r="F123" s="27">
        <f>E123*D123</f>
        <v>0</v>
      </c>
    </row>
    <row r="124" spans="1:6">
      <c r="A124" s="87" t="s">
        <v>55</v>
      </c>
      <c r="B124" s="26" t="s">
        <v>229</v>
      </c>
      <c r="C124" s="25" t="s">
        <v>2</v>
      </c>
      <c r="D124" s="27">
        <v>4</v>
      </c>
      <c r="E124" s="1"/>
      <c r="F124" s="27">
        <f>E124*D124</f>
        <v>0</v>
      </c>
    </row>
    <row r="125" spans="1:6">
      <c r="A125" s="87"/>
      <c r="B125" s="26"/>
      <c r="C125" s="25"/>
      <c r="D125" s="27"/>
      <c r="E125" s="1"/>
      <c r="F125" s="27"/>
    </row>
    <row r="126" spans="1:6" ht="25.5">
      <c r="A126" s="276" t="s">
        <v>203</v>
      </c>
      <c r="B126" s="279" t="s">
        <v>835</v>
      </c>
      <c r="C126" s="25"/>
      <c r="D126" s="27"/>
      <c r="E126" s="1"/>
      <c r="F126" s="27"/>
    </row>
    <row r="127" spans="1:6" ht="63.75">
      <c r="A127" s="276"/>
      <c r="B127" s="331" t="s">
        <v>596</v>
      </c>
      <c r="C127" s="25"/>
      <c r="D127" s="27"/>
      <c r="E127" s="1"/>
      <c r="F127" s="27"/>
    </row>
    <row r="128" spans="1:6" ht="51">
      <c r="A128" s="87"/>
      <c r="B128" s="35" t="s">
        <v>597</v>
      </c>
      <c r="C128" s="25"/>
      <c r="D128" s="127"/>
    </row>
    <row r="129" spans="1:6">
      <c r="A129" s="87"/>
      <c r="B129" s="44" t="s">
        <v>609</v>
      </c>
      <c r="C129" s="25"/>
      <c r="D129" s="127"/>
    </row>
    <row r="130" spans="1:6" ht="25.5">
      <c r="A130" s="87"/>
      <c r="B130" t="s">
        <v>606</v>
      </c>
      <c r="C130" s="25"/>
      <c r="D130" s="127"/>
    </row>
    <row r="131" spans="1:6" ht="63.75">
      <c r="A131" s="87"/>
      <c r="B131" s="35" t="s">
        <v>607</v>
      </c>
      <c r="C131" s="25"/>
      <c r="D131" s="127"/>
    </row>
    <row r="132" spans="1:6" ht="63.75">
      <c r="A132" s="87"/>
      <c r="B132" s="35" t="s">
        <v>599</v>
      </c>
      <c r="C132" s="25" t="s">
        <v>623</v>
      </c>
      <c r="D132" s="127"/>
    </row>
    <row r="133" spans="1:6" ht="51">
      <c r="A133" s="87"/>
      <c r="B133" s="26" t="s">
        <v>608</v>
      </c>
      <c r="C133" s="25"/>
      <c r="D133" s="127"/>
    </row>
    <row r="134" spans="1:6">
      <c r="A134" s="87"/>
      <c r="B134" s="332" t="s">
        <v>610</v>
      </c>
      <c r="C134" s="25"/>
      <c r="D134" s="127"/>
    </row>
    <row r="135" spans="1:6" ht="38.25">
      <c r="A135" s="87"/>
      <c r="B135" s="347" t="s">
        <v>688</v>
      </c>
      <c r="C135" s="25"/>
      <c r="D135" s="127"/>
    </row>
    <row r="136" spans="1:6" ht="51">
      <c r="A136" s="87"/>
      <c r="B136" s="26" t="s">
        <v>687</v>
      </c>
      <c r="C136" s="25"/>
      <c r="D136" s="27"/>
      <c r="E136" s="1"/>
      <c r="F136" s="27"/>
    </row>
    <row r="137" spans="1:6" ht="25.5">
      <c r="A137" s="87"/>
      <c r="B137" s="26" t="s">
        <v>24</v>
      </c>
      <c r="C137" s="25"/>
      <c r="D137" s="27"/>
      <c r="E137" s="1"/>
      <c r="F137" s="27"/>
    </row>
    <row r="138" spans="1:6">
      <c r="A138" s="87" t="s">
        <v>54</v>
      </c>
      <c r="B138" s="26" t="s">
        <v>230</v>
      </c>
      <c r="C138" s="25" t="s">
        <v>2</v>
      </c>
      <c r="D138" s="27">
        <v>16</v>
      </c>
      <c r="E138" s="1"/>
      <c r="F138" s="27">
        <f>E138*D138</f>
        <v>0</v>
      </c>
    </row>
    <row r="139" spans="1:6">
      <c r="A139" s="87" t="s">
        <v>55</v>
      </c>
      <c r="B139" s="26" t="s">
        <v>229</v>
      </c>
      <c r="C139" s="25" t="s">
        <v>2</v>
      </c>
      <c r="D139" s="27">
        <v>4</v>
      </c>
      <c r="E139" s="1"/>
      <c r="F139" s="27">
        <f>E139*D139</f>
        <v>0</v>
      </c>
    </row>
    <row r="140" spans="1:6">
      <c r="A140" s="55" t="s">
        <v>55</v>
      </c>
      <c r="B140" s="35" t="s">
        <v>234</v>
      </c>
      <c r="C140" s="280" t="s">
        <v>9</v>
      </c>
      <c r="D140" s="205">
        <v>48</v>
      </c>
      <c r="E140" s="1"/>
      <c r="F140" s="205">
        <f>E140*D140</f>
        <v>0</v>
      </c>
    </row>
    <row r="141" spans="1:6">
      <c r="A141" s="55" t="s">
        <v>56</v>
      </c>
      <c r="B141" s="35" t="s">
        <v>233</v>
      </c>
      <c r="C141" s="280" t="s">
        <v>9</v>
      </c>
      <c r="D141" s="205">
        <v>48</v>
      </c>
      <c r="E141" s="1"/>
      <c r="F141" s="205">
        <f>E141*D141</f>
        <v>0</v>
      </c>
    </row>
    <row r="142" spans="1:6">
      <c r="A142" s="55"/>
      <c r="B142" s="35"/>
      <c r="C142" s="280"/>
      <c r="D142" s="205"/>
      <c r="E142" s="205"/>
      <c r="F142" s="205"/>
    </row>
    <row r="143" spans="1:6" ht="15.75">
      <c r="A143" s="166" t="s">
        <v>184</v>
      </c>
      <c r="B143" s="344" t="s">
        <v>26</v>
      </c>
      <c r="C143" s="345"/>
      <c r="D143" s="346"/>
      <c r="E143" s="163"/>
      <c r="F143" s="164"/>
    </row>
    <row r="144" spans="1:6">
      <c r="A144" s="276"/>
      <c r="B144" s="59"/>
      <c r="C144" s="24"/>
      <c r="D144" s="126"/>
    </row>
    <row r="145" spans="1:6">
      <c r="A145" s="276" t="s">
        <v>205</v>
      </c>
      <c r="B145" s="59" t="s">
        <v>840</v>
      </c>
      <c r="C145" s="24"/>
      <c r="D145" s="126"/>
    </row>
    <row r="146" spans="1:6" ht="38.25">
      <c r="A146" s="87"/>
      <c r="B146" s="26" t="s">
        <v>842</v>
      </c>
      <c r="C146" s="25"/>
      <c r="D146" s="127"/>
    </row>
    <row r="147" spans="1:6" ht="63.75">
      <c r="A147" s="87"/>
      <c r="B147" s="26" t="s">
        <v>841</v>
      </c>
      <c r="C147" s="25"/>
      <c r="D147" s="127"/>
    </row>
    <row r="148" spans="1:6" ht="38.25">
      <c r="A148" s="87"/>
      <c r="B148" s="26" t="s">
        <v>843</v>
      </c>
      <c r="C148" s="25"/>
      <c r="D148" s="127"/>
    </row>
    <row r="149" spans="1:6" ht="51">
      <c r="A149" s="87"/>
      <c r="B149" s="26" t="s">
        <v>848</v>
      </c>
      <c r="C149" s="25"/>
      <c r="D149" s="127"/>
    </row>
    <row r="150" spans="1:6" ht="76.5">
      <c r="A150" s="87"/>
      <c r="B150" s="26" t="s">
        <v>204</v>
      </c>
      <c r="C150" s="25"/>
      <c r="D150" s="127"/>
    </row>
    <row r="151" spans="1:6" ht="38.25">
      <c r="A151" s="87"/>
      <c r="B151" s="26" t="s">
        <v>212</v>
      </c>
      <c r="C151" s="25"/>
      <c r="D151" s="127"/>
    </row>
    <row r="152" spans="1:6" ht="25.5">
      <c r="A152" s="87"/>
      <c r="B152" s="26" t="s">
        <v>844</v>
      </c>
      <c r="C152" s="25"/>
      <c r="D152" s="127"/>
    </row>
    <row r="153" spans="1:6" ht="51">
      <c r="A153" s="87"/>
      <c r="B153" s="26" t="s">
        <v>845</v>
      </c>
      <c r="C153" s="25"/>
      <c r="D153" s="127"/>
    </row>
    <row r="154" spans="1:6">
      <c r="A154" s="87"/>
      <c r="B154" s="26" t="s">
        <v>846</v>
      </c>
      <c r="C154" s="25"/>
      <c r="D154" s="127"/>
    </row>
    <row r="155" spans="1:6">
      <c r="A155" s="87" t="s">
        <v>54</v>
      </c>
      <c r="B155" s="26" t="s">
        <v>208</v>
      </c>
      <c r="C155" s="25" t="s">
        <v>40</v>
      </c>
      <c r="D155" s="27">
        <v>90</v>
      </c>
      <c r="E155" s="1"/>
      <c r="F155" s="27">
        <f>E155*D155</f>
        <v>0</v>
      </c>
    </row>
    <row r="156" spans="1:6">
      <c r="A156" s="87" t="s">
        <v>55</v>
      </c>
      <c r="B156" s="26" t="s">
        <v>209</v>
      </c>
      <c r="C156" s="25" t="s">
        <v>40</v>
      </c>
      <c r="D156" s="27">
        <v>80</v>
      </c>
      <c r="E156" s="1"/>
      <c r="F156" s="27">
        <f>E156*D156</f>
        <v>0</v>
      </c>
    </row>
    <row r="157" spans="1:6">
      <c r="A157" s="87" t="s">
        <v>56</v>
      </c>
      <c r="B157" s="26" t="s">
        <v>832</v>
      </c>
      <c r="C157" s="25" t="s">
        <v>40</v>
      </c>
      <c r="D157" s="27">
        <v>170</v>
      </c>
      <c r="E157" s="1"/>
      <c r="F157" s="27">
        <f>E157*D157</f>
        <v>0</v>
      </c>
    </row>
    <row r="158" spans="1:6">
      <c r="A158" s="87"/>
      <c r="B158" s="26"/>
      <c r="C158" s="25"/>
      <c r="D158" s="27"/>
      <c r="E158" s="1"/>
      <c r="F158" s="27"/>
    </row>
    <row r="159" spans="1:6">
      <c r="A159" s="276" t="s">
        <v>206</v>
      </c>
      <c r="B159" s="59" t="s">
        <v>652</v>
      </c>
      <c r="C159" s="24"/>
      <c r="D159" s="126"/>
    </row>
    <row r="160" spans="1:6" ht="89.25">
      <c r="A160" s="87"/>
      <c r="B160" s="35" t="s">
        <v>905</v>
      </c>
      <c r="C160" s="25"/>
      <c r="D160" s="127"/>
    </row>
    <row r="161" spans="1:6" ht="51">
      <c r="A161" s="87"/>
      <c r="B161" s="26" t="s">
        <v>653</v>
      </c>
      <c r="C161" s="25"/>
      <c r="D161" s="127"/>
    </row>
    <row r="162" spans="1:6" ht="25.5">
      <c r="A162" s="87"/>
      <c r="B162" s="35" t="s">
        <v>849</v>
      </c>
      <c r="C162" s="25"/>
      <c r="D162" s="127"/>
    </row>
    <row r="163" spans="1:6" ht="51">
      <c r="A163" s="87"/>
      <c r="B163" s="35" t="s">
        <v>850</v>
      </c>
      <c r="C163" s="25"/>
      <c r="D163" s="127"/>
    </row>
    <row r="164" spans="1:6" ht="51">
      <c r="A164" s="87"/>
      <c r="B164" s="35" t="s">
        <v>221</v>
      </c>
      <c r="C164" s="25"/>
      <c r="D164" s="127"/>
    </row>
    <row r="165" spans="1:6" ht="63.75">
      <c r="A165" s="87"/>
      <c r="B165" s="35" t="s">
        <v>647</v>
      </c>
      <c r="C165" s="25"/>
      <c r="D165" s="127"/>
    </row>
    <row r="166" spans="1:6" ht="38.25">
      <c r="A166" s="87"/>
      <c r="B166" s="35" t="s">
        <v>648</v>
      </c>
      <c r="C166" s="25"/>
      <c r="D166" s="127"/>
    </row>
    <row r="167" spans="1:6" ht="63.75">
      <c r="A167" s="87"/>
      <c r="B167" s="35" t="s">
        <v>847</v>
      </c>
      <c r="C167" s="25"/>
      <c r="D167" s="127"/>
    </row>
    <row r="168" spans="1:6" ht="38.25">
      <c r="A168" s="87"/>
      <c r="B168" s="35" t="s">
        <v>222</v>
      </c>
      <c r="C168" s="25"/>
      <c r="D168" s="127"/>
    </row>
    <row r="169" spans="1:6" ht="25.5">
      <c r="A169" s="87" t="s">
        <v>54</v>
      </c>
      <c r="B169" s="35" t="s">
        <v>651</v>
      </c>
      <c r="C169" s="25" t="s">
        <v>2</v>
      </c>
      <c r="D169" s="27">
        <v>210</v>
      </c>
      <c r="E169" s="1"/>
      <c r="F169" s="27">
        <f>E169*D169</f>
        <v>0</v>
      </c>
    </row>
    <row r="170" spans="1:6">
      <c r="A170" s="87" t="s">
        <v>55</v>
      </c>
      <c r="B170" s="35" t="s">
        <v>649</v>
      </c>
      <c r="C170" s="25" t="s">
        <v>2</v>
      </c>
      <c r="D170" s="27">
        <v>296</v>
      </c>
      <c r="E170" s="1"/>
      <c r="F170" s="27">
        <f>E170*D170</f>
        <v>0</v>
      </c>
    </row>
    <row r="171" spans="1:6">
      <c r="A171" s="87" t="s">
        <v>56</v>
      </c>
      <c r="B171" s="35" t="s">
        <v>650</v>
      </c>
      <c r="C171" s="25" t="s">
        <v>2</v>
      </c>
      <c r="D171" s="27">
        <v>164</v>
      </c>
      <c r="E171" s="1"/>
      <c r="F171" s="27">
        <f>E171*D171</f>
        <v>0</v>
      </c>
    </row>
    <row r="172" spans="1:6">
      <c r="A172" s="87" t="s">
        <v>57</v>
      </c>
      <c r="B172" s="35" t="s">
        <v>892</v>
      </c>
      <c r="C172" s="25" t="s">
        <v>2</v>
      </c>
      <c r="D172" s="27">
        <v>150</v>
      </c>
      <c r="E172" s="1"/>
      <c r="F172" s="27">
        <f>E172*D172</f>
        <v>0</v>
      </c>
    </row>
    <row r="173" spans="1:6">
      <c r="A173" s="87"/>
      <c r="B173" s="35"/>
      <c r="C173" s="25"/>
      <c r="D173" s="27"/>
      <c r="E173" s="1"/>
      <c r="F173" s="27"/>
    </row>
    <row r="174" spans="1:6">
      <c r="A174" s="276" t="s">
        <v>210</v>
      </c>
      <c r="B174" s="44" t="s">
        <v>893</v>
      </c>
      <c r="C174" s="25"/>
      <c r="D174" s="27"/>
      <c r="E174" s="1"/>
      <c r="F174" s="27"/>
    </row>
    <row r="175" spans="1:6" ht="51">
      <c r="A175" s="87"/>
      <c r="B175" s="35" t="s">
        <v>894</v>
      </c>
      <c r="C175" s="25"/>
      <c r="D175" s="27"/>
      <c r="E175" s="1"/>
      <c r="F175" s="27"/>
    </row>
    <row r="176" spans="1:6" ht="38.25">
      <c r="A176" s="87"/>
      <c r="B176" s="35" t="s">
        <v>895</v>
      </c>
      <c r="C176" s="25"/>
      <c r="D176" s="27"/>
      <c r="E176" s="1"/>
      <c r="F176" s="27"/>
    </row>
    <row r="177" spans="1:6" ht="25.5">
      <c r="A177" s="87"/>
      <c r="B177" s="35" t="s">
        <v>896</v>
      </c>
      <c r="C177" s="25" t="s">
        <v>623</v>
      </c>
      <c r="D177" s="27"/>
      <c r="E177" s="1"/>
      <c r="F177" s="27"/>
    </row>
    <row r="178" spans="1:6" ht="51">
      <c r="A178" s="87"/>
      <c r="B178" s="35" t="s">
        <v>898</v>
      </c>
      <c r="C178" s="25"/>
      <c r="D178" s="27"/>
      <c r="E178" s="1"/>
      <c r="F178" s="27"/>
    </row>
    <row r="179" spans="1:6">
      <c r="A179" s="87"/>
      <c r="B179" s="35" t="s">
        <v>897</v>
      </c>
      <c r="C179" s="25" t="s">
        <v>40</v>
      </c>
      <c r="D179" s="27">
        <v>150</v>
      </c>
      <c r="E179" s="1"/>
      <c r="F179" s="27">
        <f>E179*D179</f>
        <v>0</v>
      </c>
    </row>
    <row r="180" spans="1:6">
      <c r="A180" s="87"/>
      <c r="B180" s="35"/>
      <c r="C180" s="25"/>
      <c r="D180" s="27"/>
      <c r="E180" s="1"/>
      <c r="F180" s="27"/>
    </row>
    <row r="181" spans="1:6">
      <c r="A181" s="276" t="s">
        <v>211</v>
      </c>
      <c r="B181" s="44" t="s">
        <v>902</v>
      </c>
      <c r="C181" s="25"/>
      <c r="D181" s="27"/>
      <c r="E181" s="1"/>
      <c r="F181" s="27"/>
    </row>
    <row r="182" spans="1:6" ht="63.75">
      <c r="A182" s="87"/>
      <c r="B182" s="35" t="s">
        <v>903</v>
      </c>
      <c r="C182" s="25"/>
      <c r="D182" s="27"/>
      <c r="E182" s="1"/>
      <c r="F182" s="27"/>
    </row>
    <row r="183" spans="1:6" ht="76.5">
      <c r="A183" s="87"/>
      <c r="B183" s="35" t="s">
        <v>901</v>
      </c>
      <c r="C183" s="25"/>
      <c r="D183" s="27"/>
      <c r="E183" s="1"/>
      <c r="F183" s="27"/>
    </row>
    <row r="184" spans="1:6" ht="38.25">
      <c r="A184" s="87"/>
      <c r="B184" s="35" t="s">
        <v>899</v>
      </c>
      <c r="C184" s="25"/>
      <c r="D184" s="27"/>
      <c r="E184" s="1"/>
      <c r="F184" s="27"/>
    </row>
    <row r="185" spans="1:6" ht="51">
      <c r="A185" s="87"/>
      <c r="B185" s="35" t="s">
        <v>904</v>
      </c>
      <c r="C185" s="25"/>
      <c r="D185" s="27"/>
      <c r="E185" s="1"/>
      <c r="F185" s="27"/>
    </row>
    <row r="186" spans="1:6">
      <c r="A186" s="87"/>
      <c r="B186" s="35" t="s">
        <v>900</v>
      </c>
      <c r="C186" s="25" t="s">
        <v>40</v>
      </c>
      <c r="D186" s="27">
        <v>70</v>
      </c>
      <c r="E186" s="1"/>
      <c r="F186" s="27">
        <f>E186*D186</f>
        <v>0</v>
      </c>
    </row>
    <row r="187" spans="1:6">
      <c r="A187" s="87"/>
      <c r="B187" s="26"/>
      <c r="C187" s="25"/>
      <c r="D187" s="27"/>
      <c r="E187" s="1"/>
      <c r="F187" s="27"/>
    </row>
    <row r="188" spans="1:6">
      <c r="A188" s="281"/>
      <c r="B188" s="203" t="s">
        <v>217</v>
      </c>
      <c r="C188" s="204"/>
      <c r="D188" s="282"/>
      <c r="E188" s="201"/>
      <c r="F188" s="282"/>
    </row>
    <row r="189" spans="1:6">
      <c r="A189" s="276"/>
      <c r="B189" s="59"/>
      <c r="C189" s="24"/>
      <c r="D189" s="126"/>
    </row>
    <row r="190" spans="1:6">
      <c r="A190" s="276" t="s">
        <v>213</v>
      </c>
      <c r="B190" s="59" t="s">
        <v>27</v>
      </c>
      <c r="C190" s="24"/>
      <c r="D190" s="126"/>
    </row>
    <row r="191" spans="1:6" ht="102">
      <c r="A191" s="87"/>
      <c r="B191" s="26" t="s">
        <v>28</v>
      </c>
      <c r="C191" s="25"/>
      <c r="D191" s="127"/>
    </row>
    <row r="192" spans="1:6" ht="25.5">
      <c r="A192" s="87"/>
      <c r="B192" s="26" t="s">
        <v>218</v>
      </c>
      <c r="C192" s="25"/>
      <c r="D192" s="127"/>
    </row>
    <row r="193" spans="1:6">
      <c r="A193" s="87"/>
      <c r="B193" s="26" t="s">
        <v>16</v>
      </c>
      <c r="C193" s="25" t="s">
        <v>2</v>
      </c>
      <c r="D193" s="310">
        <v>50</v>
      </c>
      <c r="E193" s="1"/>
      <c r="F193" s="27">
        <f>E193*D193</f>
        <v>0</v>
      </c>
    </row>
    <row r="194" spans="1:6">
      <c r="A194" s="87"/>
      <c r="B194" s="26"/>
      <c r="C194" s="25"/>
      <c r="D194" s="310"/>
      <c r="E194" s="1"/>
      <c r="F194" s="27"/>
    </row>
    <row r="195" spans="1:6">
      <c r="A195" s="87"/>
      <c r="B195" s="26"/>
      <c r="C195" s="25"/>
      <c r="D195" s="27"/>
      <c r="E195" s="1"/>
      <c r="F195" s="27"/>
    </row>
    <row r="196" spans="1:6">
      <c r="A196" s="276" t="s">
        <v>211</v>
      </c>
      <c r="B196" s="59" t="s">
        <v>598</v>
      </c>
      <c r="C196" s="24"/>
      <c r="D196" s="126"/>
    </row>
    <row r="197" spans="1:6" ht="38.25">
      <c r="A197" s="87"/>
      <c r="B197" s="26" t="s">
        <v>626</v>
      </c>
      <c r="C197" s="25"/>
      <c r="D197" s="127"/>
    </row>
    <row r="198" spans="1:6" ht="51">
      <c r="A198" s="87"/>
      <c r="B198" s="26" t="s">
        <v>627</v>
      </c>
      <c r="C198" s="25"/>
      <c r="D198" s="127"/>
    </row>
    <row r="199" spans="1:6" ht="38.25">
      <c r="A199" s="87"/>
      <c r="B199" s="26" t="s">
        <v>624</v>
      </c>
      <c r="C199" s="25" t="s">
        <v>623</v>
      </c>
      <c r="D199" s="127"/>
    </row>
    <row r="200" spans="1:6" ht="38.25">
      <c r="A200" s="87"/>
      <c r="B200" s="26" t="s">
        <v>625</v>
      </c>
      <c r="C200" s="25"/>
      <c r="D200" s="127"/>
    </row>
    <row r="201" spans="1:6" ht="89.25">
      <c r="A201" s="87"/>
      <c r="B201" s="26" t="s">
        <v>621</v>
      </c>
      <c r="C201" s="25"/>
      <c r="D201" s="127"/>
    </row>
    <row r="202" spans="1:6">
      <c r="A202" s="283"/>
      <c r="B202" s="332" t="s">
        <v>605</v>
      </c>
      <c r="C202" s="25"/>
      <c r="D202" s="127"/>
    </row>
    <row r="203" spans="1:6" ht="76.5">
      <c r="A203" s="87"/>
      <c r="B203" s="26" t="s">
        <v>601</v>
      </c>
      <c r="C203" s="25"/>
      <c r="D203" s="127"/>
    </row>
    <row r="204" spans="1:6" ht="63.75">
      <c r="A204" s="87"/>
      <c r="B204" s="26" t="s">
        <v>599</v>
      </c>
      <c r="C204" s="25"/>
      <c r="D204" s="127"/>
    </row>
    <row r="205" spans="1:6" ht="51">
      <c r="A205" s="87"/>
      <c r="B205" s="26" t="s">
        <v>600</v>
      </c>
      <c r="C205" s="25"/>
      <c r="D205" s="127"/>
    </row>
    <row r="206" spans="1:6" ht="63.75">
      <c r="A206" s="87"/>
      <c r="B206" s="26" t="s">
        <v>235</v>
      </c>
      <c r="C206" s="25"/>
      <c r="D206" s="127"/>
    </row>
    <row r="207" spans="1:6" ht="25.5">
      <c r="A207" s="87"/>
      <c r="B207" s="26" t="s">
        <v>622</v>
      </c>
      <c r="C207" s="9"/>
      <c r="D207" s="9"/>
      <c r="E207" s="9"/>
      <c r="F207" s="9"/>
    </row>
    <row r="208" spans="1:6">
      <c r="A208" s="82" t="s">
        <v>54</v>
      </c>
      <c r="B208" s="26" t="s">
        <v>604</v>
      </c>
      <c r="C208" s="25" t="s">
        <v>2</v>
      </c>
      <c r="D208" s="310">
        <v>47</v>
      </c>
      <c r="E208" s="1"/>
      <c r="F208" s="27">
        <f>E208*D208</f>
        <v>0</v>
      </c>
    </row>
    <row r="209" spans="1:6">
      <c r="A209" s="82" t="s">
        <v>55</v>
      </c>
      <c r="B209" s="26" t="s">
        <v>603</v>
      </c>
      <c r="C209" s="25" t="s">
        <v>2</v>
      </c>
      <c r="D209" s="310">
        <v>11</v>
      </c>
      <c r="E209" s="1"/>
      <c r="F209" s="27">
        <f>E209*D209</f>
        <v>0</v>
      </c>
    </row>
    <row r="210" spans="1:6">
      <c r="A210" s="82" t="s">
        <v>56</v>
      </c>
      <c r="B210" s="26" t="s">
        <v>602</v>
      </c>
      <c r="C210" s="25" t="s">
        <v>2</v>
      </c>
      <c r="D210" s="310">
        <v>5.5</v>
      </c>
      <c r="E210" s="1"/>
      <c r="F210" s="27">
        <f>E210*D210</f>
        <v>0</v>
      </c>
    </row>
    <row r="211" spans="1:6">
      <c r="A211" s="82" t="s">
        <v>57</v>
      </c>
      <c r="B211" s="26" t="s">
        <v>194</v>
      </c>
      <c r="C211" s="25" t="s">
        <v>9</v>
      </c>
      <c r="D211" s="310">
        <v>65</v>
      </c>
      <c r="E211" s="1"/>
      <c r="F211" s="27">
        <f>E211*D211</f>
        <v>0</v>
      </c>
    </row>
    <row r="212" spans="1:6">
      <c r="A212" s="82"/>
      <c r="B212" s="26"/>
      <c r="C212" s="25"/>
      <c r="D212" s="310"/>
      <c r="E212" s="1"/>
      <c r="F212" s="27"/>
    </row>
    <row r="213" spans="1:6" ht="15.75">
      <c r="A213" s="162" t="s">
        <v>185</v>
      </c>
      <c r="B213" s="344" t="s">
        <v>74</v>
      </c>
      <c r="C213" s="345"/>
      <c r="D213" s="167"/>
      <c r="E213" s="163"/>
      <c r="F213" s="167"/>
    </row>
    <row r="214" spans="1:6">
      <c r="A214" s="258"/>
      <c r="B214" s="209"/>
      <c r="C214" s="206"/>
      <c r="D214" s="207"/>
      <c r="E214" s="208"/>
      <c r="F214" s="207"/>
    </row>
    <row r="215" spans="1:6">
      <c r="A215" s="258" t="s">
        <v>213</v>
      </c>
      <c r="B215" s="209" t="s">
        <v>237</v>
      </c>
      <c r="C215" s="206"/>
      <c r="D215" s="207"/>
      <c r="E215" s="208"/>
      <c r="F215" s="207"/>
    </row>
    <row r="216" spans="1:6" ht="76.5">
      <c r="A216" s="40"/>
      <c r="B216" s="35" t="s">
        <v>242</v>
      </c>
      <c r="C216" s="36"/>
      <c r="D216" s="33"/>
      <c r="E216" s="32"/>
      <c r="F216" s="33"/>
    </row>
    <row r="217" spans="1:6" ht="63.75">
      <c r="A217" s="40"/>
      <c r="B217" s="35" t="s">
        <v>243</v>
      </c>
      <c r="C217" s="36" t="s">
        <v>623</v>
      </c>
      <c r="D217" s="33"/>
      <c r="E217" s="32"/>
      <c r="F217" s="33"/>
    </row>
    <row r="218" spans="1:6" ht="89.25">
      <c r="A218" s="40"/>
      <c r="B218" s="35" t="s">
        <v>665</v>
      </c>
      <c r="C218" s="36"/>
      <c r="D218" s="33"/>
      <c r="E218" s="32"/>
      <c r="F218" s="33"/>
    </row>
    <row r="219" spans="1:6" ht="51">
      <c r="A219" s="40"/>
      <c r="B219" s="35" t="s">
        <v>241</v>
      </c>
      <c r="C219" s="36"/>
      <c r="D219" s="33"/>
      <c r="E219" s="32"/>
      <c r="F219" s="33"/>
    </row>
    <row r="220" spans="1:6" ht="51">
      <c r="A220" s="40"/>
      <c r="B220" s="35" t="s">
        <v>646</v>
      </c>
      <c r="C220" s="36"/>
      <c r="D220" s="33"/>
      <c r="E220" s="32"/>
      <c r="F220" s="33"/>
    </row>
    <row r="221" spans="1:6" ht="76.5">
      <c r="A221" s="40"/>
      <c r="B221" t="s">
        <v>245</v>
      </c>
      <c r="C221" s="36"/>
      <c r="D221" s="33"/>
      <c r="E221" s="32"/>
      <c r="F221" s="33"/>
    </row>
    <row r="222" spans="1:6" ht="51">
      <c r="A222" s="40"/>
      <c r="B222" s="35" t="s">
        <v>244</v>
      </c>
      <c r="C222" s="36"/>
      <c r="D222" s="33"/>
      <c r="E222" s="32"/>
      <c r="F222" s="33"/>
    </row>
    <row r="223" spans="1:6" ht="76.5">
      <c r="A223" s="40"/>
      <c r="B223" s="35" t="s">
        <v>247</v>
      </c>
      <c r="C223" s="36"/>
      <c r="D223" s="33"/>
      <c r="E223" s="32"/>
      <c r="F223" s="33"/>
    </row>
    <row r="224" spans="1:6" ht="102">
      <c r="A224" s="40"/>
      <c r="B224" s="9" t="s">
        <v>645</v>
      </c>
      <c r="C224" s="25"/>
      <c r="D224" s="334"/>
      <c r="E224" s="335"/>
      <c r="F224" s="334"/>
    </row>
    <row r="225" spans="1:6" ht="63.75">
      <c r="A225" s="40"/>
      <c r="B225" s="9" t="s">
        <v>670</v>
      </c>
      <c r="C225" s="333"/>
      <c r="D225" s="334"/>
      <c r="E225" s="335"/>
      <c r="F225" s="334"/>
    </row>
    <row r="226" spans="1:6">
      <c r="A226" s="40"/>
      <c r="B226" s="9" t="s">
        <v>680</v>
      </c>
      <c r="C226" s="333"/>
      <c r="D226" s="334"/>
      <c r="E226" s="335"/>
      <c r="F226" s="334"/>
    </row>
    <row r="227" spans="1:6">
      <c r="A227" s="87" t="s">
        <v>54</v>
      </c>
      <c r="B227" s="9" t="s">
        <v>668</v>
      </c>
      <c r="C227" s="25" t="s">
        <v>2</v>
      </c>
      <c r="D227" s="61">
        <v>340</v>
      </c>
      <c r="F227" s="61">
        <f>E227*D227</f>
        <v>0</v>
      </c>
    </row>
    <row r="228" spans="1:6">
      <c r="A228" s="87" t="s">
        <v>55</v>
      </c>
      <c r="B228" s="9" t="s">
        <v>669</v>
      </c>
      <c r="C228" s="25" t="s">
        <v>2</v>
      </c>
      <c r="D228" s="61">
        <v>180</v>
      </c>
      <c r="F228" s="61">
        <f>E228*D228</f>
        <v>0</v>
      </c>
    </row>
    <row r="229" spans="1:6">
      <c r="A229" s="45"/>
      <c r="B229" s="336"/>
      <c r="C229" s="333"/>
      <c r="D229" s="334"/>
      <c r="E229" s="335"/>
      <c r="F229" s="334"/>
    </row>
    <row r="230" spans="1:6">
      <c r="A230" s="258" t="s">
        <v>213</v>
      </c>
      <c r="B230" s="284" t="s">
        <v>637</v>
      </c>
      <c r="C230" s="206"/>
      <c r="D230" s="207"/>
      <c r="E230" s="208"/>
      <c r="F230" s="207"/>
    </row>
    <row r="231" spans="1:6" ht="38.25">
      <c r="A231" s="258"/>
      <c r="B231" t="s">
        <v>638</v>
      </c>
      <c r="C231" s="206"/>
      <c r="D231" s="207"/>
      <c r="E231" s="208"/>
      <c r="F231" s="207"/>
    </row>
    <row r="232" spans="1:6" ht="63.75">
      <c r="A232" s="40"/>
      <c r="B232" s="35" t="s">
        <v>246</v>
      </c>
      <c r="C232" s="36"/>
      <c r="D232" s="33"/>
      <c r="E232" s="32"/>
      <c r="F232" s="33"/>
    </row>
    <row r="233" spans="1:6" ht="38.25">
      <c r="A233" s="40"/>
      <c r="B233" s="35" t="s">
        <v>240</v>
      </c>
      <c r="C233" s="36"/>
      <c r="D233" s="33"/>
      <c r="E233" s="32"/>
      <c r="F233" s="33"/>
    </row>
    <row r="234" spans="1:6" ht="63.75">
      <c r="A234" s="40"/>
      <c r="B234" s="35" t="s">
        <v>248</v>
      </c>
      <c r="C234" s="36"/>
      <c r="D234" s="33"/>
      <c r="E234" s="32"/>
      <c r="F234" s="33"/>
    </row>
    <row r="235" spans="1:6" ht="51">
      <c r="A235" s="40"/>
      <c r="B235" s="35" t="s">
        <v>249</v>
      </c>
      <c r="C235" s="36"/>
      <c r="D235" s="33"/>
      <c r="E235" s="32"/>
      <c r="F235" s="33"/>
    </row>
    <row r="236" spans="1:6" ht="76.5">
      <c r="A236" s="40"/>
      <c r="B236" s="35" t="s">
        <v>636</v>
      </c>
      <c r="C236" s="36"/>
      <c r="D236" s="33"/>
      <c r="E236" s="32"/>
      <c r="F236" s="33"/>
    </row>
    <row r="237" spans="1:6" ht="63.75">
      <c r="A237" s="40"/>
      <c r="B237" s="35" t="s">
        <v>252</v>
      </c>
      <c r="C237" s="36"/>
      <c r="D237" s="33"/>
      <c r="E237" s="32"/>
      <c r="F237" s="33"/>
    </row>
    <row r="238" spans="1:6" ht="102">
      <c r="A238" s="40"/>
      <c r="B238" s="35" t="s">
        <v>251</v>
      </c>
      <c r="C238" s="36"/>
      <c r="D238" s="33"/>
      <c r="E238" s="32"/>
      <c r="F238" s="33"/>
    </row>
    <row r="239" spans="1:6" ht="63.75">
      <c r="A239" s="40"/>
      <c r="B239" s="35" t="s">
        <v>639</v>
      </c>
      <c r="C239" s="36"/>
      <c r="D239" s="33"/>
      <c r="E239" s="32"/>
      <c r="F239" s="33"/>
    </row>
    <row r="240" spans="1:6" s="174" customFormat="1" ht="25.5">
      <c r="A240" s="326" t="s">
        <v>54</v>
      </c>
      <c r="B240" s="174" t="s">
        <v>551</v>
      </c>
      <c r="C240" s="193" t="s">
        <v>40</v>
      </c>
      <c r="D240" s="314">
        <v>20</v>
      </c>
      <c r="E240" s="222"/>
      <c r="F240" s="222">
        <f t="shared" ref="F240:F248" si="2">D240*E240</f>
        <v>0</v>
      </c>
    </row>
    <row r="241" spans="1:6" s="174" customFormat="1" ht="25.5">
      <c r="A241" s="326" t="s">
        <v>55</v>
      </c>
      <c r="B241" s="174" t="s">
        <v>552</v>
      </c>
      <c r="C241" s="193" t="s">
        <v>40</v>
      </c>
      <c r="D241" s="314">
        <v>16</v>
      </c>
      <c r="E241" s="222"/>
      <c r="F241" s="222">
        <f t="shared" si="2"/>
        <v>0</v>
      </c>
    </row>
    <row r="242" spans="1:6" s="174" customFormat="1" ht="25.5">
      <c r="A242" s="326" t="s">
        <v>56</v>
      </c>
      <c r="B242" s="174" t="s">
        <v>553</v>
      </c>
      <c r="C242" s="193" t="s">
        <v>40</v>
      </c>
      <c r="D242" s="314">
        <v>20</v>
      </c>
      <c r="E242" s="222"/>
      <c r="F242" s="222">
        <f t="shared" si="2"/>
        <v>0</v>
      </c>
    </row>
    <row r="243" spans="1:6" s="174" customFormat="1" ht="25.5">
      <c r="A243" s="326" t="s">
        <v>57</v>
      </c>
      <c r="B243" s="174" t="s">
        <v>554</v>
      </c>
      <c r="C243" s="193" t="s">
        <v>40</v>
      </c>
      <c r="D243" s="314">
        <v>15</v>
      </c>
      <c r="E243" s="222"/>
      <c r="F243" s="222">
        <f t="shared" si="2"/>
        <v>0</v>
      </c>
    </row>
    <row r="244" spans="1:6" s="174" customFormat="1" ht="25.5">
      <c r="A244" s="326" t="s">
        <v>65</v>
      </c>
      <c r="B244" s="174" t="s">
        <v>555</v>
      </c>
      <c r="C244" s="193" t="s">
        <v>40</v>
      </c>
      <c r="D244" s="314">
        <v>9</v>
      </c>
      <c r="E244" s="222"/>
      <c r="F244" s="222">
        <f t="shared" si="2"/>
        <v>0</v>
      </c>
    </row>
    <row r="245" spans="1:6" s="174" customFormat="1" ht="25.5">
      <c r="A245" s="326" t="s">
        <v>66</v>
      </c>
      <c r="B245" s="174" t="s">
        <v>556</v>
      </c>
      <c r="C245" s="193" t="s">
        <v>40</v>
      </c>
      <c r="D245" s="314">
        <v>16</v>
      </c>
      <c r="E245" s="222"/>
      <c r="F245" s="222">
        <f t="shared" si="2"/>
        <v>0</v>
      </c>
    </row>
    <row r="246" spans="1:6" s="174" customFormat="1" ht="25.5">
      <c r="A246" s="326" t="s">
        <v>250</v>
      </c>
      <c r="B246" s="174" t="s">
        <v>557</v>
      </c>
      <c r="C246" s="193" t="s">
        <v>40</v>
      </c>
      <c r="D246" s="314">
        <v>12</v>
      </c>
      <c r="E246" s="222"/>
      <c r="F246" s="222">
        <f t="shared" si="2"/>
        <v>0</v>
      </c>
    </row>
    <row r="247" spans="1:6" s="174" customFormat="1" ht="25.5">
      <c r="A247" s="326" t="s">
        <v>558</v>
      </c>
      <c r="B247" s="174" t="s">
        <v>559</v>
      </c>
      <c r="C247" s="193" t="s">
        <v>40</v>
      </c>
      <c r="D247" s="314">
        <v>32</v>
      </c>
      <c r="E247" s="222"/>
      <c r="F247" s="222">
        <f t="shared" si="2"/>
        <v>0</v>
      </c>
    </row>
    <row r="248" spans="1:6" s="174" customFormat="1" ht="25.5">
      <c r="A248" s="326" t="s">
        <v>560</v>
      </c>
      <c r="B248" s="174" t="s">
        <v>561</v>
      </c>
      <c r="C248" s="193" t="s">
        <v>40</v>
      </c>
      <c r="D248" s="314">
        <v>9</v>
      </c>
      <c r="E248" s="222"/>
      <c r="F248" s="222">
        <f t="shared" si="2"/>
        <v>0</v>
      </c>
    </row>
    <row r="249" spans="1:6">
      <c r="A249" s="45"/>
      <c r="B249" s="140"/>
      <c r="C249" s="206"/>
      <c r="D249" s="207"/>
      <c r="E249" s="208"/>
      <c r="F249" s="207"/>
    </row>
    <row r="250" spans="1:6">
      <c r="A250" s="212" t="s">
        <v>219</v>
      </c>
      <c r="B250" s="284" t="s">
        <v>256</v>
      </c>
      <c r="C250" s="206"/>
      <c r="D250" s="207"/>
      <c r="E250" s="208"/>
      <c r="F250" s="207"/>
    </row>
    <row r="251" spans="1:6" ht="102">
      <c r="A251" s="45"/>
      <c r="B251" s="35" t="s">
        <v>257</v>
      </c>
      <c r="C251" s="206"/>
      <c r="D251" s="207"/>
      <c r="E251" s="208"/>
      <c r="F251" s="207"/>
    </row>
    <row r="252" spans="1:6">
      <c r="A252" s="45"/>
      <c r="B252" s="140" t="s">
        <v>162</v>
      </c>
      <c r="C252" s="34" t="s">
        <v>71</v>
      </c>
      <c r="D252" s="306">
        <v>1</v>
      </c>
      <c r="E252" s="32"/>
      <c r="F252" s="33">
        <f>E252*D252</f>
        <v>0</v>
      </c>
    </row>
    <row r="253" spans="1:6">
      <c r="A253" s="45"/>
      <c r="B253" s="140"/>
      <c r="C253" s="206"/>
      <c r="D253" s="207"/>
      <c r="E253" s="208"/>
      <c r="F253" s="207"/>
    </row>
    <row r="254" spans="1:6">
      <c r="A254" s="213" t="s">
        <v>220</v>
      </c>
      <c r="B254" s="284" t="s">
        <v>258</v>
      </c>
      <c r="C254" s="206"/>
      <c r="D254" s="207"/>
      <c r="E254" s="208"/>
      <c r="F254" s="207"/>
    </row>
    <row r="255" spans="1:6" ht="89.25">
      <c r="A255" s="9"/>
      <c r="B255" s="140" t="s">
        <v>253</v>
      </c>
      <c r="C255" s="206"/>
      <c r="D255" s="207"/>
      <c r="E255" s="208"/>
      <c r="F255" s="207"/>
    </row>
    <row r="256" spans="1:6">
      <c r="A256" s="45" t="s">
        <v>54</v>
      </c>
      <c r="B256" s="140" t="s">
        <v>254</v>
      </c>
      <c r="C256" s="25" t="s">
        <v>93</v>
      </c>
      <c r="D256" s="306">
        <v>50</v>
      </c>
      <c r="E256" s="32"/>
      <c r="F256" s="33">
        <f>E256*D256</f>
        <v>0</v>
      </c>
    </row>
    <row r="257" spans="1:6">
      <c r="A257" s="45" t="s">
        <v>55</v>
      </c>
      <c r="B257" s="140" t="s">
        <v>255</v>
      </c>
      <c r="C257" s="25" t="s">
        <v>93</v>
      </c>
      <c r="D257" s="306">
        <v>50</v>
      </c>
      <c r="E257" s="32"/>
      <c r="F257" s="33">
        <f>E257*D257</f>
        <v>0</v>
      </c>
    </row>
    <row r="258" spans="1:6" ht="13.5" thickBot="1">
      <c r="A258" s="45"/>
      <c r="B258" s="140"/>
      <c r="C258" s="206"/>
      <c r="D258" s="207"/>
      <c r="E258" s="208"/>
      <c r="F258" s="207"/>
    </row>
    <row r="259" spans="1:6">
      <c r="A259" s="57"/>
      <c r="B259" s="28" t="str">
        <f>+B1</f>
        <v>5. ZIDARSKI RADOVI</v>
      </c>
      <c r="C259" s="28"/>
      <c r="D259" s="125"/>
      <c r="E259" s="23"/>
      <c r="F259" s="29">
        <f>SUM(F14:F258)</f>
        <v>0</v>
      </c>
    </row>
    <row r="260" spans="1:6">
      <c r="C260" s="9"/>
      <c r="D260" s="96"/>
      <c r="E260" s="9"/>
      <c r="F260" s="9"/>
    </row>
    <row r="261" spans="1:6">
      <c r="C261" s="9"/>
      <c r="D261" s="96"/>
      <c r="E261" s="9"/>
      <c r="F261" s="9"/>
    </row>
    <row r="262" spans="1:6">
      <c r="C262" s="9"/>
      <c r="D262" s="96"/>
      <c r="E262" s="9"/>
      <c r="F262" s="9"/>
    </row>
    <row r="263" spans="1:6">
      <c r="C263" s="9"/>
      <c r="D263" s="96"/>
      <c r="E263" s="9"/>
      <c r="F263" s="9"/>
    </row>
    <row r="264" spans="1:6">
      <c r="C264" s="9"/>
      <c r="D264" s="96"/>
      <c r="E264" s="9"/>
      <c r="F264" s="9"/>
    </row>
    <row r="265" spans="1:6">
      <c r="C265" s="9"/>
      <c r="D265" s="96"/>
      <c r="E265" s="9"/>
      <c r="F265" s="9"/>
    </row>
    <row r="266" spans="1:6">
      <c r="C266" s="9"/>
      <c r="D266" s="96"/>
      <c r="E266" s="9"/>
      <c r="F266" s="9"/>
    </row>
    <row r="267" spans="1:6">
      <c r="D267" s="95"/>
    </row>
    <row r="268" spans="1:6">
      <c r="D268" s="95"/>
    </row>
    <row r="269" spans="1:6">
      <c r="D269" s="95"/>
    </row>
    <row r="270" spans="1:6">
      <c r="D270" s="95"/>
    </row>
    <row r="271" spans="1:6">
      <c r="D271" s="95"/>
    </row>
    <row r="272" spans="1:6">
      <c r="D272" s="95"/>
    </row>
    <row r="273" spans="1:4">
      <c r="D273" s="95"/>
    </row>
    <row r="274" spans="1:4">
      <c r="D274" s="95"/>
    </row>
    <row r="275" spans="1:4">
      <c r="D275" s="95"/>
    </row>
    <row r="276" spans="1:4">
      <c r="D276" s="95"/>
    </row>
    <row r="277" spans="1:4">
      <c r="D277" s="95"/>
    </row>
    <row r="278" spans="1:4">
      <c r="D278" s="95"/>
    </row>
    <row r="279" spans="1:4">
      <c r="D279" s="95"/>
    </row>
    <row r="280" spans="1:4">
      <c r="D280" s="95"/>
    </row>
    <row r="281" spans="1:4">
      <c r="D281" s="95"/>
    </row>
    <row r="282" spans="1:4">
      <c r="D282" s="95"/>
    </row>
    <row r="283" spans="1:4">
      <c r="D283" s="95"/>
    </row>
    <row r="284" spans="1:4">
      <c r="D284" s="95"/>
    </row>
    <row r="285" spans="1:4">
      <c r="D285" s="95"/>
    </row>
    <row r="286" spans="1:4">
      <c r="D286" s="95"/>
    </row>
    <row r="287" spans="1:4">
      <c r="A287" s="84"/>
      <c r="D287" s="95"/>
    </row>
    <row r="288" spans="1:4">
      <c r="D288" s="95"/>
    </row>
    <row r="289" spans="2:6">
      <c r="D289" s="95"/>
    </row>
    <row r="290" spans="2:6">
      <c r="D290" s="95"/>
    </row>
    <row r="291" spans="2:6">
      <c r="D291" s="95"/>
    </row>
    <row r="293" spans="2:6">
      <c r="B293" s="12"/>
      <c r="F293" s="15"/>
    </row>
    <row r="295" spans="2:6">
      <c r="B295" s="12"/>
    </row>
    <row r="299" spans="2:6">
      <c r="D299" s="96"/>
      <c r="E299" s="13"/>
      <c r="F299" s="16"/>
    </row>
    <row r="302" spans="2:6">
      <c r="B302" s="12"/>
    </row>
    <row r="319" spans="3:6">
      <c r="C319" s="17"/>
      <c r="E319" s="18"/>
      <c r="F319" s="19"/>
    </row>
    <row r="331" spans="2:6">
      <c r="B331" s="12"/>
      <c r="F331" s="15"/>
    </row>
    <row r="332" spans="2:6">
      <c r="B332" s="20"/>
      <c r="D332" s="128"/>
    </row>
    <row r="333" spans="2:6">
      <c r="B333" s="12"/>
      <c r="C333" s="21"/>
      <c r="D333" s="129"/>
      <c r="E333" s="22"/>
      <c r="F333" s="15"/>
    </row>
    <row r="334" spans="2:6">
      <c r="B334" s="12"/>
    </row>
    <row r="335" spans="2:6">
      <c r="B335" s="12"/>
    </row>
    <row r="336" spans="2:6">
      <c r="B336" s="12"/>
    </row>
    <row r="340" spans="2:2">
      <c r="B340" s="12"/>
    </row>
    <row r="342" spans="2:2">
      <c r="B342" s="12"/>
    </row>
    <row r="344" spans="2:2">
      <c r="B344" s="12"/>
    </row>
    <row r="350" spans="2:2">
      <c r="B350" s="12"/>
    </row>
    <row r="353" spans="2:6">
      <c r="B353" s="12"/>
    </row>
    <row r="354" spans="2:6">
      <c r="B354" s="12"/>
      <c r="F354" s="15"/>
    </row>
    <row r="355" spans="2:6">
      <c r="B355" s="12"/>
    </row>
    <row r="356" spans="2:6">
      <c r="B356" s="12"/>
    </row>
    <row r="357" spans="2:6">
      <c r="B357" s="12"/>
    </row>
    <row r="362" spans="2:6">
      <c r="B362" s="12"/>
    </row>
    <row r="365" spans="2:6">
      <c r="B365" s="12"/>
    </row>
    <row r="366" spans="2:6">
      <c r="B366" s="12"/>
      <c r="F366" s="15"/>
    </row>
    <row r="367" spans="2:6">
      <c r="B367" s="12"/>
    </row>
    <row r="368" spans="2:6">
      <c r="B368" s="12"/>
    </row>
    <row r="369" spans="2:2">
      <c r="B369" s="12"/>
    </row>
    <row r="372" spans="2:2">
      <c r="B372" s="12"/>
    </row>
    <row r="375" spans="2:2">
      <c r="B375" s="12"/>
    </row>
    <row r="377" spans="2:2">
      <c r="B377" s="12"/>
    </row>
    <row r="385" spans="2:2">
      <c r="B385" s="12"/>
    </row>
    <row r="388" spans="2:2">
      <c r="B388" s="12"/>
    </row>
    <row r="391" spans="2:2">
      <c r="B391" s="12"/>
    </row>
    <row r="398" spans="2:2">
      <c r="B398" s="12"/>
    </row>
    <row r="402" spans="2:6">
      <c r="B402" s="12"/>
    </row>
    <row r="406" spans="2:6">
      <c r="B406" s="12"/>
    </row>
    <row r="409" spans="2:6">
      <c r="B409" s="12"/>
    </row>
    <row r="412" spans="2:6">
      <c r="B412" s="12"/>
    </row>
    <row r="413" spans="2:6">
      <c r="B413" s="12"/>
      <c r="F413" s="15"/>
    </row>
    <row r="414" spans="2:6">
      <c r="B414" s="12"/>
    </row>
    <row r="415" spans="2:6">
      <c r="B415" s="12"/>
    </row>
    <row r="416" spans="2:6">
      <c r="B416" s="12"/>
    </row>
    <row r="417" spans="2:6">
      <c r="B417" s="20"/>
    </row>
    <row r="418" spans="2:6">
      <c r="B418" s="20"/>
    </row>
    <row r="419" spans="2:6">
      <c r="B419" s="20"/>
    </row>
    <row r="420" spans="2:6">
      <c r="B420" s="20"/>
    </row>
    <row r="421" spans="2:6">
      <c r="B421" s="20"/>
    </row>
    <row r="422" spans="2:6">
      <c r="B422" s="12"/>
    </row>
    <row r="423" spans="2:6">
      <c r="B423" s="12"/>
      <c r="F423" s="15"/>
    </row>
    <row r="424" spans="2:6">
      <c r="B424" s="12"/>
    </row>
    <row r="425" spans="2:6">
      <c r="B425" s="12"/>
    </row>
    <row r="426" spans="2:6">
      <c r="B426" s="12"/>
    </row>
    <row r="427" spans="2:6">
      <c r="B427" s="12"/>
    </row>
    <row r="428" spans="2:6">
      <c r="B428" s="12"/>
    </row>
    <row r="429" spans="2:6">
      <c r="B429" s="20"/>
    </row>
    <row r="431" spans="2:6">
      <c r="B431" s="20"/>
    </row>
    <row r="433" spans="1:6">
      <c r="B433" s="20"/>
    </row>
    <row r="435" spans="1:6">
      <c r="B435" s="20"/>
    </row>
    <row r="436" spans="1:6">
      <c r="B436" s="12"/>
      <c r="F436" s="15"/>
    </row>
    <row r="437" spans="1:6">
      <c r="B437" s="12"/>
      <c r="F437" s="15"/>
    </row>
    <row r="440" spans="1:6">
      <c r="B440" s="12"/>
      <c r="F440" s="15"/>
    </row>
    <row r="441" spans="1:6">
      <c r="A441" s="55"/>
    </row>
  </sheetData>
  <mergeCells count="6">
    <mergeCell ref="F2:F3"/>
    <mergeCell ref="A2:A3"/>
    <mergeCell ref="B2:B3"/>
    <mergeCell ref="C2:C3"/>
    <mergeCell ref="D2:D3"/>
    <mergeCell ref="E2:E3"/>
  </mergeCells>
  <phoneticPr fontId="16" type="noConversion"/>
  <pageMargins left="0.98425196850393704" right="0.39370078740157483" top="0.78740157480314965" bottom="0.78740157480314965" header="0.31496062992125984" footer="0.31496062992125984"/>
  <pageSetup paperSize="9" firstPageNumber="20" fitToWidth="0" fitToHeight="0" orientation="portrait" r:id="rId1"/>
  <headerFooter>
    <oddHeader>&amp;LT.D.: 591-4/22&amp;R&amp;A RADOVI</oddHeader>
    <oddFooter>&amp;LCrkva sv. Antuna Padovanskog, Hrvatski Čuntić&amp;R&amp;P</oddFooter>
  </headerFooter>
  <ignoredErrors>
    <ignoredError sqref="A250 A196 A215 A230 A254 A174 A181"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0"/>
  <sheetViews>
    <sheetView view="pageLayout" zoomScaleNormal="70" workbookViewId="0">
      <selection activeCell="A2" sqref="A2"/>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1" ht="25.5">
      <c r="A1" s="303" t="s">
        <v>533</v>
      </c>
    </row>
    <row r="2" spans="1:1" ht="114.75">
      <c r="A2" s="35" t="s">
        <v>929</v>
      </c>
    </row>
    <row r="3" spans="1:1" ht="76.5">
      <c r="A3" s="35" t="s">
        <v>468</v>
      </c>
    </row>
    <row r="4" spans="1:1" ht="140.25">
      <c r="A4" s="169" t="s">
        <v>469</v>
      </c>
    </row>
    <row r="5" spans="1:1" ht="127.5">
      <c r="A5" s="169" t="s">
        <v>470</v>
      </c>
    </row>
    <row r="6" spans="1:1" ht="153">
      <c r="A6" s="169" t="s">
        <v>471</v>
      </c>
    </row>
    <row r="7" spans="1:1" ht="25.5">
      <c r="A7" s="169" t="s">
        <v>472</v>
      </c>
    </row>
    <row r="8" spans="1:1" ht="89.25">
      <c r="A8" s="35" t="s">
        <v>473</v>
      </c>
    </row>
    <row r="9" spans="1:1" ht="127.5">
      <c r="A9" s="35" t="s">
        <v>474</v>
      </c>
    </row>
    <row r="10" spans="1:1" ht="127.5">
      <c r="A10" s="35" t="s">
        <v>475</v>
      </c>
    </row>
    <row r="11" spans="1:1" ht="89.25">
      <c r="A11" s="169" t="s">
        <v>476</v>
      </c>
    </row>
    <row r="12" spans="1:1">
      <c r="A12" s="35"/>
    </row>
    <row r="13" spans="1:1">
      <c r="A13" s="35"/>
    </row>
    <row r="14" spans="1:1">
      <c r="A14" s="35"/>
    </row>
    <row r="15" spans="1:1">
      <c r="A15" s="35"/>
    </row>
    <row r="16" spans="1:1">
      <c r="A16" s="35"/>
    </row>
    <row r="17" spans="1:10">
      <c r="A17" s="35"/>
    </row>
    <row r="18" spans="1:10">
      <c r="A18" s="35"/>
    </row>
    <row r="19" spans="1:10">
      <c r="A19" s="169"/>
    </row>
    <row r="20" spans="1:10">
      <c r="A20" s="168"/>
    </row>
    <row r="21" spans="1:10">
      <c r="A21"/>
    </row>
    <row r="22" spans="1:10">
      <c r="A22"/>
    </row>
    <row r="23" spans="1:10">
      <c r="A23"/>
    </row>
    <row r="24" spans="1:10">
      <c r="A24"/>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9"/>
  <dimension ref="A1:L103"/>
  <sheetViews>
    <sheetView view="pageLayout" topLeftCell="A41" zoomScaleNormal="100" zoomScaleSheetLayoutView="100" workbookViewId="0">
      <selection activeCell="B48" sqref="B48"/>
    </sheetView>
  </sheetViews>
  <sheetFormatPr defaultColWidth="2" defaultRowHeight="12.75"/>
  <cols>
    <col min="1" max="1" width="7.5703125" style="48" customWidth="1"/>
    <col min="2" max="2" width="43.5703125" style="120" customWidth="1"/>
    <col min="3" max="3" width="7.5703125" style="3" customWidth="1"/>
    <col min="4" max="4" width="10.140625" style="27" customWidth="1"/>
    <col min="5" max="5" width="10.140625" style="1" customWidth="1"/>
    <col min="6" max="6" width="10.140625" style="4" customWidth="1"/>
    <col min="7" max="7" width="31.85546875" style="9" customWidth="1"/>
    <col min="8" max="16384" width="2" style="9"/>
  </cols>
  <sheetData>
    <row r="1" spans="1:6" s="360" customFormat="1" ht="22.5" customHeight="1">
      <c r="A1" s="356"/>
      <c r="B1" s="357" t="s">
        <v>338</v>
      </c>
      <c r="C1" s="358"/>
      <c r="D1" s="359"/>
      <c r="E1" s="358"/>
      <c r="F1" s="358"/>
    </row>
    <row r="2" spans="1:6">
      <c r="A2" s="407" t="s">
        <v>12</v>
      </c>
      <c r="B2" s="409" t="s">
        <v>8</v>
      </c>
      <c r="C2" s="404" t="s">
        <v>4</v>
      </c>
      <c r="D2" s="404" t="s">
        <v>0</v>
      </c>
      <c r="E2" s="404" t="s">
        <v>1</v>
      </c>
      <c r="F2" s="404" t="s">
        <v>6</v>
      </c>
    </row>
    <row r="3" spans="1:6">
      <c r="A3" s="408"/>
      <c r="B3" s="410"/>
      <c r="C3" s="405"/>
      <c r="D3" s="410"/>
      <c r="E3" s="405"/>
      <c r="F3" s="405"/>
    </row>
    <row r="4" spans="1:6">
      <c r="A4" s="87"/>
      <c r="B4" s="80"/>
      <c r="C4" s="13"/>
      <c r="D4" s="95"/>
      <c r="E4" s="11"/>
      <c r="F4" s="15"/>
    </row>
    <row r="5" spans="1:6">
      <c r="A5" s="91"/>
      <c r="B5" s="44" t="s">
        <v>335</v>
      </c>
      <c r="C5" s="13"/>
      <c r="D5" s="61"/>
      <c r="E5" s="11"/>
      <c r="F5" s="10"/>
    </row>
    <row r="6" spans="1:6" ht="89.25">
      <c r="A6" s="91"/>
      <c r="B6" s="35" t="s">
        <v>854</v>
      </c>
      <c r="C6" s="13"/>
      <c r="D6" s="61"/>
      <c r="E6" s="11"/>
      <c r="F6" s="10"/>
    </row>
    <row r="7" spans="1:6" ht="63.75">
      <c r="A7" s="91"/>
      <c r="B7" s="35" t="s">
        <v>853</v>
      </c>
      <c r="C7" s="13"/>
      <c r="D7" s="61"/>
      <c r="E7" s="11"/>
      <c r="F7" s="10"/>
    </row>
    <row r="8" spans="1:6" ht="51">
      <c r="A8" s="91"/>
      <c r="B8" s="35" t="s">
        <v>856</v>
      </c>
      <c r="C8" s="13"/>
      <c r="D8" s="61"/>
      <c r="E8" s="11"/>
      <c r="F8" s="10"/>
    </row>
    <row r="9" spans="1:6" ht="63.75">
      <c r="A9" s="91"/>
      <c r="B9" s="35" t="s">
        <v>855</v>
      </c>
      <c r="C9" s="13"/>
      <c r="D9" s="61"/>
      <c r="E9" s="11"/>
      <c r="F9" s="10"/>
    </row>
    <row r="10" spans="1:6" ht="102">
      <c r="A10" s="91"/>
      <c r="B10" s="35" t="s">
        <v>628</v>
      </c>
      <c r="C10" s="13"/>
      <c r="D10" s="61"/>
      <c r="E10" s="11"/>
      <c r="F10" s="10"/>
    </row>
    <row r="11" spans="1:6" ht="38.25">
      <c r="A11" s="91"/>
      <c r="B11" s="35" t="s">
        <v>629</v>
      </c>
      <c r="C11" s="13"/>
      <c r="D11" s="61"/>
      <c r="E11" s="11"/>
      <c r="F11" s="10"/>
    </row>
    <row r="12" spans="1:6" ht="51">
      <c r="A12" s="91"/>
      <c r="B12" t="s">
        <v>630</v>
      </c>
      <c r="C12" s="13"/>
      <c r="D12" s="61"/>
      <c r="E12" s="11"/>
      <c r="F12" s="10"/>
    </row>
    <row r="13" spans="1:6">
      <c r="A13" s="91"/>
      <c r="B13" s="35" t="s">
        <v>852</v>
      </c>
      <c r="C13" s="13"/>
      <c r="D13" s="61"/>
      <c r="E13" s="11"/>
      <c r="F13" s="10"/>
    </row>
    <row r="14" spans="1:6" ht="25.5">
      <c r="A14" s="91"/>
      <c r="B14" s="35" t="s">
        <v>851</v>
      </c>
      <c r="C14" s="13"/>
      <c r="D14" s="61"/>
      <c r="E14" s="11"/>
      <c r="F14" s="10"/>
    </row>
    <row r="15" spans="1:6" ht="38.25">
      <c r="A15" s="91"/>
      <c r="B15" s="35" t="s">
        <v>631</v>
      </c>
      <c r="C15" s="13"/>
      <c r="D15" s="61"/>
      <c r="E15" s="11"/>
      <c r="F15" s="10"/>
    </row>
    <row r="16" spans="1:6" ht="38.25">
      <c r="A16" s="91"/>
      <c r="B16" s="35" t="s">
        <v>632</v>
      </c>
      <c r="C16" s="13"/>
      <c r="D16" s="61"/>
      <c r="E16" s="11"/>
      <c r="F16" s="10"/>
    </row>
    <row r="17" spans="1:6" ht="63.75">
      <c r="A17" s="91"/>
      <c r="B17" s="35" t="s">
        <v>633</v>
      </c>
      <c r="C17" s="13" t="s">
        <v>623</v>
      </c>
      <c r="D17" s="61"/>
      <c r="E17" s="11"/>
      <c r="F17" s="10"/>
    </row>
    <row r="18" spans="1:6" ht="63.75">
      <c r="A18" s="91"/>
      <c r="B18" s="35" t="s">
        <v>634</v>
      </c>
      <c r="C18" s="13"/>
      <c r="D18" s="61"/>
      <c r="E18" s="11"/>
      <c r="F18" s="10"/>
    </row>
    <row r="19" spans="1:6" ht="63.75">
      <c r="A19" s="91"/>
      <c r="B19" s="35" t="s">
        <v>635</v>
      </c>
      <c r="C19" s="13"/>
      <c r="D19" s="61"/>
      <c r="E19" s="11"/>
      <c r="F19" s="10"/>
    </row>
    <row r="20" spans="1:6" ht="38.25">
      <c r="A20" s="91"/>
      <c r="B20" t="s">
        <v>331</v>
      </c>
      <c r="C20" s="13"/>
      <c r="D20" s="61"/>
      <c r="E20" s="11"/>
      <c r="F20" s="10"/>
    </row>
    <row r="21" spans="1:6" ht="51">
      <c r="A21" s="91"/>
      <c r="B21" t="s">
        <v>332</v>
      </c>
      <c r="C21" s="13"/>
      <c r="D21" s="61"/>
      <c r="E21" s="11"/>
      <c r="F21" s="10"/>
    </row>
    <row r="22" spans="1:6">
      <c r="A22" s="91"/>
      <c r="B22"/>
      <c r="C22" s="13"/>
      <c r="D22" s="61"/>
      <c r="E22" s="11"/>
      <c r="F22" s="10"/>
    </row>
    <row r="23" spans="1:6">
      <c r="A23" s="91" t="s">
        <v>346</v>
      </c>
      <c r="B23" s="44" t="s">
        <v>312</v>
      </c>
      <c r="C23" s="13"/>
      <c r="D23" s="61"/>
      <c r="E23" s="11"/>
      <c r="F23" s="10"/>
    </row>
    <row r="24" spans="1:6" ht="114.75">
      <c r="A24" s="91"/>
      <c r="B24" t="s">
        <v>334</v>
      </c>
      <c r="C24" s="13"/>
      <c r="D24" s="61"/>
      <c r="E24" s="11"/>
      <c r="F24" s="10"/>
    </row>
    <row r="25" spans="1:6" ht="76.5">
      <c r="A25" s="285"/>
      <c r="B25" t="s">
        <v>333</v>
      </c>
      <c r="C25" s="13"/>
      <c r="D25" s="61"/>
      <c r="E25" s="11"/>
      <c r="F25" s="10"/>
    </row>
    <row r="26" spans="1:6">
      <c r="A26" s="56" t="s">
        <v>54</v>
      </c>
      <c r="B26" t="s">
        <v>313</v>
      </c>
      <c r="C26" s="13" t="s">
        <v>9</v>
      </c>
      <c r="D26" s="95">
        <v>100</v>
      </c>
      <c r="E26" s="11"/>
      <c r="F26" s="37">
        <f>SUM(D26*E26)</f>
        <v>0</v>
      </c>
    </row>
    <row r="27" spans="1:6">
      <c r="A27" s="56"/>
      <c r="B27"/>
      <c r="C27" s="13"/>
      <c r="D27" s="286"/>
      <c r="E27" s="11"/>
      <c r="F27" s="37"/>
    </row>
    <row r="28" spans="1:6" ht="25.5">
      <c r="A28" s="285" t="s">
        <v>345</v>
      </c>
      <c r="B28" s="44" t="s">
        <v>314</v>
      </c>
      <c r="C28" s="13"/>
      <c r="D28" s="61"/>
      <c r="E28" s="32"/>
      <c r="F28" s="33"/>
    </row>
    <row r="29" spans="1:6" ht="38.25">
      <c r="A29" s="285"/>
      <c r="B29" s="35" t="s">
        <v>658</v>
      </c>
      <c r="C29" s="13"/>
      <c r="D29" s="61"/>
      <c r="E29" s="32"/>
      <c r="F29" s="33"/>
    </row>
    <row r="30" spans="1:6" ht="25.5">
      <c r="A30" s="292"/>
      <c r="B30" s="35" t="s">
        <v>860</v>
      </c>
      <c r="C30" s="13"/>
      <c r="D30" s="61"/>
      <c r="E30" s="32"/>
      <c r="F30" s="33"/>
    </row>
    <row r="31" spans="1:6" ht="38.25">
      <c r="A31" s="292"/>
      <c r="B31" s="35" t="s">
        <v>861</v>
      </c>
      <c r="C31" s="13"/>
      <c r="D31" s="61"/>
      <c r="E31" s="32"/>
      <c r="F31" s="33"/>
    </row>
    <row r="32" spans="1:6" ht="51">
      <c r="A32" s="285"/>
      <c r="B32" s="35" t="s">
        <v>857</v>
      </c>
      <c r="C32" s="13"/>
      <c r="D32" s="61"/>
      <c r="E32" s="11"/>
      <c r="F32" s="15"/>
    </row>
    <row r="33" spans="1:7" ht="38.25">
      <c r="A33" s="285"/>
      <c r="B33" s="35" t="s">
        <v>858</v>
      </c>
      <c r="C33" s="13"/>
      <c r="D33" s="61"/>
      <c r="E33" s="11"/>
      <c r="F33" s="15"/>
    </row>
    <row r="34" spans="1:7">
      <c r="A34" s="56" t="s">
        <v>54</v>
      </c>
      <c r="B34" s="35" t="s">
        <v>859</v>
      </c>
      <c r="C34" s="13" t="s">
        <v>9</v>
      </c>
      <c r="D34" s="95">
        <v>40</v>
      </c>
      <c r="E34" s="32"/>
      <c r="F34" s="37">
        <f>SUM(D34*E34)</f>
        <v>0</v>
      </c>
    </row>
    <row r="35" spans="1:7">
      <c r="A35" s="56"/>
      <c r="B35"/>
      <c r="C35" s="34"/>
      <c r="D35" s="33"/>
      <c r="E35" s="32"/>
      <c r="F35" s="33"/>
    </row>
    <row r="36" spans="1:7">
      <c r="A36" s="56" t="s">
        <v>344</v>
      </c>
      <c r="B36" s="44" t="s">
        <v>315</v>
      </c>
      <c r="C36" s="13"/>
      <c r="D36" s="95"/>
      <c r="E36" s="32"/>
      <c r="F36" s="33"/>
    </row>
    <row r="37" spans="1:7" ht="38.25">
      <c r="A37" s="56"/>
      <c r="B37" s="35" t="s">
        <v>661</v>
      </c>
      <c r="C37" s="13"/>
      <c r="D37" s="95"/>
      <c r="E37" s="32"/>
      <c r="F37" s="33"/>
    </row>
    <row r="38" spans="1:7" ht="38.25">
      <c r="A38" s="56"/>
      <c r="B38" s="35" t="s">
        <v>659</v>
      </c>
      <c r="C38" s="13"/>
      <c r="D38" s="95"/>
      <c r="E38" s="32"/>
      <c r="F38" s="33"/>
    </row>
    <row r="39" spans="1:7" ht="63.75">
      <c r="A39" s="56"/>
      <c r="B39" s="35" t="s">
        <v>662</v>
      </c>
      <c r="C39" s="13"/>
      <c r="D39" s="95"/>
      <c r="E39" s="32"/>
      <c r="F39" s="33"/>
    </row>
    <row r="40" spans="1:7" ht="63.75">
      <c r="A40" s="56"/>
      <c r="B40" s="35" t="s">
        <v>660</v>
      </c>
      <c r="C40" s="13"/>
      <c r="D40" s="95"/>
      <c r="E40" s="32"/>
      <c r="F40" s="33"/>
    </row>
    <row r="41" spans="1:7" ht="38.25">
      <c r="A41" s="285"/>
      <c r="B41" s="35" t="s">
        <v>862</v>
      </c>
      <c r="C41" s="13"/>
      <c r="D41" s="61"/>
      <c r="E41" s="11"/>
      <c r="F41" s="15"/>
    </row>
    <row r="42" spans="1:7">
      <c r="A42" s="56" t="s">
        <v>54</v>
      </c>
      <c r="B42" t="s">
        <v>316</v>
      </c>
      <c r="C42" s="13" t="s">
        <v>10</v>
      </c>
      <c r="D42" s="95">
        <v>760</v>
      </c>
      <c r="E42" s="32"/>
      <c r="F42" s="37">
        <f>SUM(D42*E42)</f>
        <v>0</v>
      </c>
    </row>
    <row r="43" spans="1:7">
      <c r="A43" s="56"/>
      <c r="B43"/>
      <c r="C43" s="34"/>
      <c r="D43" s="33"/>
      <c r="E43" s="32"/>
      <c r="F43" s="33"/>
    </row>
    <row r="44" spans="1:7">
      <c r="A44" s="56" t="s">
        <v>343</v>
      </c>
      <c r="B44" s="44" t="s">
        <v>317</v>
      </c>
      <c r="C44" s="13"/>
      <c r="D44" s="95"/>
      <c r="E44" s="32"/>
      <c r="F44" s="33"/>
    </row>
    <row r="45" spans="1:7" ht="51">
      <c r="A45" s="56"/>
      <c r="B45" s="35" t="s">
        <v>664</v>
      </c>
      <c r="C45" s="13"/>
      <c r="D45" s="95"/>
      <c r="E45" s="32"/>
      <c r="F45" s="33"/>
    </row>
    <row r="46" spans="1:7" ht="51">
      <c r="A46" s="56"/>
      <c r="B46" s="35" t="s">
        <v>863</v>
      </c>
      <c r="C46" s="13"/>
      <c r="D46" s="95"/>
      <c r="E46" s="32"/>
      <c r="F46" s="33"/>
    </row>
    <row r="47" spans="1:7" ht="63.75">
      <c r="A47" s="56"/>
      <c r="B47" s="35" t="s">
        <v>864</v>
      </c>
      <c r="C47" s="13"/>
      <c r="D47" s="95"/>
      <c r="E47" s="32"/>
      <c r="F47" s="33"/>
    </row>
    <row r="48" spans="1:7" ht="63.75">
      <c r="A48" s="56"/>
      <c r="B48" s="35" t="s">
        <v>912</v>
      </c>
      <c r="C48" s="13"/>
      <c r="D48" s="95"/>
      <c r="E48" s="32"/>
      <c r="F48" s="33"/>
      <c r="G48" s="374"/>
    </row>
    <row r="49" spans="1:7" ht="51">
      <c r="A49" s="56"/>
      <c r="B49" s="35" t="s">
        <v>663</v>
      </c>
      <c r="C49" s="13"/>
      <c r="D49" s="95"/>
      <c r="E49" s="32"/>
      <c r="F49" s="33"/>
    </row>
    <row r="50" spans="1:7" ht="63.75">
      <c r="A50" s="56"/>
      <c r="B50" s="35" t="s">
        <v>865</v>
      </c>
      <c r="C50" s="13"/>
      <c r="D50" s="95"/>
      <c r="E50" s="32"/>
      <c r="F50" s="33"/>
    </row>
    <row r="51" spans="1:7" ht="38.25">
      <c r="A51" s="56"/>
      <c r="B51" s="35" t="s">
        <v>337</v>
      </c>
      <c r="C51" s="13" t="s">
        <v>623</v>
      </c>
      <c r="D51" s="95"/>
      <c r="E51" s="32"/>
      <c r="F51" s="33"/>
    </row>
    <row r="52" spans="1:7" ht="38.25">
      <c r="A52" s="285"/>
      <c r="B52" s="35" t="s">
        <v>866</v>
      </c>
      <c r="C52" s="13"/>
      <c r="D52" s="61"/>
      <c r="E52" s="32"/>
      <c r="F52" s="33"/>
    </row>
    <row r="53" spans="1:7">
      <c r="A53" s="285"/>
      <c r="B53" s="35" t="s">
        <v>868</v>
      </c>
      <c r="C53" s="13"/>
      <c r="D53" s="61"/>
      <c r="E53" s="32"/>
      <c r="F53" s="33"/>
    </row>
    <row r="54" spans="1:7">
      <c r="A54" s="287" t="s">
        <v>54</v>
      </c>
      <c r="B54" t="s">
        <v>318</v>
      </c>
      <c r="C54" s="288" t="s">
        <v>10</v>
      </c>
      <c r="D54" s="293">
        <v>1820</v>
      </c>
      <c r="E54" s="32"/>
      <c r="F54" s="37">
        <f>SUM(D54*E54)</f>
        <v>0</v>
      </c>
    </row>
    <row r="55" spans="1:7">
      <c r="A55" s="287" t="s">
        <v>55</v>
      </c>
      <c r="B55" t="s">
        <v>319</v>
      </c>
      <c r="C55" s="288" t="s">
        <v>10</v>
      </c>
      <c r="D55" s="293">
        <v>1300</v>
      </c>
      <c r="E55" s="11"/>
      <c r="F55" s="37">
        <f>SUM(D55*E55)</f>
        <v>0</v>
      </c>
    </row>
    <row r="56" spans="1:7">
      <c r="A56" s="287" t="s">
        <v>56</v>
      </c>
      <c r="B56" t="s">
        <v>320</v>
      </c>
      <c r="C56" s="288" t="s">
        <v>10</v>
      </c>
      <c r="D56" s="293">
        <v>70</v>
      </c>
      <c r="E56" s="32"/>
      <c r="F56" s="37">
        <f>SUM(D56*E56)</f>
        <v>0</v>
      </c>
    </row>
    <row r="57" spans="1:7">
      <c r="A57" s="287"/>
      <c r="B57"/>
      <c r="C57" s="288"/>
      <c r="D57" s="289"/>
      <c r="E57" s="32"/>
      <c r="F57" s="33"/>
    </row>
    <row r="58" spans="1:7">
      <c r="A58" s="56" t="s">
        <v>342</v>
      </c>
      <c r="B58" s="44" t="s">
        <v>321</v>
      </c>
      <c r="C58" s="13"/>
      <c r="D58" s="95"/>
      <c r="E58" s="35"/>
      <c r="F58" s="35"/>
    </row>
    <row r="59" spans="1:7" ht="89.25">
      <c r="A59" s="56"/>
      <c r="B59" s="35" t="s">
        <v>869</v>
      </c>
      <c r="C59" s="13"/>
      <c r="D59" s="95"/>
      <c r="E59" s="35"/>
      <c r="F59" s="35"/>
    </row>
    <row r="60" spans="1:7" ht="76.5">
      <c r="A60" s="56"/>
      <c r="B60" s="35" t="s">
        <v>913</v>
      </c>
      <c r="C60" s="13"/>
      <c r="D60" s="95"/>
      <c r="E60" s="35"/>
      <c r="F60" s="35"/>
      <c r="G60" s="374"/>
    </row>
    <row r="61" spans="1:7" ht="38.25">
      <c r="A61" s="285"/>
      <c r="B61" s="35" t="s">
        <v>870</v>
      </c>
      <c r="C61" s="13"/>
      <c r="D61" s="61"/>
      <c r="E61" s="35"/>
      <c r="F61" s="35"/>
    </row>
    <row r="62" spans="1:7" ht="51">
      <c r="A62" s="285"/>
      <c r="B62" s="35" t="s">
        <v>871</v>
      </c>
      <c r="C62" s="13"/>
      <c r="D62" s="61"/>
      <c r="E62" s="35"/>
      <c r="F62" s="35"/>
    </row>
    <row r="63" spans="1:7" ht="25.5">
      <c r="A63" s="285"/>
      <c r="B63" s="35" t="s">
        <v>872</v>
      </c>
      <c r="C63" s="13"/>
      <c r="D63" s="61"/>
      <c r="E63" s="35"/>
      <c r="F63" s="35"/>
    </row>
    <row r="64" spans="1:7">
      <c r="A64" s="287" t="s">
        <v>54</v>
      </c>
      <c r="B64" t="s">
        <v>322</v>
      </c>
      <c r="C64" s="288" t="s">
        <v>10</v>
      </c>
      <c r="D64" s="293">
        <v>220</v>
      </c>
      <c r="E64" s="9"/>
      <c r="F64" s="37">
        <f>SUM(D64*E64)</f>
        <v>0</v>
      </c>
    </row>
    <row r="65" spans="1:7">
      <c r="A65" s="287" t="s">
        <v>55</v>
      </c>
      <c r="B65" t="s">
        <v>323</v>
      </c>
      <c r="C65" s="288" t="s">
        <v>9</v>
      </c>
      <c r="D65" s="293">
        <v>3</v>
      </c>
      <c r="E65" s="11"/>
      <c r="F65" s="37">
        <f>SUM(D65*E65)</f>
        <v>0</v>
      </c>
    </row>
    <row r="66" spans="1:7">
      <c r="A66" s="287"/>
      <c r="B66"/>
      <c r="C66" s="288"/>
      <c r="D66" s="289"/>
      <c r="E66" s="32"/>
      <c r="F66" s="37"/>
    </row>
    <row r="67" spans="1:7">
      <c r="A67" s="294" t="s">
        <v>341</v>
      </c>
      <c r="B67" s="44" t="s">
        <v>324</v>
      </c>
      <c r="C67" s="290"/>
      <c r="D67" s="291"/>
      <c r="E67" s="32"/>
      <c r="F67" s="37"/>
    </row>
    <row r="68" spans="1:7" ht="76.5">
      <c r="A68" s="294"/>
      <c r="B68" s="35" t="s">
        <v>914</v>
      </c>
      <c r="C68" s="290"/>
      <c r="D68" s="291"/>
      <c r="E68" s="32"/>
      <c r="F68" s="37"/>
      <c r="G68" s="374"/>
    </row>
    <row r="69" spans="1:7" ht="38.25">
      <c r="A69" s="294"/>
      <c r="B69" s="35" t="s">
        <v>873</v>
      </c>
      <c r="C69" s="290"/>
      <c r="D69" s="291"/>
      <c r="E69" s="32"/>
      <c r="F69" s="37"/>
    </row>
    <row r="70" spans="1:7" ht="51">
      <c r="A70" s="294"/>
      <c r="B70" s="35" t="s">
        <v>336</v>
      </c>
      <c r="C70" s="290"/>
      <c r="D70" s="291"/>
      <c r="E70" s="32"/>
      <c r="F70" s="37"/>
    </row>
    <row r="71" spans="1:7" ht="51">
      <c r="A71" s="285"/>
      <c r="B71" s="35" t="s">
        <v>874</v>
      </c>
      <c r="C71" s="13"/>
      <c r="D71" s="61"/>
      <c r="E71" s="32"/>
      <c r="F71" s="37"/>
    </row>
    <row r="72" spans="1:7">
      <c r="A72" s="287" t="s">
        <v>54</v>
      </c>
      <c r="B72" t="s">
        <v>325</v>
      </c>
      <c r="C72" s="288" t="s">
        <v>9</v>
      </c>
      <c r="D72" s="295">
        <v>3</v>
      </c>
      <c r="E72" s="9"/>
      <c r="F72" s="37">
        <f>SUM(D72*E72)</f>
        <v>0</v>
      </c>
    </row>
    <row r="73" spans="1:7">
      <c r="A73" s="287"/>
      <c r="B73"/>
      <c r="C73" s="288"/>
      <c r="D73" s="289"/>
      <c r="E73" s="9"/>
      <c r="F73" s="9"/>
    </row>
    <row r="74" spans="1:7">
      <c r="A74" s="56" t="s">
        <v>340</v>
      </c>
      <c r="B74" s="44" t="s">
        <v>326</v>
      </c>
      <c r="C74" s="13"/>
      <c r="D74" s="95"/>
      <c r="E74" s="32"/>
      <c r="F74" s="33"/>
    </row>
    <row r="75" spans="1:7" ht="63.75">
      <c r="A75" s="285"/>
      <c r="B75" s="35" t="s">
        <v>875</v>
      </c>
      <c r="C75" s="13"/>
      <c r="D75" s="61"/>
      <c r="E75" s="32"/>
      <c r="F75" s="33"/>
    </row>
    <row r="76" spans="1:7" ht="51">
      <c r="A76" s="285"/>
      <c r="B76" s="35" t="s">
        <v>915</v>
      </c>
      <c r="C76" s="13"/>
      <c r="D76" s="61"/>
      <c r="E76" s="32"/>
      <c r="F76" s="33"/>
      <c r="G76" s="374"/>
    </row>
    <row r="77" spans="1:7" ht="38.25">
      <c r="A77" s="285"/>
      <c r="B77" s="35" t="s">
        <v>876</v>
      </c>
      <c r="C77" s="13"/>
      <c r="D77" s="61"/>
      <c r="E77" s="32"/>
      <c r="F77" s="33"/>
    </row>
    <row r="78" spans="1:7" ht="63.75">
      <c r="A78" s="285"/>
      <c r="B78" s="35" t="s">
        <v>877</v>
      </c>
      <c r="C78" s="13"/>
      <c r="D78" s="61"/>
      <c r="E78" s="32"/>
      <c r="F78" s="33"/>
    </row>
    <row r="79" spans="1:7" ht="51">
      <c r="A79" s="285"/>
      <c r="B79" s="35" t="s">
        <v>336</v>
      </c>
      <c r="C79" s="13"/>
      <c r="D79" s="61"/>
      <c r="E79" s="32"/>
      <c r="F79" s="33"/>
    </row>
    <row r="80" spans="1:7" ht="25.5">
      <c r="A80" s="285"/>
      <c r="B80" s="35" t="s">
        <v>878</v>
      </c>
      <c r="C80" s="13"/>
      <c r="D80" s="61"/>
      <c r="E80" s="32"/>
      <c r="F80" s="33"/>
    </row>
    <row r="81" spans="1:12" ht="25.5">
      <c r="A81" s="285"/>
      <c r="B81" s="35" t="s">
        <v>867</v>
      </c>
      <c r="C81" s="13"/>
      <c r="D81" s="61"/>
      <c r="E81" s="32"/>
      <c r="F81" s="33"/>
    </row>
    <row r="82" spans="1:12">
      <c r="A82" s="287" t="s">
        <v>54</v>
      </c>
      <c r="B82" t="s">
        <v>327</v>
      </c>
      <c r="C82" s="288" t="s">
        <v>10</v>
      </c>
      <c r="D82" s="295">
        <v>550</v>
      </c>
      <c r="E82" s="32"/>
      <c r="F82" s="37">
        <f>SUM(D82*E82)</f>
        <v>0</v>
      </c>
    </row>
    <row r="83" spans="1:12">
      <c r="A83" s="287" t="s">
        <v>55</v>
      </c>
      <c r="B83" t="s">
        <v>328</v>
      </c>
      <c r="C83" s="288" t="s">
        <v>10</v>
      </c>
      <c r="D83" s="295">
        <v>60</v>
      </c>
      <c r="E83" s="11"/>
      <c r="F83" s="37">
        <f>SUM(D83*E83)</f>
        <v>0</v>
      </c>
    </row>
    <row r="84" spans="1:12">
      <c r="A84" s="287" t="s">
        <v>56</v>
      </c>
      <c r="B84" t="s">
        <v>329</v>
      </c>
      <c r="C84" s="288" t="s">
        <v>10</v>
      </c>
      <c r="D84" s="295">
        <v>20</v>
      </c>
      <c r="E84" s="32"/>
      <c r="F84" s="37">
        <f>SUM(D84*E84)</f>
        <v>0</v>
      </c>
    </row>
    <row r="85" spans="1:12">
      <c r="A85" s="287"/>
      <c r="B85"/>
      <c r="C85" s="288"/>
      <c r="D85" s="289"/>
      <c r="E85" s="32"/>
      <c r="F85" s="33"/>
    </row>
    <row r="86" spans="1:12">
      <c r="A86" s="56" t="s">
        <v>339</v>
      </c>
      <c r="B86" s="44" t="s">
        <v>330</v>
      </c>
      <c r="C86" s="13"/>
      <c r="D86" s="95"/>
      <c r="E86" s="32"/>
      <c r="F86" s="33"/>
    </row>
    <row r="87" spans="1:12" ht="63.75">
      <c r="A87" s="56"/>
      <c r="B87" s="35" t="s">
        <v>879</v>
      </c>
      <c r="C87" s="13"/>
      <c r="D87" s="95"/>
      <c r="E87" s="32"/>
      <c r="F87" s="33"/>
    </row>
    <row r="88" spans="1:12" ht="89.25">
      <c r="A88" s="56"/>
      <c r="B88" s="35" t="s">
        <v>588</v>
      </c>
      <c r="C88" s="13"/>
      <c r="D88" s="95"/>
      <c r="E88" s="32"/>
      <c r="F88" s="33"/>
    </row>
    <row r="89" spans="1:12" ht="38.25">
      <c r="A89" s="285"/>
      <c r="B89" s="35" t="s">
        <v>880</v>
      </c>
      <c r="C89" s="13"/>
      <c r="D89" s="61"/>
      <c r="E89" s="32"/>
      <c r="F89" s="33"/>
    </row>
    <row r="90" spans="1:12" ht="38.25">
      <c r="A90" s="285"/>
      <c r="B90" s="35" t="s">
        <v>881</v>
      </c>
      <c r="C90" s="13"/>
      <c r="D90" s="61"/>
      <c r="E90" s="32"/>
      <c r="F90" s="33"/>
    </row>
    <row r="91" spans="1:12">
      <c r="A91" s="285"/>
      <c r="B91" s="35" t="s">
        <v>587</v>
      </c>
      <c r="C91" s="13"/>
      <c r="D91" s="61"/>
      <c r="E91" s="32"/>
      <c r="F91" s="33"/>
    </row>
    <row r="92" spans="1:12">
      <c r="A92" s="287" t="s">
        <v>54</v>
      </c>
      <c r="B92" s="35" t="s">
        <v>586</v>
      </c>
      <c r="C92" s="288" t="s">
        <v>40</v>
      </c>
      <c r="D92" s="295">
        <v>120</v>
      </c>
      <c r="E92" s="32"/>
      <c r="F92" s="37">
        <f>SUM(D92*E92)</f>
        <v>0</v>
      </c>
    </row>
    <row r="93" spans="1:12" ht="13.5" thickBot="1">
      <c r="A93" s="56"/>
      <c r="B93" s="75"/>
      <c r="F93" s="27"/>
    </row>
    <row r="94" spans="1:12">
      <c r="A94" s="57"/>
      <c r="B94" s="406" t="str">
        <f>+B1</f>
        <v>6. BRAVARSKI RADOVI, ČELIČNA KONSTRUKCIJA</v>
      </c>
      <c r="C94" s="406"/>
      <c r="D94" s="406"/>
      <c r="E94" s="30"/>
      <c r="F94" s="29">
        <f>SUM(F23:F93)</f>
        <v>0</v>
      </c>
    </row>
    <row r="95" spans="1:12" s="2" customFormat="1">
      <c r="A95" s="93"/>
      <c r="B95" s="120"/>
      <c r="C95" s="3"/>
      <c r="D95" s="27"/>
      <c r="E95" s="1"/>
      <c r="F95" s="4"/>
      <c r="G95" s="9"/>
      <c r="H95" s="9"/>
      <c r="I95" s="9"/>
      <c r="J95" s="9"/>
      <c r="K95" s="9"/>
      <c r="L95" s="9"/>
    </row>
    <row r="96" spans="1:12" s="2" customFormat="1">
      <c r="A96" s="93"/>
      <c r="B96" s="120"/>
      <c r="C96" s="3"/>
      <c r="D96" s="27"/>
      <c r="E96" s="1"/>
      <c r="F96" s="4"/>
      <c r="G96" s="9"/>
      <c r="H96" s="9"/>
      <c r="I96" s="9"/>
      <c r="J96" s="9"/>
      <c r="K96" s="9"/>
      <c r="L96" s="9"/>
    </row>
    <row r="98" spans="1:6">
      <c r="A98" s="85"/>
      <c r="B98" s="74"/>
      <c r="C98" s="36"/>
      <c r="D98" s="33"/>
      <c r="E98" s="32"/>
      <c r="F98" s="33"/>
    </row>
    <row r="99" spans="1:6">
      <c r="A99" s="83"/>
      <c r="B99" s="75"/>
      <c r="C99" s="34"/>
      <c r="D99" s="33"/>
      <c r="E99" s="32"/>
      <c r="F99" s="37"/>
    </row>
    <row r="103" spans="1:6">
      <c r="A103" s="83"/>
      <c r="B103" s="121"/>
      <c r="C103" s="9"/>
      <c r="D103" s="96"/>
      <c r="E103" s="9"/>
      <c r="F103" s="9"/>
    </row>
  </sheetData>
  <mergeCells count="7">
    <mergeCell ref="E2:E3"/>
    <mergeCell ref="F2:F3"/>
    <mergeCell ref="B94:D94"/>
    <mergeCell ref="A2:A3"/>
    <mergeCell ref="B2:B3"/>
    <mergeCell ref="C2:C3"/>
    <mergeCell ref="D2:D3"/>
  </mergeCells>
  <pageMargins left="0.98425196850393704" right="0.39370078740157483" top="0.78740157480314965" bottom="0.78740157480314965" header="0.31496062992125984" footer="0.31496062992125984"/>
  <pageSetup paperSize="9" firstPageNumber="21" orientation="portrait" r:id="rId1"/>
  <headerFooter>
    <oddHeader>&amp;LT.D.: 591-4/22&amp;R6. BRAVARSKI RADOVI, ČELIČNA KONSTRUKCIJA</oddHeader>
    <oddFooter>&amp;LCrkva sv. Antuna Padovanskog, Hrvatski Čuntić&amp;R&amp;P</oddFooter>
  </headerFooter>
  <rowBreaks count="3" manualBreakCount="3">
    <brk id="35" max="5" man="1"/>
    <brk id="51" max="5" man="1"/>
    <brk id="7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0"/>
  <sheetViews>
    <sheetView tabSelected="1" view="pageLayout" topLeftCell="A4" zoomScaleNormal="70" workbookViewId="0">
      <selection activeCell="A6" sqref="A6"/>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2" ht="38.25">
      <c r="A1" s="303" t="s">
        <v>477</v>
      </c>
    </row>
    <row r="2" spans="1:2" ht="51">
      <c r="A2" s="35" t="s">
        <v>930</v>
      </c>
    </row>
    <row r="3" spans="1:2" ht="51">
      <c r="A3" s="35" t="s">
        <v>478</v>
      </c>
    </row>
    <row r="4" spans="1:2" ht="63.75">
      <c r="A4" s="169" t="s">
        <v>479</v>
      </c>
    </row>
    <row r="5" spans="1:2" ht="38.25">
      <c r="A5" s="169" t="s">
        <v>932</v>
      </c>
      <c r="B5" s="375"/>
    </row>
    <row r="6" spans="1:2" ht="114.75">
      <c r="A6" s="169" t="s">
        <v>931</v>
      </c>
    </row>
    <row r="7" spans="1:2" ht="102">
      <c r="A7" s="169" t="s">
        <v>916</v>
      </c>
      <c r="B7" s="375"/>
    </row>
    <row r="8" spans="1:2">
      <c r="A8" s="35"/>
    </row>
    <row r="9" spans="1:2">
      <c r="A9" s="35"/>
    </row>
    <row r="10" spans="1:2">
      <c r="A10" s="35"/>
    </row>
    <row r="11" spans="1:2">
      <c r="A11" s="169"/>
    </row>
    <row r="12" spans="1:2">
      <c r="A12" s="35"/>
    </row>
    <row r="13" spans="1:2">
      <c r="A13" s="35"/>
    </row>
    <row r="14" spans="1:2">
      <c r="A14" s="35"/>
    </row>
    <row r="15" spans="1:2">
      <c r="A15" s="35"/>
    </row>
    <row r="16" spans="1:2">
      <c r="A16" s="35"/>
    </row>
    <row r="17" spans="1:10">
      <c r="A17" s="35"/>
    </row>
    <row r="18" spans="1:10">
      <c r="A18" s="35"/>
    </row>
    <row r="19" spans="1:10">
      <c r="A19" s="169"/>
    </row>
    <row r="20" spans="1:10">
      <c r="A20" s="168"/>
    </row>
    <row r="21" spans="1:10">
      <c r="A21"/>
    </row>
    <row r="22" spans="1:10">
      <c r="A22"/>
    </row>
    <row r="23" spans="1:10">
      <c r="A23"/>
    </row>
    <row r="24" spans="1:10">
      <c r="A24"/>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0"/>
  <dimension ref="A1:G46"/>
  <sheetViews>
    <sheetView view="pageLayout" topLeftCell="A21" zoomScaleNormal="85" zoomScaleSheetLayoutView="100" workbookViewId="0">
      <selection activeCell="B26" sqref="B26"/>
    </sheetView>
  </sheetViews>
  <sheetFormatPr defaultColWidth="9" defaultRowHeight="15"/>
  <cols>
    <col min="1" max="1" width="7.5703125" style="92" customWidth="1"/>
    <col min="2" max="2" width="43.5703125" style="81" customWidth="1"/>
    <col min="3" max="3" width="7.5703125" style="6" customWidth="1"/>
    <col min="4" max="4" width="10.140625" style="7" customWidth="1"/>
    <col min="5" max="5" width="10.140625" style="8" customWidth="1"/>
    <col min="6" max="6" width="10.140625" style="37" customWidth="1"/>
    <col min="7" max="7" width="25.140625" style="35" customWidth="1"/>
    <col min="8" max="16384" width="9" style="35"/>
  </cols>
  <sheetData>
    <row r="1" spans="1:6" s="362" customFormat="1" ht="22.5" customHeight="1">
      <c r="A1" s="361"/>
      <c r="B1" s="351" t="s">
        <v>272</v>
      </c>
      <c r="C1" s="170"/>
      <c r="D1" s="352"/>
      <c r="E1" s="353"/>
      <c r="F1" s="354"/>
    </row>
    <row r="2" spans="1:6" ht="12.75">
      <c r="A2" s="413" t="s">
        <v>12</v>
      </c>
      <c r="B2" s="389" t="s">
        <v>8</v>
      </c>
      <c r="C2" s="384" t="s">
        <v>4</v>
      </c>
      <c r="D2" s="384" t="s">
        <v>7</v>
      </c>
      <c r="E2" s="384" t="s">
        <v>5</v>
      </c>
      <c r="F2" s="384" t="s">
        <v>6</v>
      </c>
    </row>
    <row r="3" spans="1:6" ht="12.75">
      <c r="A3" s="414"/>
      <c r="B3" s="388"/>
      <c r="C3" s="385"/>
      <c r="D3" s="385"/>
      <c r="E3" s="385"/>
      <c r="F3" s="385"/>
    </row>
    <row r="4" spans="1:6" ht="12.75">
      <c r="A4" s="91"/>
      <c r="B4" s="79"/>
      <c r="C4" s="34"/>
      <c r="D4" s="31"/>
      <c r="E4" s="32"/>
    </row>
    <row r="5" spans="1:6" s="9" customFormat="1" ht="25.5">
      <c r="A5" s="45"/>
      <c r="B5" t="s">
        <v>125</v>
      </c>
      <c r="C5" s="13"/>
      <c r="D5" s="14"/>
      <c r="E5" s="11"/>
      <c r="F5" s="10"/>
    </row>
    <row r="6" spans="1:6" s="9" customFormat="1" ht="63.75">
      <c r="A6" s="45"/>
      <c r="B6" s="35" t="s">
        <v>22</v>
      </c>
      <c r="C6" s="13"/>
      <c r="D6" s="14"/>
      <c r="E6" s="11"/>
      <c r="F6" s="10"/>
    </row>
    <row r="7" spans="1:6" s="9" customFormat="1" ht="38.25">
      <c r="A7" s="45"/>
      <c r="B7" s="35" t="s">
        <v>918</v>
      </c>
      <c r="C7" s="13"/>
      <c r="D7" s="14"/>
      <c r="E7" s="11"/>
      <c r="F7" s="10"/>
    </row>
    <row r="8" spans="1:6" s="9" customFormat="1" ht="127.5">
      <c r="A8" s="45"/>
      <c r="B8" s="35" t="s">
        <v>349</v>
      </c>
      <c r="C8" s="13"/>
      <c r="D8" s="14"/>
      <c r="E8" s="11"/>
      <c r="F8" s="10"/>
    </row>
    <row r="9" spans="1:6" s="9" customFormat="1" ht="38.25">
      <c r="A9" s="45"/>
      <c r="B9" s="35" t="s">
        <v>75</v>
      </c>
      <c r="C9" s="13"/>
      <c r="D9" s="14"/>
      <c r="E9" s="11"/>
      <c r="F9" s="10"/>
    </row>
    <row r="10" spans="1:6" ht="12.75">
      <c r="A10" s="56"/>
      <c r="B10"/>
      <c r="C10" s="32"/>
      <c r="D10" s="31"/>
      <c r="E10" s="32"/>
    </row>
    <row r="11" spans="1:6" ht="25.5">
      <c r="A11" s="48" t="s">
        <v>271</v>
      </c>
      <c r="B11" s="44" t="s">
        <v>292</v>
      </c>
      <c r="C11" s="34"/>
      <c r="D11" s="31"/>
      <c r="E11" s="32"/>
    </row>
    <row r="12" spans="1:6" ht="63.75">
      <c r="A12" s="56"/>
      <c r="B12" s="35" t="s">
        <v>882</v>
      </c>
      <c r="C12" s="34"/>
      <c r="D12" s="31"/>
      <c r="E12" s="32"/>
    </row>
    <row r="13" spans="1:6" ht="76.5">
      <c r="A13" s="56"/>
      <c r="B13" s="35" t="s">
        <v>883</v>
      </c>
      <c r="C13" s="32"/>
      <c r="D13" s="31"/>
      <c r="E13" s="32"/>
    </row>
    <row r="14" spans="1:6" ht="63.75">
      <c r="A14" s="56"/>
      <c r="B14" s="35" t="s">
        <v>884</v>
      </c>
      <c r="C14" s="32"/>
      <c r="D14" s="31"/>
      <c r="E14" s="32"/>
    </row>
    <row r="15" spans="1:6" ht="12.75">
      <c r="A15" s="48"/>
      <c r="B15" s="35" t="s">
        <v>296</v>
      </c>
      <c r="C15" s="34" t="s">
        <v>2</v>
      </c>
      <c r="D15" s="31">
        <v>25</v>
      </c>
      <c r="E15" s="32"/>
      <c r="F15" s="37">
        <f>SUM(D15*E15)</f>
        <v>0</v>
      </c>
    </row>
    <row r="16" spans="1:6" ht="12.75">
      <c r="A16" s="56"/>
      <c r="B16"/>
      <c r="C16" s="34"/>
      <c r="D16" s="31"/>
      <c r="E16" s="32"/>
    </row>
    <row r="17" spans="1:7" ht="12.75">
      <c r="A17" s="94" t="s">
        <v>295</v>
      </c>
      <c r="B17" s="210" t="s">
        <v>297</v>
      </c>
      <c r="C17" s="32"/>
      <c r="D17" s="31"/>
      <c r="E17" s="32"/>
    </row>
    <row r="18" spans="1:7" ht="25.5">
      <c r="A18" s="56"/>
      <c r="B18" s="35" t="s">
        <v>885</v>
      </c>
      <c r="C18" s="32" t="s">
        <v>623</v>
      </c>
      <c r="D18" s="31"/>
      <c r="E18" s="32"/>
    </row>
    <row r="19" spans="1:7" ht="38.25">
      <c r="A19" s="56"/>
      <c r="B19" s="35" t="s">
        <v>886</v>
      </c>
      <c r="C19" s="32"/>
      <c r="D19" s="31"/>
      <c r="E19" s="32"/>
    </row>
    <row r="20" spans="1:7" ht="51">
      <c r="A20" s="56"/>
      <c r="B20" s="35" t="s">
        <v>887</v>
      </c>
      <c r="C20" s="32"/>
      <c r="D20" s="31"/>
      <c r="E20" s="32"/>
    </row>
    <row r="21" spans="1:7" ht="63.75">
      <c r="A21" s="56"/>
      <c r="B21" s="35" t="s">
        <v>293</v>
      </c>
      <c r="C21" s="32"/>
      <c r="D21" s="31"/>
      <c r="E21" s="32"/>
    </row>
    <row r="22" spans="1:7" ht="25.5">
      <c r="A22" s="48"/>
      <c r="B22" s="35" t="s">
        <v>294</v>
      </c>
      <c r="C22" s="34" t="s">
        <v>10</v>
      </c>
      <c r="D22" s="31">
        <v>50</v>
      </c>
      <c r="E22" s="32"/>
      <c r="F22" s="37">
        <f>SUM(D22*E22)</f>
        <v>0</v>
      </c>
    </row>
    <row r="23" spans="1:7" ht="12.75">
      <c r="A23" s="56"/>
      <c r="B23"/>
      <c r="C23" s="34"/>
      <c r="D23" s="31"/>
      <c r="E23" s="32"/>
    </row>
    <row r="24" spans="1:7" ht="12.75">
      <c r="A24" s="94" t="s">
        <v>350</v>
      </c>
      <c r="B24" s="44" t="s">
        <v>347</v>
      </c>
      <c r="C24" s="34"/>
      <c r="D24" s="31"/>
      <c r="E24" s="32"/>
    </row>
    <row r="25" spans="1:7" ht="89.25">
      <c r="A25" s="56"/>
      <c r="B25" s="35" t="s">
        <v>888</v>
      </c>
      <c r="C25" s="34"/>
      <c r="D25" s="31"/>
      <c r="E25" s="32"/>
    </row>
    <row r="26" spans="1:7" ht="102">
      <c r="A26" s="56"/>
      <c r="B26" s="35" t="s">
        <v>917</v>
      </c>
      <c r="C26" s="34"/>
      <c r="D26" s="31"/>
      <c r="E26" s="32"/>
      <c r="G26" s="374"/>
    </row>
    <row r="27" spans="1:7" ht="63.75">
      <c r="A27" s="56"/>
      <c r="B27" s="35" t="s">
        <v>589</v>
      </c>
      <c r="C27" s="34"/>
      <c r="D27" s="31"/>
      <c r="E27" s="32"/>
    </row>
    <row r="28" spans="1:7" ht="76.5">
      <c r="A28" s="56"/>
      <c r="B28" s="35" t="s">
        <v>590</v>
      </c>
      <c r="C28" s="34"/>
      <c r="D28" s="31"/>
      <c r="E28" s="32"/>
    </row>
    <row r="29" spans="1:7" ht="63.75">
      <c r="A29" s="56"/>
      <c r="B29" s="35" t="s">
        <v>591</v>
      </c>
      <c r="C29" s="34"/>
      <c r="D29" s="31"/>
      <c r="E29" s="32"/>
    </row>
    <row r="30" spans="1:7" ht="63.75">
      <c r="A30" s="56"/>
      <c r="B30" s="35" t="s">
        <v>592</v>
      </c>
      <c r="C30" s="34"/>
      <c r="D30" s="31"/>
      <c r="E30" s="32"/>
    </row>
    <row r="31" spans="1:7" ht="25.5">
      <c r="A31" s="56"/>
      <c r="B31" s="35" t="s">
        <v>593</v>
      </c>
      <c r="C31" s="34"/>
      <c r="D31" s="31"/>
      <c r="E31" s="32"/>
    </row>
    <row r="32" spans="1:7" ht="12.75">
      <c r="A32" s="55" t="s">
        <v>54</v>
      </c>
      <c r="B32" s="35" t="s">
        <v>594</v>
      </c>
      <c r="C32" s="296" t="s">
        <v>11</v>
      </c>
      <c r="D32" s="240">
        <v>3</v>
      </c>
      <c r="E32" s="240"/>
      <c r="F32" s="37">
        <f>SUM(D32*E32)</f>
        <v>0</v>
      </c>
    </row>
    <row r="33" spans="1:6" ht="12.75">
      <c r="A33" s="55" t="s">
        <v>55</v>
      </c>
      <c r="B33" s="35" t="s">
        <v>348</v>
      </c>
      <c r="C33" s="296" t="s">
        <v>10</v>
      </c>
      <c r="D33" s="240">
        <v>50</v>
      </c>
      <c r="E33" s="240"/>
      <c r="F33" s="37">
        <f>SUM(D33*E33)</f>
        <v>0</v>
      </c>
    </row>
    <row r="34" spans="1:6" ht="12.75">
      <c r="A34" s="55" t="s">
        <v>56</v>
      </c>
      <c r="B34" s="35" t="s">
        <v>595</v>
      </c>
      <c r="C34" s="311" t="s">
        <v>9</v>
      </c>
      <c r="D34" s="240">
        <v>40</v>
      </c>
      <c r="E34" s="240"/>
      <c r="F34" s="37">
        <f>SUM(D34*E34)</f>
        <v>0</v>
      </c>
    </row>
    <row r="35" spans="1:6" ht="13.5" thickBot="1">
      <c r="A35" s="48"/>
      <c r="B35"/>
      <c r="C35" s="34"/>
      <c r="D35" s="31"/>
      <c r="E35" s="32"/>
    </row>
    <row r="36" spans="1:6" ht="12.75">
      <c r="A36" s="49"/>
      <c r="B36" s="411" t="str">
        <f>+B1</f>
        <v>7. TESARSKI RADOVI</v>
      </c>
      <c r="C36" s="412"/>
      <c r="D36" s="42"/>
      <c r="E36" s="42"/>
      <c r="F36" s="43">
        <f>SUM(F10:F34)</f>
        <v>0</v>
      </c>
    </row>
    <row r="37" spans="1:6" ht="12.75">
      <c r="A37" s="48"/>
      <c r="B37" s="76"/>
      <c r="C37" s="45"/>
      <c r="D37" s="46"/>
      <c r="E37" s="47"/>
      <c r="F37" s="50"/>
    </row>
    <row r="38" spans="1:6" ht="12.75">
      <c r="A38" s="83"/>
      <c r="B38" s="78"/>
      <c r="C38" s="36"/>
      <c r="D38" s="33"/>
      <c r="E38" s="32"/>
      <c r="F38" s="33"/>
    </row>
    <row r="39" spans="1:6" ht="12.75">
      <c r="A39" s="83"/>
      <c r="B39" s="78"/>
      <c r="C39" s="36"/>
      <c r="D39" s="33"/>
      <c r="E39" s="32"/>
      <c r="F39" s="33"/>
    </row>
    <row r="40" spans="1:6" ht="12.75">
      <c r="A40"/>
      <c r="B40"/>
      <c r="C40"/>
      <c r="D40"/>
      <c r="E40" s="32"/>
      <c r="F40" s="33"/>
    </row>
    <row r="41" spans="1:6" ht="14.25">
      <c r="A41"/>
      <c r="B41" s="35"/>
      <c r="C41"/>
      <c r="D41"/>
    </row>
    <row r="42" spans="1:6" ht="14.25">
      <c r="A42" s="44"/>
      <c r="B42" s="35"/>
      <c r="C42"/>
      <c r="D42"/>
    </row>
    <row r="43" spans="1:6" ht="14.25">
      <c r="A43"/>
      <c r="B43" s="35"/>
      <c r="C43"/>
      <c r="D43"/>
    </row>
    <row r="44" spans="1:6" ht="14.25">
      <c r="A44" s="168"/>
      <c r="B44" s="35"/>
      <c r="C44"/>
      <c r="D44"/>
    </row>
    <row r="45" spans="1:6" ht="12.75">
      <c r="A45" s="35"/>
      <c r="B45" s="35"/>
      <c r="C45" s="35"/>
      <c r="D45" s="35"/>
      <c r="E45" s="35"/>
      <c r="F45" s="35"/>
    </row>
    <row r="46" spans="1:6" ht="12.75">
      <c r="A46" s="35"/>
      <c r="B46" s="35"/>
      <c r="C46" s="35"/>
      <c r="D46" s="35"/>
      <c r="E46" s="35"/>
      <c r="F46" s="35"/>
    </row>
  </sheetData>
  <mergeCells count="7">
    <mergeCell ref="B36:C36"/>
    <mergeCell ref="D2:D3"/>
    <mergeCell ref="E2:E3"/>
    <mergeCell ref="F2:F3"/>
    <mergeCell ref="A2:A3"/>
    <mergeCell ref="B2:B3"/>
    <mergeCell ref="C2:C3"/>
  </mergeCells>
  <phoneticPr fontId="6" type="noConversion"/>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0"/>
  <sheetViews>
    <sheetView view="pageLayout" zoomScaleNormal="70" workbookViewId="0">
      <selection activeCell="A2" sqref="A2"/>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1" ht="38.25">
      <c r="A1" s="303" t="s">
        <v>532</v>
      </c>
    </row>
    <row r="2" spans="1:1" ht="25.5">
      <c r="A2" s="35" t="s">
        <v>919</v>
      </c>
    </row>
    <row r="3" spans="1:1" ht="38.25">
      <c r="A3" s="35" t="s">
        <v>480</v>
      </c>
    </row>
    <row r="4" spans="1:1" ht="51">
      <c r="A4" s="169" t="s">
        <v>481</v>
      </c>
    </row>
    <row r="5" spans="1:1" ht="63.75">
      <c r="A5" s="169" t="s">
        <v>482</v>
      </c>
    </row>
    <row r="6" spans="1:1">
      <c r="A6" s="169"/>
    </row>
    <row r="7" spans="1:1" ht="51">
      <c r="A7" s="169" t="s">
        <v>483</v>
      </c>
    </row>
    <row r="8" spans="1:1" ht="25.5">
      <c r="A8" s="35" t="s">
        <v>484</v>
      </c>
    </row>
    <row r="9" spans="1:1">
      <c r="A9" s="35" t="s">
        <v>486</v>
      </c>
    </row>
    <row r="10" spans="1:1" ht="25.5">
      <c r="A10" s="35" t="s">
        <v>485</v>
      </c>
    </row>
    <row r="11" spans="1:1" ht="102">
      <c r="A11" s="169" t="s">
        <v>487</v>
      </c>
    </row>
    <row r="12" spans="1:1" ht="51">
      <c r="A12" s="169" t="s">
        <v>488</v>
      </c>
    </row>
    <row r="13" spans="1:1" ht="51">
      <c r="A13" s="35" t="s">
        <v>489</v>
      </c>
    </row>
    <row r="14" spans="1:1" ht="102">
      <c r="A14" s="35" t="s">
        <v>490</v>
      </c>
    </row>
    <row r="15" spans="1:1">
      <c r="A15" s="35"/>
    </row>
    <row r="16" spans="1:1">
      <c r="A16" s="35"/>
    </row>
    <row r="17" spans="1:10">
      <c r="A17" s="35"/>
    </row>
    <row r="18" spans="1:10">
      <c r="A18" s="35"/>
    </row>
    <row r="19" spans="1:10">
      <c r="A19" s="169"/>
    </row>
    <row r="20" spans="1:10">
      <c r="A20" s="168"/>
    </row>
    <row r="21" spans="1:10">
      <c r="A21"/>
    </row>
    <row r="22" spans="1:10">
      <c r="A22"/>
    </row>
    <row r="23" spans="1:10">
      <c r="A23"/>
    </row>
    <row r="24" spans="1:10">
      <c r="A24"/>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1"/>
  <dimension ref="A1:F25"/>
  <sheetViews>
    <sheetView view="pageLayout" zoomScaleNormal="100" zoomScaleSheetLayoutView="100" workbookViewId="0">
      <selection activeCell="F25" sqref="F25"/>
    </sheetView>
  </sheetViews>
  <sheetFormatPr defaultColWidth="9" defaultRowHeight="15"/>
  <cols>
    <col min="1" max="1" width="7.5703125" style="92" customWidth="1"/>
    <col min="2" max="2" width="43.5703125" style="5" customWidth="1"/>
    <col min="3" max="3" width="7.5703125" style="6" customWidth="1"/>
    <col min="4" max="4" width="10.140625" style="88" customWidth="1"/>
    <col min="5" max="5" width="10.140625" style="8" customWidth="1"/>
    <col min="6" max="6" width="10.140625" style="37" customWidth="1"/>
    <col min="7" max="7" width="25.140625" style="35" customWidth="1"/>
    <col min="8" max="16384" width="9" style="35"/>
  </cols>
  <sheetData>
    <row r="1" spans="1:6" s="362" customFormat="1" ht="22.5" customHeight="1">
      <c r="A1" s="361"/>
      <c r="B1" s="170" t="s">
        <v>291</v>
      </c>
      <c r="C1" s="170"/>
      <c r="D1" s="363"/>
      <c r="E1" s="353"/>
      <c r="F1" s="354"/>
    </row>
    <row r="2" spans="1:6" ht="12.75">
      <c r="A2" s="416" t="s">
        <v>12</v>
      </c>
      <c r="B2" s="417" t="s">
        <v>8</v>
      </c>
      <c r="C2" s="415" t="s">
        <v>4</v>
      </c>
      <c r="D2" s="418" t="s">
        <v>7</v>
      </c>
      <c r="E2" s="415" t="s">
        <v>5</v>
      </c>
      <c r="F2" s="415" t="s">
        <v>6</v>
      </c>
    </row>
    <row r="3" spans="1:6" ht="12.75">
      <c r="A3" s="414"/>
      <c r="B3" s="388"/>
      <c r="C3" s="385"/>
      <c r="D3" s="419"/>
      <c r="E3" s="385"/>
      <c r="F3" s="385"/>
    </row>
    <row r="4" spans="1:6" ht="12.75">
      <c r="A4" s="91"/>
      <c r="B4" s="41"/>
      <c r="C4" s="34"/>
      <c r="D4" s="33"/>
      <c r="E4" s="32"/>
    </row>
    <row r="5" spans="1:6" s="9" customFormat="1" ht="38.25">
      <c r="A5" s="45"/>
      <c r="B5" s="58" t="s">
        <v>77</v>
      </c>
      <c r="C5" s="13"/>
      <c r="D5" s="61"/>
      <c r="E5" s="11"/>
      <c r="F5" s="10"/>
    </row>
    <row r="6" spans="1:6" s="9" customFormat="1" ht="89.25">
      <c r="A6" s="45"/>
      <c r="B6" s="90" t="s">
        <v>70</v>
      </c>
      <c r="C6" s="13"/>
      <c r="D6" s="61"/>
      <c r="E6" s="11"/>
      <c r="F6" s="10"/>
    </row>
    <row r="7" spans="1:6" s="9" customFormat="1" ht="38.25">
      <c r="A7" s="45"/>
      <c r="B7" s="70" t="s">
        <v>69</v>
      </c>
      <c r="C7" s="13"/>
      <c r="D7" s="61"/>
      <c r="E7" s="11"/>
      <c r="F7" s="10"/>
    </row>
    <row r="8" spans="1:6" ht="12.75">
      <c r="A8" s="56"/>
      <c r="B8" s="35"/>
      <c r="C8" s="34"/>
      <c r="D8" s="33"/>
      <c r="E8" s="32"/>
    </row>
    <row r="9" spans="1:6" ht="12.75">
      <c r="A9" s="94" t="s">
        <v>351</v>
      </c>
      <c r="B9" s="44" t="s">
        <v>277</v>
      </c>
      <c r="C9" s="34"/>
      <c r="D9" s="33"/>
      <c r="E9" s="32"/>
    </row>
    <row r="10" spans="1:6" ht="63.75">
      <c r="A10" s="94"/>
      <c r="B10" t="s">
        <v>281</v>
      </c>
      <c r="C10" s="34"/>
      <c r="D10" s="33"/>
      <c r="E10" s="32"/>
    </row>
    <row r="11" spans="1:6" ht="127.5">
      <c r="A11" s="94"/>
      <c r="B11" s="35" t="s">
        <v>288</v>
      </c>
      <c r="C11" s="34"/>
      <c r="D11" s="33"/>
      <c r="E11" s="32"/>
    </row>
    <row r="12" spans="1:6" ht="102">
      <c r="A12" s="94"/>
      <c r="B12" s="35" t="s">
        <v>290</v>
      </c>
      <c r="C12" s="34"/>
      <c r="D12" s="33"/>
      <c r="E12" s="32"/>
    </row>
    <row r="13" spans="1:6" ht="89.25">
      <c r="A13" s="94"/>
      <c r="B13" s="35" t="s">
        <v>289</v>
      </c>
      <c r="C13" s="32"/>
      <c r="D13" s="33"/>
      <c r="E13" s="32"/>
    </row>
    <row r="14" spans="1:6" ht="12.75">
      <c r="A14" s="56" t="s">
        <v>54</v>
      </c>
      <c r="B14" s="75" t="s">
        <v>279</v>
      </c>
      <c r="C14" s="34" t="s">
        <v>2</v>
      </c>
      <c r="D14" s="33">
        <v>5</v>
      </c>
      <c r="E14" s="32"/>
      <c r="F14" s="37">
        <f>SUM(D14*E14)</f>
        <v>0</v>
      </c>
    </row>
    <row r="15" spans="1:6" ht="12.75">
      <c r="A15" s="56" t="s">
        <v>55</v>
      </c>
      <c r="B15" s="35" t="s">
        <v>278</v>
      </c>
      <c r="C15" s="34" t="s">
        <v>2</v>
      </c>
      <c r="D15" s="33">
        <v>12</v>
      </c>
      <c r="E15" s="32"/>
      <c r="F15" s="37">
        <f>SUM(D15*E15)</f>
        <v>0</v>
      </c>
    </row>
    <row r="16" spans="1:6" ht="12.75">
      <c r="A16" s="56"/>
      <c r="B16" s="35"/>
      <c r="C16" s="34"/>
      <c r="D16" s="33"/>
      <c r="E16" s="32"/>
    </row>
    <row r="17" spans="1:6" ht="12.75">
      <c r="A17" s="94" t="s">
        <v>352</v>
      </c>
      <c r="B17" s="44" t="s">
        <v>280</v>
      </c>
      <c r="C17" s="34"/>
      <c r="D17" s="33"/>
      <c r="E17" s="32"/>
    </row>
    <row r="18" spans="1:6" ht="38.25">
      <c r="A18" s="56"/>
      <c r="B18" t="s">
        <v>282</v>
      </c>
      <c r="C18" s="32"/>
      <c r="D18" s="33"/>
      <c r="E18" s="32"/>
    </row>
    <row r="19" spans="1:6" ht="89.25">
      <c r="A19" s="94"/>
      <c r="B19" s="35" t="s">
        <v>286</v>
      </c>
      <c r="C19" s="35"/>
      <c r="D19" s="35"/>
      <c r="E19" s="35"/>
      <c r="F19" s="35"/>
    </row>
    <row r="20" spans="1:6" ht="102">
      <c r="A20" s="94"/>
      <c r="B20" t="s">
        <v>287</v>
      </c>
      <c r="C20" s="35"/>
      <c r="D20" s="35"/>
      <c r="E20" s="35"/>
      <c r="F20" s="35"/>
    </row>
    <row r="21" spans="1:6" ht="76.5">
      <c r="A21" s="94"/>
      <c r="B21" s="35" t="s">
        <v>285</v>
      </c>
      <c r="C21" s="35"/>
      <c r="D21" s="35"/>
      <c r="E21" s="35"/>
      <c r="F21" s="35"/>
    </row>
    <row r="22" spans="1:6" ht="102">
      <c r="A22" s="94"/>
      <c r="B22" s="35" t="s">
        <v>284</v>
      </c>
      <c r="C22" s="35"/>
      <c r="D22" s="35"/>
      <c r="E22" s="35"/>
      <c r="F22" s="35"/>
    </row>
    <row r="23" spans="1:6" ht="12.75">
      <c r="A23" s="48"/>
      <c r="B23" s="75" t="s">
        <v>283</v>
      </c>
      <c r="C23" s="32" t="s">
        <v>40</v>
      </c>
      <c r="D23" s="33">
        <v>10</v>
      </c>
      <c r="E23" s="32"/>
      <c r="F23" s="37">
        <f>SUM(D23*E23)</f>
        <v>0</v>
      </c>
    </row>
    <row r="24" spans="1:6" thickBot="1">
      <c r="A24" s="56"/>
      <c r="C24" s="32"/>
      <c r="D24" s="33"/>
      <c r="E24" s="32"/>
    </row>
    <row r="25" spans="1:6" ht="12.75">
      <c r="A25" s="49"/>
      <c r="B25" s="412" t="str">
        <f>+B1</f>
        <v>8. KROVOPOKRIVAČKI RADOVI</v>
      </c>
      <c r="C25" s="412"/>
      <c r="D25" s="89"/>
      <c r="E25" s="42"/>
      <c r="F25" s="43">
        <f>SUM(F13:F24)</f>
        <v>0</v>
      </c>
    </row>
  </sheetData>
  <mergeCells count="7">
    <mergeCell ref="E2:E3"/>
    <mergeCell ref="F2:F3"/>
    <mergeCell ref="B25:C25"/>
    <mergeCell ref="A2:A3"/>
    <mergeCell ref="B2:B3"/>
    <mergeCell ref="C2:C3"/>
    <mergeCell ref="D2:D3"/>
  </mergeCells>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rowBreaks count="1" manualBreakCount="1">
    <brk id="16"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0"/>
  <sheetViews>
    <sheetView view="pageLayout" zoomScaleNormal="70" workbookViewId="0">
      <selection activeCell="A3" sqref="A3"/>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2" ht="38.25">
      <c r="A1" s="303" t="s">
        <v>491</v>
      </c>
    </row>
    <row r="2" spans="1:2" ht="67.5" customHeight="1">
      <c r="A2" s="35" t="s">
        <v>922</v>
      </c>
    </row>
    <row r="3" spans="1:2" ht="13.5" customHeight="1">
      <c r="A3" s="35" t="s">
        <v>920</v>
      </c>
      <c r="B3" s="375"/>
    </row>
    <row r="4" spans="1:2" ht="38.25">
      <c r="A4" s="169" t="s">
        <v>923</v>
      </c>
    </row>
    <row r="5" spans="1:2" ht="89.25">
      <c r="A5" s="169" t="s">
        <v>492</v>
      </c>
    </row>
    <row r="6" spans="1:2" ht="25.5">
      <c r="A6" s="169" t="s">
        <v>493</v>
      </c>
    </row>
    <row r="7" spans="1:2" ht="114.75">
      <c r="A7" s="169" t="s">
        <v>494</v>
      </c>
    </row>
    <row r="8" spans="1:2" ht="165.75">
      <c r="A8" s="35" t="s">
        <v>495</v>
      </c>
    </row>
    <row r="9" spans="1:2" ht="51">
      <c r="A9" s="35" t="s">
        <v>498</v>
      </c>
    </row>
    <row r="10" spans="1:2" ht="51">
      <c r="A10" s="35" t="s">
        <v>921</v>
      </c>
    </row>
    <row r="11" spans="1:2" ht="63.75">
      <c r="A11" s="169" t="s">
        <v>499</v>
      </c>
    </row>
    <row r="12" spans="1:2" ht="63.75">
      <c r="A12" s="35" t="s">
        <v>500</v>
      </c>
    </row>
    <row r="13" spans="1:2" ht="76.5">
      <c r="A13" s="35" t="s">
        <v>501</v>
      </c>
    </row>
    <row r="14" spans="1:2">
      <c r="A14" s="35"/>
    </row>
    <row r="15" spans="1:2" ht="191.25">
      <c r="A15" s="35" t="s">
        <v>497</v>
      </c>
    </row>
    <row r="16" spans="1:2" ht="51">
      <c r="A16" s="35" t="s">
        <v>496</v>
      </c>
    </row>
    <row r="17" spans="1:10">
      <c r="A17" s="35"/>
    </row>
    <row r="18" spans="1:10">
      <c r="A18" s="35"/>
    </row>
    <row r="19" spans="1:10">
      <c r="A19" s="169"/>
    </row>
    <row r="20" spans="1:10">
      <c r="A20" s="168"/>
    </row>
    <row r="21" spans="1:10">
      <c r="A21"/>
    </row>
    <row r="22" spans="1:10">
      <c r="A22"/>
    </row>
    <row r="23" spans="1:10">
      <c r="A23"/>
    </row>
    <row r="24" spans="1:10">
      <c r="A24"/>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dimension ref="A1:L53"/>
  <sheetViews>
    <sheetView view="pageLayout" zoomScaleNormal="100" zoomScaleSheetLayoutView="100" workbookViewId="0">
      <selection activeCell="F40" sqref="F40"/>
    </sheetView>
  </sheetViews>
  <sheetFormatPr defaultColWidth="9" defaultRowHeight="15"/>
  <cols>
    <col min="1" max="1" width="7.5703125" style="92" customWidth="1"/>
    <col min="2" max="2" width="43.5703125" style="5" customWidth="1"/>
    <col min="3" max="3" width="7.5703125" style="6" customWidth="1"/>
    <col min="4" max="4" width="10.140625" style="7" customWidth="1"/>
    <col min="5" max="5" width="10.140625" style="8" customWidth="1"/>
    <col min="6" max="6" width="10.140625" style="37" customWidth="1"/>
    <col min="7" max="7" width="25.140625" style="35" customWidth="1"/>
    <col min="8" max="8" width="10.28515625" style="35" bestFit="1" customWidth="1"/>
    <col min="9" max="9" width="10.42578125" style="35" bestFit="1" customWidth="1"/>
    <col min="10" max="10" width="13.140625" style="35" bestFit="1" customWidth="1"/>
    <col min="11" max="16384" width="9" style="35"/>
  </cols>
  <sheetData>
    <row r="1" spans="1:6" s="362" customFormat="1" ht="22.5" customHeight="1">
      <c r="A1" s="361"/>
      <c r="B1" s="170" t="s">
        <v>356</v>
      </c>
      <c r="C1" s="170"/>
      <c r="D1" s="352"/>
      <c r="E1" s="353"/>
      <c r="F1" s="354"/>
    </row>
    <row r="2" spans="1:6" ht="12.75">
      <c r="A2" s="413" t="s">
        <v>12</v>
      </c>
      <c r="B2" s="389" t="s">
        <v>8</v>
      </c>
      <c r="C2" s="384" t="s">
        <v>4</v>
      </c>
      <c r="D2" s="384" t="s">
        <v>7</v>
      </c>
      <c r="E2" s="384" t="s">
        <v>5</v>
      </c>
      <c r="F2" s="384" t="s">
        <v>6</v>
      </c>
    </row>
    <row r="3" spans="1:6" ht="12.75">
      <c r="A3" s="414"/>
      <c r="B3" s="388"/>
      <c r="C3" s="385"/>
      <c r="D3" s="385"/>
      <c r="E3" s="385"/>
      <c r="F3" s="385"/>
    </row>
    <row r="4" spans="1:6" ht="12.75">
      <c r="A4" s="91"/>
      <c r="B4" s="41"/>
      <c r="C4" s="34"/>
      <c r="D4" s="31"/>
      <c r="E4" s="32"/>
    </row>
    <row r="5" spans="1:6" s="9" customFormat="1" ht="38.25">
      <c r="A5" s="45"/>
      <c r="B5" s="58" t="s">
        <v>77</v>
      </c>
      <c r="C5" s="13"/>
      <c r="D5" s="14"/>
      <c r="E5" s="11"/>
      <c r="F5" s="10"/>
    </row>
    <row r="6" spans="1:6" s="9" customFormat="1" ht="89.25">
      <c r="A6" s="45"/>
      <c r="B6" s="58" t="s">
        <v>70</v>
      </c>
      <c r="C6" s="13"/>
      <c r="D6" s="14"/>
      <c r="E6" s="11"/>
      <c r="F6" s="10"/>
    </row>
    <row r="7" spans="1:6" s="9" customFormat="1" ht="38.25">
      <c r="A7" s="45"/>
      <c r="B7" s="90" t="s">
        <v>79</v>
      </c>
      <c r="C7" s="13"/>
      <c r="D7" s="14"/>
      <c r="E7" s="11"/>
      <c r="F7" s="10"/>
    </row>
    <row r="8" spans="1:6" s="9" customFormat="1" ht="38.25">
      <c r="A8" s="45"/>
      <c r="B8" s="58" t="s">
        <v>80</v>
      </c>
      <c r="C8" s="13"/>
      <c r="D8" s="14"/>
      <c r="E8" s="11"/>
      <c r="F8" s="10"/>
    </row>
    <row r="9" spans="1:6" ht="12.75">
      <c r="A9" s="56"/>
      <c r="B9" s="35"/>
      <c r="C9" s="34"/>
      <c r="D9" s="31"/>
      <c r="E9" s="32"/>
    </row>
    <row r="10" spans="1:6" ht="12.75">
      <c r="A10" s="94" t="s">
        <v>357</v>
      </c>
      <c r="B10" s="12" t="s">
        <v>84</v>
      </c>
      <c r="C10" s="34"/>
      <c r="D10" s="31"/>
      <c r="E10" s="32"/>
    </row>
    <row r="11" spans="1:6" ht="12.75">
      <c r="A11" s="94"/>
      <c r="B11" s="12"/>
      <c r="C11" s="34"/>
      <c r="D11" s="31"/>
      <c r="E11" s="32"/>
    </row>
    <row r="12" spans="1:6" ht="63.75">
      <c r="A12" s="56"/>
      <c r="B12" s="75" t="s">
        <v>359</v>
      </c>
      <c r="C12" s="32"/>
      <c r="D12" s="31"/>
      <c r="E12" s="32"/>
    </row>
    <row r="13" spans="1:6" ht="114.75">
      <c r="A13" s="56"/>
      <c r="B13" s="75" t="s">
        <v>353</v>
      </c>
      <c r="C13" s="32"/>
      <c r="D13" s="31"/>
      <c r="E13" s="32"/>
    </row>
    <row r="14" spans="1:6" ht="114.75">
      <c r="A14" s="56"/>
      <c r="B14" s="75" t="s">
        <v>355</v>
      </c>
      <c r="C14" s="32"/>
      <c r="D14" s="31"/>
      <c r="E14" s="32"/>
    </row>
    <row r="15" spans="1:6" ht="51">
      <c r="A15" s="56"/>
      <c r="B15" s="75" t="s">
        <v>354</v>
      </c>
      <c r="C15" s="32"/>
      <c r="D15" s="31"/>
      <c r="E15" s="32"/>
    </row>
    <row r="16" spans="1:6" ht="25.5">
      <c r="A16" s="56"/>
      <c r="B16" s="297" t="s">
        <v>85</v>
      </c>
      <c r="C16" s="32" t="s">
        <v>40</v>
      </c>
      <c r="D16" s="31">
        <v>18</v>
      </c>
      <c r="E16" s="32"/>
      <c r="F16" s="37">
        <f>D16*E16</f>
        <v>0</v>
      </c>
    </row>
    <row r="17" spans="1:6" ht="12.75">
      <c r="A17" s="56"/>
      <c r="B17" s="35"/>
      <c r="C17" s="32"/>
      <c r="D17" s="31"/>
      <c r="E17" s="32"/>
    </row>
    <row r="18" spans="1:6" ht="12.75">
      <c r="A18" s="56" t="s">
        <v>358</v>
      </c>
      <c r="B18" s="44" t="s">
        <v>86</v>
      </c>
      <c r="C18" s="32"/>
      <c r="D18" s="31"/>
      <c r="E18" s="32"/>
    </row>
    <row r="19" spans="1:6" ht="178.5">
      <c r="A19" s="56"/>
      <c r="B19" s="35" t="s">
        <v>362</v>
      </c>
      <c r="C19" s="32"/>
      <c r="D19" s="31"/>
      <c r="E19" s="32"/>
    </row>
    <row r="20" spans="1:6" ht="140.25">
      <c r="A20" s="56"/>
      <c r="B20" s="35" t="s">
        <v>364</v>
      </c>
      <c r="C20" s="32"/>
      <c r="D20" s="31"/>
      <c r="E20" s="32"/>
    </row>
    <row r="21" spans="1:6" ht="89.25">
      <c r="A21" s="48"/>
      <c r="B21" s="35" t="s">
        <v>363</v>
      </c>
      <c r="C21" s="34" t="s">
        <v>40</v>
      </c>
      <c r="D21" s="31">
        <v>25</v>
      </c>
      <c r="E21" s="32"/>
      <c r="F21" s="37">
        <f>D21*E21</f>
        <v>0</v>
      </c>
    </row>
    <row r="22" spans="1:6" ht="12.75">
      <c r="A22" s="48"/>
      <c r="B22" s="35"/>
      <c r="C22" s="34"/>
      <c r="D22" s="31"/>
      <c r="E22" s="32"/>
    </row>
    <row r="23" spans="1:6" ht="12.75">
      <c r="A23" s="56" t="s">
        <v>367</v>
      </c>
      <c r="B23" s="44" t="s">
        <v>87</v>
      </c>
      <c r="C23" s="34"/>
      <c r="D23" s="31"/>
      <c r="E23" s="32"/>
    </row>
    <row r="24" spans="1:6" ht="89.25">
      <c r="A24" s="56"/>
      <c r="B24" s="35" t="s">
        <v>361</v>
      </c>
      <c r="C24" s="34" t="s">
        <v>9</v>
      </c>
      <c r="D24" s="31">
        <v>2</v>
      </c>
      <c r="E24" s="32"/>
      <c r="F24" s="37">
        <f>D24*E24</f>
        <v>0</v>
      </c>
    </row>
    <row r="25" spans="1:6" ht="12.75">
      <c r="A25" s="56"/>
      <c r="B25" s="12"/>
      <c r="C25" s="34"/>
      <c r="D25" s="31"/>
      <c r="E25" s="32"/>
    </row>
    <row r="26" spans="1:6" ht="12.75">
      <c r="A26" s="56" t="s">
        <v>368</v>
      </c>
      <c r="B26" s="12" t="s">
        <v>274</v>
      </c>
      <c r="C26" s="34"/>
      <c r="D26" s="31"/>
      <c r="E26" s="32"/>
    </row>
    <row r="27" spans="1:6" ht="89.25">
      <c r="A27" s="56"/>
      <c r="B27" s="35" t="s">
        <v>360</v>
      </c>
      <c r="C27" s="34" t="s">
        <v>9</v>
      </c>
      <c r="D27" s="31">
        <v>2</v>
      </c>
      <c r="E27" s="32"/>
      <c r="F27" s="37">
        <f>D27*E27</f>
        <v>0</v>
      </c>
    </row>
    <row r="28" spans="1:6" ht="12.75">
      <c r="A28" s="56"/>
      <c r="B28" s="12"/>
      <c r="C28" s="34"/>
      <c r="D28" s="31"/>
      <c r="E28" s="32"/>
    </row>
    <row r="29" spans="1:6" ht="12.75">
      <c r="A29" s="56" t="s">
        <v>369</v>
      </c>
      <c r="B29" s="12" t="s">
        <v>89</v>
      </c>
      <c r="C29" s="34"/>
      <c r="D29" s="31"/>
      <c r="E29" s="32"/>
    </row>
    <row r="30" spans="1:6" ht="76.5">
      <c r="A30" s="56"/>
      <c r="B30" s="35" t="s">
        <v>88</v>
      </c>
      <c r="C30" s="34" t="s">
        <v>9</v>
      </c>
      <c r="D30" s="31">
        <v>3</v>
      </c>
      <c r="E30" s="32"/>
      <c r="F30" s="37">
        <f>D30*E30</f>
        <v>0</v>
      </c>
    </row>
    <row r="31" spans="1:6" ht="12.75">
      <c r="A31" s="56"/>
      <c r="B31" s="12"/>
      <c r="C31" s="34"/>
      <c r="D31" s="31"/>
      <c r="E31" s="32"/>
    </row>
    <row r="32" spans="1:6" ht="12.75">
      <c r="A32" s="56" t="s">
        <v>370</v>
      </c>
      <c r="B32" s="12" t="s">
        <v>53</v>
      </c>
      <c r="C32" s="34"/>
      <c r="D32" s="31"/>
      <c r="E32" s="32"/>
    </row>
    <row r="33" spans="1:12" ht="191.25">
      <c r="A33" s="56"/>
      <c r="B33" s="35" t="s">
        <v>366</v>
      </c>
      <c r="C33" s="34"/>
      <c r="D33" s="31"/>
      <c r="E33" s="32"/>
    </row>
    <row r="34" spans="1:12" ht="191.25">
      <c r="A34" s="56"/>
      <c r="B34" s="75" t="s">
        <v>365</v>
      </c>
      <c r="C34" s="34"/>
      <c r="D34" s="31"/>
      <c r="E34" s="32"/>
    </row>
    <row r="35" spans="1:12" ht="25.5">
      <c r="A35" s="56" t="s">
        <v>54</v>
      </c>
      <c r="B35" s="35" t="s">
        <v>275</v>
      </c>
      <c r="C35" s="34" t="s">
        <v>40</v>
      </c>
      <c r="D35" s="31">
        <v>24</v>
      </c>
      <c r="E35" s="32"/>
      <c r="F35" s="37">
        <f>D35*E35</f>
        <v>0</v>
      </c>
    </row>
    <row r="36" spans="1:12" ht="25.5">
      <c r="A36" s="56" t="s">
        <v>55</v>
      </c>
      <c r="B36" s="35" t="s">
        <v>90</v>
      </c>
      <c r="C36" s="32" t="s">
        <v>40</v>
      </c>
      <c r="D36" s="31">
        <v>20</v>
      </c>
      <c r="E36" s="32"/>
      <c r="F36" s="37">
        <f>D36*E36</f>
        <v>0</v>
      </c>
    </row>
    <row r="37" spans="1:12" ht="12.75">
      <c r="A37" s="56" t="s">
        <v>56</v>
      </c>
      <c r="B37" s="35" t="s">
        <v>91</v>
      </c>
      <c r="C37" s="32" t="s">
        <v>40</v>
      </c>
      <c r="D37" s="31">
        <v>18</v>
      </c>
      <c r="E37" s="32"/>
      <c r="F37" s="37">
        <f>D37*E37</f>
        <v>0</v>
      </c>
    </row>
    <row r="38" spans="1:12" ht="25.5">
      <c r="A38" s="56" t="s">
        <v>65</v>
      </c>
      <c r="B38" s="169" t="s">
        <v>276</v>
      </c>
      <c r="C38" s="32" t="s">
        <v>40</v>
      </c>
      <c r="D38" s="31">
        <v>25</v>
      </c>
      <c r="E38" s="32"/>
      <c r="F38" s="37">
        <f>D38*E38</f>
        <v>0</v>
      </c>
    </row>
    <row r="39" spans="1:12" ht="13.5" thickBot="1">
      <c r="A39" s="48"/>
      <c r="B39" s="35"/>
      <c r="C39" s="34"/>
      <c r="D39" s="31"/>
      <c r="E39" s="32"/>
    </row>
    <row r="40" spans="1:12" ht="12.75">
      <c r="A40" s="49"/>
      <c r="B40" s="412" t="str">
        <f>+B1</f>
        <v>9. LIMARSKI RADOVI</v>
      </c>
      <c r="C40" s="412"/>
      <c r="D40" s="42"/>
      <c r="E40" s="42"/>
      <c r="F40" s="43">
        <f>SUM(F12:F38)</f>
        <v>0</v>
      </c>
    </row>
    <row r="41" spans="1:12" ht="12.75">
      <c r="A41" s="48"/>
      <c r="B41" s="44"/>
      <c r="C41" s="45"/>
      <c r="D41" s="46"/>
      <c r="E41" s="47"/>
      <c r="F41" s="50"/>
    </row>
    <row r="44" spans="1:12" s="117" customFormat="1" ht="12.75">
      <c r="A44" s="105"/>
      <c r="B44" s="108"/>
      <c r="C44" s="109"/>
      <c r="D44" s="109"/>
      <c r="E44" s="106"/>
      <c r="F44" s="106"/>
      <c r="G44" s="106"/>
      <c r="H44" s="107"/>
      <c r="I44" s="107"/>
      <c r="K44" s="116"/>
      <c r="L44" s="116"/>
    </row>
    <row r="45" spans="1:12" s="119" customFormat="1" ht="12.75">
      <c r="A45" s="110"/>
      <c r="B45" s="111"/>
      <c r="C45" s="420"/>
      <c r="D45" s="420"/>
      <c r="E45" s="420"/>
      <c r="F45" s="112"/>
      <c r="G45" s="112"/>
      <c r="H45" s="113"/>
      <c r="I45" s="114"/>
      <c r="J45" s="115"/>
      <c r="K45" s="118"/>
      <c r="L45" s="118"/>
    </row>
    <row r="46" spans="1:12" s="119" customFormat="1" ht="12.75">
      <c r="A46" s="110"/>
      <c r="B46" s="111"/>
      <c r="C46" s="421"/>
      <c r="D46" s="420"/>
      <c r="E46" s="420"/>
      <c r="F46" s="112"/>
      <c r="G46" s="112"/>
      <c r="H46" s="113"/>
      <c r="I46" s="114"/>
      <c r="J46" s="114"/>
      <c r="K46" s="118"/>
      <c r="L46" s="118"/>
    </row>
    <row r="47" spans="1:12" s="119" customFormat="1" ht="12.75">
      <c r="A47" s="110"/>
      <c r="B47" s="111"/>
      <c r="C47" s="421"/>
      <c r="D47" s="420"/>
      <c r="E47" s="420"/>
      <c r="F47" s="112"/>
      <c r="G47" s="112"/>
      <c r="H47" s="113"/>
      <c r="I47" s="114"/>
      <c r="J47" s="114"/>
      <c r="K47" s="118"/>
      <c r="L47" s="118"/>
    </row>
    <row r="48" spans="1:12" s="119" customFormat="1" ht="12.75">
      <c r="A48" s="110"/>
      <c r="B48" s="111"/>
      <c r="C48" s="421"/>
      <c r="D48" s="420"/>
      <c r="E48" s="420"/>
      <c r="F48" s="112"/>
      <c r="G48" s="112"/>
      <c r="H48" s="113"/>
      <c r="I48" s="114"/>
      <c r="J48" s="115"/>
      <c r="K48" s="118"/>
      <c r="L48" s="118"/>
    </row>
    <row r="49" spans="1:12" s="119" customFormat="1" ht="12.75">
      <c r="A49" s="110"/>
      <c r="B49" s="111"/>
      <c r="C49" s="421"/>
      <c r="D49" s="420"/>
      <c r="E49" s="420"/>
      <c r="F49" s="112"/>
      <c r="G49" s="112"/>
      <c r="H49" s="113"/>
      <c r="I49" s="114"/>
      <c r="J49" s="115"/>
      <c r="K49" s="118"/>
      <c r="L49" s="118"/>
    </row>
    <row r="50" spans="1:12" s="119" customFormat="1" ht="12.75">
      <c r="A50" s="110"/>
      <c r="B50" s="111"/>
      <c r="C50" s="421"/>
      <c r="D50" s="420"/>
      <c r="E50" s="420"/>
      <c r="F50" s="112"/>
      <c r="G50" s="112"/>
      <c r="H50" s="113"/>
      <c r="I50" s="114"/>
      <c r="J50" s="115"/>
      <c r="K50" s="118"/>
      <c r="L50" s="118"/>
    </row>
    <row r="51" spans="1:12" s="119" customFormat="1" ht="12.75">
      <c r="A51" s="110"/>
      <c r="B51" s="111"/>
      <c r="C51" s="421"/>
      <c r="D51" s="420"/>
      <c r="E51" s="420"/>
      <c r="F51" s="112"/>
      <c r="G51" s="112"/>
      <c r="H51" s="113"/>
      <c r="I51" s="114"/>
      <c r="J51" s="115"/>
      <c r="K51" s="118"/>
      <c r="L51" s="118"/>
    </row>
    <row r="52" spans="1:12" s="119" customFormat="1" ht="12.75">
      <c r="A52" s="110"/>
      <c r="B52" s="111"/>
      <c r="C52" s="421"/>
      <c r="D52" s="420"/>
      <c r="E52" s="420"/>
      <c r="F52" s="112"/>
      <c r="G52" s="112"/>
      <c r="H52" s="113"/>
      <c r="I52" s="114"/>
      <c r="J52" s="115"/>
      <c r="K52" s="118"/>
      <c r="L52" s="118"/>
    </row>
    <row r="53" spans="1:12" s="117" customFormat="1" ht="12.75">
      <c r="A53" s="104"/>
      <c r="B53" s="105"/>
      <c r="C53" s="108"/>
      <c r="D53" s="109"/>
      <c r="E53" s="109"/>
      <c r="F53" s="106"/>
      <c r="G53" s="106"/>
      <c r="H53" s="106"/>
      <c r="I53" s="107"/>
      <c r="J53" s="107"/>
      <c r="K53" s="116"/>
      <c r="L53" s="116"/>
    </row>
  </sheetData>
  <mergeCells count="15">
    <mergeCell ref="C51:E51"/>
    <mergeCell ref="C52:E52"/>
    <mergeCell ref="C46:E46"/>
    <mergeCell ref="C47:E47"/>
    <mergeCell ref="C48:E48"/>
    <mergeCell ref="C49:E49"/>
    <mergeCell ref="C50:E50"/>
    <mergeCell ref="C45:E45"/>
    <mergeCell ref="E2:E3"/>
    <mergeCell ref="F2:F3"/>
    <mergeCell ref="B40:C40"/>
    <mergeCell ref="A2:A3"/>
    <mergeCell ref="B2:B3"/>
    <mergeCell ref="C2:C3"/>
    <mergeCell ref="D2:D3"/>
  </mergeCells>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rowBreaks count="2" manualBreakCount="2">
    <brk id="17" max="5" man="1"/>
    <brk id="2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70"/>
  <sheetViews>
    <sheetView view="pageLayout" zoomScaleNormal="70" workbookViewId="0">
      <selection activeCell="A9" sqref="A9"/>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3" ht="38.25">
      <c r="A1" s="303" t="s">
        <v>502</v>
      </c>
    </row>
    <row r="2" spans="1:3" ht="76.5">
      <c r="A2" s="35" t="s">
        <v>503</v>
      </c>
    </row>
    <row r="3" spans="1:3" ht="51">
      <c r="A3" s="35" t="s">
        <v>504</v>
      </c>
    </row>
    <row r="4" spans="1:3" ht="25.5">
      <c r="A4" s="169" t="s">
        <v>505</v>
      </c>
    </row>
    <row r="5" spans="1:3" ht="63.75">
      <c r="A5" s="169" t="s">
        <v>925</v>
      </c>
      <c r="B5" s="375"/>
      <c r="C5" s="375"/>
    </row>
    <row r="6" spans="1:3" ht="25.5">
      <c r="A6" s="169" t="s">
        <v>506</v>
      </c>
    </row>
    <row r="7" spans="1:3" ht="38.25">
      <c r="A7" s="169" t="s">
        <v>507</v>
      </c>
    </row>
    <row r="8" spans="1:3" ht="51">
      <c r="A8" s="35" t="s">
        <v>508</v>
      </c>
    </row>
    <row r="9" spans="1:3" ht="38.25">
      <c r="A9" s="35" t="s">
        <v>924</v>
      </c>
      <c r="B9" s="375"/>
    </row>
    <row r="10" spans="1:3">
      <c r="A10" s="35"/>
    </row>
    <row r="11" spans="1:3">
      <c r="A11" s="169"/>
    </row>
    <row r="12" spans="1:3">
      <c r="A12" s="35"/>
    </row>
    <row r="13" spans="1:3">
      <c r="A13" s="35"/>
    </row>
    <row r="14" spans="1:3">
      <c r="A14" s="35"/>
    </row>
    <row r="15" spans="1:3">
      <c r="A15" s="35"/>
    </row>
    <row r="16" spans="1:3">
      <c r="A16" s="35"/>
    </row>
    <row r="17" spans="1:10">
      <c r="A17" s="35"/>
    </row>
    <row r="18" spans="1:10">
      <c r="A18" s="35"/>
    </row>
    <row r="19" spans="1:10">
      <c r="A19" s="169"/>
    </row>
    <row r="20" spans="1:10">
      <c r="A20" s="168"/>
    </row>
    <row r="21" spans="1:10">
      <c r="A21"/>
    </row>
    <row r="22" spans="1:10">
      <c r="A22"/>
    </row>
    <row r="23" spans="1:10">
      <c r="A23"/>
    </row>
    <row r="24" spans="1:10">
      <c r="A24"/>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3"/>
  <sheetViews>
    <sheetView view="pageLayout" topLeftCell="A27" zoomScaleNormal="70" workbookViewId="0">
      <selection activeCell="A29" sqref="A29"/>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2" spans="1:1">
      <c r="A2" s="302" t="s">
        <v>415</v>
      </c>
    </row>
    <row r="3" spans="1:1" ht="76.5">
      <c r="A3" s="35" t="s">
        <v>416</v>
      </c>
    </row>
    <row r="4" spans="1:1" ht="102">
      <c r="A4" s="35" t="s">
        <v>911</v>
      </c>
    </row>
    <row r="5" spans="1:1" ht="76.5">
      <c r="A5" s="35" t="s">
        <v>676</v>
      </c>
    </row>
    <row r="6" spans="1:1" ht="51">
      <c r="A6" s="35" t="s">
        <v>675</v>
      </c>
    </row>
    <row r="7" spans="1:1" ht="38.25">
      <c r="A7" s="35" t="s">
        <v>541</v>
      </c>
    </row>
    <row r="8" spans="1:1" ht="51">
      <c r="A8" s="35" t="s">
        <v>928</v>
      </c>
    </row>
    <row r="9" spans="1:1" ht="25.5">
      <c r="A9" s="35" t="s">
        <v>418</v>
      </c>
    </row>
    <row r="10" spans="1:1" ht="38.25">
      <c r="A10" s="35" t="s">
        <v>417</v>
      </c>
    </row>
    <row r="11" spans="1:1">
      <c r="A11" s="35" t="s">
        <v>540</v>
      </c>
    </row>
    <row r="12" spans="1:1" ht="51">
      <c r="A12" s="35" t="s">
        <v>539</v>
      </c>
    </row>
    <row r="13" spans="1:1" ht="38.25">
      <c r="A13" s="35" t="s">
        <v>393</v>
      </c>
    </row>
    <row r="14" spans="1:1" ht="38.25">
      <c r="A14" s="35" t="s">
        <v>420</v>
      </c>
    </row>
    <row r="15" spans="1:1" ht="76.5">
      <c r="A15" s="35" t="s">
        <v>419</v>
      </c>
    </row>
    <row r="16" spans="1:1" ht="51">
      <c r="A16" s="35" t="s">
        <v>422</v>
      </c>
    </row>
    <row r="17" spans="1:1" ht="51">
      <c r="A17" s="35" t="s">
        <v>421</v>
      </c>
    </row>
    <row r="18" spans="1:1" ht="51">
      <c r="A18" t="s">
        <v>395</v>
      </c>
    </row>
    <row r="19" spans="1:1" ht="76.5">
      <c r="A19" t="s">
        <v>394</v>
      </c>
    </row>
    <row r="20" spans="1:1" ht="63.75">
      <c r="A20" s="35" t="s">
        <v>927</v>
      </c>
    </row>
    <row r="21" spans="1:1" ht="25.5">
      <c r="A21" s="35" t="s">
        <v>423</v>
      </c>
    </row>
    <row r="22" spans="1:1" ht="38.25">
      <c r="A22" s="35" t="s">
        <v>424</v>
      </c>
    </row>
    <row r="23" spans="1:1" ht="63.75">
      <c r="A23" t="s">
        <v>396</v>
      </c>
    </row>
    <row r="24" spans="1:1" ht="76.5">
      <c r="A24" t="s">
        <v>397</v>
      </c>
    </row>
    <row r="25" spans="1:1" ht="51">
      <c r="A25" t="s">
        <v>403</v>
      </c>
    </row>
    <row r="26" spans="1:1" ht="102">
      <c r="A26" t="s">
        <v>402</v>
      </c>
    </row>
    <row r="27" spans="1:1" ht="63.75">
      <c r="A27" t="s">
        <v>398</v>
      </c>
    </row>
    <row r="28" spans="1:1">
      <c r="A28" s="44" t="s">
        <v>425</v>
      </c>
    </row>
    <row r="29" spans="1:1" ht="76.5">
      <c r="A29" s="35" t="s">
        <v>910</v>
      </c>
    </row>
    <row r="30" spans="1:1" ht="76.5">
      <c r="A30" s="9" t="s">
        <v>909</v>
      </c>
    </row>
    <row r="31" spans="1:1" ht="63.75">
      <c r="A31" t="s">
        <v>399</v>
      </c>
    </row>
    <row r="32" spans="1:1" ht="63.75">
      <c r="A32" t="s">
        <v>400</v>
      </c>
    </row>
    <row r="33" spans="1:10" ht="38.25">
      <c r="A33" t="s">
        <v>401</v>
      </c>
    </row>
    <row r="34" spans="1:10">
      <c r="A34" s="301"/>
    </row>
    <row r="35" spans="1:10">
      <c r="A35" s="301"/>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6"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9"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ht="12.75" hidden="1" customHeight="1">
      <c r="A61" s="383"/>
      <c r="B61" s="383"/>
      <c r="C61" s="383"/>
      <c r="D61" s="383"/>
      <c r="E61" s="383"/>
      <c r="F61" s="383"/>
      <c r="G61" s="383"/>
      <c r="H61" s="383"/>
      <c r="I61" s="383"/>
      <c r="J61" s="383"/>
    </row>
    <row r="62" spans="1:10" ht="12.75" hidden="1" customHeight="1">
      <c r="A62" s="383"/>
      <c r="B62" s="383"/>
      <c r="C62" s="383"/>
      <c r="D62" s="383"/>
      <c r="E62" s="383"/>
      <c r="F62" s="383"/>
      <c r="G62" s="383"/>
      <c r="H62" s="383"/>
      <c r="I62" s="383"/>
      <c r="J62" s="383"/>
    </row>
    <row r="63" spans="1:10" ht="12.75" hidden="1" customHeight="1">
      <c r="A63" s="383"/>
      <c r="B63" s="383"/>
      <c r="C63" s="383"/>
      <c r="D63" s="383"/>
      <c r="E63" s="383"/>
      <c r="F63" s="383"/>
      <c r="G63" s="383"/>
      <c r="H63" s="383"/>
      <c r="I63" s="383"/>
      <c r="J63" s="383"/>
    </row>
    <row r="64" spans="1:10" ht="12.75" hidden="1" customHeight="1">
      <c r="A64" s="383"/>
      <c r="B64" s="383"/>
      <c r="C64" s="383"/>
      <c r="D64" s="383"/>
      <c r="E64" s="383"/>
      <c r="F64" s="383"/>
      <c r="G64" s="383"/>
      <c r="H64" s="383"/>
      <c r="I64" s="383"/>
      <c r="J64" s="383"/>
    </row>
    <row r="65" spans="1:10" ht="12.75" hidden="1" customHeight="1">
      <c r="A65" s="383"/>
      <c r="B65" s="383"/>
      <c r="C65" s="383"/>
      <c r="D65" s="383"/>
      <c r="E65" s="383"/>
      <c r="F65" s="383"/>
      <c r="G65" s="383"/>
      <c r="H65" s="383"/>
      <c r="I65" s="383"/>
      <c r="J65" s="383"/>
    </row>
    <row r="66" spans="1:10" ht="12.75" hidden="1" customHeight="1">
      <c r="A66" s="383"/>
      <c r="B66" s="383"/>
      <c r="C66" s="383"/>
      <c r="D66" s="383"/>
      <c r="E66" s="383"/>
      <c r="F66" s="383"/>
      <c r="G66" s="383"/>
      <c r="H66" s="383"/>
      <c r="I66" s="383"/>
      <c r="J66" s="383"/>
    </row>
    <row r="67" spans="1:10" ht="12.75" hidden="1" customHeight="1">
      <c r="A67" s="383"/>
      <c r="B67" s="383"/>
      <c r="C67" s="383"/>
      <c r="D67" s="383"/>
      <c r="E67" s="383"/>
      <c r="F67" s="383"/>
      <c r="G67" s="383"/>
      <c r="H67" s="383"/>
      <c r="I67" s="383"/>
      <c r="J67" s="383"/>
    </row>
    <row r="68" spans="1:10" ht="12.75" hidden="1" customHeight="1">
      <c r="A68" s="383"/>
      <c r="B68" s="383"/>
      <c r="C68" s="383"/>
      <c r="D68" s="383"/>
      <c r="E68" s="383"/>
      <c r="F68" s="383"/>
      <c r="G68" s="383"/>
      <c r="H68" s="383"/>
      <c r="I68" s="383"/>
      <c r="J68" s="383"/>
    </row>
    <row r="69" spans="1:10" ht="12.75" hidden="1" customHeight="1">
      <c r="A69" s="383"/>
      <c r="B69" s="383"/>
      <c r="C69" s="383"/>
      <c r="D69" s="383"/>
      <c r="E69" s="383"/>
      <c r="F69" s="383"/>
      <c r="G69" s="383"/>
      <c r="H69" s="383"/>
      <c r="I69" s="383"/>
      <c r="J69" s="383"/>
    </row>
    <row r="70" spans="1:10" ht="12.75" hidden="1" customHeight="1">
      <c r="A70" s="383"/>
      <c r="B70" s="383"/>
      <c r="C70" s="383"/>
      <c r="D70" s="383"/>
      <c r="E70" s="383"/>
      <c r="F70" s="383"/>
      <c r="G70" s="383"/>
      <c r="H70" s="383"/>
      <c r="I70" s="383"/>
      <c r="J70" s="383"/>
    </row>
    <row r="71" spans="1:10" ht="12.75" hidden="1" customHeight="1">
      <c r="A71" s="383"/>
      <c r="B71" s="383"/>
      <c r="C71" s="383"/>
      <c r="D71" s="383"/>
      <c r="E71" s="383"/>
      <c r="F71" s="383"/>
      <c r="G71" s="383"/>
      <c r="H71" s="383"/>
      <c r="I71" s="383"/>
      <c r="J71" s="383"/>
    </row>
    <row r="72" spans="1:10">
      <c r="A72" s="300"/>
      <c r="B72" s="300"/>
      <c r="C72" s="300"/>
      <c r="D72" s="300"/>
      <c r="E72" s="300"/>
      <c r="F72" s="300"/>
      <c r="G72" s="300"/>
      <c r="H72" s="300"/>
      <c r="I72" s="300"/>
    </row>
    <row r="73" spans="1:10">
      <c r="A73" s="300"/>
      <c r="B73" s="300"/>
      <c r="C73" s="300"/>
      <c r="D73" s="300"/>
      <c r="E73" s="300"/>
      <c r="F73" s="300"/>
      <c r="G73" s="300"/>
      <c r="H73" s="300"/>
      <c r="I73" s="300"/>
    </row>
  </sheetData>
  <mergeCells count="1">
    <mergeCell ref="A37:J71"/>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3"/>
  <dimension ref="A1:F17"/>
  <sheetViews>
    <sheetView view="pageLayout" topLeftCell="A4" zoomScaleNormal="100" zoomScaleSheetLayoutView="100" workbookViewId="0">
      <selection activeCell="B14" sqref="B14"/>
    </sheetView>
  </sheetViews>
  <sheetFormatPr defaultColWidth="9" defaultRowHeight="15"/>
  <cols>
    <col min="1" max="1" width="7.5703125" style="92" customWidth="1"/>
    <col min="2" max="2" width="43.5703125" style="5" customWidth="1"/>
    <col min="3" max="3" width="7.5703125" style="6" customWidth="1"/>
    <col min="4" max="4" width="10.140625" style="7" customWidth="1"/>
    <col min="5" max="5" width="10.140625" style="8" customWidth="1"/>
    <col min="6" max="6" width="10.140625" style="37" customWidth="1"/>
    <col min="7" max="7" width="25.140625" style="35" customWidth="1"/>
    <col min="8" max="16384" width="9" style="35"/>
  </cols>
  <sheetData>
    <row r="1" spans="1:6" s="362" customFormat="1" ht="22.5" customHeight="1">
      <c r="A1" s="361"/>
      <c r="B1" s="364" t="s">
        <v>373</v>
      </c>
      <c r="C1" s="170"/>
      <c r="D1" s="352"/>
      <c r="E1" s="353"/>
      <c r="F1" s="354"/>
    </row>
    <row r="2" spans="1:6" ht="12.75">
      <c r="A2" s="416" t="s">
        <v>12</v>
      </c>
      <c r="B2" s="417" t="s">
        <v>8</v>
      </c>
      <c r="C2" s="415" t="s">
        <v>4</v>
      </c>
      <c r="D2" s="415" t="s">
        <v>7</v>
      </c>
      <c r="E2" s="415" t="s">
        <v>5</v>
      </c>
      <c r="F2" s="415" t="s">
        <v>6</v>
      </c>
    </row>
    <row r="3" spans="1:6" ht="12.75">
      <c r="A3" s="414"/>
      <c r="B3" s="388"/>
      <c r="C3" s="385"/>
      <c r="D3" s="385"/>
      <c r="E3" s="385"/>
      <c r="F3" s="385"/>
    </row>
    <row r="4" spans="1:6" ht="12.75">
      <c r="A4" s="91"/>
      <c r="B4" s="41"/>
      <c r="C4" s="34"/>
      <c r="D4" s="31"/>
      <c r="E4" s="32"/>
    </row>
    <row r="5" spans="1:6" s="9" customFormat="1" ht="38.25">
      <c r="A5" s="45"/>
      <c r="B5" s="58" t="s">
        <v>77</v>
      </c>
      <c r="C5" s="13"/>
      <c r="D5" s="14"/>
      <c r="E5" s="11"/>
      <c r="F5" s="10"/>
    </row>
    <row r="6" spans="1:6" s="9" customFormat="1" ht="89.25">
      <c r="A6" s="45"/>
      <c r="B6" s="58" t="s">
        <v>70</v>
      </c>
      <c r="C6" s="13"/>
      <c r="D6" s="14"/>
      <c r="E6" s="11"/>
      <c r="F6" s="10"/>
    </row>
    <row r="7" spans="1:6" ht="12.75">
      <c r="A7" s="56"/>
      <c r="B7" s="35"/>
      <c r="C7" s="34"/>
      <c r="D7" s="31"/>
      <c r="E7" s="32"/>
    </row>
    <row r="8" spans="1:6" ht="12.75">
      <c r="A8" s="94" t="s">
        <v>78</v>
      </c>
      <c r="B8" s="44" t="s">
        <v>92</v>
      </c>
      <c r="C8" s="34"/>
      <c r="D8" s="31"/>
      <c r="E8" s="32"/>
    </row>
    <row r="9" spans="1:6" ht="102">
      <c r="A9" s="56"/>
      <c r="B9" s="35" t="s">
        <v>97</v>
      </c>
      <c r="C9" s="32" t="s">
        <v>93</v>
      </c>
      <c r="D9" s="31">
        <v>10</v>
      </c>
      <c r="E9" s="32"/>
      <c r="F9" s="37">
        <f>D9*E9</f>
        <v>0</v>
      </c>
    </row>
    <row r="10" spans="1:6" ht="12.75">
      <c r="A10" s="56"/>
      <c r="B10" s="9"/>
      <c r="C10" s="32"/>
      <c r="D10" s="31"/>
      <c r="E10" s="32"/>
    </row>
    <row r="11" spans="1:6" ht="12.75">
      <c r="A11" s="56" t="s">
        <v>81</v>
      </c>
      <c r="B11" s="44" t="s">
        <v>299</v>
      </c>
      <c r="C11" s="32"/>
      <c r="D11" s="31"/>
      <c r="E11" s="32"/>
    </row>
    <row r="12" spans="1:6" ht="102">
      <c r="A12" s="56"/>
      <c r="B12" s="35" t="s">
        <v>371</v>
      </c>
      <c r="C12" s="32"/>
      <c r="D12" s="31"/>
      <c r="E12" s="32"/>
    </row>
    <row r="13" spans="1:6" ht="89.25">
      <c r="A13" s="48"/>
      <c r="B13" s="35" t="s">
        <v>298</v>
      </c>
      <c r="C13" s="35"/>
      <c r="D13" s="35"/>
      <c r="E13" s="35"/>
      <c r="F13" s="35"/>
    </row>
    <row r="14" spans="1:6" ht="102">
      <c r="A14" s="48"/>
      <c r="B14" s="35" t="s">
        <v>372</v>
      </c>
      <c r="C14" s="34" t="s">
        <v>9</v>
      </c>
      <c r="D14" s="31">
        <v>4</v>
      </c>
      <c r="E14" s="32"/>
      <c r="F14" s="37">
        <f>D14*E14</f>
        <v>0</v>
      </c>
    </row>
    <row r="15" spans="1:6" ht="13.5" thickBot="1">
      <c r="A15" s="35"/>
      <c r="B15" s="12"/>
      <c r="C15" s="34"/>
      <c r="D15" s="31"/>
      <c r="E15" s="32"/>
    </row>
    <row r="16" spans="1:6" ht="12.75">
      <c r="A16" s="49"/>
      <c r="B16" s="412" t="str">
        <f>+B1</f>
        <v>10. STOLARSKI RADOVI</v>
      </c>
      <c r="C16" s="412"/>
      <c r="D16" s="42"/>
      <c r="E16" s="42"/>
      <c r="F16" s="43">
        <f>SUM(F9:F15)</f>
        <v>0</v>
      </c>
    </row>
    <row r="17" spans="1:6" ht="12.75">
      <c r="A17" s="48"/>
      <c r="B17" s="44"/>
      <c r="C17" s="45"/>
      <c r="D17" s="46"/>
      <c r="E17" s="47"/>
      <c r="F17" s="50"/>
    </row>
  </sheetData>
  <mergeCells count="7">
    <mergeCell ref="E2:E3"/>
    <mergeCell ref="F2:F3"/>
    <mergeCell ref="B16:C16"/>
    <mergeCell ref="A2:A3"/>
    <mergeCell ref="B2:B3"/>
    <mergeCell ref="C2:C3"/>
    <mergeCell ref="D2:D3"/>
  </mergeCells>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72"/>
  <sheetViews>
    <sheetView view="pageLayout" topLeftCell="A5" zoomScaleNormal="70" workbookViewId="0">
      <selection activeCell="A7" sqref="A7"/>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2" ht="38.25">
      <c r="A1" s="303" t="s">
        <v>530</v>
      </c>
    </row>
    <row r="2" spans="1:2">
      <c r="A2" s="303"/>
    </row>
    <row r="3" spans="1:2">
      <c r="A3" s="303" t="s">
        <v>531</v>
      </c>
    </row>
    <row r="4" spans="1:2" ht="127.5">
      <c r="A4" s="35" t="s">
        <v>509</v>
      </c>
    </row>
    <row r="5" spans="1:2" ht="102">
      <c r="A5" s="35" t="s">
        <v>510</v>
      </c>
    </row>
    <row r="6" spans="1:2" ht="89.25">
      <c r="A6" s="169" t="s">
        <v>511</v>
      </c>
    </row>
    <row r="7" spans="1:2" ht="127.5">
      <c r="A7" s="169" t="s">
        <v>926</v>
      </c>
      <c r="B7" s="375"/>
    </row>
    <row r="8" spans="1:2" ht="102">
      <c r="A8" s="169" t="s">
        <v>512</v>
      </c>
    </row>
    <row r="9" spans="1:2" ht="76.5">
      <c r="A9" s="169" t="s">
        <v>513</v>
      </c>
    </row>
    <row r="10" spans="1:2" ht="76.5">
      <c r="A10" s="35" t="s">
        <v>514</v>
      </c>
    </row>
    <row r="11" spans="1:2" ht="63.75">
      <c r="A11" s="35" t="s">
        <v>515</v>
      </c>
    </row>
    <row r="12" spans="1:2">
      <c r="A12" s="35"/>
    </row>
    <row r="13" spans="1:2" ht="76.5">
      <c r="A13" s="169" t="s">
        <v>516</v>
      </c>
    </row>
    <row r="14" spans="1:2" ht="38.25">
      <c r="A14" s="35" t="s">
        <v>517</v>
      </c>
    </row>
    <row r="15" spans="1:2" ht="51">
      <c r="A15" s="35" t="s">
        <v>518</v>
      </c>
    </row>
    <row r="16" spans="1:2" ht="38.25">
      <c r="A16" s="35" t="s">
        <v>519</v>
      </c>
    </row>
    <row r="17" spans="1:10" ht="38.25">
      <c r="A17" s="35" t="s">
        <v>520</v>
      </c>
    </row>
    <row r="18" spans="1:10" ht="76.5">
      <c r="A18" s="35" t="s">
        <v>521</v>
      </c>
    </row>
    <row r="19" spans="1:10" ht="51">
      <c r="A19" s="35" t="s">
        <v>522</v>
      </c>
    </row>
    <row r="20" spans="1:10" ht="38.25">
      <c r="A20" s="35" t="s">
        <v>523</v>
      </c>
    </row>
    <row r="21" spans="1:10">
      <c r="A21" s="169"/>
    </row>
    <row r="22" spans="1:10">
      <c r="A22" s="168"/>
    </row>
    <row r="23" spans="1:10">
      <c r="A23"/>
    </row>
    <row r="24" spans="1:10">
      <c r="A24"/>
    </row>
    <row r="25" spans="1:10">
      <c r="A25"/>
    </row>
    <row r="26" spans="1:10">
      <c r="A26"/>
    </row>
    <row r="28" spans="1:10" ht="12.75" hidden="1" customHeight="1">
      <c r="A28" s="383"/>
      <c r="B28" s="383"/>
      <c r="C28" s="383"/>
      <c r="D28" s="383"/>
      <c r="E28" s="383"/>
      <c r="F28" s="383"/>
      <c r="G28" s="383"/>
      <c r="H28" s="383"/>
      <c r="I28" s="383"/>
      <c r="J28" s="383"/>
    </row>
    <row r="29" spans="1:10" ht="12.75"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6"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12.75"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9"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ht="12.75" hidden="1" customHeight="1">
      <c r="A61" s="383"/>
      <c r="B61" s="383"/>
      <c r="C61" s="383"/>
      <c r="D61" s="383"/>
      <c r="E61" s="383"/>
      <c r="F61" s="383"/>
      <c r="G61" s="383"/>
      <c r="H61" s="383"/>
      <c r="I61" s="383"/>
      <c r="J61" s="383"/>
    </row>
    <row r="62" spans="1:10" ht="12.75" hidden="1" customHeight="1">
      <c r="A62" s="383"/>
      <c r="B62" s="383"/>
      <c r="C62" s="383"/>
      <c r="D62" s="383"/>
      <c r="E62" s="383"/>
      <c r="F62" s="383"/>
      <c r="G62" s="383"/>
      <c r="H62" s="383"/>
      <c r="I62" s="383"/>
      <c r="J62" s="383"/>
    </row>
    <row r="63" spans="1:10">
      <c r="A63" s="300"/>
      <c r="B63" s="300"/>
      <c r="C63" s="300"/>
      <c r="D63" s="300"/>
      <c r="E63" s="300"/>
      <c r="F63" s="300"/>
      <c r="G63" s="300"/>
      <c r="H63" s="300"/>
      <c r="I63" s="300"/>
    </row>
    <row r="64" spans="1:10">
      <c r="A64" s="300"/>
      <c r="B64" s="300"/>
      <c r="C64" s="300"/>
      <c r="D64" s="300"/>
      <c r="E64" s="300"/>
      <c r="F64" s="300"/>
      <c r="G64" s="300"/>
      <c r="H64" s="300"/>
      <c r="I64" s="300"/>
    </row>
    <row r="66" spans="1:1">
      <c r="A66" s="301"/>
    </row>
    <row r="72" spans="1:1">
      <c r="A72" s="301"/>
    </row>
  </sheetData>
  <mergeCells count="1">
    <mergeCell ref="A28:J62"/>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32"/>
  <sheetViews>
    <sheetView view="pageLayout" zoomScaleNormal="115" zoomScaleSheetLayoutView="100" workbookViewId="0">
      <selection activeCell="B14" sqref="B14"/>
    </sheetView>
  </sheetViews>
  <sheetFormatPr defaultColWidth="9" defaultRowHeight="12.75"/>
  <cols>
    <col min="1" max="1" width="7.5703125" style="48" customWidth="1"/>
    <col min="2" max="2" width="43.5703125" style="35" customWidth="1"/>
    <col min="3" max="3" width="7.5703125" style="34" customWidth="1"/>
    <col min="4" max="4" width="10.140625" style="33" customWidth="1"/>
    <col min="5" max="5" width="10.140625" style="32" customWidth="1"/>
    <col min="6" max="6" width="10.140625" style="37" customWidth="1"/>
    <col min="7" max="7" width="25.140625" style="35" customWidth="1"/>
    <col min="8" max="16384" width="9" style="35"/>
  </cols>
  <sheetData>
    <row r="1" spans="1:6" s="210" customFormat="1" ht="22.5" customHeight="1">
      <c r="A1" s="361"/>
      <c r="B1" s="170" t="s">
        <v>306</v>
      </c>
      <c r="C1" s="170"/>
      <c r="D1" s="363"/>
      <c r="E1" s="353"/>
      <c r="F1" s="354"/>
    </row>
    <row r="2" spans="1:6">
      <c r="A2" s="422" t="s">
        <v>12</v>
      </c>
      <c r="B2" s="389" t="s">
        <v>8</v>
      </c>
      <c r="C2" s="384" t="s">
        <v>4</v>
      </c>
      <c r="D2" s="384" t="s">
        <v>7</v>
      </c>
      <c r="E2" s="384" t="s">
        <v>5</v>
      </c>
      <c r="F2" s="384" t="s">
        <v>6</v>
      </c>
    </row>
    <row r="3" spans="1:6">
      <c r="A3" s="414"/>
      <c r="B3" s="388"/>
      <c r="C3" s="385"/>
      <c r="D3" s="385"/>
      <c r="E3" s="385"/>
      <c r="F3" s="385"/>
    </row>
    <row r="4" spans="1:6">
      <c r="A4" s="91"/>
      <c r="B4" s="41"/>
    </row>
    <row r="5" spans="1:6" ht="76.5">
      <c r="A5" s="45"/>
      <c r="B5" s="122" t="s">
        <v>96</v>
      </c>
    </row>
    <row r="6" spans="1:6">
      <c r="B6" s="71"/>
    </row>
    <row r="7" spans="1:6">
      <c r="A7" s="85" t="s">
        <v>95</v>
      </c>
      <c r="B7" s="44" t="s">
        <v>378</v>
      </c>
      <c r="C7" s="35"/>
      <c r="D7" s="235"/>
    </row>
    <row r="8" spans="1:6" ht="25.5">
      <c r="B8" t="s">
        <v>376</v>
      </c>
      <c r="C8" s="32"/>
    </row>
    <row r="9" spans="1:6" ht="63.75">
      <c r="B9" t="s">
        <v>379</v>
      </c>
    </row>
    <row r="10" spans="1:6" ht="38.25">
      <c r="B10" t="s">
        <v>377</v>
      </c>
      <c r="C10" s="34" t="s">
        <v>2</v>
      </c>
      <c r="D10" s="33">
        <v>8.8000000000000007</v>
      </c>
      <c r="F10" s="37">
        <f>D10*E10</f>
        <v>0</v>
      </c>
    </row>
    <row r="11" spans="1:6">
      <c r="B11" s="38"/>
      <c r="C11" s="32"/>
    </row>
    <row r="12" spans="1:6">
      <c r="A12" s="258" t="s">
        <v>94</v>
      </c>
      <c r="B12" s="44" t="s">
        <v>239</v>
      </c>
      <c r="C12" s="32"/>
    </row>
    <row r="13" spans="1:6" ht="38.25">
      <c r="A13" s="85"/>
      <c r="B13" t="s">
        <v>305</v>
      </c>
      <c r="C13" s="32"/>
    </row>
    <row r="14" spans="1:6" ht="114.75">
      <c r="A14" s="85"/>
      <c r="B14" t="s">
        <v>300</v>
      </c>
      <c r="C14" s="32"/>
    </row>
    <row r="15" spans="1:6" ht="76.5">
      <c r="A15" s="85"/>
      <c r="B15" t="s">
        <v>304</v>
      </c>
      <c r="C15" s="32"/>
    </row>
    <row r="16" spans="1:6" ht="102">
      <c r="A16" s="85"/>
      <c r="B16" s="35" t="s">
        <v>301</v>
      </c>
      <c r="C16" s="32"/>
    </row>
    <row r="17" spans="1:6" s="32" customFormat="1">
      <c r="A17" s="51" t="s">
        <v>54</v>
      </c>
      <c r="B17" s="75" t="s">
        <v>302</v>
      </c>
      <c r="C17" s="32" t="s">
        <v>2</v>
      </c>
      <c r="D17" s="33">
        <v>8.8000000000000007</v>
      </c>
      <c r="F17" s="37">
        <f>D17*E17</f>
        <v>0</v>
      </c>
    </row>
    <row r="18" spans="1:6" s="32" customFormat="1">
      <c r="A18" s="48" t="s">
        <v>55</v>
      </c>
      <c r="B18" s="73" t="s">
        <v>303</v>
      </c>
      <c r="C18" s="32" t="s">
        <v>40</v>
      </c>
      <c r="D18" s="33">
        <v>18</v>
      </c>
      <c r="F18" s="37">
        <f>D18*E18</f>
        <v>0</v>
      </c>
    </row>
    <row r="19" spans="1:6" s="32" customFormat="1">
      <c r="A19" s="48"/>
      <c r="B19" s="141"/>
      <c r="D19" s="33"/>
      <c r="F19" s="37"/>
    </row>
    <row r="20" spans="1:6" s="32" customFormat="1">
      <c r="A20" s="236" t="s">
        <v>375</v>
      </c>
      <c r="B20" s="71" t="s">
        <v>732</v>
      </c>
      <c r="C20" s="34"/>
      <c r="D20" s="33"/>
      <c r="F20" s="37"/>
    </row>
    <row r="21" spans="1:6" s="32" customFormat="1" ht="25.5">
      <c r="A21" s="48"/>
      <c r="B21" t="s">
        <v>374</v>
      </c>
      <c r="C21" s="34"/>
      <c r="D21" s="33"/>
      <c r="F21" s="37"/>
    </row>
    <row r="22" spans="1:6" s="32" customFormat="1" ht="76.5">
      <c r="A22" s="48"/>
      <c r="B22" t="s">
        <v>380</v>
      </c>
      <c r="C22" s="34"/>
      <c r="D22" s="33"/>
      <c r="F22" s="37"/>
    </row>
    <row r="23" spans="1:6" s="32" customFormat="1" ht="38.25">
      <c r="A23" s="48"/>
      <c r="B23" t="s">
        <v>381</v>
      </c>
      <c r="C23" s="32" t="s">
        <v>2</v>
      </c>
      <c r="D23" s="33">
        <v>40</v>
      </c>
      <c r="F23" s="37">
        <f>D23*E23</f>
        <v>0</v>
      </c>
    </row>
    <row r="24" spans="1:6" s="32" customFormat="1">
      <c r="A24" s="48"/>
      <c r="B24"/>
      <c r="D24" s="33"/>
      <c r="F24" s="37"/>
    </row>
    <row r="25" spans="1:6" s="32" customFormat="1">
      <c r="A25" s="48" t="s">
        <v>382</v>
      </c>
      <c r="B25" s="44" t="s">
        <v>386</v>
      </c>
      <c r="C25" s="39"/>
      <c r="D25" s="77"/>
      <c r="E25" s="35"/>
      <c r="F25" s="37"/>
    </row>
    <row r="26" spans="1:6" s="32" customFormat="1" ht="89.25">
      <c r="A26" s="35"/>
      <c r="B26" s="35" t="s">
        <v>392</v>
      </c>
      <c r="C26" s="34"/>
      <c r="D26" s="33"/>
      <c r="F26" s="37"/>
    </row>
    <row r="27" spans="1:6" s="32" customFormat="1" ht="114.75">
      <c r="A27" s="35"/>
      <c r="B27" s="35" t="s">
        <v>391</v>
      </c>
      <c r="C27" s="34"/>
      <c r="D27" s="33"/>
      <c r="F27" s="37"/>
    </row>
    <row r="28" spans="1:6" s="32" customFormat="1">
      <c r="A28" s="211" t="s">
        <v>54</v>
      </c>
      <c r="B28" s="35" t="s">
        <v>387</v>
      </c>
      <c r="C28" s="34" t="s">
        <v>2</v>
      </c>
      <c r="D28" s="306">
        <v>1050</v>
      </c>
      <c r="F28" s="33">
        <f>E28*D28</f>
        <v>0</v>
      </c>
    </row>
    <row r="29" spans="1:6">
      <c r="A29" s="48" t="s">
        <v>55</v>
      </c>
      <c r="B29" s="35" t="s">
        <v>388</v>
      </c>
      <c r="C29" s="32" t="s">
        <v>40</v>
      </c>
      <c r="D29" s="33">
        <v>110</v>
      </c>
      <c r="F29" s="33">
        <f>E29*D29</f>
        <v>0</v>
      </c>
    </row>
    <row r="30" spans="1:6" ht="13.5" thickBot="1">
      <c r="B30" s="71"/>
      <c r="C30" s="32"/>
    </row>
    <row r="31" spans="1:6">
      <c r="A31" s="214"/>
      <c r="B31" s="412" t="str">
        <f>+B1</f>
        <v>11. OSTALI OBRTNIČKI RADOVI</v>
      </c>
      <c r="C31" s="412"/>
      <c r="D31" s="89"/>
      <c r="E31" s="42"/>
      <c r="F31" s="43">
        <f>SUM(F8:F30)</f>
        <v>0</v>
      </c>
    </row>
    <row r="32" spans="1:6">
      <c r="B32" s="44"/>
      <c r="C32" s="45"/>
      <c r="D32" s="275"/>
      <c r="E32" s="47"/>
      <c r="F32" s="50"/>
    </row>
  </sheetData>
  <mergeCells count="7">
    <mergeCell ref="E2:E3"/>
    <mergeCell ref="F2:F3"/>
    <mergeCell ref="B31:C31"/>
    <mergeCell ref="A2:A3"/>
    <mergeCell ref="B2:B3"/>
    <mergeCell ref="C2:C3"/>
    <mergeCell ref="D2:D3"/>
  </mergeCells>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rowBreaks count="1" manualBreakCount="1">
    <brk id="19"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7"/>
  <sheetViews>
    <sheetView view="pageLayout" zoomScaleNormal="100" zoomScaleSheetLayoutView="100" workbookViewId="0">
      <selection activeCell="F16" sqref="F16"/>
    </sheetView>
  </sheetViews>
  <sheetFormatPr defaultColWidth="9" defaultRowHeight="15"/>
  <cols>
    <col min="1" max="1" width="7.5703125" style="92" customWidth="1"/>
    <col min="2" max="2" width="43.5703125" style="5" customWidth="1"/>
    <col min="3" max="3" width="7.5703125" style="6" customWidth="1"/>
    <col min="4" max="4" width="10.140625" style="7" customWidth="1"/>
    <col min="5" max="5" width="10.140625" style="8" customWidth="1"/>
    <col min="6" max="6" width="10.140625" style="37" customWidth="1"/>
    <col min="7" max="7" width="25.140625" style="35" customWidth="1"/>
    <col min="8" max="8" width="10.28515625" style="35" bestFit="1" customWidth="1"/>
    <col min="9" max="9" width="10.42578125" style="35" bestFit="1" customWidth="1"/>
    <col min="10" max="10" width="13.140625" style="35" bestFit="1" customWidth="1"/>
    <col min="11" max="16384" width="9" style="35"/>
  </cols>
  <sheetData>
    <row r="1" spans="1:6" s="362" customFormat="1" ht="22.5" customHeight="1">
      <c r="A1" s="361"/>
      <c r="B1" s="170" t="s">
        <v>383</v>
      </c>
      <c r="C1" s="170"/>
      <c r="D1" s="352"/>
      <c r="E1" s="353"/>
      <c r="F1" s="354"/>
    </row>
    <row r="2" spans="1:6" ht="12.75">
      <c r="A2" s="413" t="s">
        <v>12</v>
      </c>
      <c r="B2" s="389" t="s">
        <v>8</v>
      </c>
      <c r="C2" s="384" t="s">
        <v>4</v>
      </c>
      <c r="D2" s="384" t="s">
        <v>7</v>
      </c>
      <c r="E2" s="384" t="s">
        <v>5</v>
      </c>
      <c r="F2" s="384" t="s">
        <v>6</v>
      </c>
    </row>
    <row r="3" spans="1:6" ht="12.75">
      <c r="A3" s="414"/>
      <c r="B3" s="388"/>
      <c r="C3" s="385"/>
      <c r="D3" s="385"/>
      <c r="E3" s="385"/>
      <c r="F3" s="385"/>
    </row>
    <row r="4" spans="1:6" ht="12.75">
      <c r="A4" s="91"/>
      <c r="B4" s="41"/>
      <c r="C4" s="34"/>
      <c r="D4" s="31"/>
      <c r="E4" s="32"/>
    </row>
    <row r="5" spans="1:6" s="9" customFormat="1" ht="38.25">
      <c r="A5" s="45"/>
      <c r="B5" s="58" t="s">
        <v>77</v>
      </c>
      <c r="C5" s="13"/>
      <c r="D5" s="14"/>
      <c r="E5" s="11"/>
      <c r="F5" s="10"/>
    </row>
    <row r="6" spans="1:6" s="9" customFormat="1" ht="89.25">
      <c r="A6" s="45"/>
      <c r="B6" s="58" t="s">
        <v>70</v>
      </c>
      <c r="C6" s="13"/>
      <c r="D6" s="14"/>
      <c r="E6" s="11"/>
      <c r="F6" s="10"/>
    </row>
    <row r="7" spans="1:6" s="9" customFormat="1" ht="12.75">
      <c r="A7" s="45"/>
      <c r="B7" s="90"/>
      <c r="C7" s="13"/>
      <c r="D7" s="14"/>
      <c r="E7" s="11"/>
      <c r="F7" s="10"/>
    </row>
    <row r="8" spans="1:6" ht="12.75">
      <c r="A8" s="94" t="s">
        <v>385</v>
      </c>
      <c r="B8" s="44" t="s">
        <v>389</v>
      </c>
      <c r="C8" s="32"/>
      <c r="D8" s="33"/>
      <c r="E8" s="32"/>
    </row>
    <row r="9" spans="1:6" ht="89.25">
      <c r="A9" s="48"/>
      <c r="B9" s="75" t="s">
        <v>76</v>
      </c>
      <c r="D9" s="88"/>
    </row>
    <row r="10" spans="1:6" ht="12.75">
      <c r="A10" s="56" t="s">
        <v>54</v>
      </c>
      <c r="B10" s="35" t="s">
        <v>72</v>
      </c>
      <c r="C10" s="34" t="s">
        <v>40</v>
      </c>
      <c r="D10" s="33">
        <v>16</v>
      </c>
      <c r="E10" s="32"/>
      <c r="F10" s="37">
        <f>D10*E10</f>
        <v>0</v>
      </c>
    </row>
    <row r="11" spans="1:6" ht="12.75">
      <c r="A11" s="56" t="s">
        <v>55</v>
      </c>
      <c r="B11" s="35" t="s">
        <v>73</v>
      </c>
      <c r="C11" s="34" t="s">
        <v>40</v>
      </c>
      <c r="D11" s="37">
        <v>28</v>
      </c>
      <c r="E11" s="32"/>
      <c r="F11" s="37">
        <f>D11*E11</f>
        <v>0</v>
      </c>
    </row>
    <row r="12" spans="1:6" ht="12.75">
      <c r="A12" s="56"/>
      <c r="B12" s="75"/>
      <c r="C12" s="34"/>
      <c r="D12" s="31"/>
      <c r="E12" s="32"/>
    </row>
    <row r="13" spans="1:6" ht="12.75">
      <c r="A13" s="94" t="s">
        <v>384</v>
      </c>
      <c r="B13" s="44" t="s">
        <v>390</v>
      </c>
      <c r="C13" s="34"/>
      <c r="D13" s="31"/>
      <c r="E13" s="32"/>
    </row>
    <row r="14" spans="1:6" ht="89.25">
      <c r="A14" s="56"/>
      <c r="B14" s="35" t="s">
        <v>273</v>
      </c>
      <c r="C14" s="32" t="s">
        <v>40</v>
      </c>
      <c r="D14" s="33">
        <v>18</v>
      </c>
      <c r="E14" s="32"/>
      <c r="F14" s="37">
        <f>D14*E14</f>
        <v>0</v>
      </c>
    </row>
    <row r="15" spans="1:6" ht="13.5" thickBot="1">
      <c r="A15" s="48"/>
      <c r="B15" s="35"/>
      <c r="C15" s="34"/>
      <c r="D15" s="31"/>
      <c r="E15" s="32"/>
    </row>
    <row r="16" spans="1:6" ht="12.75">
      <c r="A16" s="49"/>
      <c r="B16" s="412" t="str">
        <f>+B1</f>
        <v>12. ELEKTROINSTALATERSKI RADOVI</v>
      </c>
      <c r="C16" s="412"/>
      <c r="D16" s="42"/>
      <c r="E16" s="42"/>
      <c r="F16" s="43">
        <f>SUM(F8:F14)</f>
        <v>0</v>
      </c>
    </row>
    <row r="17" spans="1:6" ht="12.75">
      <c r="A17" s="48"/>
      <c r="B17" s="44"/>
      <c r="C17" s="45"/>
      <c r="D17" s="46"/>
      <c r="E17" s="47"/>
      <c r="F17" s="50"/>
    </row>
  </sheetData>
  <mergeCells count="7">
    <mergeCell ref="B16:C16"/>
    <mergeCell ref="F2:F3"/>
    <mergeCell ref="A2:A3"/>
    <mergeCell ref="B2:B3"/>
    <mergeCell ref="C2:C3"/>
    <mergeCell ref="D2:D3"/>
    <mergeCell ref="E2:E3"/>
  </mergeCells>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70"/>
  <sheetViews>
    <sheetView view="pageLayout" zoomScaleNormal="70" workbookViewId="0">
      <selection activeCell="A5" sqref="A5"/>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1" ht="38.25">
      <c r="A1" s="303" t="s">
        <v>524</v>
      </c>
    </row>
    <row r="2" spans="1:1" ht="76.5">
      <c r="A2" t="s">
        <v>525</v>
      </c>
    </row>
    <row r="3" spans="1:1" ht="63.75">
      <c r="A3" t="s">
        <v>526</v>
      </c>
    </row>
    <row r="4" spans="1:1" ht="76.5">
      <c r="A4" s="168" t="s">
        <v>527</v>
      </c>
    </row>
    <row r="5" spans="1:1" ht="63.75">
      <c r="A5" s="168" t="s">
        <v>528</v>
      </c>
    </row>
    <row r="6" spans="1:1" ht="102">
      <c r="A6" s="168" t="s">
        <v>529</v>
      </c>
    </row>
    <row r="7" spans="1:1" ht="25.5">
      <c r="A7" s="169" t="s">
        <v>542</v>
      </c>
    </row>
    <row r="8" spans="1:1">
      <c r="A8" s="35"/>
    </row>
    <row r="9" spans="1:1">
      <c r="A9" s="35"/>
    </row>
    <row r="10" spans="1:1">
      <c r="A10" s="35"/>
    </row>
    <row r="11" spans="1:1">
      <c r="A11" s="169"/>
    </row>
    <row r="12" spans="1:1">
      <c r="A12" s="35"/>
    </row>
    <row r="13" spans="1:1">
      <c r="A13" s="35"/>
    </row>
    <row r="14" spans="1:1">
      <c r="A14" s="35"/>
    </row>
    <row r="15" spans="1:1">
      <c r="A15" s="35"/>
    </row>
    <row r="16" spans="1:1">
      <c r="A16" s="35"/>
    </row>
    <row r="17" spans="1:10">
      <c r="A17" s="35"/>
    </row>
    <row r="18" spans="1:10">
      <c r="A18" s="35"/>
    </row>
    <row r="19" spans="1:10">
      <c r="A19" s="169"/>
    </row>
    <row r="20" spans="1:10">
      <c r="A20" s="168"/>
    </row>
    <row r="21" spans="1:10">
      <c r="A21"/>
    </row>
    <row r="22" spans="1:10">
      <c r="A22"/>
    </row>
    <row r="23" spans="1:10">
      <c r="A23"/>
    </row>
    <row r="24" spans="1:10">
      <c r="A24"/>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56"/>
  <sheetViews>
    <sheetView view="pageLayout" zoomScaleNormal="115" zoomScaleSheetLayoutView="130" workbookViewId="0">
      <selection activeCell="B35" sqref="B35"/>
    </sheetView>
  </sheetViews>
  <sheetFormatPr defaultColWidth="9" defaultRowHeight="12.75"/>
  <cols>
    <col min="1" max="1" width="7.5703125" style="216" customWidth="1"/>
    <col min="2" max="2" width="43.5703125" style="174" customWidth="1"/>
    <col min="3" max="3" width="7.5703125" style="193" customWidth="1"/>
    <col min="4" max="4" width="10.140625" style="314" customWidth="1"/>
    <col min="5" max="6" width="10.140625" style="222" customWidth="1"/>
    <col min="7" max="7" width="25.140625" style="174" customWidth="1"/>
    <col min="8" max="16384" width="9" style="174"/>
  </cols>
  <sheetData>
    <row r="1" spans="1:7" s="365" customFormat="1" ht="22.5" customHeight="1">
      <c r="A1" s="337"/>
      <c r="B1" s="170" t="s">
        <v>569</v>
      </c>
      <c r="C1" s="348"/>
      <c r="D1" s="363"/>
      <c r="E1" s="354"/>
      <c r="F1" s="354"/>
    </row>
    <row r="2" spans="1:7">
      <c r="A2" s="400" t="s">
        <v>12</v>
      </c>
      <c r="B2" s="398" t="s">
        <v>8</v>
      </c>
      <c r="C2" s="396" t="s">
        <v>4</v>
      </c>
      <c r="D2" s="423" t="s">
        <v>7</v>
      </c>
      <c r="E2" s="423" t="s">
        <v>5</v>
      </c>
      <c r="F2" s="423" t="s">
        <v>6</v>
      </c>
    </row>
    <row r="3" spans="1:7">
      <c r="A3" s="426"/>
      <c r="B3" s="399"/>
      <c r="C3" s="397"/>
      <c r="D3" s="424"/>
      <c r="E3" s="424"/>
      <c r="F3" s="424"/>
    </row>
    <row r="4" spans="1:7">
      <c r="A4" s="327"/>
      <c r="B4" s="330" t="s">
        <v>580</v>
      </c>
      <c r="C4" s="328"/>
      <c r="D4" s="329"/>
      <c r="E4" s="329"/>
      <c r="F4" s="329"/>
    </row>
    <row r="5" spans="1:7" ht="89.25">
      <c r="A5" s="312"/>
      <c r="B5" s="35" t="s">
        <v>70</v>
      </c>
      <c r="G5"/>
    </row>
    <row r="6" spans="1:7" ht="76.5">
      <c r="A6" s="312"/>
      <c r="B6" s="35" t="s">
        <v>578</v>
      </c>
      <c r="G6"/>
    </row>
    <row r="7" spans="1:7" ht="38.25">
      <c r="A7" s="312"/>
      <c r="B7" s="35" t="s">
        <v>579</v>
      </c>
    </row>
    <row r="8" spans="1:7">
      <c r="A8" s="312"/>
      <c r="B8" s="313"/>
    </row>
    <row r="9" spans="1:7">
      <c r="A9" s="173" t="s">
        <v>543</v>
      </c>
      <c r="B9" s="225" t="s">
        <v>544</v>
      </c>
      <c r="C9" s="195"/>
    </row>
    <row r="10" spans="1:7" ht="76.5">
      <c r="B10" t="s">
        <v>545</v>
      </c>
      <c r="C10" s="316"/>
      <c r="D10" s="317"/>
      <c r="E10" s="323"/>
    </row>
    <row r="11" spans="1:7" ht="38.25">
      <c r="B11" s="35" t="s">
        <v>615</v>
      </c>
      <c r="C11" s="316"/>
      <c r="D11" s="317"/>
      <c r="E11" s="323"/>
    </row>
    <row r="12" spans="1:7" ht="14.25">
      <c r="B12" s="35" t="s">
        <v>616</v>
      </c>
      <c r="C12" s="316"/>
      <c r="D12" s="317"/>
      <c r="E12" s="323"/>
    </row>
    <row r="13" spans="1:7">
      <c r="A13" s="326" t="s">
        <v>54</v>
      </c>
      <c r="B13" s="174" t="s">
        <v>546</v>
      </c>
      <c r="C13" s="193" t="s">
        <v>9</v>
      </c>
      <c r="D13" s="314">
        <v>8</v>
      </c>
      <c r="F13" s="222">
        <f>D13*E13</f>
        <v>0</v>
      </c>
    </row>
    <row r="14" spans="1:7">
      <c r="A14" s="326" t="s">
        <v>55</v>
      </c>
      <c r="B14" s="174" t="s">
        <v>547</v>
      </c>
      <c r="C14" s="193" t="s">
        <v>9</v>
      </c>
      <c r="D14" s="222">
        <v>8</v>
      </c>
      <c r="F14" s="222">
        <f>D14*E14</f>
        <v>0</v>
      </c>
    </row>
    <row r="15" spans="1:7">
      <c r="A15" s="326" t="s">
        <v>56</v>
      </c>
      <c r="B15" s="174" t="s">
        <v>236</v>
      </c>
      <c r="C15" s="193" t="s">
        <v>9</v>
      </c>
      <c r="D15" s="222">
        <v>4</v>
      </c>
      <c r="F15" s="222">
        <f>D15*E15</f>
        <v>0</v>
      </c>
    </row>
    <row r="16" spans="1:7" ht="25.5">
      <c r="A16" s="326" t="s">
        <v>57</v>
      </c>
      <c r="B16" s="315" t="s">
        <v>548</v>
      </c>
      <c r="C16" s="193" t="s">
        <v>71</v>
      </c>
      <c r="D16" s="222">
        <v>1</v>
      </c>
      <c r="F16" s="222">
        <f>D16*E16</f>
        <v>0</v>
      </c>
    </row>
    <row r="17" spans="1:6">
      <c r="A17" s="173"/>
      <c r="B17" s="318"/>
      <c r="C17" s="220"/>
      <c r="D17" s="185"/>
    </row>
    <row r="18" spans="1:6" ht="25.5">
      <c r="A18" s="173" t="s">
        <v>549</v>
      </c>
      <c r="B18" s="225" t="s">
        <v>550</v>
      </c>
      <c r="C18" s="195"/>
    </row>
    <row r="19" spans="1:6" ht="38.25">
      <c r="A19" s="173"/>
      <c r="B19" s="35" t="s">
        <v>617</v>
      </c>
    </row>
    <row r="20" spans="1:6" ht="51">
      <c r="A20" s="173"/>
      <c r="B20" s="35" t="s">
        <v>618</v>
      </c>
    </row>
    <row r="21" spans="1:6" ht="76.5">
      <c r="A21" s="173"/>
      <c r="B21" s="35" t="s">
        <v>619</v>
      </c>
    </row>
    <row r="22" spans="1:6" ht="25.5">
      <c r="A22" s="173"/>
      <c r="B22" s="35" t="s">
        <v>620</v>
      </c>
    </row>
    <row r="23" spans="1:6">
      <c r="A23" s="173"/>
      <c r="B23" s="35" t="s">
        <v>162</v>
      </c>
    </row>
    <row r="24" spans="1:6" ht="25.5">
      <c r="A24" s="326" t="s">
        <v>54</v>
      </c>
      <c r="B24" s="174" t="s">
        <v>551</v>
      </c>
      <c r="C24" s="193" t="s">
        <v>71</v>
      </c>
      <c r="D24" s="314">
        <v>1</v>
      </c>
      <c r="F24" s="222">
        <f t="shared" ref="F24:F33" si="0">D24*E24</f>
        <v>0</v>
      </c>
    </row>
    <row r="25" spans="1:6" ht="25.5">
      <c r="A25" s="326" t="s">
        <v>55</v>
      </c>
      <c r="B25" s="174" t="s">
        <v>552</v>
      </c>
      <c r="C25" s="193" t="s">
        <v>71</v>
      </c>
      <c r="D25" s="314">
        <v>1</v>
      </c>
      <c r="F25" s="222">
        <f t="shared" si="0"/>
        <v>0</v>
      </c>
    </row>
    <row r="26" spans="1:6" ht="25.5">
      <c r="A26" s="326" t="s">
        <v>56</v>
      </c>
      <c r="B26" s="174" t="s">
        <v>553</v>
      </c>
      <c r="C26" s="193" t="s">
        <v>71</v>
      </c>
      <c r="D26" s="314">
        <v>1</v>
      </c>
      <c r="F26" s="222">
        <f t="shared" si="0"/>
        <v>0</v>
      </c>
    </row>
    <row r="27" spans="1:6" ht="25.5">
      <c r="A27" s="326" t="s">
        <v>57</v>
      </c>
      <c r="B27" s="174" t="s">
        <v>554</v>
      </c>
      <c r="C27" s="193" t="s">
        <v>71</v>
      </c>
      <c r="D27" s="314">
        <v>1</v>
      </c>
      <c r="F27" s="222">
        <f t="shared" si="0"/>
        <v>0</v>
      </c>
    </row>
    <row r="28" spans="1:6" ht="25.5">
      <c r="A28" s="326" t="s">
        <v>65</v>
      </c>
      <c r="B28" s="174" t="s">
        <v>555</v>
      </c>
      <c r="C28" s="193" t="s">
        <v>71</v>
      </c>
      <c r="D28" s="314">
        <v>1</v>
      </c>
      <c r="F28" s="222">
        <f t="shared" si="0"/>
        <v>0</v>
      </c>
    </row>
    <row r="29" spans="1:6" ht="25.5">
      <c r="A29" s="326" t="s">
        <v>66</v>
      </c>
      <c r="B29" s="174" t="s">
        <v>556</v>
      </c>
      <c r="C29" s="193" t="s">
        <v>71</v>
      </c>
      <c r="D29" s="314">
        <v>1</v>
      </c>
      <c r="F29" s="222">
        <f t="shared" si="0"/>
        <v>0</v>
      </c>
    </row>
    <row r="30" spans="1:6" ht="25.5">
      <c r="A30" s="326" t="s">
        <v>250</v>
      </c>
      <c r="B30" s="174" t="s">
        <v>557</v>
      </c>
      <c r="C30" s="193" t="s">
        <v>71</v>
      </c>
      <c r="D30" s="314">
        <v>1</v>
      </c>
      <c r="F30" s="222">
        <f t="shared" si="0"/>
        <v>0</v>
      </c>
    </row>
    <row r="31" spans="1:6" ht="25.5">
      <c r="A31" s="326" t="s">
        <v>558</v>
      </c>
      <c r="B31" s="174" t="s">
        <v>559</v>
      </c>
      <c r="C31" s="193" t="s">
        <v>71</v>
      </c>
      <c r="D31" s="314">
        <v>1</v>
      </c>
      <c r="F31" s="222">
        <f t="shared" si="0"/>
        <v>0</v>
      </c>
    </row>
    <row r="32" spans="1:6" ht="25.5">
      <c r="A32" s="326" t="s">
        <v>560</v>
      </c>
      <c r="B32" s="174" t="s">
        <v>561</v>
      </c>
      <c r="C32" s="193" t="s">
        <v>71</v>
      </c>
      <c r="D32" s="314">
        <v>4</v>
      </c>
      <c r="F32" s="222">
        <f t="shared" si="0"/>
        <v>0</v>
      </c>
    </row>
    <row r="33" spans="1:6" ht="25.5">
      <c r="A33" s="326" t="s">
        <v>562</v>
      </c>
      <c r="B33" s="174" t="s">
        <v>563</v>
      </c>
      <c r="C33" s="193" t="s">
        <v>71</v>
      </c>
      <c r="D33" s="314">
        <v>1</v>
      </c>
      <c r="F33" s="222">
        <f t="shared" si="0"/>
        <v>0</v>
      </c>
    </row>
    <row r="34" spans="1:6">
      <c r="A34" s="173"/>
      <c r="B34" s="315"/>
    </row>
    <row r="35" spans="1:6" ht="25.5">
      <c r="A35" s="55" t="s">
        <v>564</v>
      </c>
      <c r="B35" s="44" t="s">
        <v>565</v>
      </c>
      <c r="C35" s="280"/>
      <c r="D35" s="321"/>
      <c r="E35" s="321"/>
      <c r="F35" s="321"/>
    </row>
    <row r="36" spans="1:6" ht="63.75">
      <c r="A36" s="55"/>
      <c r="B36" s="35" t="s">
        <v>577</v>
      </c>
      <c r="C36" s="280"/>
      <c r="D36" s="321"/>
      <c r="E36" s="321"/>
      <c r="F36" s="321"/>
    </row>
    <row r="37" spans="1:6" ht="51">
      <c r="A37" s="258"/>
      <c r="B37" s="35" t="s">
        <v>576</v>
      </c>
      <c r="C37" s="280" t="s">
        <v>71</v>
      </c>
      <c r="D37" s="321">
        <v>3</v>
      </c>
      <c r="E37" s="321"/>
      <c r="F37" s="321">
        <f>D37*E37</f>
        <v>0</v>
      </c>
    </row>
    <row r="38" spans="1:6">
      <c r="A38" s="258"/>
      <c r="B38"/>
      <c r="C38" s="280"/>
      <c r="D38" s="321"/>
      <c r="E38" s="321"/>
      <c r="F38" s="321"/>
    </row>
    <row r="39" spans="1:6">
      <c r="A39" s="258" t="s">
        <v>566</v>
      </c>
      <c r="B39" s="44" t="s">
        <v>567</v>
      </c>
      <c r="C39" s="280"/>
      <c r="D39" s="321"/>
      <c r="E39" s="321"/>
      <c r="F39" s="321"/>
    </row>
    <row r="40" spans="1:6" ht="38.25">
      <c r="A40" s="258"/>
      <c r="B40" s="35" t="s">
        <v>575</v>
      </c>
      <c r="C40" s="280"/>
      <c r="D40" s="321"/>
      <c r="E40" s="321"/>
      <c r="F40" s="321"/>
    </row>
    <row r="41" spans="1:6" ht="51">
      <c r="A41" s="55"/>
      <c r="B41" s="35" t="s">
        <v>576</v>
      </c>
      <c r="C41" s="280" t="s">
        <v>71</v>
      </c>
      <c r="D41" s="321">
        <v>1</v>
      </c>
      <c r="E41" s="321"/>
      <c r="F41" s="321">
        <f>D41*E41</f>
        <v>0</v>
      </c>
    </row>
    <row r="42" spans="1:6">
      <c r="A42" s="55"/>
      <c r="B42" s="168"/>
      <c r="C42" s="280"/>
      <c r="D42" s="321"/>
      <c r="E42" s="321"/>
      <c r="F42" s="321"/>
    </row>
    <row r="43" spans="1:6" ht="25.5">
      <c r="A43" s="258" t="s">
        <v>568</v>
      </c>
      <c r="B43" s="44" t="s">
        <v>701</v>
      </c>
      <c r="C43" s="280"/>
      <c r="D43" s="321"/>
      <c r="E43" s="321"/>
      <c r="F43" s="321"/>
    </row>
    <row r="44" spans="1:6" ht="51">
      <c r="A44" s="258"/>
      <c r="B44" s="35" t="s">
        <v>573</v>
      </c>
      <c r="C44" s="280"/>
      <c r="D44" s="321"/>
      <c r="E44" s="321"/>
      <c r="F44" s="321"/>
    </row>
    <row r="45" spans="1:6" ht="51">
      <c r="A45" s="55"/>
      <c r="B45" s="35" t="s">
        <v>574</v>
      </c>
      <c r="C45" s="230" t="s">
        <v>71</v>
      </c>
      <c r="D45" s="321">
        <v>1</v>
      </c>
      <c r="E45" s="321"/>
      <c r="F45" s="321">
        <f>D45*E45</f>
        <v>0</v>
      </c>
    </row>
    <row r="46" spans="1:6">
      <c r="A46" s="55"/>
      <c r="B46" s="35"/>
      <c r="C46" s="230"/>
      <c r="D46" s="321"/>
      <c r="E46" s="321"/>
      <c r="F46" s="321"/>
    </row>
    <row r="47" spans="1:6">
      <c r="A47" s="258" t="s">
        <v>689</v>
      </c>
      <c r="B47" s="44" t="s">
        <v>690</v>
      </c>
      <c r="C47" s="230"/>
      <c r="D47" s="321"/>
      <c r="E47" s="321"/>
      <c r="F47" s="321"/>
    </row>
    <row r="48" spans="1:6" ht="63.75">
      <c r="A48" s="55"/>
      <c r="B48" s="35" t="s">
        <v>691</v>
      </c>
      <c r="C48" s="230"/>
      <c r="D48" s="321"/>
      <c r="E48" s="321"/>
      <c r="F48" s="321"/>
    </row>
    <row r="49" spans="1:6" ht="76.5">
      <c r="A49" s="55"/>
      <c r="B49" s="35" t="s">
        <v>696</v>
      </c>
      <c r="C49" s="230"/>
      <c r="D49" s="321"/>
      <c r="E49" s="321"/>
      <c r="F49" s="321"/>
    </row>
    <row r="50" spans="1:6" ht="76.5">
      <c r="A50" s="55"/>
      <c r="B50" s="35" t="s">
        <v>695</v>
      </c>
      <c r="C50" s="230"/>
      <c r="D50" s="321"/>
      <c r="E50" s="321"/>
      <c r="F50" s="321"/>
    </row>
    <row r="51" spans="1:6">
      <c r="A51" s="55" t="s">
        <v>54</v>
      </c>
      <c r="B51" s="35" t="s">
        <v>692</v>
      </c>
      <c r="C51" s="230" t="s">
        <v>93</v>
      </c>
      <c r="D51" s="321">
        <v>24</v>
      </c>
      <c r="E51" s="321"/>
      <c r="F51" s="321">
        <f>D51*E51</f>
        <v>0</v>
      </c>
    </row>
    <row r="52" spans="1:6">
      <c r="A52" s="55" t="s">
        <v>55</v>
      </c>
      <c r="B52" s="35" t="s">
        <v>693</v>
      </c>
      <c r="C52" s="230" t="s">
        <v>10</v>
      </c>
      <c r="D52" s="321">
        <v>30</v>
      </c>
      <c r="E52" s="321"/>
      <c r="F52" s="321">
        <f>D52*E52</f>
        <v>0</v>
      </c>
    </row>
    <row r="53" spans="1:6">
      <c r="A53" s="55" t="s">
        <v>56</v>
      </c>
      <c r="B53" s="35" t="s">
        <v>694</v>
      </c>
      <c r="C53" s="230" t="s">
        <v>10</v>
      </c>
      <c r="D53" s="321">
        <v>30</v>
      </c>
      <c r="E53" s="321"/>
      <c r="F53" s="321">
        <f>D53*E53</f>
        <v>0</v>
      </c>
    </row>
    <row r="54" spans="1:6" ht="13.5" thickBot="1">
      <c r="A54" s="55"/>
      <c r="B54"/>
      <c r="C54" s="280"/>
      <c r="D54" s="321"/>
      <c r="E54" s="321"/>
      <c r="F54" s="321"/>
    </row>
    <row r="55" spans="1:6">
      <c r="A55" s="319"/>
      <c r="B55" s="425" t="str">
        <f>+B1</f>
        <v>13. KIPARSKO RESTAURATORSKI RADOVI</v>
      </c>
      <c r="C55" s="425"/>
      <c r="D55" s="322"/>
      <c r="E55" s="322"/>
      <c r="F55" s="322">
        <f>SUM(F10:F54)</f>
        <v>0</v>
      </c>
    </row>
    <row r="56" spans="1:6">
      <c r="B56" s="225"/>
      <c r="C56" s="172"/>
      <c r="D56" s="320"/>
      <c r="E56" s="324"/>
      <c r="F56" s="325"/>
    </row>
  </sheetData>
  <mergeCells count="7">
    <mergeCell ref="E2:E3"/>
    <mergeCell ref="F2:F3"/>
    <mergeCell ref="B55:C55"/>
    <mergeCell ref="A2:A3"/>
    <mergeCell ref="B2:B3"/>
    <mergeCell ref="C2:C3"/>
    <mergeCell ref="D2:D3"/>
  </mergeCells>
  <pageMargins left="0.98425196850393704" right="0.39370078740157483" top="0.78740157480314965" bottom="0.78740157480314965" header="0.31496062992125984" footer="0.31496062992125984"/>
  <pageSetup paperSize="9" orientation="portrait" copies="6" r:id="rId1"/>
  <headerFooter>
    <oddHeader>&amp;LT.D.: 591-4/22&amp;R&amp;A RADOVI</oddHeader>
    <oddFooter>&amp;LCrkva sv. Antuna Padovanskog, Hrvatski Čuntić&amp;R&amp;P</oddFooter>
  </headerFooter>
  <rowBreaks count="1" manualBreakCount="1">
    <brk id="46"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5"/>
  <dimension ref="A3:H27"/>
  <sheetViews>
    <sheetView view="pageLayout" zoomScaleNormal="100" zoomScaleSheetLayoutView="100" workbookViewId="0">
      <selection activeCell="F33" sqref="F33"/>
    </sheetView>
  </sheetViews>
  <sheetFormatPr defaultColWidth="8.85546875" defaultRowHeight="12.75"/>
  <cols>
    <col min="1" max="3" width="8.85546875" style="97"/>
    <col min="4" max="4" width="22.85546875" style="97" customWidth="1"/>
    <col min="5" max="5" width="3.7109375" style="97" customWidth="1"/>
    <col min="6" max="6" width="36.42578125" style="103" customWidth="1"/>
    <col min="7" max="7" width="3.5703125" style="97" customWidth="1"/>
    <col min="8" max="16384" width="8.85546875" style="97"/>
  </cols>
  <sheetData>
    <row r="3" spans="1:8" ht="25.5" customHeight="1">
      <c r="A3" s="429" t="s">
        <v>82</v>
      </c>
      <c r="B3" s="430"/>
      <c r="C3" s="430"/>
      <c r="D3" s="430"/>
      <c r="E3" s="430"/>
      <c r="F3" s="431"/>
      <c r="H3" s="98"/>
    </row>
    <row r="4" spans="1:8">
      <c r="H4" s="98"/>
    </row>
    <row r="5" spans="1:8">
      <c r="H5" s="98"/>
    </row>
    <row r="6" spans="1:8">
      <c r="A6" s="99"/>
      <c r="H6" s="98"/>
    </row>
    <row r="7" spans="1:8">
      <c r="A7" s="100"/>
      <c r="H7" s="98"/>
    </row>
    <row r="8" spans="1:8" ht="22.5" customHeight="1">
      <c r="A8" s="427" t="str">
        <f>'1. PRIPREMNI'!B1</f>
        <v>1. PRIPREMNI RADOVI</v>
      </c>
      <c r="B8" s="427"/>
      <c r="C8" s="427"/>
      <c r="D8" s="427"/>
      <c r="E8" s="146"/>
      <c r="F8" s="148">
        <f>'1. PRIPREMNI'!F97</f>
        <v>0</v>
      </c>
      <c r="G8" s="123"/>
      <c r="H8" s="98"/>
    </row>
    <row r="9" spans="1:8" ht="22.5" customHeight="1">
      <c r="A9" s="427" t="str">
        <f>'2. RUŠENJA I DEMONTAŽE'!B1</f>
        <v>2. RUŠENJA I DEMONTAŽE</v>
      </c>
      <c r="B9" s="427"/>
      <c r="C9" s="427"/>
      <c r="D9" s="427"/>
      <c r="E9" s="146"/>
      <c r="F9" s="148">
        <f>'2. RUŠENJA I DEMONTAŽE'!F86</f>
        <v>0</v>
      </c>
      <c r="G9" s="102"/>
      <c r="H9" s="101"/>
    </row>
    <row r="10" spans="1:8" ht="22.5" customHeight="1">
      <c r="A10" s="427" t="str">
        <f>'3. AB I ARM. VISOKOV. MORTOVI '!B1</f>
        <v>3. AB I ARMIRANI VISOKOVRIJEDNI MORTOVI</v>
      </c>
      <c r="B10" s="427"/>
      <c r="C10" s="427"/>
      <c r="D10" s="427"/>
      <c r="E10" s="146"/>
      <c r="F10" s="148">
        <f>'3. AB I ARM. VISOKOV. MORTOVI '!F83</f>
        <v>0</v>
      </c>
      <c r="G10" s="102"/>
      <c r="H10" s="101"/>
    </row>
    <row r="11" spans="1:8" ht="22.5" customHeight="1">
      <c r="A11" s="427" t="str">
        <f>'4. ARMIRAČKI'!B1</f>
        <v>4. ARMIRAČKI RADOVI</v>
      </c>
      <c r="B11" s="427"/>
      <c r="C11" s="427"/>
      <c r="D11" s="427"/>
      <c r="E11" s="146"/>
      <c r="F11" s="148">
        <f>'4. ARMIRAČKI'!F9</f>
        <v>0</v>
      </c>
      <c r="G11" s="102"/>
      <c r="H11" s="101"/>
    </row>
    <row r="12" spans="1:8" ht="22.5" customHeight="1">
      <c r="A12" s="427" t="str">
        <f>'5. ZIDARSKI'!B1</f>
        <v>5. ZIDARSKI RADOVI</v>
      </c>
      <c r="B12" s="427"/>
      <c r="C12" s="427"/>
      <c r="D12" s="427"/>
      <c r="E12" s="146"/>
      <c r="F12" s="148">
        <f>'5. ZIDARSKI'!F259</f>
        <v>0</v>
      </c>
      <c r="G12" s="123"/>
      <c r="H12" s="101"/>
    </row>
    <row r="13" spans="1:8" ht="22.5" customHeight="1">
      <c r="A13" s="427" t="str">
        <f>'6. BRAVARSKI - ČELIK'!B1</f>
        <v>6. BRAVARSKI RADOVI, ČELIČNA KONSTRUKCIJA</v>
      </c>
      <c r="B13" s="427"/>
      <c r="C13" s="427"/>
      <c r="D13" s="427"/>
      <c r="E13" s="146"/>
      <c r="F13" s="148">
        <f>'6. BRAVARSKI - ČELIK'!F94</f>
        <v>0</v>
      </c>
      <c r="G13" s="123"/>
      <c r="H13" s="101"/>
    </row>
    <row r="14" spans="1:8" ht="22.5" customHeight="1">
      <c r="A14" s="427" t="str">
        <f>'7. TESARSKI'!B1</f>
        <v>7. TESARSKI RADOVI</v>
      </c>
      <c r="B14" s="427"/>
      <c r="C14" s="427"/>
      <c r="D14" s="427"/>
      <c r="E14" s="146"/>
      <c r="F14" s="148">
        <f>'7. TESARSKI'!F36</f>
        <v>0</v>
      </c>
      <c r="G14" s="123"/>
      <c r="H14" s="101"/>
    </row>
    <row r="15" spans="1:8" ht="22.5" customHeight="1">
      <c r="A15" s="427" t="str">
        <f>'8. KROVOPOKRIVAČKI'!B1</f>
        <v>8. KROVOPOKRIVAČKI RADOVI</v>
      </c>
      <c r="B15" s="427"/>
      <c r="C15" s="427"/>
      <c r="D15" s="427"/>
      <c r="E15" s="146"/>
      <c r="F15" s="148">
        <f>'8. KROVOPOKRIVAČKI'!F25</f>
        <v>0</v>
      </c>
      <c r="G15" s="123"/>
      <c r="H15" s="101"/>
    </row>
    <row r="16" spans="1:8" ht="22.5" customHeight="1">
      <c r="A16" s="427" t="str">
        <f>'9. LIMARSKI'!B1</f>
        <v>9. LIMARSKI RADOVI</v>
      </c>
      <c r="B16" s="427"/>
      <c r="C16" s="427"/>
      <c r="D16" s="427"/>
      <c r="E16" s="146"/>
      <c r="F16" s="148">
        <f>'9. LIMARSKI'!F40</f>
        <v>0</v>
      </c>
      <c r="G16" s="123"/>
      <c r="H16" s="101"/>
    </row>
    <row r="17" spans="1:8" ht="22.5" customHeight="1">
      <c r="A17" s="427" t="str">
        <f>'10. STOLARSKI'!B1</f>
        <v>10. STOLARSKI RADOVI</v>
      </c>
      <c r="B17" s="427"/>
      <c r="C17" s="427"/>
      <c r="D17" s="427"/>
      <c r="E17" s="146"/>
      <c r="F17" s="148">
        <f>'10. STOLARSKI'!F16</f>
        <v>0</v>
      </c>
      <c r="G17" s="123"/>
      <c r="H17" s="101"/>
    </row>
    <row r="18" spans="1:8" ht="22.5" customHeight="1">
      <c r="A18" s="427" t="str">
        <f>'11. OSTALI OBRTNIČKI'!B1</f>
        <v>11. OSTALI OBRTNIČKI RADOVI</v>
      </c>
      <c r="B18" s="427"/>
      <c r="C18" s="427"/>
      <c r="D18" s="427"/>
      <c r="E18" s="146"/>
      <c r="F18" s="148">
        <f>'11. OSTALI OBRTNIČKI'!F31</f>
        <v>0</v>
      </c>
      <c r="G18" s="123"/>
      <c r="H18" s="101"/>
    </row>
    <row r="19" spans="1:8" ht="22.5" customHeight="1">
      <c r="A19" s="427" t="str">
        <f>'12. ELEKTROINSTALATERSKI'!B1</f>
        <v>12. ELEKTROINSTALATERSKI RADOVI</v>
      </c>
      <c r="B19" s="427"/>
      <c r="C19" s="427"/>
      <c r="D19" s="427"/>
      <c r="E19" s="146"/>
      <c r="F19" s="148">
        <f>'12. ELEKTROINSTALATERSKI'!F16</f>
        <v>0</v>
      </c>
      <c r="G19" s="123"/>
      <c r="H19" s="101"/>
    </row>
    <row r="20" spans="1:8" ht="22.5" customHeight="1">
      <c r="A20" s="428" t="str">
        <f>'13. KIPARSKO RESTAURATORSKI'!B1</f>
        <v>13. KIPARSKO RESTAURATORSKI RADOVI</v>
      </c>
      <c r="B20" s="428"/>
      <c r="C20" s="428"/>
      <c r="D20" s="428"/>
      <c r="E20" s="149"/>
      <c r="F20" s="298">
        <f>'13. KIPARSKO RESTAURATORSKI'!F55</f>
        <v>0</v>
      </c>
      <c r="G20" s="123"/>
      <c r="H20" s="101"/>
    </row>
    <row r="21" spans="1:8" ht="22.5" customHeight="1">
      <c r="A21" s="146"/>
      <c r="B21" s="146"/>
      <c r="C21" s="146"/>
      <c r="D21" s="147" t="s">
        <v>115</v>
      </c>
      <c r="E21" s="146"/>
      <c r="F21" s="148">
        <f>SUM(F8:F20)</f>
        <v>0</v>
      </c>
      <c r="G21" s="124"/>
    </row>
    <row r="22" spans="1:8" ht="22.5" customHeight="1">
      <c r="A22" s="146"/>
      <c r="B22" s="146"/>
      <c r="C22" s="146"/>
      <c r="D22" s="147" t="s">
        <v>83</v>
      </c>
      <c r="E22" s="146"/>
      <c r="F22" s="148">
        <f>F21*0.25</f>
        <v>0</v>
      </c>
      <c r="G22" s="124"/>
    </row>
    <row r="23" spans="1:8" ht="22.5" customHeight="1">
      <c r="A23" s="142"/>
      <c r="B23" s="143"/>
      <c r="C23" s="143"/>
      <c r="D23" s="144" t="s">
        <v>116</v>
      </c>
      <c r="E23" s="143"/>
      <c r="F23" s="145">
        <f>SUM(F21:F22)</f>
        <v>0</v>
      </c>
      <c r="G23" s="124"/>
    </row>
    <row r="24" spans="1:8" ht="22.5" customHeight="1">
      <c r="A24" s="154" t="s">
        <v>119</v>
      </c>
      <c r="B24" s="155">
        <v>7.5345000000000004</v>
      </c>
      <c r="C24" s="156"/>
      <c r="D24" s="157"/>
      <c r="E24" s="156"/>
      <c r="F24" s="158"/>
      <c r="G24" s="124"/>
    </row>
    <row r="25" spans="1:8" ht="22.5" customHeight="1">
      <c r="B25" s="146"/>
      <c r="C25" s="146"/>
      <c r="D25" s="146" t="s">
        <v>117</v>
      </c>
      <c r="E25" s="146"/>
      <c r="F25" s="153">
        <f>F21/B24</f>
        <v>0</v>
      </c>
    </row>
    <row r="26" spans="1:8" ht="22.5" customHeight="1">
      <c r="B26" s="146"/>
      <c r="C26" s="146"/>
      <c r="D26" s="146" t="s">
        <v>83</v>
      </c>
      <c r="E26" s="146"/>
      <c r="F26" s="153">
        <f>F25*0.25</f>
        <v>0</v>
      </c>
    </row>
    <row r="27" spans="1:8" ht="22.5" customHeight="1">
      <c r="A27" s="150"/>
      <c r="B27" s="151"/>
      <c r="C27" s="151"/>
      <c r="D27" s="151" t="s">
        <v>118</v>
      </c>
      <c r="E27" s="151"/>
      <c r="F27" s="152">
        <f>SUM(F25:F26)</f>
        <v>0</v>
      </c>
    </row>
  </sheetData>
  <mergeCells count="14">
    <mergeCell ref="A19:D19"/>
    <mergeCell ref="A20:D20"/>
    <mergeCell ref="A18:D18"/>
    <mergeCell ref="A3:F3"/>
    <mergeCell ref="A12:D12"/>
    <mergeCell ref="A14:D14"/>
    <mergeCell ref="A15:D15"/>
    <mergeCell ref="A16:D16"/>
    <mergeCell ref="A17:D17"/>
    <mergeCell ref="A8:D8"/>
    <mergeCell ref="A9:D9"/>
    <mergeCell ref="A10:D10"/>
    <mergeCell ref="A11:D11"/>
    <mergeCell ref="A13:D13"/>
  </mergeCells>
  <pageMargins left="0.98425196850393704" right="0.39370078740157483" top="0.78740157480314965" bottom="0.78740157480314965" header="0.31496062992125984" footer="0.31496062992125984"/>
  <pageSetup paperSize="9" orientation="portrait" r:id="rId1"/>
  <headerFooter>
    <oddHeader>&amp;LT.D.: 591-4/22&amp;R&amp;A</oddHeader>
    <oddFooter>&amp;LCrkva sv. Antuna Padovanskog, Hrvatski Čuntić&amp;R&amp;P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H279"/>
  <sheetViews>
    <sheetView view="pageLayout" topLeftCell="A7" zoomScaleNormal="130" zoomScaleSheetLayoutView="130" workbookViewId="0">
      <selection activeCell="B10" sqref="B10"/>
    </sheetView>
  </sheetViews>
  <sheetFormatPr defaultColWidth="35.85546875" defaultRowHeight="12.75"/>
  <cols>
    <col min="1" max="1" width="7.5703125" style="51" customWidth="1"/>
    <col min="2" max="2" width="43.5703125" style="35" customWidth="1"/>
    <col min="3" max="3" width="7.5703125" style="34" customWidth="1"/>
    <col min="4" max="4" width="10.140625" style="77" customWidth="1"/>
    <col min="5" max="5" width="10.140625" style="32" customWidth="1"/>
    <col min="6" max="6" width="10.140625" style="37" customWidth="1"/>
    <col min="7" max="7" width="40.140625" style="35" customWidth="1"/>
    <col min="8" max="16384" width="35.85546875" style="35"/>
  </cols>
  <sheetData>
    <row r="1" spans="1:6" ht="22.5" customHeight="1">
      <c r="A1" s="341"/>
      <c r="B1" s="170" t="s">
        <v>111</v>
      </c>
      <c r="C1" s="161"/>
      <c r="D1" s="342"/>
      <c r="E1" s="161"/>
      <c r="F1" s="161"/>
    </row>
    <row r="2" spans="1:6">
      <c r="A2" s="387" t="s">
        <v>12</v>
      </c>
      <c r="B2" s="389" t="s">
        <v>8</v>
      </c>
      <c r="C2" s="384" t="s">
        <v>4</v>
      </c>
      <c r="D2" s="390" t="s">
        <v>7</v>
      </c>
      <c r="E2" s="384" t="s">
        <v>1</v>
      </c>
      <c r="F2" s="384" t="s">
        <v>6</v>
      </c>
    </row>
    <row r="3" spans="1:6">
      <c r="A3" s="388"/>
      <c r="B3" s="388"/>
      <c r="C3" s="385"/>
      <c r="D3" s="391"/>
      <c r="E3" s="385"/>
      <c r="F3" s="385"/>
    </row>
    <row r="4" spans="1:6">
      <c r="A4" s="228"/>
      <c r="B4" s="229"/>
      <c r="C4" s="230"/>
      <c r="D4" s="171"/>
      <c r="E4" s="231"/>
      <c r="F4" s="231"/>
    </row>
    <row r="5" spans="1:6" s="9" customFormat="1" ht="89.25">
      <c r="A5" s="45"/>
      <c r="B5" s="35" t="s">
        <v>126</v>
      </c>
      <c r="C5" s="34"/>
      <c r="D5" s="77"/>
      <c r="E5" s="11"/>
      <c r="F5" s="10"/>
    </row>
    <row r="6" spans="1:6" s="9" customFormat="1" ht="63.75">
      <c r="A6" s="45"/>
      <c r="B6" s="35" t="s">
        <v>109</v>
      </c>
      <c r="C6" s="34"/>
      <c r="D6" s="77"/>
      <c r="E6" s="11"/>
      <c r="F6" s="10"/>
    </row>
    <row r="7" spans="1:6" s="9" customFormat="1" ht="63.75">
      <c r="A7" s="45"/>
      <c r="B7" s="35" t="s">
        <v>677</v>
      </c>
      <c r="C7" s="34"/>
      <c r="D7" s="77"/>
      <c r="E7" s="11"/>
      <c r="F7" s="10"/>
    </row>
    <row r="8" spans="1:6" s="9" customFormat="1" ht="89.25">
      <c r="A8" s="45"/>
      <c r="B8" s="35" t="s">
        <v>679</v>
      </c>
      <c r="C8" s="34"/>
      <c r="D8" s="77"/>
      <c r="E8" s="11"/>
      <c r="F8" s="10"/>
    </row>
    <row r="9" spans="1:6" s="9" customFormat="1" ht="63.75">
      <c r="A9" s="45"/>
      <c r="B9" s="35" t="s">
        <v>678</v>
      </c>
      <c r="C9" s="34"/>
      <c r="D9" s="77"/>
      <c r="E9" s="11"/>
      <c r="F9" s="10"/>
    </row>
    <row r="10" spans="1:6" s="9" customFormat="1" ht="63.75">
      <c r="A10" s="45"/>
      <c r="B10" s="168" t="s">
        <v>127</v>
      </c>
      <c r="C10" s="34"/>
      <c r="D10" s="77"/>
      <c r="E10" s="11"/>
      <c r="F10" s="10"/>
    </row>
    <row r="11" spans="1:6" s="9" customFormat="1" ht="76.5">
      <c r="A11" s="45"/>
      <c r="B11" s="168" t="s">
        <v>99</v>
      </c>
      <c r="C11" s="34"/>
      <c r="D11" s="77"/>
      <c r="E11" s="11"/>
      <c r="F11" s="10"/>
    </row>
    <row r="12" spans="1:6" s="9" customFormat="1">
      <c r="A12" s="45"/>
      <c r="B12" s="168"/>
      <c r="C12" s="34"/>
      <c r="D12" s="77"/>
      <c r="E12" s="11"/>
      <c r="F12" s="10"/>
    </row>
    <row r="13" spans="1:6" s="9" customFormat="1" ht="25.5">
      <c r="A13" s="51" t="s">
        <v>19</v>
      </c>
      <c r="B13" s="12" t="s">
        <v>112</v>
      </c>
      <c r="C13" s="34"/>
      <c r="D13" s="77"/>
      <c r="E13" s="11"/>
      <c r="F13" s="10"/>
    </row>
    <row r="14" spans="1:6" ht="76.5">
      <c r="B14" s="35" t="s">
        <v>702</v>
      </c>
      <c r="C14" s="35"/>
      <c r="D14" s="171"/>
      <c r="E14" s="231"/>
      <c r="F14" s="231"/>
    </row>
    <row r="15" spans="1:6" ht="25.5">
      <c r="B15" t="s">
        <v>704</v>
      </c>
      <c r="C15" s="230" t="s">
        <v>623</v>
      </c>
      <c r="D15" s="171"/>
      <c r="E15" s="231"/>
      <c r="F15" s="231"/>
    </row>
    <row r="16" spans="1:6" ht="114.75">
      <c r="B16" s="35" t="s">
        <v>703</v>
      </c>
      <c r="C16" s="230"/>
      <c r="D16" s="171"/>
      <c r="E16" s="231"/>
      <c r="F16" s="231"/>
    </row>
    <row r="17" spans="1:6">
      <c r="A17" s="51" t="s">
        <v>54</v>
      </c>
      <c r="B17" s="232" t="s">
        <v>42</v>
      </c>
      <c r="C17" s="230" t="s">
        <v>71</v>
      </c>
      <c r="D17" s="77">
        <v>1</v>
      </c>
      <c r="F17" s="33">
        <f>E17*D17</f>
        <v>0</v>
      </c>
    </row>
    <row r="18" spans="1:6">
      <c r="A18" s="51" t="s">
        <v>55</v>
      </c>
      <c r="B18" s="9" t="s">
        <v>41</v>
      </c>
      <c r="C18" s="230" t="s">
        <v>71</v>
      </c>
      <c r="D18" s="77">
        <v>1</v>
      </c>
      <c r="F18" s="33">
        <f>E18*D18</f>
        <v>0</v>
      </c>
    </row>
    <row r="19" spans="1:6">
      <c r="A19" s="82" t="s">
        <v>56</v>
      </c>
      <c r="B19" s="72" t="s">
        <v>43</v>
      </c>
      <c r="C19" s="230" t="s">
        <v>71</v>
      </c>
      <c r="D19" s="77">
        <v>1</v>
      </c>
      <c r="F19" s="33">
        <f>E19*D19</f>
        <v>0</v>
      </c>
    </row>
    <row r="20" spans="1:6">
      <c r="A20" s="82"/>
      <c r="B20" s="72"/>
      <c r="C20" s="230"/>
      <c r="F20" s="33"/>
    </row>
    <row r="21" spans="1:6">
      <c r="A21" s="51" t="s">
        <v>30</v>
      </c>
      <c r="B21" s="44" t="s">
        <v>68</v>
      </c>
      <c r="C21" s="230"/>
      <c r="D21" s="171"/>
      <c r="E21" s="231"/>
      <c r="F21" s="33"/>
    </row>
    <row r="22" spans="1:6" ht="89.25">
      <c r="A22" s="82"/>
      <c r="B22" s="35" t="s">
        <v>163</v>
      </c>
      <c r="C22" s="35"/>
      <c r="D22" s="35"/>
      <c r="E22" s="35"/>
      <c r="F22" s="35"/>
    </row>
    <row r="23" spans="1:6">
      <c r="A23" s="82"/>
      <c r="B23" s="35" t="s">
        <v>162</v>
      </c>
      <c r="C23" s="230" t="s">
        <v>71</v>
      </c>
      <c r="D23" s="171">
        <v>1</v>
      </c>
      <c r="E23" s="233"/>
      <c r="F23" s="33">
        <f>E23*D23</f>
        <v>0</v>
      </c>
    </row>
    <row r="24" spans="1:6">
      <c r="A24" s="82"/>
      <c r="B24" s="72"/>
      <c r="C24" s="36"/>
      <c r="F24" s="33"/>
    </row>
    <row r="25" spans="1:6" s="9" customFormat="1">
      <c r="A25" s="51" t="s">
        <v>31</v>
      </c>
      <c r="B25" s="234" t="s">
        <v>49</v>
      </c>
      <c r="C25" s="34"/>
      <c r="D25" s="77"/>
      <c r="E25" s="11"/>
      <c r="F25" s="10"/>
    </row>
    <row r="26" spans="1:6" s="9" customFormat="1" ht="76.5">
      <c r="A26" s="51"/>
      <c r="B26" t="s">
        <v>133</v>
      </c>
      <c r="C26" s="34"/>
      <c r="D26" s="77"/>
      <c r="E26" s="11"/>
      <c r="F26" s="10"/>
    </row>
    <row r="27" spans="1:6" ht="89.25">
      <c r="B27" t="s">
        <v>132</v>
      </c>
      <c r="C27" s="230"/>
      <c r="D27" s="171"/>
      <c r="E27" s="231"/>
      <c r="F27" s="231"/>
    </row>
    <row r="28" spans="1:6" ht="89.25">
      <c r="B28" t="s">
        <v>134</v>
      </c>
      <c r="C28" s="230"/>
      <c r="D28" s="171"/>
      <c r="E28" s="231"/>
      <c r="F28" s="231"/>
    </row>
    <row r="29" spans="1:6">
      <c r="B29" s="35" t="s">
        <v>705</v>
      </c>
      <c r="C29" s="230"/>
      <c r="D29" s="171"/>
      <c r="E29" s="231"/>
      <c r="F29" s="231"/>
    </row>
    <row r="30" spans="1:6">
      <c r="A30" s="51" t="s">
        <v>54</v>
      </c>
      <c r="B30" s="9" t="s">
        <v>38</v>
      </c>
      <c r="C30" s="230" t="s">
        <v>40</v>
      </c>
      <c r="D30" s="171">
        <v>50</v>
      </c>
      <c r="F30" s="33">
        <f>E30*D30</f>
        <v>0</v>
      </c>
    </row>
    <row r="31" spans="1:6">
      <c r="A31" s="51" t="s">
        <v>55</v>
      </c>
      <c r="B31" s="72" t="s">
        <v>39</v>
      </c>
      <c r="C31" s="36" t="s">
        <v>9</v>
      </c>
      <c r="D31" s="77">
        <v>1</v>
      </c>
      <c r="F31" s="33">
        <f>E31*D31</f>
        <v>0</v>
      </c>
    </row>
    <row r="32" spans="1:6">
      <c r="A32" s="82" t="s">
        <v>56</v>
      </c>
      <c r="B32" s="72" t="s">
        <v>146</v>
      </c>
      <c r="C32" s="36" t="s">
        <v>9</v>
      </c>
      <c r="D32" s="77">
        <v>1</v>
      </c>
      <c r="F32" s="33">
        <f>E32*D32</f>
        <v>0</v>
      </c>
    </row>
    <row r="33" spans="1:6">
      <c r="A33" s="82" t="s">
        <v>57</v>
      </c>
      <c r="B33" s="72" t="s">
        <v>44</v>
      </c>
      <c r="C33" s="36" t="s">
        <v>9</v>
      </c>
      <c r="D33" s="77">
        <v>1</v>
      </c>
      <c r="F33" s="33">
        <f>E33*D33</f>
        <v>0</v>
      </c>
    </row>
    <row r="34" spans="1:6">
      <c r="A34" s="82"/>
      <c r="B34" s="72"/>
      <c r="C34" s="36"/>
      <c r="F34" s="33"/>
    </row>
    <row r="35" spans="1:6">
      <c r="A35" s="51" t="s">
        <v>32</v>
      </c>
      <c r="B35" s="74" t="s">
        <v>50</v>
      </c>
      <c r="C35" s="36"/>
      <c r="F35" s="33"/>
    </row>
    <row r="36" spans="1:6" ht="76.5">
      <c r="A36" s="82"/>
      <c r="B36" t="s">
        <v>135</v>
      </c>
      <c r="C36" s="35"/>
      <c r="D36" s="235"/>
      <c r="E36" s="35"/>
      <c r="F36" s="35"/>
    </row>
    <row r="37" spans="1:6" ht="102">
      <c r="A37" s="82"/>
      <c r="B37" s="35" t="s">
        <v>161</v>
      </c>
      <c r="C37" s="36"/>
      <c r="F37" s="35"/>
    </row>
    <row r="38" spans="1:6">
      <c r="A38" s="82"/>
      <c r="B38" s="35" t="s">
        <v>162</v>
      </c>
      <c r="C38" s="36" t="s">
        <v>71</v>
      </c>
      <c r="D38" s="77">
        <v>1</v>
      </c>
      <c r="F38" s="33">
        <f>E38*D38</f>
        <v>0</v>
      </c>
    </row>
    <row r="39" spans="1:6">
      <c r="A39" s="82"/>
      <c r="B39" s="72"/>
      <c r="C39" s="36"/>
      <c r="F39" s="33"/>
    </row>
    <row r="40" spans="1:6" s="9" customFormat="1">
      <c r="A40" s="236" t="s">
        <v>129</v>
      </c>
      <c r="B40" s="234" t="s">
        <v>37</v>
      </c>
      <c r="C40" s="34"/>
      <c r="D40" s="77"/>
      <c r="E40" s="11"/>
      <c r="F40" s="10"/>
    </row>
    <row r="41" spans="1:6" ht="114.75">
      <c r="B41" s="35" t="s">
        <v>144</v>
      </c>
      <c r="C41" s="230"/>
      <c r="D41" s="171"/>
      <c r="E41" s="231"/>
      <c r="F41" s="35"/>
    </row>
    <row r="42" spans="1:6">
      <c r="B42" s="35" t="s">
        <v>162</v>
      </c>
      <c r="C42" s="230" t="s">
        <v>71</v>
      </c>
      <c r="D42" s="171">
        <v>1</v>
      </c>
      <c r="F42" s="33">
        <f>E42*D42</f>
        <v>0</v>
      </c>
    </row>
    <row r="43" spans="1:6">
      <c r="B43" s="237"/>
      <c r="C43" s="230"/>
      <c r="D43" s="171"/>
      <c r="E43" s="231"/>
      <c r="F43" s="231"/>
    </row>
    <row r="44" spans="1:6">
      <c r="A44" s="83" t="s">
        <v>130</v>
      </c>
      <c r="B44" s="238" t="s">
        <v>46</v>
      </c>
      <c r="C44" s="230"/>
      <c r="D44" s="171"/>
      <c r="E44" s="231"/>
      <c r="F44" s="231"/>
    </row>
    <row r="45" spans="1:6" ht="51">
      <c r="B45" s="35" t="s">
        <v>706</v>
      </c>
      <c r="C45" s="230"/>
      <c r="D45" s="171"/>
      <c r="E45" s="231"/>
      <c r="F45" s="231"/>
    </row>
    <row r="46" spans="1:6" ht="89.25">
      <c r="B46" s="35" t="s">
        <v>707</v>
      </c>
      <c r="C46" s="230"/>
      <c r="D46" s="171"/>
      <c r="E46" s="231"/>
      <c r="F46" s="231"/>
    </row>
    <row r="47" spans="1:6" ht="63.75">
      <c r="B47" s="35" t="s">
        <v>708</v>
      </c>
      <c r="C47" s="230"/>
      <c r="D47" s="171"/>
      <c r="E47" s="231"/>
      <c r="F47" s="231"/>
    </row>
    <row r="48" spans="1:6">
      <c r="A48" s="51" t="s">
        <v>54</v>
      </c>
      <c r="B48" s="237" t="s">
        <v>113</v>
      </c>
      <c r="C48" s="230" t="s">
        <v>11</v>
      </c>
      <c r="D48" s="171">
        <v>2</v>
      </c>
      <c r="F48" s="33">
        <f>E48*D48</f>
        <v>0</v>
      </c>
    </row>
    <row r="49" spans="1:6">
      <c r="A49" s="51" t="s">
        <v>55</v>
      </c>
      <c r="B49" s="72" t="s">
        <v>128</v>
      </c>
      <c r="C49" s="36" t="s">
        <v>2</v>
      </c>
      <c r="D49" s="77">
        <v>75</v>
      </c>
      <c r="F49" s="33">
        <f>E49*D49</f>
        <v>0</v>
      </c>
    </row>
    <row r="50" spans="1:6">
      <c r="A50" s="82" t="s">
        <v>56</v>
      </c>
      <c r="B50" s="72" t="s">
        <v>107</v>
      </c>
      <c r="C50" s="36" t="s">
        <v>2</v>
      </c>
      <c r="D50" s="77">
        <v>75</v>
      </c>
      <c r="F50" s="33">
        <f>E50*D50</f>
        <v>0</v>
      </c>
    </row>
    <row r="51" spans="1:6">
      <c r="A51" s="82"/>
      <c r="B51" s="72"/>
      <c r="C51" s="36"/>
      <c r="F51" s="33"/>
    </row>
    <row r="52" spans="1:6">
      <c r="A52" s="239" t="s">
        <v>131</v>
      </c>
      <c r="B52" s="71" t="s">
        <v>108</v>
      </c>
      <c r="C52" s="230"/>
      <c r="D52" s="171"/>
      <c r="E52" s="233"/>
      <c r="F52" s="33"/>
    </row>
    <row r="53" spans="1:6" ht="51">
      <c r="A53" s="82"/>
      <c r="B53" s="35" t="s">
        <v>709</v>
      </c>
      <c r="C53" s="35"/>
      <c r="D53" s="235"/>
      <c r="E53" s="35"/>
      <c r="F53" s="35"/>
    </row>
    <row r="54" spans="1:6" ht="51">
      <c r="A54" s="82"/>
      <c r="B54" s="72" t="s">
        <v>710</v>
      </c>
      <c r="C54" s="35"/>
      <c r="D54" s="235"/>
      <c r="E54" s="35"/>
      <c r="F54" s="35"/>
    </row>
    <row r="55" spans="1:6" ht="76.5">
      <c r="A55" s="82"/>
      <c r="B55" s="72" t="s">
        <v>137</v>
      </c>
      <c r="C55" s="35"/>
      <c r="D55" s="235"/>
      <c r="E55" s="35"/>
      <c r="F55" s="35"/>
    </row>
    <row r="56" spans="1:6">
      <c r="A56" s="82" t="s">
        <v>54</v>
      </c>
      <c r="B56" s="72" t="s">
        <v>711</v>
      </c>
      <c r="C56" s="230" t="s">
        <v>2</v>
      </c>
      <c r="D56" s="240">
        <v>205</v>
      </c>
      <c r="E56" s="233"/>
      <c r="F56" s="33">
        <f>E56*D56</f>
        <v>0</v>
      </c>
    </row>
    <row r="57" spans="1:6">
      <c r="A57" s="82" t="s">
        <v>55</v>
      </c>
      <c r="B57" s="72" t="s">
        <v>712</v>
      </c>
      <c r="C57" s="230" t="s">
        <v>2</v>
      </c>
      <c r="D57" s="240">
        <v>95</v>
      </c>
      <c r="E57" s="233"/>
      <c r="F57" s="33">
        <f>E57*D57</f>
        <v>0</v>
      </c>
    </row>
    <row r="58" spans="1:6">
      <c r="A58" s="82"/>
      <c r="B58" s="72"/>
      <c r="C58" s="36"/>
      <c r="F58" s="33"/>
    </row>
    <row r="59" spans="1:6">
      <c r="A59" s="236" t="s">
        <v>138</v>
      </c>
      <c r="B59" s="241" t="s">
        <v>906</v>
      </c>
      <c r="C59" s="36"/>
      <c r="F59" s="33"/>
    </row>
    <row r="60" spans="1:6" ht="102">
      <c r="A60" s="82"/>
      <c r="B60" s="35" t="s">
        <v>714</v>
      </c>
      <c r="C60" s="36"/>
      <c r="F60" s="33"/>
    </row>
    <row r="61" spans="1:6" ht="89.25">
      <c r="A61" s="82"/>
      <c r="B61" s="35" t="s">
        <v>713</v>
      </c>
      <c r="C61" s="36"/>
      <c r="F61" s="33"/>
    </row>
    <row r="62" spans="1:6">
      <c r="A62" s="82"/>
      <c r="B62" s="35" t="s">
        <v>136</v>
      </c>
      <c r="C62" s="36"/>
      <c r="F62" s="33"/>
    </row>
    <row r="63" spans="1:6">
      <c r="A63" s="51" t="s">
        <v>54</v>
      </c>
      <c r="B63" s="72" t="s">
        <v>47</v>
      </c>
      <c r="C63" s="36" t="s">
        <v>2</v>
      </c>
      <c r="D63" s="77">
        <v>240</v>
      </c>
      <c r="F63" s="33">
        <f>E63*D63</f>
        <v>0</v>
      </c>
    </row>
    <row r="64" spans="1:6">
      <c r="A64" s="51" t="s">
        <v>55</v>
      </c>
      <c r="B64" s="72" t="s">
        <v>48</v>
      </c>
      <c r="C64" s="36" t="s">
        <v>2</v>
      </c>
      <c r="D64" s="77">
        <v>320</v>
      </c>
      <c r="F64" s="33">
        <f>E64*D64</f>
        <v>0</v>
      </c>
    </row>
    <row r="65" spans="1:6">
      <c r="A65" s="82"/>
      <c r="C65" s="36"/>
      <c r="F65" s="33"/>
    </row>
    <row r="66" spans="1:6" s="9" customFormat="1">
      <c r="A66" s="236" t="s">
        <v>140</v>
      </c>
      <c r="B66" s="242" t="s">
        <v>58</v>
      </c>
      <c r="C66" s="34"/>
      <c r="D66" s="77"/>
      <c r="E66" s="11"/>
      <c r="F66" s="10"/>
    </row>
    <row r="67" spans="1:6" ht="38.25">
      <c r="B67" s="35" t="s">
        <v>715</v>
      </c>
      <c r="C67" s="230"/>
      <c r="D67" s="171"/>
      <c r="E67" s="231"/>
      <c r="F67" s="231"/>
    </row>
    <row r="68" spans="1:6" ht="51">
      <c r="B68" s="35" t="s">
        <v>716</v>
      </c>
      <c r="C68" s="230"/>
      <c r="D68" s="171"/>
      <c r="E68" s="231"/>
      <c r="F68" s="231"/>
    </row>
    <row r="69" spans="1:6" ht="102">
      <c r="B69" s="35" t="s">
        <v>147</v>
      </c>
      <c r="C69" s="230"/>
      <c r="D69" s="171"/>
      <c r="E69" s="231"/>
      <c r="F69" s="231"/>
    </row>
    <row r="70" spans="1:6">
      <c r="B70" t="s">
        <v>139</v>
      </c>
      <c r="C70" s="230" t="s">
        <v>2</v>
      </c>
      <c r="D70" s="171">
        <v>35</v>
      </c>
      <c r="F70" s="33">
        <f>E70*D70</f>
        <v>0</v>
      </c>
    </row>
    <row r="71" spans="1:6">
      <c r="B71" s="9"/>
      <c r="C71" s="230"/>
      <c r="D71"/>
      <c r="E71" s="231"/>
      <c r="F71" s="33"/>
    </row>
    <row r="72" spans="1:6">
      <c r="A72" s="236" t="s">
        <v>142</v>
      </c>
      <c r="B72" s="241" t="s">
        <v>52</v>
      </c>
      <c r="C72" s="36"/>
      <c r="D72" s="33"/>
      <c r="F72" s="33"/>
    </row>
    <row r="73" spans="1:6" ht="89.25">
      <c r="A73" s="82"/>
      <c r="B73" s="35" t="s">
        <v>717</v>
      </c>
      <c r="C73" s="35"/>
      <c r="D73" s="35"/>
      <c r="E73" s="35"/>
      <c r="F73" s="35"/>
    </row>
    <row r="74" spans="1:6">
      <c r="A74" s="82" t="s">
        <v>54</v>
      </c>
      <c r="B74" t="s">
        <v>98</v>
      </c>
      <c r="C74" s="36" t="s">
        <v>11</v>
      </c>
      <c r="D74" s="33">
        <v>8</v>
      </c>
      <c r="F74" s="33">
        <f>E74*D74</f>
        <v>0</v>
      </c>
    </row>
    <row r="75" spans="1:6">
      <c r="A75" s="82" t="s">
        <v>55</v>
      </c>
      <c r="B75" s="35" t="s">
        <v>718</v>
      </c>
      <c r="C75" s="36" t="s">
        <v>93</v>
      </c>
      <c r="D75" s="33">
        <v>32</v>
      </c>
      <c r="F75" s="33">
        <f>E75*D75</f>
        <v>0</v>
      </c>
    </row>
    <row r="76" spans="1:6">
      <c r="B76" s="9"/>
      <c r="C76" s="230"/>
      <c r="D76"/>
      <c r="E76" s="231"/>
      <c r="F76" s="33"/>
    </row>
    <row r="77" spans="1:6" s="9" customFormat="1">
      <c r="A77" s="236" t="s">
        <v>160</v>
      </c>
      <c r="B77" s="44" t="s">
        <v>51</v>
      </c>
      <c r="C77" s="34"/>
      <c r="D77" s="77"/>
      <c r="E77" s="11"/>
      <c r="F77" s="10"/>
    </row>
    <row r="78" spans="1:6" s="9" customFormat="1" ht="114.75">
      <c r="A78" s="236"/>
      <c r="B78" t="s">
        <v>164</v>
      </c>
      <c r="C78" s="34"/>
      <c r="D78" s="77"/>
      <c r="E78" s="11"/>
      <c r="F78" s="10"/>
    </row>
    <row r="79" spans="1:6" s="9" customFormat="1" ht="89.25">
      <c r="A79" s="236"/>
      <c r="B79" s="35" t="s">
        <v>719</v>
      </c>
      <c r="C79" s="34"/>
      <c r="D79" s="77"/>
      <c r="E79" s="11"/>
      <c r="F79" s="10"/>
    </row>
    <row r="80" spans="1:6" s="9" customFormat="1" ht="63.75">
      <c r="A80" s="236"/>
      <c r="B80" s="35" t="s">
        <v>720</v>
      </c>
      <c r="C80" s="34"/>
      <c r="D80" s="77"/>
      <c r="E80" s="11"/>
      <c r="F80" s="10"/>
    </row>
    <row r="81" spans="1:8" s="9" customFormat="1" ht="38.25">
      <c r="A81" s="236"/>
      <c r="B81" s="35" t="s">
        <v>149</v>
      </c>
      <c r="C81" s="34"/>
      <c r="D81" s="77"/>
      <c r="E81" s="11"/>
      <c r="F81" s="10"/>
    </row>
    <row r="82" spans="1:8" s="9" customFormat="1" ht="114.75">
      <c r="A82" s="236"/>
      <c r="B82" s="35" t="s">
        <v>114</v>
      </c>
      <c r="C82" s="34"/>
      <c r="D82" s="77"/>
      <c r="E82" s="11"/>
      <c r="F82" s="10"/>
    </row>
    <row r="83" spans="1:8" s="9" customFormat="1" ht="51">
      <c r="A83" s="236"/>
      <c r="B83" t="s">
        <v>721</v>
      </c>
      <c r="C83" s="34"/>
      <c r="D83" s="77"/>
      <c r="E83" s="11"/>
      <c r="F83" s="10"/>
    </row>
    <row r="84" spans="1:8" s="9" customFormat="1" ht="38.25">
      <c r="A84" s="236"/>
      <c r="B84" t="s">
        <v>723</v>
      </c>
      <c r="C84" s="34"/>
      <c r="D84" s="77"/>
      <c r="E84" s="11"/>
      <c r="F84" s="10"/>
    </row>
    <row r="85" spans="1:8" s="9" customFormat="1" ht="38.25">
      <c r="A85" s="236"/>
      <c r="B85" t="s">
        <v>722</v>
      </c>
      <c r="C85" s="34"/>
      <c r="D85" s="77"/>
      <c r="E85" s="11"/>
      <c r="F85" s="10"/>
    </row>
    <row r="86" spans="1:8" s="9" customFormat="1" ht="25.5">
      <c r="A86" s="236"/>
      <c r="B86" s="35" t="s">
        <v>725</v>
      </c>
      <c r="C86" s="34"/>
      <c r="D86" s="77"/>
      <c r="E86" s="11"/>
      <c r="F86" s="10"/>
    </row>
    <row r="87" spans="1:8" s="9" customFormat="1" ht="63.75">
      <c r="A87" s="236"/>
      <c r="B87" s="35" t="s">
        <v>724</v>
      </c>
      <c r="C87" s="34"/>
      <c r="D87" s="77"/>
      <c r="E87" s="11"/>
      <c r="F87" s="10"/>
    </row>
    <row r="88" spans="1:8" s="9" customFormat="1" ht="89.25">
      <c r="A88" s="236"/>
      <c r="B88" s="35" t="s">
        <v>45</v>
      </c>
      <c r="C88" s="34"/>
      <c r="D88" s="77"/>
      <c r="E88" s="11"/>
      <c r="F88" s="10"/>
    </row>
    <row r="89" spans="1:8" s="9" customFormat="1" ht="38.25">
      <c r="A89" s="236"/>
      <c r="B89" s="243" t="s">
        <v>726</v>
      </c>
      <c r="C89" s="34"/>
      <c r="D89" s="77"/>
      <c r="E89" s="11"/>
      <c r="F89" s="10"/>
    </row>
    <row r="90" spans="1:8" s="9" customFormat="1">
      <c r="A90" s="236" t="s">
        <v>54</v>
      </c>
      <c r="B90" s="38" t="s">
        <v>150</v>
      </c>
      <c r="C90" s="34" t="s">
        <v>2</v>
      </c>
      <c r="D90" s="304">
        <v>150</v>
      </c>
      <c r="E90" s="11"/>
      <c r="F90" s="33">
        <f t="shared" ref="F90:F95" si="0">E90*D90</f>
        <v>0</v>
      </c>
    </row>
    <row r="91" spans="1:8" s="9" customFormat="1">
      <c r="A91" s="51" t="s">
        <v>55</v>
      </c>
      <c r="B91" s="38" t="s">
        <v>158</v>
      </c>
      <c r="C91" s="34" t="s">
        <v>2</v>
      </c>
      <c r="D91" s="304">
        <v>190</v>
      </c>
      <c r="E91" s="11"/>
      <c r="F91" s="33">
        <f t="shared" si="0"/>
        <v>0</v>
      </c>
    </row>
    <row r="92" spans="1:8" s="9" customFormat="1">
      <c r="A92" s="51" t="s">
        <v>56</v>
      </c>
      <c r="B92" s="38" t="s">
        <v>148</v>
      </c>
      <c r="C92" s="34" t="s">
        <v>2</v>
      </c>
      <c r="D92" s="304">
        <v>170</v>
      </c>
      <c r="E92" s="11"/>
      <c r="F92" s="33">
        <f t="shared" si="0"/>
        <v>0</v>
      </c>
    </row>
    <row r="93" spans="1:8" s="9" customFormat="1">
      <c r="A93" s="51" t="s">
        <v>57</v>
      </c>
      <c r="B93" s="38" t="s">
        <v>151</v>
      </c>
      <c r="C93" s="230" t="s">
        <v>2</v>
      </c>
      <c r="D93" s="305">
        <v>665</v>
      </c>
      <c r="E93" s="11"/>
      <c r="F93" s="33">
        <f t="shared" si="0"/>
        <v>0</v>
      </c>
      <c r="H93" s="244"/>
    </row>
    <row r="94" spans="1:8">
      <c r="A94" s="51" t="s">
        <v>65</v>
      </c>
      <c r="B94" s="38" t="s">
        <v>141</v>
      </c>
      <c r="C94" s="230" t="s">
        <v>2</v>
      </c>
      <c r="D94" s="305">
        <v>290</v>
      </c>
      <c r="E94" s="11"/>
      <c r="F94" s="33">
        <f t="shared" si="0"/>
        <v>0</v>
      </c>
    </row>
    <row r="95" spans="1:8">
      <c r="A95" s="82" t="s">
        <v>66</v>
      </c>
      <c r="B95" s="72" t="s">
        <v>173</v>
      </c>
      <c r="C95" s="230" t="s">
        <v>2</v>
      </c>
      <c r="D95" s="305">
        <v>95</v>
      </c>
      <c r="E95" s="11"/>
      <c r="F95" s="33">
        <f t="shared" si="0"/>
        <v>0</v>
      </c>
    </row>
    <row r="96" spans="1:8" ht="13.5" thickBot="1">
      <c r="A96" s="82"/>
      <c r="B96" s="72"/>
      <c r="C96" s="230"/>
      <c r="D96" s="305"/>
      <c r="E96" s="231"/>
      <c r="F96" s="33"/>
    </row>
    <row r="97" spans="1:6" s="248" customFormat="1" ht="16.5">
      <c r="A97" s="245"/>
      <c r="B97" s="386" t="str">
        <f>+B1</f>
        <v>1. PRIPREMNI RADOVI</v>
      </c>
      <c r="C97" s="386"/>
      <c r="D97" s="386"/>
      <c r="E97" s="246"/>
      <c r="F97" s="247">
        <f>SUM(F17:F96)</f>
        <v>0</v>
      </c>
    </row>
    <row r="98" spans="1:6">
      <c r="F98" s="50"/>
    </row>
    <row r="99" spans="1:6">
      <c r="C99" s="35"/>
      <c r="D99" s="249"/>
      <c r="E99" s="35"/>
      <c r="F99" s="35"/>
    </row>
    <row r="100" spans="1:6">
      <c r="C100" s="35"/>
      <c r="D100" s="249"/>
      <c r="E100" s="35"/>
      <c r="F100" s="35"/>
    </row>
    <row r="101" spans="1:6">
      <c r="C101" s="35"/>
      <c r="D101" s="249"/>
      <c r="E101" s="35"/>
      <c r="F101" s="35"/>
    </row>
    <row r="102" spans="1:6">
      <c r="C102" s="35"/>
      <c r="D102" s="249"/>
      <c r="E102" s="35"/>
      <c r="F102" s="35"/>
    </row>
    <row r="103" spans="1:6">
      <c r="C103" s="35"/>
      <c r="D103" s="249"/>
      <c r="E103" s="35"/>
      <c r="F103" s="35"/>
    </row>
    <row r="104" spans="1:6">
      <c r="C104" s="35"/>
      <c r="D104" s="249"/>
      <c r="E104" s="35"/>
      <c r="F104" s="35"/>
    </row>
    <row r="105" spans="1:6">
      <c r="C105" s="35"/>
      <c r="D105" s="249"/>
      <c r="E105" s="35"/>
      <c r="F105" s="35"/>
    </row>
    <row r="106" spans="1:6">
      <c r="D106" s="171"/>
    </row>
    <row r="107" spans="1:6">
      <c r="A107" s="35"/>
      <c r="C107" s="35"/>
      <c r="D107" s="35"/>
      <c r="E107" s="35"/>
      <c r="F107" s="35"/>
    </row>
    <row r="108" spans="1:6">
      <c r="A108" s="35"/>
      <c r="C108" s="35"/>
      <c r="D108" s="35"/>
      <c r="E108" s="35"/>
      <c r="F108" s="35"/>
    </row>
    <row r="109" spans="1:6">
      <c r="A109" s="35"/>
      <c r="C109" s="35"/>
      <c r="D109" s="35"/>
      <c r="E109" s="35"/>
      <c r="F109" s="35"/>
    </row>
    <row r="110" spans="1:6">
      <c r="A110" s="35"/>
      <c r="C110" s="35"/>
      <c r="D110" s="35"/>
      <c r="E110" s="35"/>
      <c r="F110" s="35"/>
    </row>
    <row r="111" spans="1:6">
      <c r="D111" s="171"/>
    </row>
    <row r="112" spans="1:6">
      <c r="D112" s="171"/>
    </row>
    <row r="113" spans="1:4">
      <c r="D113" s="171"/>
    </row>
    <row r="114" spans="1:4">
      <c r="D114" s="171"/>
    </row>
    <row r="115" spans="1:4">
      <c r="D115" s="171"/>
    </row>
    <row r="116" spans="1:4">
      <c r="D116" s="171"/>
    </row>
    <row r="117" spans="1:4">
      <c r="D117" s="171"/>
    </row>
    <row r="118" spans="1:4">
      <c r="D118" s="171"/>
    </row>
    <row r="119" spans="1:4">
      <c r="D119" s="171"/>
    </row>
    <row r="120" spans="1:4">
      <c r="D120" s="171"/>
    </row>
    <row r="121" spans="1:4">
      <c r="D121" s="171"/>
    </row>
    <row r="122" spans="1:4">
      <c r="D122" s="171"/>
    </row>
    <row r="123" spans="1:4">
      <c r="D123" s="171"/>
    </row>
    <row r="124" spans="1:4">
      <c r="D124" s="171"/>
    </row>
    <row r="125" spans="1:4">
      <c r="A125" s="84"/>
      <c r="D125" s="171"/>
    </row>
    <row r="126" spans="1:4">
      <c r="D126" s="171"/>
    </row>
    <row r="127" spans="1:4">
      <c r="D127" s="171"/>
    </row>
    <row r="128" spans="1:4">
      <c r="D128" s="171"/>
    </row>
    <row r="129" spans="2:6">
      <c r="D129" s="171"/>
    </row>
    <row r="130" spans="2:6">
      <c r="D130" s="171"/>
    </row>
    <row r="132" spans="2:6">
      <c r="B132" s="44"/>
      <c r="F132" s="250"/>
    </row>
    <row r="134" spans="2:6">
      <c r="B134" s="44"/>
    </row>
    <row r="138" spans="2:6">
      <c r="E138" s="34"/>
      <c r="F138" s="251"/>
    </row>
    <row r="141" spans="2:6">
      <c r="B141" s="44"/>
    </row>
    <row r="158" spans="3:6">
      <c r="C158" s="52"/>
      <c r="E158" s="53"/>
      <c r="F158" s="54"/>
    </row>
    <row r="170" spans="2:6">
      <c r="B170" s="44"/>
      <c r="F170" s="250"/>
    </row>
    <row r="171" spans="2:6">
      <c r="B171" s="252"/>
      <c r="D171" s="253"/>
    </row>
    <row r="172" spans="2:6">
      <c r="B172" s="44"/>
      <c r="C172" s="45"/>
      <c r="D172" s="254"/>
      <c r="E172" s="47"/>
      <c r="F172" s="250"/>
    </row>
    <row r="173" spans="2:6">
      <c r="B173" s="44"/>
    </row>
    <row r="174" spans="2:6">
      <c r="B174" s="44"/>
    </row>
    <row r="175" spans="2:6">
      <c r="B175" s="44"/>
    </row>
    <row r="179" spans="2:2">
      <c r="B179" s="44"/>
    </row>
    <row r="181" spans="2:2">
      <c r="B181" s="44"/>
    </row>
    <row r="183" spans="2:2">
      <c r="B183" s="44"/>
    </row>
    <row r="189" spans="2:2">
      <c r="B189" s="44"/>
    </row>
    <row r="192" spans="2:2">
      <c r="B192" s="44"/>
    </row>
    <row r="193" spans="2:6">
      <c r="B193" s="44"/>
      <c r="F193" s="250"/>
    </row>
    <row r="194" spans="2:6">
      <c r="B194" s="44"/>
    </row>
    <row r="195" spans="2:6">
      <c r="B195" s="44"/>
    </row>
    <row r="196" spans="2:6">
      <c r="B196" s="44"/>
    </row>
    <row r="201" spans="2:6">
      <c r="B201" s="44"/>
    </row>
    <row r="204" spans="2:6">
      <c r="B204" s="44"/>
    </row>
    <row r="205" spans="2:6">
      <c r="B205" s="44"/>
      <c r="F205" s="250"/>
    </row>
    <row r="206" spans="2:6">
      <c r="B206" s="44"/>
    </row>
    <row r="207" spans="2:6">
      <c r="B207" s="44"/>
    </row>
    <row r="208" spans="2:6">
      <c r="B208" s="44"/>
    </row>
    <row r="211" spans="1:7">
      <c r="B211" s="44"/>
    </row>
    <row r="214" spans="1:7">
      <c r="B214" s="44"/>
    </row>
    <row r="216" spans="1:7" s="34" customFormat="1">
      <c r="A216" s="51"/>
      <c r="B216" s="44"/>
      <c r="D216" s="77"/>
      <c r="E216" s="32"/>
      <c r="F216" s="37"/>
      <c r="G216" s="35"/>
    </row>
    <row r="224" spans="1:7" s="34" customFormat="1">
      <c r="A224" s="51"/>
      <c r="B224" s="44"/>
      <c r="D224" s="77"/>
      <c r="E224" s="32"/>
      <c r="F224" s="37"/>
      <c r="G224" s="35"/>
    </row>
    <row r="227" spans="1:7" s="34" customFormat="1">
      <c r="A227" s="51"/>
      <c r="B227" s="44"/>
      <c r="D227" s="77"/>
      <c r="E227" s="32"/>
      <c r="F227" s="37"/>
      <c r="G227" s="35"/>
    </row>
    <row r="230" spans="1:7" s="34" customFormat="1">
      <c r="A230" s="51"/>
      <c r="B230" s="44"/>
      <c r="D230" s="77"/>
      <c r="E230" s="32"/>
      <c r="F230" s="37"/>
      <c r="G230" s="35"/>
    </row>
    <row r="237" spans="1:7" s="34" customFormat="1">
      <c r="A237" s="51"/>
      <c r="B237" s="44"/>
      <c r="D237" s="77"/>
      <c r="E237" s="32"/>
      <c r="F237" s="37"/>
      <c r="G237" s="35"/>
    </row>
    <row r="241" spans="1:7" s="34" customFormat="1">
      <c r="A241" s="51"/>
      <c r="B241" s="44"/>
      <c r="D241" s="77"/>
      <c r="E241" s="32"/>
      <c r="F241" s="37"/>
      <c r="G241" s="35"/>
    </row>
    <row r="245" spans="1:7" s="34" customFormat="1">
      <c r="A245" s="51"/>
      <c r="B245" s="44"/>
      <c r="D245" s="77"/>
      <c r="E245" s="32"/>
      <c r="F245" s="37"/>
      <c r="G245" s="35"/>
    </row>
    <row r="248" spans="1:7">
      <c r="B248" s="44"/>
    </row>
    <row r="251" spans="1:7">
      <c r="B251" s="44"/>
    </row>
    <row r="252" spans="1:7">
      <c r="B252" s="44"/>
      <c r="F252" s="250"/>
    </row>
    <row r="253" spans="1:7">
      <c r="B253" s="44"/>
    </row>
    <row r="254" spans="1:7">
      <c r="B254" s="44"/>
    </row>
    <row r="255" spans="1:7">
      <c r="B255" s="44"/>
    </row>
    <row r="256" spans="1:7">
      <c r="B256" s="252"/>
    </row>
    <row r="257" spans="2:6">
      <c r="B257" s="252"/>
    </row>
    <row r="258" spans="2:6">
      <c r="B258" s="252"/>
    </row>
    <row r="259" spans="2:6">
      <c r="B259" s="252"/>
    </row>
    <row r="260" spans="2:6">
      <c r="B260" s="252"/>
    </row>
    <row r="261" spans="2:6">
      <c r="B261" s="44"/>
    </row>
    <row r="262" spans="2:6">
      <c r="B262" s="44"/>
      <c r="F262" s="250"/>
    </row>
    <row r="263" spans="2:6">
      <c r="B263" s="44"/>
    </row>
    <row r="264" spans="2:6">
      <c r="B264" s="44"/>
    </row>
    <row r="265" spans="2:6">
      <c r="B265" s="44"/>
    </row>
    <row r="266" spans="2:6">
      <c r="B266" s="44"/>
    </row>
    <row r="267" spans="2:6">
      <c r="B267" s="44"/>
    </row>
    <row r="268" spans="2:6">
      <c r="B268" s="252"/>
    </row>
    <row r="270" spans="2:6">
      <c r="B270" s="252"/>
    </row>
    <row r="272" spans="2:6">
      <c r="B272" s="252"/>
    </row>
    <row r="274" spans="1:6">
      <c r="B274" s="252"/>
    </row>
    <row r="275" spans="1:6">
      <c r="B275" s="44"/>
      <c r="F275" s="250"/>
    </row>
    <row r="276" spans="1:6">
      <c r="B276" s="44"/>
      <c r="F276" s="250"/>
    </row>
    <row r="279" spans="1:6">
      <c r="A279" s="55"/>
      <c r="B279" s="44"/>
      <c r="F279" s="250"/>
    </row>
  </sheetData>
  <mergeCells count="7">
    <mergeCell ref="E2:E3"/>
    <mergeCell ref="F2:F3"/>
    <mergeCell ref="B97:D97"/>
    <mergeCell ref="A2:A3"/>
    <mergeCell ref="B2:B3"/>
    <mergeCell ref="C2:C3"/>
    <mergeCell ref="D2:D3"/>
  </mergeCells>
  <pageMargins left="0.98425196850393704" right="0.39370078740157483" top="0.78740157480314965" bottom="0.78740157480314965" header="0.31496062992125984" footer="0.31496062992125984"/>
  <pageSetup paperSize="9" firstPageNumber="11" orientation="portrait" r:id="rId1"/>
  <headerFooter>
    <oddHeader>&amp;LT.D.: 591-4/22&amp;R&amp;A RADOVI</oddHeader>
    <oddFooter>&amp;LCrkva sv. Antuna Padovanskog, Hrvatski Čuntić&amp;R&amp;P</oddFooter>
  </headerFooter>
  <rowBreaks count="3" manualBreakCount="3">
    <brk id="34" max="5" man="1"/>
    <brk id="51" max="5" man="1"/>
    <brk id="7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65"/>
  <sheetViews>
    <sheetView view="pageLayout" zoomScaleNormal="70" workbookViewId="0">
      <selection activeCell="A12" sqref="A12"/>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2" spans="1:1">
      <c r="A2" s="302" t="s">
        <v>727</v>
      </c>
    </row>
    <row r="3" spans="1:1">
      <c r="A3" s="44" t="s">
        <v>728</v>
      </c>
    </row>
    <row r="4" spans="1:1" ht="76.5">
      <c r="A4" s="35" t="s">
        <v>404</v>
      </c>
    </row>
    <row r="5" spans="1:1" ht="38.25">
      <c r="A5" s="35" t="s">
        <v>405</v>
      </c>
    </row>
    <row r="6" spans="1:1">
      <c r="A6" s="35"/>
    </row>
    <row r="7" spans="1:1">
      <c r="A7" s="44" t="s">
        <v>414</v>
      </c>
    </row>
    <row r="8" spans="1:1" ht="51">
      <c r="A8" s="35" t="s">
        <v>413</v>
      </c>
    </row>
    <row r="9" spans="1:1" ht="25.5">
      <c r="A9" s="35" t="s">
        <v>406</v>
      </c>
    </row>
    <row r="10" spans="1:1" ht="25.5">
      <c r="A10" s="35" t="s">
        <v>407</v>
      </c>
    </row>
    <row r="11" spans="1:1" ht="51">
      <c r="A11" s="35" t="s">
        <v>408</v>
      </c>
    </row>
    <row r="12" spans="1:1" ht="102">
      <c r="A12" s="35" t="s">
        <v>409</v>
      </c>
    </row>
    <row r="13" spans="1:1" ht="76.5">
      <c r="A13" s="35" t="s">
        <v>410</v>
      </c>
    </row>
    <row r="14" spans="1:1" ht="38.25">
      <c r="A14" s="35" t="s">
        <v>411</v>
      </c>
    </row>
    <row r="15" spans="1:1" ht="25.5">
      <c r="A15" s="35" t="s">
        <v>412</v>
      </c>
    </row>
    <row r="16" spans="1:1">
      <c r="A16"/>
    </row>
    <row r="17" spans="1:10">
      <c r="A17"/>
    </row>
    <row r="18" spans="1:10">
      <c r="A18"/>
    </row>
    <row r="19" spans="1:10">
      <c r="A19" s="35"/>
    </row>
    <row r="20" spans="1:10">
      <c r="A20"/>
    </row>
    <row r="21" spans="1:10">
      <c r="A21"/>
    </row>
    <row r="22" spans="1:10">
      <c r="A22"/>
    </row>
    <row r="23" spans="1:10">
      <c r="A23"/>
    </row>
    <row r="24" spans="1:10">
      <c r="A24"/>
    </row>
    <row r="25" spans="1:10">
      <c r="A25"/>
    </row>
    <row r="26" spans="1:10">
      <c r="A26" s="301"/>
    </row>
    <row r="27" spans="1:10">
      <c r="A27" s="301"/>
    </row>
    <row r="28" spans="1:10">
      <c r="A28" s="301"/>
    </row>
    <row r="29" spans="1:10" ht="12.75"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6"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12.75"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9"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ht="12.75" hidden="1" customHeight="1">
      <c r="A61" s="383"/>
      <c r="B61" s="383"/>
      <c r="C61" s="383"/>
      <c r="D61" s="383"/>
      <c r="E61" s="383"/>
      <c r="F61" s="383"/>
      <c r="G61" s="383"/>
      <c r="H61" s="383"/>
      <c r="I61" s="383"/>
      <c r="J61" s="383"/>
    </row>
    <row r="62" spans="1:10" ht="12.75" hidden="1" customHeight="1">
      <c r="A62" s="383"/>
      <c r="B62" s="383"/>
      <c r="C62" s="383"/>
      <c r="D62" s="383"/>
      <c r="E62" s="383"/>
      <c r="F62" s="383"/>
      <c r="G62" s="383"/>
      <c r="H62" s="383"/>
      <c r="I62" s="383"/>
      <c r="J62" s="383"/>
    </row>
    <row r="63" spans="1:10" ht="12.75" hidden="1" customHeight="1">
      <c r="A63" s="383"/>
      <c r="B63" s="383"/>
      <c r="C63" s="383"/>
      <c r="D63" s="383"/>
      <c r="E63" s="383"/>
      <c r="F63" s="383"/>
      <c r="G63" s="383"/>
      <c r="H63" s="383"/>
      <c r="I63" s="383"/>
      <c r="J63" s="383"/>
    </row>
    <row r="64" spans="1:10">
      <c r="A64" s="300"/>
      <c r="B64" s="300"/>
      <c r="C64" s="300"/>
      <c r="D64" s="300"/>
      <c r="E64" s="300"/>
      <c r="F64" s="300"/>
      <c r="G64" s="300"/>
      <c r="H64" s="300"/>
      <c r="I64" s="300"/>
    </row>
    <row r="65" spans="1:9">
      <c r="A65" s="300"/>
      <c r="B65" s="300"/>
      <c r="C65" s="300"/>
      <c r="D65" s="300"/>
      <c r="E65" s="300"/>
      <c r="F65" s="300"/>
      <c r="G65" s="300"/>
      <c r="H65" s="300"/>
      <c r="I65" s="300"/>
    </row>
  </sheetData>
  <mergeCells count="1">
    <mergeCell ref="A29:J63"/>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1:I268"/>
  <sheetViews>
    <sheetView view="pageLayout" topLeftCell="A80" zoomScaleNormal="100" zoomScaleSheetLayoutView="115" workbookViewId="0">
      <selection activeCell="E87" sqref="E87"/>
    </sheetView>
  </sheetViews>
  <sheetFormatPr defaultColWidth="9" defaultRowHeight="12.75"/>
  <cols>
    <col min="1" max="1" width="7.5703125" style="51" customWidth="1"/>
    <col min="2" max="2" width="43.5703125" style="35" customWidth="1"/>
    <col min="3" max="3" width="7.5703125" style="34" customWidth="1"/>
    <col min="4" max="4" width="10.140625" style="33" customWidth="1"/>
    <col min="5" max="5" width="10.140625" style="32" customWidth="1"/>
    <col min="6" max="6" width="10.140625" style="37" customWidth="1"/>
    <col min="7" max="7" width="40.140625" style="35" customWidth="1"/>
    <col min="8" max="16384" width="9" style="35"/>
  </cols>
  <sheetData>
    <row r="1" spans="1:6" ht="22.5" customHeight="1">
      <c r="A1" s="160"/>
      <c r="B1" s="170" t="s">
        <v>110</v>
      </c>
      <c r="C1" s="161"/>
      <c r="D1" s="343"/>
      <c r="E1" s="161"/>
      <c r="F1" s="161"/>
    </row>
    <row r="2" spans="1:6">
      <c r="A2" s="387" t="s">
        <v>12</v>
      </c>
      <c r="B2" s="389" t="s">
        <v>8</v>
      </c>
      <c r="C2" s="384" t="s">
        <v>4</v>
      </c>
      <c r="D2" s="384" t="s">
        <v>7</v>
      </c>
      <c r="E2" s="384" t="s">
        <v>1</v>
      </c>
      <c r="F2" s="384" t="s">
        <v>6</v>
      </c>
    </row>
    <row r="3" spans="1:6">
      <c r="A3" s="388"/>
      <c r="B3" s="388"/>
      <c r="C3" s="385"/>
      <c r="D3" s="385"/>
      <c r="E3" s="385"/>
      <c r="F3" s="385"/>
    </row>
    <row r="4" spans="1:6">
      <c r="A4" s="367"/>
      <c r="B4" s="367"/>
      <c r="C4" s="368"/>
      <c r="D4" s="368"/>
      <c r="E4" s="368"/>
      <c r="F4" s="368"/>
    </row>
    <row r="5" spans="1:6" ht="76.5">
      <c r="A5" s="45"/>
      <c r="B5" s="35" t="s">
        <v>152</v>
      </c>
    </row>
    <row r="6" spans="1:6" ht="89.25">
      <c r="A6" s="45"/>
      <c r="B6" s="35" t="s">
        <v>749</v>
      </c>
    </row>
    <row r="7" spans="1:6" ht="89.25">
      <c r="A7" s="45"/>
      <c r="B7" s="35" t="s">
        <v>697</v>
      </c>
    </row>
    <row r="8" spans="1:6" ht="63.75">
      <c r="A8" s="45"/>
      <c r="B8" s="35" t="s">
        <v>698</v>
      </c>
    </row>
    <row r="9" spans="1:6" ht="63.75">
      <c r="A9" s="45"/>
      <c r="B9" s="35" t="s">
        <v>699</v>
      </c>
    </row>
    <row r="10" spans="1:6">
      <c r="A10" s="45"/>
      <c r="B10" s="86"/>
    </row>
    <row r="11" spans="1:6">
      <c r="A11" s="236" t="s">
        <v>62</v>
      </c>
      <c r="B11" s="256" t="s">
        <v>67</v>
      </c>
    </row>
    <row r="12" spans="1:6" ht="63.75">
      <c r="B12" s="35" t="s">
        <v>759</v>
      </c>
      <c r="C12" s="35"/>
      <c r="D12" s="35"/>
      <c r="E12" s="35"/>
      <c r="F12" s="35"/>
    </row>
    <row r="13" spans="1:6" ht="63.75">
      <c r="B13" s="35" t="s">
        <v>760</v>
      </c>
      <c r="C13" s="34" t="s">
        <v>2</v>
      </c>
      <c r="D13" s="33">
        <v>150</v>
      </c>
      <c r="F13" s="33">
        <f>E13*D13</f>
        <v>0</v>
      </c>
    </row>
    <row r="14" spans="1:6">
      <c r="D14"/>
      <c r="F14" s="33"/>
    </row>
    <row r="15" spans="1:6">
      <c r="A15" s="236" t="s">
        <v>63</v>
      </c>
      <c r="B15" s="256" t="s">
        <v>166</v>
      </c>
    </row>
    <row r="16" spans="1:6" ht="25.5">
      <c r="A16" s="45"/>
      <c r="B16" s="35" t="s">
        <v>757</v>
      </c>
      <c r="C16" s="35"/>
    </row>
    <row r="17" spans="1:9" ht="76.5">
      <c r="A17" s="45"/>
      <c r="B17" s="35" t="s">
        <v>758</v>
      </c>
      <c r="C17" s="34" t="s">
        <v>623</v>
      </c>
    </row>
    <row r="18" spans="1:9" ht="63.75">
      <c r="A18" s="45"/>
      <c r="B18" s="35" t="s">
        <v>756</v>
      </c>
    </row>
    <row r="19" spans="1:9" ht="25.5">
      <c r="A19" s="45"/>
      <c r="B19" s="35" t="s">
        <v>755</v>
      </c>
    </row>
    <row r="20" spans="1:9" ht="38.25">
      <c r="A20" s="45"/>
      <c r="B20" s="35" t="s">
        <v>681</v>
      </c>
    </row>
    <row r="21" spans="1:9" ht="89.25">
      <c r="A21" s="45"/>
      <c r="B21" s="35" t="s">
        <v>908</v>
      </c>
    </row>
    <row r="22" spans="1:9" ht="63.75">
      <c r="A22" s="45"/>
      <c r="B22" s="35" t="s">
        <v>700</v>
      </c>
    </row>
    <row r="23" spans="1:9" ht="38.25">
      <c r="A23" s="34"/>
      <c r="B23" s="35" t="s">
        <v>167</v>
      </c>
    </row>
    <row r="24" spans="1:9">
      <c r="A24" s="45" t="s">
        <v>54</v>
      </c>
      <c r="B24" s="35" t="s">
        <v>168</v>
      </c>
      <c r="C24" s="34" t="s">
        <v>2</v>
      </c>
      <c r="D24" s="306">
        <v>240</v>
      </c>
      <c r="F24" s="33">
        <f t="shared" ref="F24:F29" si="0">E24*D24</f>
        <v>0</v>
      </c>
    </row>
    <row r="25" spans="1:9">
      <c r="A25" s="45" t="s">
        <v>55</v>
      </c>
      <c r="B25" s="35" t="s">
        <v>150</v>
      </c>
      <c r="C25" s="34" t="s">
        <v>2</v>
      </c>
      <c r="D25" s="306">
        <v>130</v>
      </c>
      <c r="F25" s="33">
        <f t="shared" si="0"/>
        <v>0</v>
      </c>
    </row>
    <row r="26" spans="1:9">
      <c r="A26" s="45" t="s">
        <v>56</v>
      </c>
      <c r="B26" s="35" t="s">
        <v>640</v>
      </c>
      <c r="C26" s="34" t="s">
        <v>2</v>
      </c>
      <c r="D26" s="306">
        <v>50</v>
      </c>
      <c r="F26" s="33">
        <f t="shared" si="0"/>
        <v>0</v>
      </c>
      <c r="I26" s="257"/>
    </row>
    <row r="27" spans="1:9">
      <c r="A27" s="45" t="s">
        <v>57</v>
      </c>
      <c r="B27" s="35" t="s">
        <v>225</v>
      </c>
      <c r="C27" s="34" t="s">
        <v>2</v>
      </c>
      <c r="D27" s="306">
        <v>260</v>
      </c>
      <c r="F27" s="33">
        <f t="shared" si="0"/>
        <v>0</v>
      </c>
    </row>
    <row r="28" spans="1:9">
      <c r="A28" s="45" t="s">
        <v>65</v>
      </c>
      <c r="B28" s="86" t="s">
        <v>214</v>
      </c>
      <c r="C28" s="34" t="s">
        <v>2</v>
      </c>
      <c r="D28" s="306">
        <v>30</v>
      </c>
      <c r="F28" s="33">
        <f t="shared" si="0"/>
        <v>0</v>
      </c>
    </row>
    <row r="29" spans="1:9">
      <c r="A29" s="45" t="s">
        <v>66</v>
      </c>
      <c r="B29" s="86" t="s">
        <v>641</v>
      </c>
      <c r="C29" s="34" t="s">
        <v>2</v>
      </c>
      <c r="D29" s="306">
        <v>50</v>
      </c>
      <c r="F29" s="33">
        <f t="shared" si="0"/>
        <v>0</v>
      </c>
    </row>
    <row r="30" spans="1:9" s="9" customFormat="1">
      <c r="A30" s="82" t="s">
        <v>250</v>
      </c>
      <c r="B30" s="35" t="s">
        <v>892</v>
      </c>
      <c r="C30" s="25" t="s">
        <v>2</v>
      </c>
      <c r="D30" s="27">
        <v>150</v>
      </c>
      <c r="E30" s="32"/>
      <c r="F30" s="27">
        <f>E30*D30</f>
        <v>0</v>
      </c>
    </row>
    <row r="31" spans="1:9">
      <c r="A31" s="34"/>
      <c r="B31" s="86"/>
    </row>
    <row r="32" spans="1:9">
      <c r="A32" s="258" t="s">
        <v>64</v>
      </c>
      <c r="B32" s="256" t="s">
        <v>262</v>
      </c>
    </row>
    <row r="33" spans="1:6" ht="76.5">
      <c r="A33" s="35"/>
      <c r="B33" t="s">
        <v>259</v>
      </c>
    </row>
    <row r="34" spans="1:6" ht="25.5">
      <c r="A34" s="34"/>
      <c r="B34" t="s">
        <v>266</v>
      </c>
    </row>
    <row r="35" spans="1:6">
      <c r="A35" s="45" t="s">
        <v>54</v>
      </c>
      <c r="B35" s="86" t="s">
        <v>261</v>
      </c>
      <c r="C35" s="34" t="s">
        <v>2</v>
      </c>
      <c r="D35" s="306">
        <v>8.8000000000000007</v>
      </c>
      <c r="F35" s="33">
        <f>E35*D35</f>
        <v>0</v>
      </c>
    </row>
    <row r="36" spans="1:6">
      <c r="A36" s="45" t="s">
        <v>55</v>
      </c>
      <c r="B36" s="86" t="s">
        <v>260</v>
      </c>
      <c r="C36" s="34" t="s">
        <v>11</v>
      </c>
      <c r="D36" s="306">
        <v>1.6</v>
      </c>
      <c r="F36" s="33">
        <f>E36*D36</f>
        <v>0</v>
      </c>
    </row>
    <row r="37" spans="1:6">
      <c r="A37" s="34"/>
      <c r="B37" s="86"/>
    </row>
    <row r="38" spans="1:6">
      <c r="A38" s="236" t="s">
        <v>157</v>
      </c>
      <c r="B38" s="259" t="s">
        <v>153</v>
      </c>
      <c r="C38" s="260"/>
      <c r="D38" s="261"/>
      <c r="E38" s="262"/>
      <c r="F38" s="263"/>
    </row>
    <row r="39" spans="1:6" ht="51">
      <c r="B39" s="35" t="s">
        <v>752</v>
      </c>
      <c r="C39" s="231"/>
      <c r="D39" s="265"/>
      <c r="E39" s="264"/>
      <c r="F39" s="264"/>
    </row>
    <row r="40" spans="1:6" ht="25.5">
      <c r="B40" s="86" t="s">
        <v>753</v>
      </c>
      <c r="C40" s="231"/>
      <c r="D40" s="265"/>
      <c r="E40" s="264"/>
      <c r="F40" s="264"/>
    </row>
    <row r="41" spans="1:6" ht="51">
      <c r="A41" s="266"/>
      <c r="B41" s="35" t="s">
        <v>747</v>
      </c>
      <c r="C41" s="264" t="s">
        <v>623</v>
      </c>
      <c r="D41" s="265"/>
      <c r="E41" s="264"/>
      <c r="F41" s="264"/>
    </row>
    <row r="42" spans="1:6" ht="76.5">
      <c r="A42" s="266"/>
      <c r="B42" s="35" t="s">
        <v>754</v>
      </c>
      <c r="C42" s="36" t="s">
        <v>11</v>
      </c>
      <c r="D42" s="33">
        <v>2.6</v>
      </c>
      <c r="F42" s="33">
        <f>E42*D42</f>
        <v>0</v>
      </c>
    </row>
    <row r="43" spans="1:6">
      <c r="A43" s="82"/>
      <c r="B43" s="267"/>
      <c r="C43" s="36"/>
      <c r="F43" s="33"/>
    </row>
    <row r="44" spans="1:6" ht="25.5">
      <c r="A44" s="258" t="s">
        <v>165</v>
      </c>
      <c r="B44" s="259" t="s">
        <v>154</v>
      </c>
    </row>
    <row r="45" spans="1:6">
      <c r="A45" s="258"/>
      <c r="B45" s="90" t="s">
        <v>741</v>
      </c>
    </row>
    <row r="46" spans="1:6" ht="38.25">
      <c r="A46" s="258"/>
      <c r="B46" s="90" t="s">
        <v>743</v>
      </c>
    </row>
    <row r="47" spans="1:6" ht="25.5">
      <c r="A47" s="258"/>
      <c r="B47" s="90" t="s">
        <v>742</v>
      </c>
    </row>
    <row r="48" spans="1:6" ht="38.25">
      <c r="A48" s="258"/>
      <c r="B48" s="90" t="s">
        <v>744</v>
      </c>
    </row>
    <row r="49" spans="1:6" ht="63.75">
      <c r="B49" s="35" t="s">
        <v>745</v>
      </c>
      <c r="C49" s="231"/>
      <c r="D49" s="255"/>
      <c r="E49" s="231"/>
      <c r="F49" s="231"/>
    </row>
    <row r="50" spans="1:6" ht="25.5">
      <c r="B50" s="90" t="s">
        <v>746</v>
      </c>
      <c r="C50" s="231"/>
      <c r="D50" s="255"/>
      <c r="E50" s="231"/>
      <c r="F50" s="231"/>
    </row>
    <row r="51" spans="1:6">
      <c r="A51" s="51" t="s">
        <v>54</v>
      </c>
      <c r="B51" s="35" t="s">
        <v>155</v>
      </c>
      <c r="C51" s="36" t="s">
        <v>11</v>
      </c>
      <c r="D51" s="306">
        <v>16</v>
      </c>
      <c r="F51" s="33">
        <f>E51*D51</f>
        <v>0</v>
      </c>
    </row>
    <row r="52" spans="1:6">
      <c r="A52" s="82" t="s">
        <v>55</v>
      </c>
      <c r="B52" s="267" t="s">
        <v>156</v>
      </c>
      <c r="C52" s="36" t="s">
        <v>11</v>
      </c>
      <c r="D52" s="306">
        <v>5.2</v>
      </c>
      <c r="F52" s="33">
        <f>E52*D52</f>
        <v>0</v>
      </c>
    </row>
    <row r="53" spans="1:6">
      <c r="A53" s="82" t="s">
        <v>56</v>
      </c>
      <c r="B53" s="267" t="s">
        <v>307</v>
      </c>
      <c r="C53" s="36" t="s">
        <v>11</v>
      </c>
      <c r="D53" s="306">
        <v>0.25</v>
      </c>
      <c r="F53" s="33">
        <f>E53*D53</f>
        <v>0</v>
      </c>
    </row>
    <row r="54" spans="1:6">
      <c r="A54" s="82"/>
      <c r="B54" s="267"/>
      <c r="C54" s="36"/>
      <c r="F54" s="33"/>
    </row>
    <row r="55" spans="1:6">
      <c r="A55" s="258" t="s">
        <v>170</v>
      </c>
      <c r="B55" s="256" t="s">
        <v>169</v>
      </c>
    </row>
    <row r="56" spans="1:6" ht="76.5">
      <c r="B56" s="35" t="s">
        <v>766</v>
      </c>
      <c r="C56" s="231"/>
      <c r="D56" s="255"/>
      <c r="E56" s="231"/>
      <c r="F56" s="231"/>
    </row>
    <row r="57" spans="1:6" ht="51">
      <c r="B57" s="35" t="s">
        <v>765</v>
      </c>
      <c r="C57" s="231"/>
      <c r="D57" s="255"/>
      <c r="E57" s="231"/>
      <c r="F57" s="231"/>
    </row>
    <row r="58" spans="1:6" ht="38.25">
      <c r="B58" s="35" t="s">
        <v>751</v>
      </c>
      <c r="C58" s="36" t="s">
        <v>2</v>
      </c>
      <c r="D58" s="33">
        <v>30</v>
      </c>
      <c r="F58" s="33">
        <f>E58*D58</f>
        <v>0</v>
      </c>
    </row>
    <row r="59" spans="1:6">
      <c r="A59" s="82"/>
      <c r="B59" s="267"/>
      <c r="C59" s="36"/>
      <c r="F59" s="33"/>
    </row>
    <row r="60" spans="1:6">
      <c r="A60" s="83" t="s">
        <v>171</v>
      </c>
      <c r="B60" s="44" t="s">
        <v>159</v>
      </c>
      <c r="C60" s="36"/>
      <c r="D60" s="77"/>
      <c r="F60" s="33"/>
    </row>
    <row r="61" spans="1:6" ht="38.25">
      <c r="A61" s="35"/>
      <c r="B61" s="267" t="s">
        <v>729</v>
      </c>
      <c r="C61" s="35"/>
      <c r="D61" s="35"/>
      <c r="E61" s="35"/>
      <c r="F61" s="35"/>
    </row>
    <row r="62" spans="1:6" ht="38.25">
      <c r="A62" s="35"/>
      <c r="B62" s="267" t="s">
        <v>730</v>
      </c>
      <c r="C62" s="230"/>
      <c r="D62" s="35"/>
      <c r="E62" s="35"/>
      <c r="F62" s="35"/>
    </row>
    <row r="63" spans="1:6" ht="38.25">
      <c r="A63" s="35"/>
      <c r="B63" s="267" t="s">
        <v>731</v>
      </c>
      <c r="C63" s="35"/>
      <c r="D63" s="35"/>
      <c r="E63" s="35"/>
      <c r="F63" s="35"/>
    </row>
    <row r="64" spans="1:6" ht="25.5">
      <c r="A64" s="35"/>
      <c r="B64" s="78" t="s">
        <v>265</v>
      </c>
      <c r="C64" s="36" t="s">
        <v>11</v>
      </c>
      <c r="D64" s="77">
        <v>2</v>
      </c>
      <c r="F64" s="37">
        <f>D64*E64</f>
        <v>0</v>
      </c>
    </row>
    <row r="65" spans="1:6">
      <c r="A65" s="35"/>
      <c r="C65" s="35"/>
      <c r="D65" s="35"/>
      <c r="E65" s="35"/>
      <c r="F65" s="35"/>
    </row>
    <row r="66" spans="1:6">
      <c r="A66" s="83" t="s">
        <v>172</v>
      </c>
      <c r="B66" s="241" t="s">
        <v>61</v>
      </c>
      <c r="C66" s="36"/>
      <c r="F66" s="33"/>
    </row>
    <row r="67" spans="1:6" ht="38.25">
      <c r="A67" s="83"/>
      <c r="B67" s="267" t="s">
        <v>682</v>
      </c>
      <c r="C67" s="36"/>
      <c r="F67" s="33"/>
    </row>
    <row r="68" spans="1:6" ht="63.75">
      <c r="A68" s="83"/>
      <c r="B68" s="267" t="s">
        <v>683</v>
      </c>
      <c r="C68" s="36"/>
      <c r="F68" s="33"/>
    </row>
    <row r="69" spans="1:6" ht="38.25">
      <c r="A69" s="83"/>
      <c r="B69" s="35" t="s">
        <v>763</v>
      </c>
    </row>
    <row r="70" spans="1:6">
      <c r="A70" s="83"/>
      <c r="B70" s="35" t="s">
        <v>764</v>
      </c>
    </row>
    <row r="71" spans="1:6">
      <c r="A71" s="83" t="s">
        <v>54</v>
      </c>
      <c r="B71" s="35" t="s">
        <v>60</v>
      </c>
      <c r="C71" s="34" t="s">
        <v>9</v>
      </c>
      <c r="D71" s="33">
        <v>3</v>
      </c>
      <c r="F71" s="37">
        <f>D71*E71</f>
        <v>0</v>
      </c>
    </row>
    <row r="72" spans="1:6">
      <c r="A72" s="83" t="s">
        <v>55</v>
      </c>
      <c r="B72" s="35" t="s">
        <v>59</v>
      </c>
      <c r="C72" s="34" t="s">
        <v>9</v>
      </c>
      <c r="D72" s="33">
        <v>1</v>
      </c>
      <c r="F72" s="37">
        <f>D72*E72</f>
        <v>0</v>
      </c>
    </row>
    <row r="73" spans="1:6">
      <c r="A73" s="83"/>
      <c r="B73" s="78"/>
      <c r="C73" s="36"/>
      <c r="F73" s="33"/>
    </row>
    <row r="74" spans="1:6">
      <c r="A74" s="83" t="s">
        <v>263</v>
      </c>
      <c r="B74" s="210" t="s">
        <v>761</v>
      </c>
      <c r="C74" s="39"/>
      <c r="D74"/>
    </row>
    <row r="75" spans="1:6" ht="63.75">
      <c r="A75" s="82"/>
      <c r="B75" s="35" t="s">
        <v>762</v>
      </c>
      <c r="C75" s="39"/>
      <c r="D75"/>
    </row>
    <row r="76" spans="1:6" ht="76.5">
      <c r="A76" s="82"/>
      <c r="B76" s="35" t="s">
        <v>733</v>
      </c>
      <c r="C76" s="39"/>
      <c r="D76"/>
    </row>
    <row r="77" spans="1:6">
      <c r="A77" s="82" t="s">
        <v>54</v>
      </c>
      <c r="B77" s="267" t="s">
        <v>268</v>
      </c>
      <c r="C77" s="39" t="s">
        <v>71</v>
      </c>
      <c r="D77" s="33">
        <v>1</v>
      </c>
      <c r="F77" s="37">
        <f>D77*E77</f>
        <v>0</v>
      </c>
    </row>
    <row r="78" spans="1:6">
      <c r="A78" s="82" t="s">
        <v>55</v>
      </c>
      <c r="B78" s="267" t="s">
        <v>267</v>
      </c>
      <c r="C78" s="36" t="s">
        <v>11</v>
      </c>
      <c r="D78" s="33">
        <v>0.9</v>
      </c>
      <c r="F78" s="37">
        <f>D78*E78</f>
        <v>0</v>
      </c>
    </row>
    <row r="79" spans="1:6">
      <c r="A79" s="83"/>
      <c r="B79" s="74"/>
      <c r="C79" s="36"/>
      <c r="D79" s="77"/>
      <c r="F79" s="33"/>
    </row>
    <row r="80" spans="1:6">
      <c r="A80" s="83" t="s">
        <v>264</v>
      </c>
      <c r="B80" s="210" t="s">
        <v>750</v>
      </c>
      <c r="C80" s="36"/>
      <c r="D80" s="77"/>
      <c r="F80" s="33"/>
    </row>
    <row r="81" spans="1:6" ht="51">
      <c r="A81" s="82"/>
      <c r="B81" s="267" t="s">
        <v>739</v>
      </c>
      <c r="C81" s="36"/>
      <c r="D81"/>
    </row>
    <row r="82" spans="1:6" ht="51">
      <c r="A82" s="82"/>
      <c r="B82" s="267" t="s">
        <v>748</v>
      </c>
      <c r="C82" s="36" t="s">
        <v>2</v>
      </c>
      <c r="D82" s="33">
        <v>12</v>
      </c>
      <c r="F82" s="37">
        <f>D82*E82</f>
        <v>0</v>
      </c>
    </row>
    <row r="83" spans="1:6">
      <c r="A83" s="82"/>
      <c r="B83" s="267"/>
      <c r="C83" s="36"/>
      <c r="D83"/>
    </row>
    <row r="84" spans="1:6">
      <c r="A84" s="83" t="s">
        <v>269</v>
      </c>
      <c r="B84" s="210" t="s">
        <v>270</v>
      </c>
      <c r="C84" s="36"/>
      <c r="D84"/>
    </row>
    <row r="85" spans="1:6" ht="102.75" thickBot="1">
      <c r="A85" s="82"/>
      <c r="B85" s="267" t="s">
        <v>740</v>
      </c>
      <c r="C85" s="36" t="s">
        <v>71</v>
      </c>
      <c r="D85" s="33">
        <v>1</v>
      </c>
      <c r="F85" s="37">
        <f>D85*E85</f>
        <v>0</v>
      </c>
    </row>
    <row r="86" spans="1:6" s="271" customFormat="1">
      <c r="A86" s="268"/>
      <c r="B86" s="392" t="str">
        <f>+B1</f>
        <v>2. RUŠENJA I DEMONTAŽE</v>
      </c>
      <c r="C86" s="392"/>
      <c r="D86" s="392"/>
      <c r="E86" s="269"/>
      <c r="F86" s="270">
        <f>SUM(F13:F85)</f>
        <v>0</v>
      </c>
    </row>
    <row r="87" spans="1:6">
      <c r="F87" s="50"/>
    </row>
    <row r="88" spans="1:6">
      <c r="C88" s="35"/>
      <c r="D88" s="272"/>
      <c r="E88" s="35"/>
      <c r="F88" s="35"/>
    </row>
    <row r="89" spans="1:6">
      <c r="C89" s="35"/>
      <c r="D89" s="272"/>
      <c r="E89" s="35"/>
      <c r="F89" s="35"/>
    </row>
    <row r="90" spans="1:6">
      <c r="C90" s="35"/>
      <c r="D90" s="272"/>
      <c r="E90" s="35"/>
      <c r="F90" s="35"/>
    </row>
    <row r="91" spans="1:6">
      <c r="C91" s="35"/>
      <c r="D91" s="272"/>
      <c r="E91" s="35"/>
      <c r="F91" s="35"/>
    </row>
    <row r="92" spans="1:6">
      <c r="C92" s="35"/>
      <c r="D92" s="272"/>
      <c r="E92" s="35"/>
      <c r="F92" s="35"/>
    </row>
    <row r="93" spans="1:6">
      <c r="C93" s="35"/>
      <c r="D93" s="272"/>
      <c r="E93" s="35"/>
      <c r="F93" s="35"/>
    </row>
    <row r="94" spans="1:6">
      <c r="C94" s="35"/>
      <c r="D94" s="272"/>
      <c r="E94" s="35"/>
      <c r="F94" s="35"/>
    </row>
    <row r="95" spans="1:6">
      <c r="D95" s="273"/>
    </row>
    <row r="96" spans="1:6">
      <c r="D96" s="273"/>
    </row>
    <row r="97" spans="4:4">
      <c r="D97" s="273"/>
    </row>
    <row r="98" spans="4:4">
      <c r="D98" s="273"/>
    </row>
    <row r="99" spans="4:4">
      <c r="D99" s="273"/>
    </row>
    <row r="100" spans="4:4">
      <c r="D100" s="273"/>
    </row>
    <row r="101" spans="4:4">
      <c r="D101" s="273"/>
    </row>
    <row r="102" spans="4:4">
      <c r="D102" s="273"/>
    </row>
    <row r="103" spans="4:4">
      <c r="D103" s="273"/>
    </row>
    <row r="104" spans="4:4">
      <c r="D104" s="273"/>
    </row>
    <row r="105" spans="4:4">
      <c r="D105" s="273"/>
    </row>
    <row r="106" spans="4:4">
      <c r="D106" s="273"/>
    </row>
    <row r="107" spans="4:4">
      <c r="D107" s="273"/>
    </row>
    <row r="108" spans="4:4">
      <c r="D108" s="273"/>
    </row>
    <row r="109" spans="4:4">
      <c r="D109" s="273"/>
    </row>
    <row r="110" spans="4:4">
      <c r="D110" s="273"/>
    </row>
    <row r="111" spans="4:4">
      <c r="D111" s="273"/>
    </row>
    <row r="112" spans="4:4">
      <c r="D112" s="273"/>
    </row>
    <row r="113" spans="1:6">
      <c r="D113" s="273"/>
    </row>
    <row r="114" spans="1:6">
      <c r="A114" s="84"/>
      <c r="D114" s="273"/>
    </row>
    <row r="115" spans="1:6">
      <c r="D115" s="273"/>
    </row>
    <row r="116" spans="1:6">
      <c r="D116" s="273"/>
    </row>
    <row r="117" spans="1:6">
      <c r="D117" s="273"/>
    </row>
    <row r="118" spans="1:6">
      <c r="D118" s="273"/>
    </row>
    <row r="119" spans="1:6">
      <c r="D119" s="273"/>
    </row>
    <row r="121" spans="1:6">
      <c r="B121" s="44"/>
      <c r="F121" s="250"/>
    </row>
    <row r="123" spans="1:6">
      <c r="B123" s="44"/>
    </row>
    <row r="127" spans="1:6">
      <c r="D127" s="272"/>
      <c r="E127" s="34"/>
      <c r="F127" s="251"/>
    </row>
    <row r="130" spans="2:2">
      <c r="B130" s="44"/>
    </row>
    <row r="147" spans="2:6">
      <c r="C147" s="52"/>
      <c r="E147" s="53"/>
      <c r="F147" s="54"/>
    </row>
    <row r="159" spans="2:6">
      <c r="B159" s="44"/>
      <c r="F159" s="250"/>
    </row>
    <row r="160" spans="2:6">
      <c r="B160" s="252"/>
      <c r="D160" s="274"/>
    </row>
    <row r="161" spans="2:6">
      <c r="B161" s="44"/>
      <c r="C161" s="45"/>
      <c r="D161" s="275"/>
      <c r="E161" s="47"/>
      <c r="F161" s="250"/>
    </row>
    <row r="162" spans="2:6">
      <c r="B162" s="44"/>
    </row>
    <row r="163" spans="2:6">
      <c r="B163" s="44"/>
    </row>
    <row r="164" spans="2:6">
      <c r="B164" s="44"/>
    </row>
    <row r="168" spans="2:6">
      <c r="B168" s="44"/>
    </row>
    <row r="170" spans="2:6">
      <c r="B170" s="44"/>
    </row>
    <row r="172" spans="2:6">
      <c r="B172" s="44"/>
    </row>
    <row r="178" spans="2:6">
      <c r="B178" s="44"/>
    </row>
    <row r="181" spans="2:6">
      <c r="B181" s="44"/>
    </row>
    <row r="182" spans="2:6">
      <c r="B182" s="44"/>
      <c r="F182" s="250"/>
    </row>
    <row r="183" spans="2:6">
      <c r="B183" s="44"/>
    </row>
    <row r="184" spans="2:6">
      <c r="B184" s="44"/>
    </row>
    <row r="185" spans="2:6">
      <c r="B185" s="44"/>
    </row>
    <row r="190" spans="2:6">
      <c r="B190" s="44"/>
    </row>
    <row r="193" spans="2:6">
      <c r="B193" s="44"/>
    </row>
    <row r="194" spans="2:6">
      <c r="B194" s="44"/>
      <c r="F194" s="250"/>
    </row>
    <row r="195" spans="2:6">
      <c r="B195" s="44"/>
    </row>
    <row r="196" spans="2:6">
      <c r="B196" s="44"/>
    </row>
    <row r="197" spans="2:6">
      <c r="B197" s="44"/>
    </row>
    <row r="200" spans="2:6">
      <c r="B200" s="44"/>
    </row>
    <row r="203" spans="2:6">
      <c r="B203" s="44"/>
    </row>
    <row r="205" spans="2:6">
      <c r="B205" s="44"/>
    </row>
    <row r="213" spans="2:2">
      <c r="B213" s="44"/>
    </row>
    <row r="216" spans="2:2">
      <c r="B216" s="44"/>
    </row>
    <row r="219" spans="2:2">
      <c r="B219" s="44"/>
    </row>
    <row r="226" spans="2:2">
      <c r="B226" s="44"/>
    </row>
    <row r="230" spans="2:2">
      <c r="B230" s="44"/>
    </row>
    <row r="234" spans="2:2">
      <c r="B234" s="44"/>
    </row>
    <row r="237" spans="2:2">
      <c r="B237" s="44"/>
    </row>
    <row r="240" spans="2:2">
      <c r="B240" s="44"/>
    </row>
    <row r="241" spans="2:6">
      <c r="B241" s="44"/>
      <c r="F241" s="250"/>
    </row>
    <row r="242" spans="2:6">
      <c r="B242" s="44"/>
    </row>
    <row r="243" spans="2:6">
      <c r="B243" s="44"/>
    </row>
    <row r="244" spans="2:6">
      <c r="B244" s="44"/>
    </row>
    <row r="245" spans="2:6">
      <c r="B245" s="252"/>
    </row>
    <row r="246" spans="2:6">
      <c r="B246" s="252"/>
    </row>
    <row r="247" spans="2:6">
      <c r="B247" s="252"/>
    </row>
    <row r="248" spans="2:6">
      <c r="B248" s="252"/>
    </row>
    <row r="249" spans="2:6">
      <c r="B249" s="252"/>
    </row>
    <row r="250" spans="2:6">
      <c r="B250" s="44"/>
    </row>
    <row r="251" spans="2:6">
      <c r="B251" s="44"/>
      <c r="F251" s="250"/>
    </row>
    <row r="252" spans="2:6">
      <c r="B252" s="44"/>
    </row>
    <row r="253" spans="2:6">
      <c r="B253" s="44"/>
    </row>
    <row r="254" spans="2:6">
      <c r="B254" s="44"/>
    </row>
    <row r="255" spans="2:6">
      <c r="B255" s="44"/>
    </row>
    <row r="256" spans="2:6">
      <c r="B256" s="44"/>
    </row>
    <row r="257" spans="1:6">
      <c r="B257" s="252"/>
    </row>
    <row r="259" spans="1:6">
      <c r="B259" s="252"/>
    </row>
    <row r="261" spans="1:6">
      <c r="B261" s="252"/>
    </row>
    <row r="263" spans="1:6">
      <c r="B263" s="252"/>
    </row>
    <row r="264" spans="1:6">
      <c r="B264" s="44"/>
      <c r="F264" s="250"/>
    </row>
    <row r="265" spans="1:6">
      <c r="B265" s="44"/>
      <c r="F265" s="250"/>
    </row>
    <row r="268" spans="1:6">
      <c r="A268" s="55"/>
      <c r="B268" s="44"/>
      <c r="F268" s="250"/>
    </row>
  </sheetData>
  <mergeCells count="7">
    <mergeCell ref="E2:E3"/>
    <mergeCell ref="F2:F3"/>
    <mergeCell ref="B86:D86"/>
    <mergeCell ref="A2:A3"/>
    <mergeCell ref="B2:B3"/>
    <mergeCell ref="C2:C3"/>
    <mergeCell ref="D2:D3"/>
  </mergeCells>
  <phoneticPr fontId="16" type="noConversion"/>
  <pageMargins left="0.98425196850393704" right="0.39370078740157483" top="0.78740157480314965" bottom="0.78740157480314965" header="0.31496062992125984" footer="0.31496062992125984"/>
  <pageSetup paperSize="9" firstPageNumber="11" orientation="portrait" r:id="rId1"/>
  <headerFooter>
    <oddHeader>&amp;LT.D.: 591-4/22&amp;R&amp;A</oddHeader>
    <oddFooter>&amp;LCrkva sv. Antuna Padovanskog, Hrvatski Čuntić&amp;R&amp;P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9"/>
  <sheetViews>
    <sheetView view="pageLayout" topLeftCell="A9" zoomScaleNormal="70" workbookViewId="0">
      <selection activeCell="A13" sqref="A13"/>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1" ht="38.25">
      <c r="A1" s="44" t="s">
        <v>534</v>
      </c>
    </row>
    <row r="2" spans="1:1" ht="89.25">
      <c r="A2" s="35" t="s">
        <v>428</v>
      </c>
    </row>
    <row r="3" spans="1:1" ht="76.5">
      <c r="A3" s="35" t="s">
        <v>429</v>
      </c>
    </row>
    <row r="4" spans="1:1" ht="38.25">
      <c r="A4" s="169" t="s">
        <v>430</v>
      </c>
    </row>
    <row r="5" spans="1:1" ht="63.75">
      <c r="A5" s="35" t="s">
        <v>431</v>
      </c>
    </row>
    <row r="6" spans="1:1" ht="51">
      <c r="A6" s="35" t="s">
        <v>432</v>
      </c>
    </row>
    <row r="7" spans="1:1" ht="51">
      <c r="A7" s="35" t="s">
        <v>434</v>
      </c>
    </row>
    <row r="8" spans="1:1" ht="38.25">
      <c r="A8" s="35" t="s">
        <v>433</v>
      </c>
    </row>
    <row r="9" spans="1:1" ht="63.75">
      <c r="A9" s="35" t="s">
        <v>435</v>
      </c>
    </row>
    <row r="10" spans="1:1" ht="63.75">
      <c r="A10" s="169" t="s">
        <v>436</v>
      </c>
    </row>
    <row r="11" spans="1:1" ht="76.5">
      <c r="A11" s="35" t="s">
        <v>437</v>
      </c>
    </row>
    <row r="12" spans="1:1" ht="38.25">
      <c r="A12" s="35" t="s">
        <v>426</v>
      </c>
    </row>
    <row r="13" spans="1:1" ht="25.5">
      <c r="A13" s="35" t="s">
        <v>427</v>
      </c>
    </row>
    <row r="14" spans="1:1" ht="38.25">
      <c r="A14" s="35" t="s">
        <v>438</v>
      </c>
    </row>
    <row r="15" spans="1:1" ht="63.75">
      <c r="A15" s="35" t="s">
        <v>439</v>
      </c>
    </row>
    <row r="16" spans="1:1" ht="63.75">
      <c r="A16" s="35" t="s">
        <v>441</v>
      </c>
    </row>
    <row r="17" spans="1:10" ht="38.25">
      <c r="A17" s="35" t="s">
        <v>440</v>
      </c>
    </row>
    <row r="18" spans="1:10" ht="63.75">
      <c r="A18" s="169" t="s">
        <v>442</v>
      </c>
    </row>
    <row r="19" spans="1:10" ht="76.5">
      <c r="A19" s="169" t="s">
        <v>443</v>
      </c>
    </row>
    <row r="20" spans="1:10">
      <c r="A20"/>
    </row>
    <row r="21" spans="1:10">
      <c r="A21"/>
    </row>
    <row r="22" spans="1:10">
      <c r="A22" s="301"/>
    </row>
    <row r="23" spans="1:10">
      <c r="A23" s="301"/>
    </row>
    <row r="25" spans="1:10" ht="12.75" hidden="1" customHeight="1">
      <c r="A25" s="383"/>
      <c r="B25" s="383"/>
      <c r="C25" s="383"/>
      <c r="D25" s="383"/>
      <c r="E25" s="383"/>
      <c r="F25" s="383"/>
      <c r="G25" s="383"/>
      <c r="H25" s="383"/>
      <c r="I25" s="383"/>
      <c r="J25" s="383"/>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6" hidden="1" customHeight="1">
      <c r="A28" s="383"/>
      <c r="B28" s="383"/>
      <c r="C28" s="383"/>
      <c r="D28" s="383"/>
      <c r="E28" s="383"/>
      <c r="F28" s="383"/>
      <c r="G28" s="383"/>
      <c r="H28" s="383"/>
      <c r="I28" s="383"/>
      <c r="J28" s="383"/>
    </row>
    <row r="29" spans="1:10" ht="12.75"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9" hidden="1" customHeight="1">
      <c r="A34" s="383"/>
      <c r="B34" s="383"/>
      <c r="C34" s="383"/>
      <c r="D34" s="383"/>
      <c r="E34" s="383"/>
      <c r="F34" s="383"/>
      <c r="G34" s="383"/>
      <c r="H34" s="383"/>
      <c r="I34" s="383"/>
      <c r="J34" s="383"/>
    </row>
    <row r="35" spans="1:10" ht="12.75"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c r="A60" s="300"/>
      <c r="B60" s="300"/>
      <c r="C60" s="300"/>
      <c r="D60" s="300"/>
      <c r="E60" s="300"/>
      <c r="F60" s="300"/>
      <c r="G60" s="300"/>
      <c r="H60" s="300"/>
      <c r="I60" s="300"/>
    </row>
    <row r="61" spans="1:10">
      <c r="A61" s="300"/>
      <c r="B61" s="300"/>
      <c r="C61" s="300"/>
      <c r="D61" s="300"/>
      <c r="E61" s="300"/>
      <c r="F61" s="300"/>
      <c r="G61" s="300"/>
      <c r="H61" s="300"/>
      <c r="I61" s="300"/>
    </row>
    <row r="63" spans="1:10">
      <c r="A63" s="301"/>
    </row>
    <row r="69" spans="1:1">
      <c r="A69" s="301"/>
    </row>
  </sheetData>
  <mergeCells count="1">
    <mergeCell ref="A25:J59"/>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7"/>
  <sheetViews>
    <sheetView view="pageLayout" topLeftCell="A68" zoomScaleNormal="70" zoomScaleSheetLayoutView="145" workbookViewId="0">
      <selection activeCell="E80" sqref="E80:E81"/>
    </sheetView>
  </sheetViews>
  <sheetFormatPr defaultColWidth="6.5703125" defaultRowHeight="12.75"/>
  <cols>
    <col min="1" max="1" width="7.5703125" style="218" customWidth="1"/>
    <col min="2" max="2" width="43.42578125" style="174" customWidth="1"/>
    <col min="3" max="3" width="7.5703125" style="193" customWidth="1"/>
    <col min="4" max="4" width="10.140625" style="194" customWidth="1"/>
    <col min="5" max="5" width="10.140625" style="195" customWidth="1"/>
    <col min="6" max="6" width="10.140625" style="222" customWidth="1"/>
    <col min="7" max="7" width="21.28515625" style="174" customWidth="1"/>
    <col min="8" max="9" width="9.28515625" style="174" bestFit="1" customWidth="1"/>
    <col min="10" max="10" width="11.5703125" style="174" bestFit="1" customWidth="1"/>
    <col min="11" max="16384" width="6.5703125" style="174"/>
  </cols>
  <sheetData>
    <row r="1" spans="1:7" s="349" customFormat="1" ht="22.5" customHeight="1">
      <c r="A1" s="348"/>
      <c r="B1" s="170" t="s">
        <v>737</v>
      </c>
      <c r="C1" s="170"/>
      <c r="D1" s="170"/>
      <c r="E1" s="170"/>
      <c r="F1" s="170"/>
    </row>
    <row r="2" spans="1:7">
      <c r="A2" s="396" t="s">
        <v>3</v>
      </c>
      <c r="B2" s="398" t="s">
        <v>8</v>
      </c>
      <c r="C2" s="393" t="s">
        <v>4</v>
      </c>
      <c r="D2" s="393" t="s">
        <v>7</v>
      </c>
      <c r="E2" s="393" t="s">
        <v>5</v>
      </c>
      <c r="F2" s="393" t="s">
        <v>6</v>
      </c>
    </row>
    <row r="3" spans="1:7">
      <c r="A3" s="397"/>
      <c r="B3" s="399"/>
      <c r="C3" s="394"/>
      <c r="D3" s="394"/>
      <c r="E3" s="394"/>
      <c r="F3" s="394"/>
    </row>
    <row r="4" spans="1:7">
      <c r="A4" s="215"/>
      <c r="B4" s="219"/>
      <c r="C4" s="220"/>
      <c r="D4" s="221"/>
      <c r="E4" s="220"/>
      <c r="F4" s="220"/>
    </row>
    <row r="5" spans="1:7" ht="38.25">
      <c r="A5" s="172"/>
      <c r="B5" s="35" t="s">
        <v>907</v>
      </c>
    </row>
    <row r="6" spans="1:7" ht="25.5">
      <c r="A6" s="172"/>
      <c r="B6" s="75" t="s">
        <v>767</v>
      </c>
    </row>
    <row r="7" spans="1:7" ht="51">
      <c r="A7" s="172"/>
      <c r="B7" s="35" t="s">
        <v>768</v>
      </c>
    </row>
    <row r="8" spans="1:7" ht="38.25">
      <c r="A8" s="172"/>
      <c r="B8" s="35" t="s">
        <v>769</v>
      </c>
    </row>
    <row r="9" spans="1:7" ht="63.75">
      <c r="A9" s="172"/>
      <c r="B9" s="35" t="s">
        <v>770</v>
      </c>
    </row>
    <row r="10" spans="1:7" ht="89.25">
      <c r="A10" s="172"/>
      <c r="B10" s="35" t="s">
        <v>771</v>
      </c>
    </row>
    <row r="11" spans="1:7">
      <c r="A11" s="215"/>
      <c r="B11" s="219"/>
      <c r="C11" s="220"/>
      <c r="D11" s="221"/>
      <c r="E11" s="220"/>
      <c r="F11" s="220"/>
    </row>
    <row r="12" spans="1:7">
      <c r="A12" s="216" t="s">
        <v>581</v>
      </c>
      <c r="B12" s="44" t="s">
        <v>309</v>
      </c>
      <c r="C12" s="220"/>
      <c r="D12" s="221"/>
      <c r="E12" s="220"/>
      <c r="F12" s="220"/>
    </row>
    <row r="13" spans="1:7" ht="89.25">
      <c r="A13"/>
      <c r="B13" t="s">
        <v>773</v>
      </c>
      <c r="C13" s="220"/>
      <c r="D13" s="221"/>
      <c r="E13" s="220"/>
      <c r="F13" s="220"/>
      <c r="G13" s="373"/>
    </row>
    <row r="14" spans="1:7" ht="76.5">
      <c r="A14" s="216"/>
      <c r="B14" t="s">
        <v>774</v>
      </c>
    </row>
    <row r="15" spans="1:7" ht="63.75">
      <c r="A15" s="216"/>
      <c r="B15" t="s">
        <v>772</v>
      </c>
    </row>
    <row r="16" spans="1:7">
      <c r="A16" s="173"/>
      <c r="B16" s="35" t="s">
        <v>18</v>
      </c>
    </row>
    <row r="17" spans="1:6">
      <c r="A17" s="173" t="s">
        <v>54</v>
      </c>
      <c r="B17" s="35" t="s">
        <v>736</v>
      </c>
      <c r="C17" s="193" t="s">
        <v>11</v>
      </c>
      <c r="D17" s="194">
        <v>3.2</v>
      </c>
      <c r="F17" s="222">
        <f>E17*D17</f>
        <v>0</v>
      </c>
    </row>
    <row r="18" spans="1:6">
      <c r="A18" s="173" t="s">
        <v>55</v>
      </c>
      <c r="B18" s="35" t="s">
        <v>735</v>
      </c>
      <c r="C18" s="193" t="s">
        <v>2</v>
      </c>
      <c r="D18" s="194">
        <v>5</v>
      </c>
      <c r="F18" s="222">
        <f>E18*D18</f>
        <v>0</v>
      </c>
    </row>
    <row r="19" spans="1:6">
      <c r="A19" s="215"/>
      <c r="B19"/>
      <c r="C19" s="220"/>
      <c r="D19" s="221"/>
      <c r="E19" s="220"/>
      <c r="F19" s="220"/>
    </row>
    <row r="20" spans="1:6">
      <c r="A20" s="216" t="s">
        <v>582</v>
      </c>
      <c r="B20" s="44" t="s">
        <v>143</v>
      </c>
      <c r="C20" s="220"/>
      <c r="D20" s="221"/>
      <c r="E20" s="220"/>
      <c r="F20" s="220"/>
    </row>
    <row r="21" spans="1:6" ht="63.75">
      <c r="A21" s="216"/>
      <c r="B21" s="35" t="s">
        <v>776</v>
      </c>
      <c r="C21" s="220" t="s">
        <v>623</v>
      </c>
      <c r="D21" s="221"/>
      <c r="E21" s="220"/>
      <c r="F21" s="220"/>
    </row>
    <row r="22" spans="1:6" ht="38.25">
      <c r="A22" s="216"/>
      <c r="B22" s="35" t="s">
        <v>775</v>
      </c>
      <c r="C22" s="220"/>
      <c r="D22" s="221"/>
      <c r="E22" s="220"/>
      <c r="F22" s="220"/>
    </row>
    <row r="23" spans="1:6" ht="63.75">
      <c r="A23" s="216"/>
      <c r="B23" s="35" t="s">
        <v>785</v>
      </c>
      <c r="C23" s="220"/>
      <c r="D23" s="221"/>
      <c r="E23" s="220"/>
      <c r="F23" s="220"/>
    </row>
    <row r="24" spans="1:6" ht="38.25">
      <c r="A24" s="216"/>
      <c r="B24" s="35" t="s">
        <v>787</v>
      </c>
    </row>
    <row r="25" spans="1:6" ht="51">
      <c r="A25" s="216"/>
      <c r="B25" s="35" t="s">
        <v>784</v>
      </c>
    </row>
    <row r="26" spans="1:6" ht="25.5">
      <c r="A26" s="216"/>
      <c r="B26" s="35" t="s">
        <v>786</v>
      </c>
      <c r="C26" s="220"/>
      <c r="D26" s="221"/>
      <c r="E26" s="220"/>
      <c r="F26" s="220"/>
    </row>
    <row r="27" spans="1:6" ht="25.5">
      <c r="A27" s="216"/>
      <c r="B27" s="35" t="s">
        <v>788</v>
      </c>
    </row>
    <row r="28" spans="1:6">
      <c r="A28" s="173"/>
      <c r="B28" s="35" t="s">
        <v>890</v>
      </c>
    </row>
    <row r="29" spans="1:6">
      <c r="A29" s="173" t="s">
        <v>54</v>
      </c>
      <c r="B29" s="35" t="s">
        <v>889</v>
      </c>
      <c r="C29" s="193" t="s">
        <v>11</v>
      </c>
      <c r="D29" s="194">
        <v>14.5</v>
      </c>
      <c r="F29" s="222">
        <f>E29*D29</f>
        <v>0</v>
      </c>
    </row>
    <row r="30" spans="1:6">
      <c r="A30" s="173" t="s">
        <v>55</v>
      </c>
      <c r="B30" s="35" t="s">
        <v>735</v>
      </c>
      <c r="C30" s="193" t="s">
        <v>2</v>
      </c>
      <c r="D30" s="194">
        <v>200</v>
      </c>
      <c r="F30" s="222">
        <f>E30*D30</f>
        <v>0</v>
      </c>
    </row>
    <row r="31" spans="1:6">
      <c r="A31" s="173"/>
      <c r="B31"/>
    </row>
    <row r="32" spans="1:6" ht="25.5">
      <c r="A32" s="216" t="s">
        <v>583</v>
      </c>
      <c r="B32" s="44" t="s">
        <v>310</v>
      </c>
      <c r="C32" s="220"/>
      <c r="D32" s="221"/>
      <c r="E32" s="220"/>
      <c r="F32" s="220"/>
    </row>
    <row r="33" spans="1:6" ht="51">
      <c r="A33" s="216"/>
      <c r="B33" s="35" t="s">
        <v>777</v>
      </c>
    </row>
    <row r="34" spans="1:6" ht="63.75">
      <c r="A34" s="216"/>
      <c r="B34" s="35" t="s">
        <v>782</v>
      </c>
    </row>
    <row r="35" spans="1:6" ht="76.5">
      <c r="A35" s="216"/>
      <c r="B35" s="35" t="s">
        <v>778</v>
      </c>
    </row>
    <row r="36" spans="1:6" ht="25.5">
      <c r="A36" s="216"/>
      <c r="B36" s="35" t="s">
        <v>779</v>
      </c>
    </row>
    <row r="37" spans="1:6" ht="38.25">
      <c r="A37" s="216"/>
      <c r="B37" s="35" t="s">
        <v>780</v>
      </c>
    </row>
    <row r="38" spans="1:6" ht="25.5">
      <c r="A38" s="216"/>
      <c r="B38" s="35" t="s">
        <v>781</v>
      </c>
    </row>
    <row r="39" spans="1:6" ht="51">
      <c r="A39" s="216"/>
      <c r="B39" s="35" t="s">
        <v>789</v>
      </c>
    </row>
    <row r="40" spans="1:6" ht="38.25">
      <c r="A40" s="216"/>
      <c r="B40" s="35" t="s">
        <v>790</v>
      </c>
      <c r="C40" s="193" t="s">
        <v>623</v>
      </c>
    </row>
    <row r="41" spans="1:6" ht="51">
      <c r="A41" s="216"/>
      <c r="B41" s="35" t="s">
        <v>791</v>
      </c>
    </row>
    <row r="42" spans="1:6" ht="25.5">
      <c r="A42" s="216"/>
      <c r="B42" s="35" t="s">
        <v>17</v>
      </c>
    </row>
    <row r="43" spans="1:6">
      <c r="A43" s="173"/>
      <c r="B43" s="35" t="s">
        <v>792</v>
      </c>
    </row>
    <row r="44" spans="1:6">
      <c r="A44" s="173" t="s">
        <v>54</v>
      </c>
      <c r="B44" s="35" t="s">
        <v>889</v>
      </c>
      <c r="C44" s="193" t="s">
        <v>11</v>
      </c>
      <c r="D44" s="194">
        <v>5</v>
      </c>
      <c r="F44" s="222">
        <f>E44*D44</f>
        <v>0</v>
      </c>
    </row>
    <row r="45" spans="1:6">
      <c r="A45" s="173" t="s">
        <v>55</v>
      </c>
      <c r="B45" s="35" t="s">
        <v>735</v>
      </c>
      <c r="C45" s="193" t="s">
        <v>2</v>
      </c>
      <c r="D45" s="194">
        <v>14.5</v>
      </c>
      <c r="F45" s="222">
        <f>E45*D45</f>
        <v>0</v>
      </c>
    </row>
    <row r="46" spans="1:6">
      <c r="A46" s="173" t="s">
        <v>56</v>
      </c>
      <c r="B46" s="35" t="s">
        <v>674</v>
      </c>
      <c r="C46" s="193" t="s">
        <v>10</v>
      </c>
      <c r="D46" s="194">
        <v>260</v>
      </c>
      <c r="F46" s="222">
        <f>E46*D46</f>
        <v>0</v>
      </c>
    </row>
    <row r="47" spans="1:6">
      <c r="A47" s="173" t="s">
        <v>57</v>
      </c>
      <c r="B47" s="35" t="s">
        <v>783</v>
      </c>
      <c r="C47" s="193" t="s">
        <v>10</v>
      </c>
      <c r="D47" s="194">
        <v>150</v>
      </c>
      <c r="F47" s="222">
        <f>E47*D47</f>
        <v>0</v>
      </c>
    </row>
    <row r="48" spans="1:6">
      <c r="A48" s="216"/>
      <c r="B48" s="44"/>
      <c r="C48" s="220"/>
      <c r="D48" s="221"/>
      <c r="E48" s="220"/>
      <c r="F48" s="220"/>
    </row>
    <row r="49" spans="1:6">
      <c r="A49" s="216" t="s">
        <v>584</v>
      </c>
      <c r="B49" s="44" t="s">
        <v>308</v>
      </c>
      <c r="C49" s="220"/>
      <c r="D49" s="221"/>
      <c r="E49" s="220"/>
      <c r="F49" s="220"/>
    </row>
    <row r="50" spans="1:6" ht="51">
      <c r="A50" s="216"/>
      <c r="B50" s="35" t="s">
        <v>795</v>
      </c>
    </row>
    <row r="51" spans="1:6" ht="25.5">
      <c r="A51" s="216"/>
      <c r="B51" s="35" t="s">
        <v>796</v>
      </c>
    </row>
    <row r="52" spans="1:6" ht="38.25">
      <c r="A52" s="216"/>
      <c r="B52" s="35" t="s">
        <v>797</v>
      </c>
    </row>
    <row r="53" spans="1:6" ht="63.75">
      <c r="A53" s="216"/>
      <c r="B53" s="35" t="s">
        <v>793</v>
      </c>
    </row>
    <row r="54" spans="1:6" ht="51">
      <c r="A54" s="216"/>
      <c r="B54" s="35" t="s">
        <v>805</v>
      </c>
    </row>
    <row r="55" spans="1:6" ht="25.5">
      <c r="A55" s="216"/>
      <c r="B55" s="35" t="s">
        <v>794</v>
      </c>
    </row>
    <row r="56" spans="1:6" ht="25.5">
      <c r="A56" s="216"/>
      <c r="B56" t="s">
        <v>17</v>
      </c>
    </row>
    <row r="57" spans="1:6">
      <c r="A57" s="173"/>
      <c r="B57" t="s">
        <v>18</v>
      </c>
    </row>
    <row r="58" spans="1:6">
      <c r="A58" s="173" t="s">
        <v>54</v>
      </c>
      <c r="B58" s="35" t="s">
        <v>736</v>
      </c>
      <c r="C58" s="193" t="s">
        <v>11</v>
      </c>
      <c r="D58" s="194">
        <v>0.3</v>
      </c>
      <c r="F58" s="222">
        <f>E58*D58</f>
        <v>0</v>
      </c>
    </row>
    <row r="59" spans="1:6">
      <c r="A59" s="173" t="s">
        <v>55</v>
      </c>
      <c r="B59" s="35" t="s">
        <v>735</v>
      </c>
      <c r="C59" s="193" t="s">
        <v>2</v>
      </c>
      <c r="D59" s="194">
        <v>2</v>
      </c>
      <c r="F59" s="222">
        <f>E59*D59</f>
        <v>0</v>
      </c>
    </row>
    <row r="60" spans="1:6">
      <c r="A60" s="173"/>
      <c r="B60"/>
    </row>
    <row r="61" spans="1:6">
      <c r="A61" s="216" t="s">
        <v>585</v>
      </c>
      <c r="B61" s="44" t="s">
        <v>145</v>
      </c>
      <c r="C61" s="220"/>
      <c r="D61" s="221"/>
      <c r="E61" s="220"/>
      <c r="F61" s="220"/>
    </row>
    <row r="62" spans="1:6" ht="38.25">
      <c r="A62" s="216"/>
      <c r="B62" s="35" t="s">
        <v>798</v>
      </c>
    </row>
    <row r="63" spans="1:6" ht="38.25">
      <c r="A63" s="216"/>
      <c r="B63" s="35" t="s">
        <v>799</v>
      </c>
    </row>
    <row r="64" spans="1:6" ht="38.25">
      <c r="A64" s="216"/>
      <c r="B64" s="35" t="s">
        <v>800</v>
      </c>
    </row>
    <row r="65" spans="1:6" ht="25.5">
      <c r="A65" s="216"/>
      <c r="B65" s="35" t="s">
        <v>801</v>
      </c>
    </row>
    <row r="66" spans="1:6" ht="38.25">
      <c r="A66" s="216"/>
      <c r="B66" s="35" t="s">
        <v>802</v>
      </c>
    </row>
    <row r="67" spans="1:6" ht="25.5">
      <c r="A67" s="216"/>
      <c r="B67" s="35" t="s">
        <v>803</v>
      </c>
      <c r="C67" s="193" t="s">
        <v>623</v>
      </c>
    </row>
    <row r="68" spans="1:6" ht="38.25">
      <c r="A68" s="216"/>
      <c r="B68" s="35" t="s">
        <v>806</v>
      </c>
    </row>
    <row r="69" spans="1:6" ht="25.5">
      <c r="A69" s="216"/>
      <c r="B69" s="35" t="s">
        <v>804</v>
      </c>
      <c r="D69" s="195"/>
    </row>
    <row r="70" spans="1:6">
      <c r="A70" s="173"/>
      <c r="B70" t="s">
        <v>18</v>
      </c>
    </row>
    <row r="71" spans="1:6">
      <c r="A71" s="173" t="s">
        <v>54</v>
      </c>
      <c r="B71" s="35" t="s">
        <v>736</v>
      </c>
      <c r="C71" s="193" t="s">
        <v>11</v>
      </c>
      <c r="D71" s="194">
        <v>2.5</v>
      </c>
      <c r="F71" s="222">
        <f>E71*D71</f>
        <v>0</v>
      </c>
    </row>
    <row r="72" spans="1:6">
      <c r="A72" s="173" t="s">
        <v>55</v>
      </c>
      <c r="B72" s="35" t="s">
        <v>735</v>
      </c>
      <c r="C72" s="193" t="s">
        <v>2</v>
      </c>
      <c r="D72" s="194">
        <v>11</v>
      </c>
      <c r="F72" s="222">
        <f>E72*D72</f>
        <v>0</v>
      </c>
    </row>
    <row r="73" spans="1:6">
      <c r="A73" s="173"/>
      <c r="B73"/>
    </row>
    <row r="74" spans="1:6">
      <c r="A74" s="366" t="s">
        <v>734</v>
      </c>
      <c r="B74" s="44" t="s">
        <v>738</v>
      </c>
    </row>
    <row r="75" spans="1:6" ht="25.5">
      <c r="A75" s="173"/>
      <c r="B75" s="35" t="s">
        <v>811</v>
      </c>
    </row>
    <row r="76" spans="1:6" ht="25.5">
      <c r="A76" s="173"/>
      <c r="B76" s="35" t="s">
        <v>807</v>
      </c>
    </row>
    <row r="77" spans="1:6" ht="38.25">
      <c r="A77" s="173"/>
      <c r="B77" s="35" t="s">
        <v>808</v>
      </c>
    </row>
    <row r="78" spans="1:6" ht="25.5">
      <c r="A78" s="173"/>
      <c r="B78" s="35" t="s">
        <v>810</v>
      </c>
    </row>
    <row r="79" spans="1:6">
      <c r="A79" s="173"/>
      <c r="B79" s="35" t="s">
        <v>809</v>
      </c>
    </row>
    <row r="80" spans="1:6">
      <c r="A80" s="173" t="s">
        <v>54</v>
      </c>
      <c r="B80" s="35" t="s">
        <v>735</v>
      </c>
      <c r="C80" s="36" t="s">
        <v>2</v>
      </c>
      <c r="D80" s="33">
        <v>4.5</v>
      </c>
      <c r="E80" s="32"/>
      <c r="F80" s="37">
        <f>D80*E80</f>
        <v>0</v>
      </c>
    </row>
    <row r="81" spans="1:6">
      <c r="A81" s="173" t="s">
        <v>55</v>
      </c>
      <c r="B81" s="35" t="s">
        <v>736</v>
      </c>
      <c r="C81" s="36" t="s">
        <v>11</v>
      </c>
      <c r="D81" s="33">
        <v>0.9</v>
      </c>
      <c r="E81" s="32"/>
      <c r="F81" s="37">
        <f>D81*E81</f>
        <v>0</v>
      </c>
    </row>
    <row r="82" spans="1:6">
      <c r="A82" s="173"/>
    </row>
    <row r="83" spans="1:6">
      <c r="A83" s="217"/>
      <c r="B83" s="395" t="str">
        <f>+B1</f>
        <v>3. AB I ARMIRANI VISOKOVRIJEDNI MORTOVI</v>
      </c>
      <c r="C83" s="395"/>
      <c r="D83" s="223"/>
      <c r="E83" s="223"/>
      <c r="F83" s="224">
        <f>SUM(F11:F82)</f>
        <v>0</v>
      </c>
    </row>
    <row r="84" spans="1:6">
      <c r="A84" s="216"/>
      <c r="B84" s="225"/>
      <c r="C84" s="172"/>
      <c r="D84" s="226"/>
      <c r="E84" s="227"/>
      <c r="F84" s="196"/>
    </row>
    <row r="85" spans="1:6">
      <c r="A85" s="87"/>
    </row>
    <row r="86" spans="1:6">
      <c r="A86" s="87"/>
    </row>
    <row r="87" spans="1:6">
      <c r="A87" s="87"/>
    </row>
    <row r="88" spans="1:6">
      <c r="A88" s="87"/>
    </row>
    <row r="89" spans="1:6">
      <c r="A89" s="87"/>
    </row>
    <row r="90" spans="1:6">
      <c r="A90" s="87"/>
    </row>
    <row r="91" spans="1:6">
      <c r="A91" s="87"/>
    </row>
    <row r="92" spans="1:6">
      <c r="A92" s="87"/>
    </row>
    <row r="93" spans="1:6">
      <c r="A93" s="87"/>
    </row>
    <row r="94" spans="1:6">
      <c r="A94" s="216"/>
    </row>
    <row r="95" spans="1:6">
      <c r="A95" s="216"/>
    </row>
    <row r="96" spans="1:6">
      <c r="A96" s="216"/>
    </row>
    <row r="97" spans="1:1">
      <c r="A97" s="216"/>
    </row>
  </sheetData>
  <mergeCells count="7">
    <mergeCell ref="E2:E3"/>
    <mergeCell ref="F2:F3"/>
    <mergeCell ref="B83:C83"/>
    <mergeCell ref="A2:A3"/>
    <mergeCell ref="B2:B3"/>
    <mergeCell ref="C2:C3"/>
    <mergeCell ref="D2:D3"/>
  </mergeCells>
  <pageMargins left="0.98425196850393704" right="0.39370078740157483" top="0.78740157480314965" bottom="0.78740157480314965" header="0.31496062992125984" footer="0.31496062992125984"/>
  <pageSetup paperSize="9" firstPageNumber="13" orientation="portrait" r:id="rId1"/>
  <headerFooter>
    <oddHeader>&amp;LT.D.: 591-4/22&amp;R&amp;A RADOVI</oddHeader>
    <oddFooter>&amp;LCrkva sv. Antuna Padovanskog, Hrvatski Čuntić&amp;R&amp;P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
  <sheetViews>
    <sheetView view="pageLayout" zoomScaleNormal="100" zoomScaleSheetLayoutView="100" workbookViewId="0">
      <selection activeCell="E7" sqref="E7"/>
    </sheetView>
  </sheetViews>
  <sheetFormatPr defaultColWidth="9" defaultRowHeight="12.75"/>
  <cols>
    <col min="1" max="1" width="7.5703125" style="173" customWidth="1"/>
    <col min="2" max="2" width="43.5703125" style="174" customWidth="1"/>
    <col min="3" max="3" width="7.5703125" style="178" customWidth="1"/>
    <col min="4" max="4" width="10.140625" style="179" customWidth="1"/>
    <col min="5" max="5" width="10.140625" style="180" customWidth="1"/>
    <col min="6" max="6" width="10.140625" style="181" customWidth="1"/>
    <col min="7" max="7" width="35.7109375" style="175" customWidth="1"/>
    <col min="8" max="16384" width="9" style="175"/>
  </cols>
  <sheetData>
    <row r="1" spans="1:6" s="355" customFormat="1" ht="22.5" customHeight="1">
      <c r="A1" s="350"/>
      <c r="B1" s="351" t="s">
        <v>187</v>
      </c>
      <c r="C1" s="170"/>
      <c r="D1" s="352"/>
      <c r="E1" s="353"/>
      <c r="F1" s="354"/>
    </row>
    <row r="2" spans="1:6">
      <c r="A2" s="400" t="s">
        <v>3</v>
      </c>
      <c r="B2" s="396" t="s">
        <v>8</v>
      </c>
      <c r="C2" s="396" t="s">
        <v>4</v>
      </c>
      <c r="D2" s="396" t="s">
        <v>7</v>
      </c>
      <c r="E2" s="396" t="s">
        <v>5</v>
      </c>
      <c r="F2" s="396" t="s">
        <v>6</v>
      </c>
    </row>
    <row r="3" spans="1:6">
      <c r="A3" s="401"/>
      <c r="B3" s="397"/>
      <c r="C3" s="397"/>
      <c r="D3" s="397"/>
      <c r="E3" s="397"/>
      <c r="F3" s="397"/>
    </row>
    <row r="4" spans="1:6">
      <c r="A4" s="176"/>
      <c r="B4" s="177"/>
    </row>
    <row r="5" spans="1:6">
      <c r="A5" s="87" t="s">
        <v>13</v>
      </c>
      <c r="B5" s="182" t="s">
        <v>25</v>
      </c>
    </row>
    <row r="6" spans="1:6" ht="90" customHeight="1">
      <c r="A6" s="87"/>
      <c r="B6" s="183" t="s">
        <v>174</v>
      </c>
      <c r="C6" s="184"/>
    </row>
    <row r="7" spans="1:6">
      <c r="A7" s="87"/>
      <c r="B7" s="183" t="s">
        <v>29</v>
      </c>
      <c r="C7" s="184" t="s">
        <v>10</v>
      </c>
      <c r="D7" s="185">
        <v>3500</v>
      </c>
      <c r="F7" s="181">
        <f>E7*D7</f>
        <v>0</v>
      </c>
    </row>
    <row r="8" spans="1:6" ht="13.5" thickBot="1">
      <c r="A8" s="186"/>
      <c r="B8" s="187"/>
      <c r="C8" s="188"/>
    </row>
    <row r="9" spans="1:6">
      <c r="A9" s="189"/>
      <c r="B9" s="190" t="str">
        <f>+B1</f>
        <v>4. ARMIRAČKI RADOVI</v>
      </c>
      <c r="C9" s="190"/>
      <c r="D9" s="191"/>
      <c r="E9" s="191"/>
      <c r="F9" s="192">
        <f>SUM(F6:F7)</f>
        <v>0</v>
      </c>
    </row>
    <row r="10" spans="1:6">
      <c r="C10" s="193"/>
      <c r="D10" s="194"/>
      <c r="E10" s="195"/>
      <c r="F10" s="196"/>
    </row>
  </sheetData>
  <mergeCells count="6">
    <mergeCell ref="F2:F3"/>
    <mergeCell ref="A2:A3"/>
    <mergeCell ref="B2:B3"/>
    <mergeCell ref="C2:C3"/>
    <mergeCell ref="D2:D3"/>
    <mergeCell ref="E2:E3"/>
  </mergeCells>
  <pageMargins left="0.98425196850393704" right="0.39370078740157483" top="0.78740157480314965" bottom="0.78740157480314965" header="0.31496062992125984" footer="0.31496062992125984"/>
  <pageSetup paperSize="9" firstPageNumber="16" orientation="portrait" r:id="rId1"/>
  <headerFooter>
    <oddHeader>&amp;LT.D.: 591-4/22&amp;R&amp;A RADOVI</oddHeader>
    <oddFooter>&amp;LCrkva sv. Antuna Padovanskog, Hrvatski Čuntić&amp;R&amp;P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0"/>
  <sheetViews>
    <sheetView view="pageLayout" topLeftCell="A19" zoomScaleNormal="70" workbookViewId="0">
      <selection activeCell="A21" sqref="A21"/>
    </sheetView>
  </sheetViews>
  <sheetFormatPr defaultColWidth="9" defaultRowHeight="12.75"/>
  <cols>
    <col min="1" max="1" width="87.140625" style="299" customWidth="1"/>
    <col min="2" max="7" width="9" style="299"/>
    <col min="8" max="8" width="5.7109375" style="299" customWidth="1"/>
    <col min="9" max="9" width="0.85546875" style="299" customWidth="1"/>
    <col min="10" max="10" width="4.7109375" style="299" customWidth="1"/>
    <col min="11" max="16384" width="9" style="299"/>
  </cols>
  <sheetData>
    <row r="1" spans="1:1" ht="38.25">
      <c r="A1" s="303" t="s">
        <v>444</v>
      </c>
    </row>
    <row r="2" spans="1:1" ht="51">
      <c r="A2" s="35" t="s">
        <v>445</v>
      </c>
    </row>
    <row r="3" spans="1:1" ht="76.5">
      <c r="A3" s="35" t="s">
        <v>446</v>
      </c>
    </row>
    <row r="4" spans="1:1" ht="89.25">
      <c r="A4" s="169" t="s">
        <v>447</v>
      </c>
    </row>
    <row r="5" spans="1:1" ht="63.75">
      <c r="A5" s="169" t="s">
        <v>448</v>
      </c>
    </row>
    <row r="6" spans="1:1" ht="38.25">
      <c r="A6" s="169" t="s">
        <v>449</v>
      </c>
    </row>
    <row r="7" spans="1:1" ht="89.25">
      <c r="A7" s="169" t="s">
        <v>450</v>
      </c>
    </row>
    <row r="8" spans="1:1" ht="63.75">
      <c r="A8" s="35" t="s">
        <v>451</v>
      </c>
    </row>
    <row r="9" spans="1:1" ht="51">
      <c r="A9" s="35" t="s">
        <v>452</v>
      </c>
    </row>
    <row r="10" spans="1:1" ht="76.5">
      <c r="A10" s="35" t="s">
        <v>453</v>
      </c>
    </row>
    <row r="11" spans="1:1" ht="89.25">
      <c r="A11" s="169" t="s">
        <v>454</v>
      </c>
    </row>
    <row r="12" spans="1:1" ht="38.25">
      <c r="A12" s="35" t="s">
        <v>455</v>
      </c>
    </row>
    <row r="13" spans="1:1" ht="63.75">
      <c r="A13" s="35" t="s">
        <v>456</v>
      </c>
    </row>
    <row r="14" spans="1:1" ht="63.75">
      <c r="A14" s="35" t="s">
        <v>457</v>
      </c>
    </row>
    <row r="15" spans="1:1" ht="63.75">
      <c r="A15" s="35" t="s">
        <v>458</v>
      </c>
    </row>
    <row r="16" spans="1:1" ht="114.75">
      <c r="A16" s="35" t="s">
        <v>459</v>
      </c>
    </row>
    <row r="17" spans="1:10" ht="51">
      <c r="A17" s="35" t="s">
        <v>460</v>
      </c>
    </row>
    <row r="18" spans="1:10" ht="140.25">
      <c r="A18" s="35" t="s">
        <v>461</v>
      </c>
    </row>
    <row r="19" spans="1:10" ht="63.75">
      <c r="A19" s="169" t="s">
        <v>462</v>
      </c>
    </row>
    <row r="20" spans="1:10" ht="51">
      <c r="A20" s="168" t="s">
        <v>463</v>
      </c>
    </row>
    <row r="21" spans="1:10" ht="38.25">
      <c r="A21" s="9" t="s">
        <v>464</v>
      </c>
    </row>
    <row r="22" spans="1:10" ht="38.25">
      <c r="A22" t="s">
        <v>465</v>
      </c>
    </row>
    <row r="23" spans="1:10" ht="89.25">
      <c r="A23" t="s">
        <v>466</v>
      </c>
    </row>
    <row r="24" spans="1:10" ht="51">
      <c r="A24" t="s">
        <v>467</v>
      </c>
    </row>
    <row r="26" spans="1:10" ht="12.75" hidden="1" customHeight="1">
      <c r="A26" s="383"/>
      <c r="B26" s="383"/>
      <c r="C26" s="383"/>
      <c r="D26" s="383"/>
      <c r="E26" s="383"/>
      <c r="F26" s="383"/>
      <c r="G26" s="383"/>
      <c r="H26" s="383"/>
      <c r="I26" s="383"/>
      <c r="J26" s="383"/>
    </row>
    <row r="27" spans="1:10" ht="12.75" hidden="1" customHeight="1">
      <c r="A27" s="383"/>
      <c r="B27" s="383"/>
      <c r="C27" s="383"/>
      <c r="D27" s="383"/>
      <c r="E27" s="383"/>
      <c r="F27" s="383"/>
      <c r="G27" s="383"/>
      <c r="H27" s="383"/>
      <c r="I27" s="383"/>
      <c r="J27" s="383"/>
    </row>
    <row r="28" spans="1:10" ht="12.75" hidden="1" customHeight="1">
      <c r="A28" s="383"/>
      <c r="B28" s="383"/>
      <c r="C28" s="383"/>
      <c r="D28" s="383"/>
      <c r="E28" s="383"/>
      <c r="F28" s="383"/>
      <c r="G28" s="383"/>
      <c r="H28" s="383"/>
      <c r="I28" s="383"/>
      <c r="J28" s="383"/>
    </row>
    <row r="29" spans="1:10" ht="6" hidden="1" customHeight="1">
      <c r="A29" s="383"/>
      <c r="B29" s="383"/>
      <c r="C29" s="383"/>
      <c r="D29" s="383"/>
      <c r="E29" s="383"/>
      <c r="F29" s="383"/>
      <c r="G29" s="383"/>
      <c r="H29" s="383"/>
      <c r="I29" s="383"/>
      <c r="J29" s="383"/>
    </row>
    <row r="30" spans="1:10" ht="12.75" hidden="1" customHeight="1">
      <c r="A30" s="383"/>
      <c r="B30" s="383"/>
      <c r="C30" s="383"/>
      <c r="D30" s="383"/>
      <c r="E30" s="383"/>
      <c r="F30" s="383"/>
      <c r="G30" s="383"/>
      <c r="H30" s="383"/>
      <c r="I30" s="383"/>
      <c r="J30" s="383"/>
    </row>
    <row r="31" spans="1:10" ht="12.75" hidden="1" customHeight="1">
      <c r="A31" s="383"/>
      <c r="B31" s="383"/>
      <c r="C31" s="383"/>
      <c r="D31" s="383"/>
      <c r="E31" s="383"/>
      <c r="F31" s="383"/>
      <c r="G31" s="383"/>
      <c r="H31" s="383"/>
      <c r="I31" s="383"/>
      <c r="J31" s="383"/>
    </row>
    <row r="32" spans="1:10" ht="12.75" hidden="1" customHeight="1">
      <c r="A32" s="383"/>
      <c r="B32" s="383"/>
      <c r="C32" s="383"/>
      <c r="D32" s="383"/>
      <c r="E32" s="383"/>
      <c r="F32" s="383"/>
      <c r="G32" s="383"/>
      <c r="H32" s="383"/>
      <c r="I32" s="383"/>
      <c r="J32" s="383"/>
    </row>
    <row r="33" spans="1:10" ht="12.75" hidden="1" customHeight="1">
      <c r="A33" s="383"/>
      <c r="B33" s="383"/>
      <c r="C33" s="383"/>
      <c r="D33" s="383"/>
      <c r="E33" s="383"/>
      <c r="F33" s="383"/>
      <c r="G33" s="383"/>
      <c r="H33" s="383"/>
      <c r="I33" s="383"/>
      <c r="J33" s="383"/>
    </row>
    <row r="34" spans="1:10" ht="12.75" hidden="1" customHeight="1">
      <c r="A34" s="383"/>
      <c r="B34" s="383"/>
      <c r="C34" s="383"/>
      <c r="D34" s="383"/>
      <c r="E34" s="383"/>
      <c r="F34" s="383"/>
      <c r="G34" s="383"/>
      <c r="H34" s="383"/>
      <c r="I34" s="383"/>
      <c r="J34" s="383"/>
    </row>
    <row r="35" spans="1:10" ht="9" hidden="1" customHeight="1">
      <c r="A35" s="383"/>
      <c r="B35" s="383"/>
      <c r="C35" s="383"/>
      <c r="D35" s="383"/>
      <c r="E35" s="383"/>
      <c r="F35" s="383"/>
      <c r="G35" s="383"/>
      <c r="H35" s="383"/>
      <c r="I35" s="383"/>
      <c r="J35" s="383"/>
    </row>
    <row r="36" spans="1:10" ht="12.75" hidden="1" customHeight="1">
      <c r="A36" s="383"/>
      <c r="B36" s="383"/>
      <c r="C36" s="383"/>
      <c r="D36" s="383"/>
      <c r="E36" s="383"/>
      <c r="F36" s="383"/>
      <c r="G36" s="383"/>
      <c r="H36" s="383"/>
      <c r="I36" s="383"/>
      <c r="J36" s="383"/>
    </row>
    <row r="37" spans="1:10" ht="12.75" hidden="1" customHeight="1">
      <c r="A37" s="383"/>
      <c r="B37" s="383"/>
      <c r="C37" s="383"/>
      <c r="D37" s="383"/>
      <c r="E37" s="383"/>
      <c r="F37" s="383"/>
      <c r="G37" s="383"/>
      <c r="H37" s="383"/>
      <c r="I37" s="383"/>
      <c r="J37" s="383"/>
    </row>
    <row r="38" spans="1:10" ht="12.75" hidden="1" customHeight="1">
      <c r="A38" s="383"/>
      <c r="B38" s="383"/>
      <c r="C38" s="383"/>
      <c r="D38" s="383"/>
      <c r="E38" s="383"/>
      <c r="F38" s="383"/>
      <c r="G38" s="383"/>
      <c r="H38" s="383"/>
      <c r="I38" s="383"/>
      <c r="J38" s="383"/>
    </row>
    <row r="39" spans="1:10" ht="12.75" hidden="1" customHeight="1">
      <c r="A39" s="383"/>
      <c r="B39" s="383"/>
      <c r="C39" s="383"/>
      <c r="D39" s="383"/>
      <c r="E39" s="383"/>
      <c r="F39" s="383"/>
      <c r="G39" s="383"/>
      <c r="H39" s="383"/>
      <c r="I39" s="383"/>
      <c r="J39" s="383"/>
    </row>
    <row r="40" spans="1:10" ht="12.75" hidden="1" customHeight="1">
      <c r="A40" s="383"/>
      <c r="B40" s="383"/>
      <c r="C40" s="383"/>
      <c r="D40" s="383"/>
      <c r="E40" s="383"/>
      <c r="F40" s="383"/>
      <c r="G40" s="383"/>
      <c r="H40" s="383"/>
      <c r="I40" s="383"/>
      <c r="J40" s="383"/>
    </row>
    <row r="41" spans="1:10" ht="12.75" hidden="1" customHeight="1">
      <c r="A41" s="383"/>
      <c r="B41" s="383"/>
      <c r="C41" s="383"/>
      <c r="D41" s="383"/>
      <c r="E41" s="383"/>
      <c r="F41" s="383"/>
      <c r="G41" s="383"/>
      <c r="H41" s="383"/>
      <c r="I41" s="383"/>
      <c r="J41" s="383"/>
    </row>
    <row r="42" spans="1:10" ht="12.75" hidden="1" customHeight="1">
      <c r="A42" s="383"/>
      <c r="B42" s="383"/>
      <c r="C42" s="383"/>
      <c r="D42" s="383"/>
      <c r="E42" s="383"/>
      <c r="F42" s="383"/>
      <c r="G42" s="383"/>
      <c r="H42" s="383"/>
      <c r="I42" s="383"/>
      <c r="J42" s="383"/>
    </row>
    <row r="43" spans="1:10" ht="12.75" hidden="1" customHeight="1">
      <c r="A43" s="383"/>
      <c r="B43" s="383"/>
      <c r="C43" s="383"/>
      <c r="D43" s="383"/>
      <c r="E43" s="383"/>
      <c r="F43" s="383"/>
      <c r="G43" s="383"/>
      <c r="H43" s="383"/>
      <c r="I43" s="383"/>
      <c r="J43" s="383"/>
    </row>
    <row r="44" spans="1:10" ht="12.75" hidden="1" customHeight="1">
      <c r="A44" s="383"/>
      <c r="B44" s="383"/>
      <c r="C44" s="383"/>
      <c r="D44" s="383"/>
      <c r="E44" s="383"/>
      <c r="F44" s="383"/>
      <c r="G44" s="383"/>
      <c r="H44" s="383"/>
      <c r="I44" s="383"/>
      <c r="J44" s="383"/>
    </row>
    <row r="45" spans="1:10" ht="12.75" hidden="1" customHeight="1">
      <c r="A45" s="383"/>
      <c r="B45" s="383"/>
      <c r="C45" s="383"/>
      <c r="D45" s="383"/>
      <c r="E45" s="383"/>
      <c r="F45" s="383"/>
      <c r="G45" s="383"/>
      <c r="H45" s="383"/>
      <c r="I45" s="383"/>
      <c r="J45" s="383"/>
    </row>
    <row r="46" spans="1:10" ht="12.75" hidden="1" customHeight="1">
      <c r="A46" s="383"/>
      <c r="B46" s="383"/>
      <c r="C46" s="383"/>
      <c r="D46" s="383"/>
      <c r="E46" s="383"/>
      <c r="F46" s="383"/>
      <c r="G46" s="383"/>
      <c r="H46" s="383"/>
      <c r="I46" s="383"/>
      <c r="J46" s="383"/>
    </row>
    <row r="47" spans="1:10" ht="12.75" hidden="1" customHeight="1">
      <c r="A47" s="383"/>
      <c r="B47" s="383"/>
      <c r="C47" s="383"/>
      <c r="D47" s="383"/>
      <c r="E47" s="383"/>
      <c r="F47" s="383"/>
      <c r="G47" s="383"/>
      <c r="H47" s="383"/>
      <c r="I47" s="383"/>
      <c r="J47" s="383"/>
    </row>
    <row r="48" spans="1:10" ht="12.75" hidden="1" customHeight="1">
      <c r="A48" s="383"/>
      <c r="B48" s="383"/>
      <c r="C48" s="383"/>
      <c r="D48" s="383"/>
      <c r="E48" s="383"/>
      <c r="F48" s="383"/>
      <c r="G48" s="383"/>
      <c r="H48" s="383"/>
      <c r="I48" s="383"/>
      <c r="J48" s="383"/>
    </row>
    <row r="49" spans="1:10" ht="12.75" hidden="1" customHeight="1">
      <c r="A49" s="383"/>
      <c r="B49" s="383"/>
      <c r="C49" s="383"/>
      <c r="D49" s="383"/>
      <c r="E49" s="383"/>
      <c r="F49" s="383"/>
      <c r="G49" s="383"/>
      <c r="H49" s="383"/>
      <c r="I49" s="383"/>
      <c r="J49" s="383"/>
    </row>
    <row r="50" spans="1:10" ht="12.75" hidden="1" customHeight="1">
      <c r="A50" s="383"/>
      <c r="B50" s="383"/>
      <c r="C50" s="383"/>
      <c r="D50" s="383"/>
      <c r="E50" s="383"/>
      <c r="F50" s="383"/>
      <c r="G50" s="383"/>
      <c r="H50" s="383"/>
      <c r="I50" s="383"/>
      <c r="J50" s="383"/>
    </row>
    <row r="51" spans="1:10" ht="12.75" hidden="1" customHeight="1">
      <c r="A51" s="383"/>
      <c r="B51" s="383"/>
      <c r="C51" s="383"/>
      <c r="D51" s="383"/>
      <c r="E51" s="383"/>
      <c r="F51" s="383"/>
      <c r="G51" s="383"/>
      <c r="H51" s="383"/>
      <c r="I51" s="383"/>
      <c r="J51" s="383"/>
    </row>
    <row r="52" spans="1:10" ht="12.75" hidden="1" customHeight="1">
      <c r="A52" s="383"/>
      <c r="B52" s="383"/>
      <c r="C52" s="383"/>
      <c r="D52" s="383"/>
      <c r="E52" s="383"/>
      <c r="F52" s="383"/>
      <c r="G52" s="383"/>
      <c r="H52" s="383"/>
      <c r="I52" s="383"/>
      <c r="J52" s="383"/>
    </row>
    <row r="53" spans="1:10" ht="12.75" hidden="1" customHeight="1">
      <c r="A53" s="383"/>
      <c r="B53" s="383"/>
      <c r="C53" s="383"/>
      <c r="D53" s="383"/>
      <c r="E53" s="383"/>
      <c r="F53" s="383"/>
      <c r="G53" s="383"/>
      <c r="H53" s="383"/>
      <c r="I53" s="383"/>
      <c r="J53" s="383"/>
    </row>
    <row r="54" spans="1:10" ht="12.75" hidden="1" customHeight="1">
      <c r="A54" s="383"/>
      <c r="B54" s="383"/>
      <c r="C54" s="383"/>
      <c r="D54" s="383"/>
      <c r="E54" s="383"/>
      <c r="F54" s="383"/>
      <c r="G54" s="383"/>
      <c r="H54" s="383"/>
      <c r="I54" s="383"/>
      <c r="J54" s="383"/>
    </row>
    <row r="55" spans="1:10" ht="12.75" hidden="1" customHeight="1">
      <c r="A55" s="383"/>
      <c r="B55" s="383"/>
      <c r="C55" s="383"/>
      <c r="D55" s="383"/>
      <c r="E55" s="383"/>
      <c r="F55" s="383"/>
      <c r="G55" s="383"/>
      <c r="H55" s="383"/>
      <c r="I55" s="383"/>
      <c r="J55" s="383"/>
    </row>
    <row r="56" spans="1:10" ht="12.75" hidden="1" customHeight="1">
      <c r="A56" s="383"/>
      <c r="B56" s="383"/>
      <c r="C56" s="383"/>
      <c r="D56" s="383"/>
      <c r="E56" s="383"/>
      <c r="F56" s="383"/>
      <c r="G56" s="383"/>
      <c r="H56" s="383"/>
      <c r="I56" s="383"/>
      <c r="J56" s="383"/>
    </row>
    <row r="57" spans="1:10" ht="12.75" hidden="1" customHeight="1">
      <c r="A57" s="383"/>
      <c r="B57" s="383"/>
      <c r="C57" s="383"/>
      <c r="D57" s="383"/>
      <c r="E57" s="383"/>
      <c r="F57" s="383"/>
      <c r="G57" s="383"/>
      <c r="H57" s="383"/>
      <c r="I57" s="383"/>
      <c r="J57" s="383"/>
    </row>
    <row r="58" spans="1:10" ht="12.75" hidden="1" customHeight="1">
      <c r="A58" s="383"/>
      <c r="B58" s="383"/>
      <c r="C58" s="383"/>
      <c r="D58" s="383"/>
      <c r="E58" s="383"/>
      <c r="F58" s="383"/>
      <c r="G58" s="383"/>
      <c r="H58" s="383"/>
      <c r="I58" s="383"/>
      <c r="J58" s="383"/>
    </row>
    <row r="59" spans="1:10" ht="12.75" hidden="1" customHeight="1">
      <c r="A59" s="383"/>
      <c r="B59" s="383"/>
      <c r="C59" s="383"/>
      <c r="D59" s="383"/>
      <c r="E59" s="383"/>
      <c r="F59" s="383"/>
      <c r="G59" s="383"/>
      <c r="H59" s="383"/>
      <c r="I59" s="383"/>
      <c r="J59" s="383"/>
    </row>
    <row r="60" spans="1:10" ht="12.75" hidden="1" customHeight="1">
      <c r="A60" s="383"/>
      <c r="B60" s="383"/>
      <c r="C60" s="383"/>
      <c r="D60" s="383"/>
      <c r="E60" s="383"/>
      <c r="F60" s="383"/>
      <c r="G60" s="383"/>
      <c r="H60" s="383"/>
      <c r="I60" s="383"/>
      <c r="J60" s="383"/>
    </row>
    <row r="61" spans="1:10">
      <c r="A61" s="300"/>
      <c r="B61" s="300"/>
      <c r="C61" s="300"/>
      <c r="D61" s="300"/>
      <c r="E61" s="300"/>
      <c r="F61" s="300"/>
      <c r="G61" s="300"/>
      <c r="H61" s="300"/>
      <c r="I61" s="300"/>
    </row>
    <row r="62" spans="1:10">
      <c r="A62" s="300"/>
      <c r="B62" s="300"/>
      <c r="C62" s="300"/>
      <c r="D62" s="300"/>
      <c r="E62" s="300"/>
      <c r="F62" s="300"/>
      <c r="G62" s="300"/>
      <c r="H62" s="300"/>
      <c r="I62" s="300"/>
    </row>
    <row r="64" spans="1:10">
      <c r="A64" s="301"/>
    </row>
    <row r="70" spans="1:1">
      <c r="A70" s="301"/>
    </row>
  </sheetData>
  <mergeCells count="1">
    <mergeCell ref="A26:J60"/>
  </mergeCells>
  <pageMargins left="0.98425196850393704" right="0.39370078740157483" top="0.78740157480314965" bottom="0.78740157480314965" header="0.31496062992125984" footer="0.31496062992125984"/>
  <pageSetup paperSize="9" orientation="portrait" r:id="rId1"/>
  <headerFooter>
    <oddHeader>&amp;ROPĆI UVJETI</oddHeader>
    <oddFooter>&amp;LCrkva sv. Antuna Padovanskog, Hrvatski Čuntić&amp;R&amp;"Tw Cen MT,Uobičajeno"&amp;P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3 k 0 V e 5 w y V m l A A A A 9 g A A A B I A H A B D b 2 5 m a W c v U G F j a 2 F n Z S 5 4 b W w g o h g A K K A U A A A A A A A A A A A A A A A A A A A A A A A A A A A A h Y 8 x D o I w G I W v Q r r T F k w M k p 8 y u D h I Y j Q x r k 2 p 0 A j F t M V y N w e P 5 B X E K O r m + L 7 3 D e / d r z f I h 7 Y J L t J Y 1 e k M R Z i i Q G r R l U p X G e r d M U x Q z m D D x Y l X M h h l b d P B l h m q n T u n h H j v s Z / h z l Q k p j Q i h 2 K 9 E 7 V s O f r I 6 r 8 c K m 0 d 1 0 I i B v v X G B b j i C Z 4 k c w x B T J B K J T + C v G 4 9 9 n + Q F j 2 j e u N Z L U J V 1 s g U w T y / s A e U E s D B B Q A A g A I A I 9 5 N 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e T R V K I p H u A 4 A A A A R A A A A E w A c A E Z v c m 1 1 b G F z L 1 N l Y 3 R p b 2 4 x L m 0 g o h g A K K A U A A A A A A A A A A A A A A A A A A A A A A A A A A A A K 0 5 N L s n M z 1 M I h t C G 1 g B Q S w E C L Q A U A A I A C A C P e T R V 7 n D J W a U A A A D 2 A A A A E g A A A A A A A A A A A A A A A A A A A A A A Q 2 9 u Z m l n L 1 B h Y 2 t h Z 2 U u e G 1 s U E s B A i 0 A F A A C A A g A j 3 k 0 V Q / K 6 a u k A A A A 6 Q A A A B M A A A A A A A A A A A A A A A A A 8 Q A A A F t D b 2 5 0 Z W 5 0 X 1 R 5 c G V z X S 5 4 b W x Q S w E C L Q A U A A I A C A C P e T R 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T g 9 5 H R q q k e i o R d w 9 E W O o A A A A A A C A A A A A A A Q Z g A A A A E A A C A A A A D F y 6 V 9 J 1 u q u V O j 3 h + I 4 0 X k g 5 s s R H G n r D n 2 E s J h i I C J / Q A A A A A O g A A A A A I A A C A A A A A e N 0 f p 3 Q P G J o 4 4 O a z K 3 4 F i t S b 5 M C I R A Y r E g l D 5 S h U w Q F A A A A C C q C O O r f R 8 o v B r J N t c X 9 a 3 J N G n x H z R r 2 a / 6 5 X J r b P M Z 3 8 L G v / k 5 S 4 q b i j i 3 x i N I X j A U 0 k W B Y V C h O r h I X E E P 1 U + 0 F i 3 T D q g 6 r H S h E 0 a u d n l d k A A A A B A N n M 3 e p w s w A A j 1 x Q t C W W T a F N x J h o C m M d s b P z t 0 C / Z x 0 2 N S q T u P M g o k s h X U 8 e b 7 b r U 6 L 4 i L E k + u m D c p F + D n s l p < / D a t a M a s h u p > 
</file>

<file path=customXml/itemProps1.xml><?xml version="1.0" encoding="utf-8"?>
<ds:datastoreItem xmlns:ds="http://schemas.openxmlformats.org/officeDocument/2006/customXml" ds:itemID="{DE7EB7DA-DF9E-42A5-BA65-2FD42880457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26</vt:i4>
      </vt:variant>
      <vt:variant>
        <vt:lpstr>Imenovani rasponi</vt:lpstr>
      </vt:variant>
      <vt:variant>
        <vt:i4>39</vt:i4>
      </vt:variant>
    </vt:vector>
  </HeadingPairs>
  <TitlesOfParts>
    <vt:vector size="65" baseType="lpstr">
      <vt:lpstr>Nasl</vt:lpstr>
      <vt:lpstr>OPĆI UVJETI</vt:lpstr>
      <vt:lpstr>1. PRIPREMNI</vt:lpstr>
      <vt:lpstr>OU. 2.</vt:lpstr>
      <vt:lpstr>2. RUŠENJA I DEMONTAŽE</vt:lpstr>
      <vt:lpstr>OU. 3.</vt:lpstr>
      <vt:lpstr>3. AB I ARM. VISOKOV. MORTOVI </vt:lpstr>
      <vt:lpstr>4. ARMIRAČKI</vt:lpstr>
      <vt:lpstr>OU. 5.</vt:lpstr>
      <vt:lpstr>5. ZIDARSKI</vt:lpstr>
      <vt:lpstr>OU. 6.</vt:lpstr>
      <vt:lpstr>6. BRAVARSKI - ČELIK</vt:lpstr>
      <vt:lpstr>OU. 7.</vt:lpstr>
      <vt:lpstr>7. TESARSKI</vt:lpstr>
      <vt:lpstr>OU. 8.</vt:lpstr>
      <vt:lpstr>8. KROVOPOKRIVAČKI</vt:lpstr>
      <vt:lpstr>OU. 9.</vt:lpstr>
      <vt:lpstr>9. LIMARSKI</vt:lpstr>
      <vt:lpstr>OU. 10.</vt:lpstr>
      <vt:lpstr>10. STOLARSKI</vt:lpstr>
      <vt:lpstr>UO. 11.</vt:lpstr>
      <vt:lpstr>11. OSTALI OBRTNIČKI</vt:lpstr>
      <vt:lpstr>12. ELEKTROINSTALATERSKI</vt:lpstr>
      <vt:lpstr>OU. 13.</vt:lpstr>
      <vt:lpstr>13. KIPARSKO RESTAURATORSKI</vt:lpstr>
      <vt:lpstr>REKAPITULACIJA</vt:lpstr>
      <vt:lpstr>'1. PRIPREMNI'!Ispis_naslova</vt:lpstr>
      <vt:lpstr>'10. STOLARSKI'!Ispis_naslova</vt:lpstr>
      <vt:lpstr>'11. OSTALI OBRTNIČKI'!Ispis_naslova</vt:lpstr>
      <vt:lpstr>'12. ELEKTROINSTALATERSKI'!Ispis_naslova</vt:lpstr>
      <vt:lpstr>'13. KIPARSKO RESTAURATORSKI'!Ispis_naslova</vt:lpstr>
      <vt:lpstr>'2. RUŠENJA I DEMONTAŽE'!Ispis_naslova</vt:lpstr>
      <vt:lpstr>'3. AB I ARM. VISOKOV. MORTOVI '!Ispis_naslova</vt:lpstr>
      <vt:lpstr>'4. ARMIRAČKI'!Ispis_naslova</vt:lpstr>
      <vt:lpstr>'5. ZIDARSKI'!Ispis_naslova</vt:lpstr>
      <vt:lpstr>'6. BRAVARSKI - ČELIK'!Ispis_naslova</vt:lpstr>
      <vt:lpstr>'7. TESARSKI'!Ispis_naslova</vt:lpstr>
      <vt:lpstr>'8. KROVOPOKRIVAČKI'!Ispis_naslova</vt:lpstr>
      <vt:lpstr>'9. LIMARSKI'!Ispis_naslova</vt:lpstr>
      <vt:lpstr>'1. PRIPREMNI'!Podrucje_ispisa</vt:lpstr>
      <vt:lpstr>'10. STOLARSKI'!Podrucje_ispisa</vt:lpstr>
      <vt:lpstr>'11. OSTALI OBRTNIČKI'!Podrucje_ispisa</vt:lpstr>
      <vt:lpstr>'12. ELEKTROINSTALATERSKI'!Podrucje_ispisa</vt:lpstr>
      <vt:lpstr>'13. KIPARSKO RESTAURATORSKI'!Podrucje_ispisa</vt:lpstr>
      <vt:lpstr>'2. RUŠENJA I DEMONTAŽE'!Podrucje_ispisa</vt:lpstr>
      <vt:lpstr>'3. AB I ARM. VISOKOV. MORTOVI '!Podrucje_ispisa</vt:lpstr>
      <vt:lpstr>'4. ARMIRAČKI'!Podrucje_ispisa</vt:lpstr>
      <vt:lpstr>'5. ZIDARSKI'!Podrucje_ispisa</vt:lpstr>
      <vt:lpstr>'6. BRAVARSKI - ČELIK'!Podrucje_ispisa</vt:lpstr>
      <vt:lpstr>'7. TESARSKI'!Podrucje_ispisa</vt:lpstr>
      <vt:lpstr>'8. KROVOPOKRIVAČKI'!Podrucje_ispisa</vt:lpstr>
      <vt:lpstr>'9. LIMARSKI'!Podrucje_ispisa</vt:lpstr>
      <vt:lpstr>Nasl!Podrucje_ispisa</vt:lpstr>
      <vt:lpstr>'OPĆI UVJETI'!Podrucje_ispisa</vt:lpstr>
      <vt:lpstr>'OU. 10.'!Podrucje_ispisa</vt:lpstr>
      <vt:lpstr>'OU. 13.'!Podrucje_ispisa</vt:lpstr>
      <vt:lpstr>'OU. 2.'!Podrucje_ispisa</vt:lpstr>
      <vt:lpstr>'OU. 3.'!Podrucje_ispisa</vt:lpstr>
      <vt:lpstr>'OU. 5.'!Podrucje_ispisa</vt:lpstr>
      <vt:lpstr>'OU. 6.'!Podrucje_ispisa</vt:lpstr>
      <vt:lpstr>'OU. 7.'!Podrucje_ispisa</vt:lpstr>
      <vt:lpstr>'OU. 8.'!Podrucje_ispisa</vt:lpstr>
      <vt:lpstr>'OU. 9.'!Podrucje_ispisa</vt:lpstr>
      <vt:lpstr>REKAPITULACIJA!Podrucje_ispisa</vt:lpstr>
      <vt:lpstr>'UO. 11.'!Podrucje_ispisa</vt:lpstr>
    </vt:vector>
  </TitlesOfParts>
  <Company>HEP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Crkva sv. Antuna Padovanskog, Hrvatski Čuntić</dc:title>
  <dc:creator>F.Foretić;N.Pašalić;D.Foretić</dc:creator>
  <cp:keywords>troskovnik;20220924</cp:keywords>
  <cp:lastModifiedBy>zana</cp:lastModifiedBy>
  <cp:lastPrinted>2022-09-28T16:49:35Z</cp:lastPrinted>
  <dcterms:created xsi:type="dcterms:W3CDTF">2012-10-26T10:29:54Z</dcterms:created>
  <dcterms:modified xsi:type="dcterms:W3CDTF">2022-10-13T12:40:17Z</dcterms:modified>
</cp:coreProperties>
</file>