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mate4\Desktop\FOND industrija - troškovnici\KLIMAOPREMA\"/>
    </mc:Choice>
  </mc:AlternateContent>
  <xr:revisionPtr revIDLastSave="0" documentId="13_ncr:1_{98E4C256-892F-4968-9D09-5257D9EFF56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limaoprema - troškovnik" sheetId="1" r:id="rId1"/>
  </sheets>
  <definedNames>
    <definedName name="_xlnm.Print_Area" localSheetId="0">'Klimaoprema - troškovnik'!$A$1:$F$105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3" i="1" l="1"/>
  <c r="F24" i="1"/>
  <c r="F60" i="1"/>
  <c r="F49" i="1"/>
  <c r="F35" i="1" l="1"/>
  <c r="F22" i="1" l="1"/>
  <c r="F21" i="1"/>
  <c r="F20" i="1"/>
  <c r="F50" i="1" l="1"/>
  <c r="F61" i="1" l="1"/>
  <c r="F62" i="1" l="1"/>
  <c r="F59" i="1"/>
  <c r="F56" i="1"/>
  <c r="F55" i="1"/>
  <c r="F54" i="1"/>
  <c r="F53" i="1"/>
  <c r="F52" i="1"/>
  <c r="F51" i="1"/>
  <c r="F48" i="1"/>
  <c r="F63" i="1" l="1"/>
  <c r="F37" i="1"/>
  <c r="F90" i="1" l="1"/>
  <c r="F81" i="1"/>
  <c r="F89" i="1" l="1"/>
  <c r="F17" i="1" l="1"/>
  <c r="F74" i="1" l="1"/>
  <c r="F79" i="1"/>
  <c r="F72" i="1"/>
  <c r="F82" i="1" l="1"/>
  <c r="C100" i="1" s="1"/>
  <c r="F9" i="1" l="1"/>
  <c r="F10" i="1" s="1"/>
  <c r="F88" i="1" l="1"/>
  <c r="F87" i="1"/>
  <c r="F86" i="1"/>
  <c r="F85" i="1"/>
  <c r="F67" i="1"/>
  <c r="F66" i="1"/>
  <c r="F43" i="1"/>
  <c r="F42" i="1"/>
  <c r="F41" i="1"/>
  <c r="F40" i="1"/>
  <c r="F91" i="1" l="1"/>
  <c r="C101" i="1" s="1"/>
  <c r="F68" i="1"/>
  <c r="C99" i="1" s="1"/>
  <c r="F44" i="1"/>
  <c r="C97" i="1" s="1"/>
  <c r="C98" i="1"/>
  <c r="F19" i="1"/>
  <c r="F18" i="1"/>
  <c r="F16" i="1"/>
  <c r="F15" i="1"/>
  <c r="C94" i="1"/>
  <c r="F26" i="1" l="1"/>
  <c r="C95" i="1" s="1"/>
  <c r="C96" i="1"/>
  <c r="C103" i="1" l="1"/>
  <c r="C104" i="1" s="1"/>
  <c r="C105" i="1" s="1"/>
</calcChain>
</file>

<file path=xl/sharedStrings.xml><?xml version="1.0" encoding="utf-8"?>
<sst xmlns="http://schemas.openxmlformats.org/spreadsheetml/2006/main" count="146" uniqueCount="94">
  <si>
    <t>R.br.</t>
  </si>
  <si>
    <t>Opis</t>
  </si>
  <si>
    <t>jed. mj.</t>
  </si>
  <si>
    <t>količina</t>
  </si>
  <si>
    <t>jed. cijena</t>
  </si>
  <si>
    <t>ukupno</t>
  </si>
  <si>
    <t>1.</t>
  </si>
  <si>
    <t>2.</t>
  </si>
  <si>
    <t>Dobava i montaža nosive konstrukcije fotonaponskih modula</t>
  </si>
  <si>
    <t>kom</t>
  </si>
  <si>
    <t>3.</t>
  </si>
  <si>
    <t>4.</t>
  </si>
  <si>
    <t>m</t>
  </si>
  <si>
    <t>Dobava, isporuka, polaganje i pogonsko priključenje konektora za spajanje nizova modula MC4 priključak +</t>
  </si>
  <si>
    <t>5.</t>
  </si>
  <si>
    <t>5.1.</t>
  </si>
  <si>
    <t>AC razvod fotonaponskog sustava</t>
  </si>
  <si>
    <t>Izrada i spajanje ormara uključujući sav sitnopotrošni materijal</t>
  </si>
  <si>
    <t>6.</t>
  </si>
  <si>
    <t>Dobava materijala, izrada izjednačenja potencijala FN sustava po pravilima struke sa svim spojnim materijalnom i priborom</t>
  </si>
  <si>
    <t>7.</t>
  </si>
  <si>
    <t>Puštanje u rad te ispitivanje funkcionalnosti kompletne elektroinstalacije FN elektrane, parametriranje elektrane</t>
  </si>
  <si>
    <t>Ispitivanje elektrane u skladu s HEP-ovim  tipskim programom ispitivanja elektrane u paralelnom pogonu s mrežom u pokusnom radu, te izrada izvješća i prateće dokumentacije</t>
  </si>
  <si>
    <t>UKUPNO 1.</t>
  </si>
  <si>
    <t>UKUPNO 2.</t>
  </si>
  <si>
    <t>UKUPNO 3.</t>
  </si>
  <si>
    <t>Dobava, isporuka, polaganje i pogonsko priključenje fotonaponskog DC kabela PV1-F 6 mm² minimalnog presjeka 6mm², komplet sa priključnicama te sitnopotrošnim materijalom</t>
  </si>
  <si>
    <t>UKUPNO 4.</t>
  </si>
  <si>
    <t>5.2.</t>
  </si>
  <si>
    <t>UKUPNO 5.</t>
  </si>
  <si>
    <t>REKAPITULACIJA</t>
  </si>
  <si>
    <t>komplet sitnopotrošni materijal (spojnice , vijci , matice)</t>
  </si>
  <si>
    <t>Srednja kopča za spajanje FN modula sa aluminijskim profilom - za brzu montažu</t>
  </si>
  <si>
    <t>Dobava i montaža fotonaponskih modula na nosivu konstrukciju, sljedećih navedenih ili jednakovrijednih karakteristika:</t>
  </si>
  <si>
    <t>Dobava, montaža i priključenje fotonaponskih izmjenjivača, do potpune funkcionalnosti, sljedećih navedenih ili jednakovrijednih karakteristika</t>
  </si>
  <si>
    <t>Dobava materijala, izrada i priključenje DC razvoda fotonaponskog sustava sa svim elementima sljedećih navedenih ili jednakovrijednih karakteristika</t>
  </si>
  <si>
    <t>Krajnja kopča za spajanje FN modula sa aluminijskim profilom - za brzu montažu</t>
  </si>
  <si>
    <t>PDV 25%:</t>
  </si>
  <si>
    <t>UKUPNO (kn):</t>
  </si>
  <si>
    <t>SVEUKUPNO  sa PDV-om (kn):</t>
  </si>
  <si>
    <t>Dobava, isporuka i polaganje instalacijskih PK kanalica odgovarajućih dimenzija sa poklopcima ili kaoflex cijevi</t>
  </si>
  <si>
    <t>Dobava, izrada i priključenje ormara AC zaštite zajedno sa svim sitnim materijalom i priborom</t>
  </si>
  <si>
    <t xml:space="preserve"> - odvodnik prenapona B/C 275/12,5 kA klasa zaštite TI+TII/B+C, maks. struja pražnjenja 50kA, nazivna odvodna struja 20kA </t>
  </si>
  <si>
    <t xml:space="preserve"> - tipkalo za isključenje elektrane</t>
  </si>
  <si>
    <t>kpl</t>
  </si>
  <si>
    <t xml:space="preserve">Razvod trase AC kabela komplet sa  spojnim materijalom i priborom </t>
  </si>
  <si>
    <t>UKUPNO 6.</t>
  </si>
  <si>
    <t>Regulacija, ispitivanje i puštanje u pogon fotonaponske elektrane</t>
  </si>
  <si>
    <t xml:space="preserve">Beznaponska i naponska ispitivanja instalacije FN elektrane zajedno sa izradom izvješća i prateće dokumentacije:
 - ispitivanje električne instalacije vizualnim pregledom
 - mjerenje otpora izolacije
 - mjerenje otpora uzemljenja
 - mjerenje otpora petlje
 - ispitivanje neprekidnosti zaštitnog vodiča
 - ispitivanje funkcionalnosti diferencijalnih strujnih zaštitnih sklopki (RCD)
 - pregled i mjerenje instalacije zaštite od djelovanja munje 
</t>
  </si>
  <si>
    <t>UKUPNO 7.</t>
  </si>
  <si>
    <t>Dobava i montaža nosive konstrukcije fotonaponskih modula, sljedećih navedenih ili jednakovrijednih karakteristika:</t>
  </si>
  <si>
    <t>Sustav za nadzor, izvještavanje i detekciju kvara fotonaponske elektrane</t>
  </si>
  <si>
    <t>Licenca za softver za nadzor, vizualizaciju podatka i udaljeno upravljanje radom fotonaponske elektrane:</t>
  </si>
  <si>
    <t>8.</t>
  </si>
  <si>
    <t>3.1.</t>
  </si>
  <si>
    <t>UKUPNO 8.</t>
  </si>
  <si>
    <t>3. FOTONAPONSKI IZMJENJIVAČI/PRETVARAČI</t>
  </si>
  <si>
    <t xml:space="preserve"> - zaštitni prekidač , B karakteristika, 6A, 1-polni</t>
  </si>
  <si>
    <t>Dobava, polaganje i spajanje kabela PF 16 mm2 ili aluminijskog vodiča za izjednačenja potencijala</t>
  </si>
  <si>
    <t>Izrada elaborata podešenja zaštite (EPZ)</t>
  </si>
  <si>
    <t xml:space="preserve"> - WEB bazirani softver,
 - mogućnost udaljenog pristupa inverterima te udaljene konfiguracije,
 - analiza prikupljenih podataka te automatski sustav za upozoravanje na moguće probleme rada elektrane,
 - automatski prikaz i dojava eventualnih devijacija u radu elektrane,</t>
  </si>
  <si>
    <t xml:space="preserve"> - dinamički prikaz sa svim relevantnim podacima za vrijeme rada elektrane, kao što su trenutna snaga, ukupna dnevna proizvodnja, doprinos u smanjenju CO2 emisija te trenutna i dvodnevna vremenska prognoza za lokaciju na kojoj se nalazi elektrana</t>
  </si>
  <si>
    <t xml:space="preserve"> - slanje upozorenja ili alarma putem e-maila,
- grafički prikaz vlastite potrošnje lokacije,
- uključena FTP licenca za backup slanje podataka na cloud server
- vijek trajanja: minimalno 2 godine
</t>
  </si>
  <si>
    <t>Izrada elaborata utjecaja elektrane na mrežu (EUEM)</t>
  </si>
  <si>
    <t xml:space="preserve"> - spajanje priključnih kabela sa priključnim mjernim mjestom, izvedeno, izolirano po pravilima struke komplet zajedno sa svim potrošnim materijalom </t>
  </si>
  <si>
    <t>Dobava, isporuka, polaganje i pogonsko priključenje konektora za spajanje nizova modula MC4 priključak -</t>
  </si>
  <si>
    <t>Balast za opterećenje konstrukcije</t>
  </si>
  <si>
    <t>kg</t>
  </si>
  <si>
    <t xml:space="preserve"> - dobava, isporuka i polaganje instalacijskih kanalica PK 100 sa poklopcima</t>
  </si>
  <si>
    <t>Dobava, izrada i montaža čeličnog nosača fotonaponskih izmjenjivača sljedećih tehničkih karakteristika</t>
  </si>
  <si>
    <t>3.3.</t>
  </si>
  <si>
    <t xml:space="preserve"> - 4polni zaštitni osigurač 100A, C karakteristika, prekidna moć 10kA
</t>
  </si>
  <si>
    <t xml:space="preserve"> - zaštitna sklopka diferencijalne struje (FID) 100-4-1, tip A</t>
  </si>
  <si>
    <t xml:space="preserve"> - dobava, isporuka, polaganje i pogonsko priključenje kabela od izmjenjivača do razvodnog ormara NYY-J 5x25 mm2</t>
  </si>
  <si>
    <t xml:space="preserve"> - kompaktni prekidač snage 4P/800A/50kA</t>
  </si>
  <si>
    <t>Nosiva kada za balast za učvršćivanje konstrukcije na ravnom krovu</t>
  </si>
  <si>
    <t xml:space="preserve"> - rastavna sklopka 4P, 200A sa osiguračima 450A i kratkospojnikom</t>
  </si>
  <si>
    <t xml:space="preserve"> - dobava, isporuka, polaganje i pogonsko priključenje kabela od centralnog razvodnog ormara elektrane do centralnog razvodnog ormara objekta NAYY-0 4x150+150 mm2</t>
  </si>
  <si>
    <t>Set za spajanje osnovnih šina</t>
  </si>
  <si>
    <t>Zaštitni pokrov modula za zaštitu od vjetra</t>
  </si>
  <si>
    <t>Troškovnik za: Fotonaponska elektrana za vlastitu potrošnju SE KLIMAOPREMA</t>
  </si>
  <si>
    <r>
      <t xml:space="preserve"> - Monkristalna izvedba
 - Garancija: minimalno 15 godina na proizvod, minimalno 90% izlazne snage u 12 godina, a minimalno 80% u 25 godina
 - Certifikati: IEC 61215 i IEC 61730 - 1, IEC 61730 - 2, - IEC EN 61701:2011 Severity 3, IEC EN 62716, ili jednakovrijedni
 - IEC 62804 - Zadovoljava PID test ili jednakovrijedno
</t>
    </r>
    <r>
      <rPr>
        <b/>
        <sz val="11"/>
        <rFont val="Calibri"/>
        <family val="2"/>
        <scheme val="minor"/>
      </rPr>
      <t>Električne karakteristike:</t>
    </r>
    <r>
      <rPr>
        <sz val="11"/>
        <rFont val="Calibri"/>
        <family val="2"/>
        <scheme val="minor"/>
      </rPr>
      <t xml:space="preserve">
 - Vršna snaga (Pmpp): minimalno 330 W
</t>
    </r>
    <r>
      <rPr>
        <b/>
        <sz val="11"/>
        <rFont val="Calibri"/>
        <family val="2"/>
        <scheme val="minor"/>
      </rPr>
      <t xml:space="preserve">Mehaničke karakteristike:
</t>
    </r>
    <r>
      <rPr>
        <sz val="11"/>
        <rFont val="Calibri"/>
        <family val="2"/>
        <scheme val="minor"/>
      </rPr>
      <t xml:space="preserve"> - Dimenzije:
        - duljina: maksimalno 1700 mm
        - širina: maksimalno 1000 mm</t>
    </r>
  </si>
  <si>
    <t>Osnovna šina za prihvat konstrukcije, duljina minimalno 6 m</t>
  </si>
  <si>
    <t>Donja šina za montažu fotonaponskih modula, sa konektorima</t>
  </si>
  <si>
    <t>Gornja šina za montažu fotonaponskih modula, sa konektorima</t>
  </si>
  <si>
    <t>Zaštitna folija za krov prilikom montaže sustava minimalnih dimenzija 230 x 200 x 6 mm</t>
  </si>
  <si>
    <t>Aluminijska podkonstukcija za instalaciju fotonaponskih modula na ravnom krovu, zajedno sa svim spojnim materijalom:</t>
  </si>
  <si>
    <r>
      <rPr>
        <b/>
        <sz val="10"/>
        <rFont val="Calibri"/>
        <family val="2"/>
        <charset val="238"/>
        <scheme val="minor"/>
      </rPr>
      <t>Ulazne veličine:</t>
    </r>
    <r>
      <rPr>
        <sz val="10"/>
        <rFont val="Calibri"/>
        <family val="2"/>
        <charset val="238"/>
        <scheme val="minor"/>
      </rPr>
      <t xml:space="preserve">
Prenaponska zaštita: DA
Nadziranje kvara uzemljenja: DA
Zaštita zamjene polova: DA
</t>
    </r>
    <r>
      <rPr>
        <b/>
        <sz val="10"/>
        <rFont val="Calibri"/>
        <family val="2"/>
        <charset val="238"/>
        <scheme val="minor"/>
      </rPr>
      <t>Izlazne veličine:</t>
    </r>
    <r>
      <rPr>
        <sz val="10"/>
        <rFont val="Calibri"/>
        <family val="2"/>
        <charset val="238"/>
        <scheme val="minor"/>
      </rPr>
      <t xml:space="preserve">
Maksimalna AC snaga (PAC, MAX): 50,0 ± 2% kW
Maksimalna struja (IAC,NOM): 76,5 ± 2% A
Radno područje, napon mreže (UAC): 400 V
</t>
    </r>
    <r>
      <rPr>
        <b/>
        <sz val="10"/>
        <rFont val="Calibri"/>
        <family val="2"/>
        <charset val="238"/>
        <scheme val="minor"/>
      </rPr>
      <t xml:space="preserve">Stupanj korisnog djelovanja: </t>
    </r>
    <r>
      <rPr>
        <sz val="10"/>
        <rFont val="Calibri"/>
        <family val="2"/>
        <charset val="238"/>
        <scheme val="minor"/>
      </rPr>
      <t xml:space="preserve">
Maksimalni stupanj korisnosti: minimalno 98,5%
Europski stupanj korisnosti: minimalno 98,1%
</t>
    </r>
    <r>
      <rPr>
        <b/>
        <sz val="10"/>
        <rFont val="Calibri"/>
        <family val="2"/>
        <charset val="238"/>
        <scheme val="minor"/>
      </rPr>
      <t>Certifikati:</t>
    </r>
    <r>
      <rPr>
        <sz val="10"/>
        <rFont val="Calibri"/>
        <family val="2"/>
        <charset val="238"/>
        <scheme val="minor"/>
      </rPr>
      <t xml:space="preserve"> EN 62109-1, EN 62109-2, EN 61000-6-2, EN 61000-6-3, EN 61000-3-2, EN 61000-3-3 ili jednakovrijedno
</t>
    </r>
    <r>
      <rPr>
        <b/>
        <sz val="10"/>
        <rFont val="Calibri"/>
        <family val="2"/>
        <charset val="238"/>
        <scheme val="minor"/>
      </rPr>
      <t>Jamstvo</t>
    </r>
    <r>
      <rPr>
        <sz val="10"/>
        <rFont val="Calibri"/>
        <family val="2"/>
        <charset val="238"/>
        <scheme val="minor"/>
      </rPr>
      <t>: minimalno 5 godina</t>
    </r>
  </si>
  <si>
    <r>
      <rPr>
        <b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- montaža na zid
 - visina minimalno 2,2 metra u najnižem dijelu
 - mogućnost montaže fotonapnskih izmjenjivača i razvodnog ormara u jednom redu
 - pokrov od trapeznog lima
 - antikorozivna zaštita: vruće cinčanje
 - za smještaj RO-SE i pripadajućih izmjenjivača</t>
    </r>
  </si>
  <si>
    <t xml:space="preserve"> - zidni ormar, metalni, minimalnih dimenzija 2000x1000x400 (VxŠxD), IP66, sa uvodnicama za uvod kabela</t>
  </si>
  <si>
    <r>
      <t>Pametno brojilo (Smart meter):
- trofazno pametno brojilo,
- raspon mjerenja od 6mA do 5 A,
- IP51 zaštita,
- prikaz aktivne i reaktivne snage,
- prikaz energije u dva smjera,
- prikaz: I, U, P, S, F, cos fi,
- jamstvo: minimalno 2 godine</t>
    </r>
    <r>
      <rPr>
        <sz val="10"/>
        <color indexed="8"/>
        <rFont val="Calibri"/>
        <family val="2"/>
      </rPr>
      <t xml:space="preserve">
- mjerenje potrošnje se vrši na srednjem naponu - predvidjeti svu potrebnu opremu</t>
    </r>
  </si>
  <si>
    <t>Dobava i polaganje kabela za spajanje sustava za nadzor rada elektrane, Cat 5e</t>
  </si>
  <si>
    <t>Izrada elaborata kvalitete napona po EN 50160-2012 ili jednkovrijedno što uključuje mjerenje kvalitete napona na priključnom mjestu 7 dana prije priključenja elektrane te 7 dana sa priključenom elektranom.</t>
  </si>
  <si>
    <t>Centralni uređaj za prikupljanje i obradu podataka:
- minimalno 1 x Ethernet, Bluetooth, 1 x RS485/RS422, 1 x USB sučelje,
- praćenje rada stringa/MPPT-a invertera,
- detekcija kvara, greške, praćenje stanja i proizvodnje invertera,
- smanjenje snage invertera do određenog postotka ovisno o stanju trenutne proizvodnje i potrošnje kako bi se zadovoljila ograničenja snage definirane PEES-om,
- mogućnost FTP prijenosa podataka na druge portale,
- minimalno 2GB memorijska kartica za neograničenu pohranu podataka,
- jamstvo minimalno 5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</si>
</sst>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2" applyFont="1" applyBorder="1" applyAlignment="1">
      <alignment vertical="top" wrapText="1"/>
    </xf>
    <xf numFmtId="49" fontId="5" fillId="0" borderId="0" xfId="2" applyNumberFormat="1" applyFont="1" applyBorder="1" applyAlignment="1">
      <alignment horizontal="center" vertical="top"/>
    </xf>
    <xf numFmtId="0" fontId="4" fillId="0" borderId="0" xfId="2" applyFont="1" applyBorder="1" applyAlignment="1">
      <alignment vertical="top"/>
    </xf>
    <xf numFmtId="0" fontId="5" fillId="0" borderId="0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5" fillId="0" borderId="0" xfId="2" applyFont="1" applyFill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3" fillId="0" borderId="0" xfId="0" applyNumberFormat="1" applyFont="1"/>
    <xf numFmtId="0" fontId="2" fillId="0" borderId="0" xfId="0" applyFont="1" applyAlignment="1">
      <alignment vertical="top"/>
    </xf>
    <xf numFmtId="165" fontId="3" fillId="3" borderId="0" xfId="0" applyNumberFormat="1" applyFont="1" applyFill="1" applyBorder="1" applyAlignment="1">
      <alignment horizontal="center"/>
    </xf>
    <xf numFmtId="0" fontId="5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3" fillId="4" borderId="2" xfId="0" applyFont="1" applyFill="1" applyBorder="1" applyAlignment="1">
      <alignment vertical="top"/>
    </xf>
    <xf numFmtId="0" fontId="5" fillId="4" borderId="2" xfId="2" applyFont="1" applyFill="1" applyBorder="1" applyAlignment="1">
      <alignment vertical="top"/>
    </xf>
    <xf numFmtId="0" fontId="3" fillId="4" borderId="2" xfId="0" applyFont="1" applyFill="1" applyBorder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5" fillId="0" borderId="1" xfId="2" applyFont="1" applyFill="1" applyBorder="1" applyAlignment="1">
      <alignment vertical="top" wrapText="1"/>
    </xf>
    <xf numFmtId="164" fontId="3" fillId="0" borderId="1" xfId="0" applyNumberFormat="1" applyFont="1" applyBorder="1"/>
    <xf numFmtId="0" fontId="5" fillId="0" borderId="0" xfId="2" applyFont="1" applyFill="1" applyBorder="1" applyAlignment="1">
      <alignment horizontal="right" vertical="top" wrapText="1"/>
    </xf>
    <xf numFmtId="164" fontId="5" fillId="0" borderId="0" xfId="2" applyNumberFormat="1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3" applyNumberFormat="1" applyFont="1" applyBorder="1" applyAlignment="1">
      <alignment horizontal="right"/>
    </xf>
    <xf numFmtId="0" fontId="4" fillId="0" borderId="0" xfId="2" applyFont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4" fillId="0" borderId="0" xfId="2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4" fillId="0" borderId="0" xfId="2" applyNumberFormat="1" applyFont="1" applyAlignment="1">
      <alignment vertical="top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4" fillId="0" borderId="0" xfId="2" applyFont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4" fillId="0" borderId="0" xfId="2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" applyFont="1" applyAlignment="1">
      <alignment vertical="top" wrapText="1"/>
    </xf>
    <xf numFmtId="164" fontId="3" fillId="0" borderId="0" xfId="0" applyNumberFormat="1" applyFont="1" applyAlignment="1">
      <alignment horizontal="center"/>
    </xf>
    <xf numFmtId="0" fontId="4" fillId="0" borderId="0" xfId="2" applyFont="1" applyAlignment="1">
      <alignment vertical="top" wrapText="1"/>
    </xf>
    <xf numFmtId="4" fontId="4" fillId="0" borderId="0" xfId="2" applyNumberFormat="1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4" fontId="4" fillId="0" borderId="0" xfId="2" applyNumberFormat="1" applyFont="1" applyFill="1" applyBorder="1" applyAlignment="1">
      <alignment vertical="top" wrapText="1"/>
    </xf>
    <xf numFmtId="0" fontId="3" fillId="0" borderId="0" xfId="0" applyFont="1"/>
    <xf numFmtId="0" fontId="4" fillId="0" borderId="0" xfId="2" applyFont="1" applyAlignment="1">
      <alignment vertical="top" wrapText="1"/>
    </xf>
    <xf numFmtId="0" fontId="5" fillId="0" borderId="0" xfId="2" applyFont="1" applyAlignment="1">
      <alignment vertical="top" wrapText="1"/>
    </xf>
    <xf numFmtId="0" fontId="1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5" fillId="0" borderId="0" xfId="2" applyFont="1" applyAlignment="1">
      <alignment vertical="top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0" fillId="0" borderId="0" xfId="0" applyFont="1" applyAlignment="1">
      <alignment vertical="center" wrapText="1"/>
    </xf>
    <xf numFmtId="164" fontId="3" fillId="0" borderId="0" xfId="0" applyNumberFormat="1" applyFont="1" applyBorder="1"/>
    <xf numFmtId="0" fontId="14" fillId="0" borderId="0" xfId="2" applyFont="1" applyAlignment="1">
      <alignment horizontal="center" vertical="top"/>
    </xf>
  </cellXfs>
  <cellStyles count="9">
    <cellStyle name="Currency" xfId="3" builtinId="4"/>
    <cellStyle name="Currency 2" xfId="8" xr:uid="{E65B96CF-C51F-4C8B-9732-BBCDA103FD16}"/>
    <cellStyle name="Currency 3" xfId="7" xr:uid="{3AF59CF9-62F1-4519-AFED-DAC335AC200B}"/>
    <cellStyle name="Normal" xfId="0" builtinId="0"/>
    <cellStyle name="Normal 2 2 4" xfId="1" xr:uid="{00000000-0005-0000-0000-000001000000}"/>
    <cellStyle name="Normal_troš 06-300" xfId="2" xr:uid="{00000000-0005-0000-0000-000002000000}"/>
    <cellStyle name="Valuta 2" xfId="4" xr:uid="{D501EBE4-349A-461D-89FB-DE912DE951BE}"/>
    <cellStyle name="Valuta 2 2" xfId="5" xr:uid="{F26E2001-846D-4932-B8E5-7B419FEDF28B}"/>
    <cellStyle name="Valuta 3" xfId="6" xr:uid="{E3E29E67-CD5F-4E32-BC6D-70E5EC5BE6DD}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view="pageBreakPreview" topLeftCell="A4" zoomScale="70" zoomScaleNormal="70" zoomScaleSheetLayoutView="70" workbookViewId="0">
      <selection activeCell="B72" sqref="B72"/>
    </sheetView>
  </sheetViews>
  <sheetFormatPr defaultColWidth="8.88671875" defaultRowHeight="13.8" x14ac:dyDescent="0.3"/>
  <cols>
    <col min="1" max="1" width="5.33203125" style="29" bestFit="1" customWidth="1"/>
    <col min="2" max="2" width="61" style="29" customWidth="1"/>
    <col min="3" max="3" width="15" style="12" bestFit="1" customWidth="1"/>
    <col min="4" max="4" width="6.44140625" style="12" customWidth="1"/>
    <col min="5" max="5" width="12.33203125" style="12" bestFit="1" customWidth="1"/>
    <col min="6" max="6" width="14.88671875" style="22" bestFit="1" customWidth="1"/>
    <col min="7" max="16384" width="8.88671875" style="12"/>
  </cols>
  <sheetData>
    <row r="1" spans="1:6" x14ac:dyDescent="0.3">
      <c r="A1" s="6"/>
      <c r="B1" s="7"/>
      <c r="C1" s="8"/>
      <c r="D1" s="9"/>
      <c r="E1" s="10"/>
      <c r="F1" s="11"/>
    </row>
    <row r="2" spans="1:6" x14ac:dyDescent="0.3">
      <c r="A2" s="6"/>
      <c r="B2" s="7"/>
      <c r="C2" s="8"/>
      <c r="D2" s="9"/>
      <c r="E2" s="10"/>
      <c r="F2" s="11"/>
    </row>
    <row r="3" spans="1:6" x14ac:dyDescent="0.3">
      <c r="A3" s="6"/>
      <c r="B3" s="7"/>
      <c r="C3" s="8"/>
      <c r="D3" s="9"/>
      <c r="E3" s="10"/>
      <c r="F3" s="11"/>
    </row>
    <row r="4" spans="1:6" s="87" customFormat="1" x14ac:dyDescent="0.3">
      <c r="A4" s="6"/>
      <c r="B4" s="7"/>
      <c r="C4" s="8"/>
      <c r="D4" s="9"/>
      <c r="E4" s="10"/>
      <c r="F4" s="11"/>
    </row>
    <row r="5" spans="1:6" ht="18" x14ac:dyDescent="0.3">
      <c r="A5" s="97" t="s">
        <v>80</v>
      </c>
      <c r="B5" s="97"/>
      <c r="C5" s="97"/>
      <c r="D5" s="97"/>
      <c r="E5" s="97"/>
      <c r="F5" s="97"/>
    </row>
    <row r="6" spans="1:6" ht="14.4" thickBot="1" x14ac:dyDescent="0.35">
      <c r="A6" s="13" t="s">
        <v>0</v>
      </c>
      <c r="B6" s="13" t="s">
        <v>1</v>
      </c>
      <c r="C6" s="14" t="s">
        <v>2</v>
      </c>
      <c r="D6" s="14" t="s">
        <v>3</v>
      </c>
      <c r="E6" s="14" t="s">
        <v>4</v>
      </c>
      <c r="F6" s="14" t="s">
        <v>5</v>
      </c>
    </row>
    <row r="7" spans="1:6" ht="28.2" thickTop="1" x14ac:dyDescent="0.3">
      <c r="A7" s="1" t="s">
        <v>6</v>
      </c>
      <c r="B7" s="15" t="s">
        <v>33</v>
      </c>
      <c r="C7" s="11"/>
      <c r="D7" s="11"/>
      <c r="E7" s="11"/>
      <c r="F7" s="11"/>
    </row>
    <row r="8" spans="1:6" ht="217.2" customHeight="1" x14ac:dyDescent="0.3">
      <c r="A8" s="1"/>
      <c r="B8" s="92" t="s">
        <v>81</v>
      </c>
      <c r="C8" s="2"/>
      <c r="D8" s="2"/>
      <c r="E8" s="4"/>
      <c r="F8" s="4"/>
    </row>
    <row r="9" spans="1:6" x14ac:dyDescent="0.3">
      <c r="A9" s="1"/>
      <c r="B9" s="16"/>
      <c r="C9" s="2" t="s">
        <v>9</v>
      </c>
      <c r="D9" s="2">
        <v>1690</v>
      </c>
      <c r="E9" s="4"/>
      <c r="F9" s="4">
        <f>E9*D9</f>
        <v>0</v>
      </c>
    </row>
    <row r="10" spans="1:6" x14ac:dyDescent="0.3">
      <c r="A10" s="17"/>
      <c r="B10" s="18" t="s">
        <v>23</v>
      </c>
      <c r="C10" s="19"/>
      <c r="D10" s="19"/>
      <c r="E10" s="20"/>
      <c r="F10" s="21">
        <f>F9</f>
        <v>0</v>
      </c>
    </row>
    <row r="11" spans="1:6" x14ac:dyDescent="0.3">
      <c r="A11" s="52"/>
      <c r="B11" s="53"/>
      <c r="C11" s="54"/>
      <c r="D11" s="54"/>
      <c r="E11" s="55"/>
      <c r="F11" s="56"/>
    </row>
    <row r="12" spans="1:6" ht="28.5" customHeight="1" x14ac:dyDescent="0.3">
      <c r="A12" s="1" t="s">
        <v>7</v>
      </c>
      <c r="B12" s="15" t="s">
        <v>50</v>
      </c>
      <c r="C12" s="2"/>
      <c r="D12" s="2"/>
      <c r="E12" s="4"/>
      <c r="F12" s="4"/>
    </row>
    <row r="13" spans="1:6" ht="27.6" x14ac:dyDescent="0.3">
      <c r="A13" s="1"/>
      <c r="B13" s="82" t="s">
        <v>86</v>
      </c>
      <c r="C13" s="2"/>
      <c r="D13" s="2"/>
      <c r="E13" s="4"/>
      <c r="F13" s="4"/>
    </row>
    <row r="14" spans="1:6" s="74" customFormat="1" x14ac:dyDescent="0.3">
      <c r="A14" s="1"/>
      <c r="B14" s="60"/>
      <c r="C14" s="2"/>
      <c r="D14" s="2"/>
      <c r="E14" s="62"/>
      <c r="F14" s="62"/>
    </row>
    <row r="15" spans="1:6" x14ac:dyDescent="0.3">
      <c r="A15" s="1"/>
      <c r="B15" s="60" t="s">
        <v>82</v>
      </c>
      <c r="C15" s="47" t="s">
        <v>9</v>
      </c>
      <c r="D15" s="47">
        <v>646</v>
      </c>
      <c r="E15" s="4"/>
      <c r="F15" s="4">
        <f t="shared" ref="F15:F24" si="0">E15*D15</f>
        <v>0</v>
      </c>
    </row>
    <row r="16" spans="1:6" x14ac:dyDescent="0.3">
      <c r="A16" s="1"/>
      <c r="B16" s="60" t="s">
        <v>83</v>
      </c>
      <c r="C16" s="47" t="s">
        <v>9</v>
      </c>
      <c r="D16" s="47">
        <v>2508</v>
      </c>
      <c r="E16" s="4"/>
      <c r="F16" s="4">
        <f t="shared" si="0"/>
        <v>0</v>
      </c>
    </row>
    <row r="17" spans="1:6" x14ac:dyDescent="0.3">
      <c r="A17" s="1"/>
      <c r="B17" s="60" t="s">
        <v>84</v>
      </c>
      <c r="C17" s="47" t="s">
        <v>9</v>
      </c>
      <c r="D17" s="47">
        <v>2508</v>
      </c>
      <c r="E17" s="4"/>
      <c r="F17" s="4">
        <f t="shared" si="0"/>
        <v>0</v>
      </c>
    </row>
    <row r="18" spans="1:6" x14ac:dyDescent="0.3">
      <c r="A18" s="1"/>
      <c r="B18" s="86" t="s">
        <v>78</v>
      </c>
      <c r="C18" s="47" t="s">
        <v>9</v>
      </c>
      <c r="D18" s="47">
        <v>253</v>
      </c>
      <c r="E18" s="4"/>
      <c r="F18" s="4">
        <f t="shared" si="0"/>
        <v>0</v>
      </c>
    </row>
    <row r="19" spans="1:6" ht="27.6" x14ac:dyDescent="0.3">
      <c r="A19" s="1"/>
      <c r="B19" s="86" t="s">
        <v>36</v>
      </c>
      <c r="C19" s="47" t="s">
        <v>9</v>
      </c>
      <c r="D19" s="47">
        <v>1434</v>
      </c>
      <c r="E19" s="4"/>
      <c r="F19" s="4">
        <f t="shared" si="0"/>
        <v>0</v>
      </c>
    </row>
    <row r="20" spans="1:6" ht="27.6" x14ac:dyDescent="0.3">
      <c r="A20" s="1"/>
      <c r="B20" s="86" t="s">
        <v>32</v>
      </c>
      <c r="C20" s="47" t="s">
        <v>9</v>
      </c>
      <c r="D20" s="47">
        <v>3584</v>
      </c>
      <c r="E20" s="4"/>
      <c r="F20" s="4">
        <f t="shared" si="0"/>
        <v>0</v>
      </c>
    </row>
    <row r="21" spans="1:6" x14ac:dyDescent="0.3">
      <c r="A21" s="1"/>
      <c r="B21" s="86" t="s">
        <v>75</v>
      </c>
      <c r="C21" s="47" t="s">
        <v>9</v>
      </c>
      <c r="D21" s="47">
        <v>1258</v>
      </c>
      <c r="E21" s="4"/>
      <c r="F21" s="4">
        <f t="shared" si="0"/>
        <v>0</v>
      </c>
    </row>
    <row r="22" spans="1:6" ht="31.95" customHeight="1" x14ac:dyDescent="0.3">
      <c r="A22" s="1"/>
      <c r="B22" s="86" t="s">
        <v>85</v>
      </c>
      <c r="C22" s="47" t="s">
        <v>9</v>
      </c>
      <c r="D22" s="47">
        <v>5018</v>
      </c>
      <c r="E22" s="4"/>
      <c r="F22" s="4">
        <f t="shared" si="0"/>
        <v>0</v>
      </c>
    </row>
    <row r="23" spans="1:6" s="74" customFormat="1" x14ac:dyDescent="0.3">
      <c r="A23" s="1"/>
      <c r="B23" s="86" t="s">
        <v>79</v>
      </c>
      <c r="C23" s="47" t="s">
        <v>9</v>
      </c>
      <c r="D23" s="47">
        <v>1690</v>
      </c>
      <c r="E23" s="62"/>
      <c r="F23" s="85">
        <f t="shared" si="0"/>
        <v>0</v>
      </c>
    </row>
    <row r="24" spans="1:6" s="74" customFormat="1" ht="18" customHeight="1" x14ac:dyDescent="0.3">
      <c r="A24" s="1"/>
      <c r="B24" s="86" t="s">
        <v>66</v>
      </c>
      <c r="C24" s="47" t="s">
        <v>67</v>
      </c>
      <c r="D24" s="47">
        <v>60928</v>
      </c>
      <c r="E24" s="62"/>
      <c r="F24" s="85">
        <f t="shared" si="0"/>
        <v>0</v>
      </c>
    </row>
    <row r="25" spans="1:6" s="87" customFormat="1" x14ac:dyDescent="0.3">
      <c r="A25" s="83"/>
      <c r="B25" s="86"/>
      <c r="C25" s="84"/>
      <c r="D25" s="84"/>
      <c r="E25" s="85"/>
      <c r="F25" s="85"/>
    </row>
    <row r="26" spans="1:6" x14ac:dyDescent="0.3">
      <c r="A26" s="17"/>
      <c r="B26" s="18" t="s">
        <v>24</v>
      </c>
      <c r="C26" s="19"/>
      <c r="D26" s="19"/>
      <c r="E26" s="20"/>
      <c r="F26" s="21">
        <f>SUM(F15:F24)</f>
        <v>0</v>
      </c>
    </row>
    <row r="27" spans="1:6" x14ac:dyDescent="0.3">
      <c r="A27" s="52"/>
      <c r="B27" s="53"/>
      <c r="C27" s="54"/>
      <c r="D27" s="54"/>
      <c r="E27" s="55"/>
      <c r="F27" s="56"/>
    </row>
    <row r="28" spans="1:6" x14ac:dyDescent="0.3">
      <c r="A28" s="1"/>
      <c r="B28" s="16" t="s">
        <v>56</v>
      </c>
      <c r="C28" s="2"/>
      <c r="D28" s="2"/>
      <c r="E28" s="4"/>
      <c r="F28" s="4"/>
    </row>
    <row r="29" spans="1:6" ht="28.95" customHeight="1" x14ac:dyDescent="0.3">
      <c r="A29" s="1" t="s">
        <v>54</v>
      </c>
      <c r="B29" s="15" t="s">
        <v>34</v>
      </c>
      <c r="C29" s="2"/>
      <c r="D29" s="2"/>
      <c r="E29" s="4"/>
      <c r="F29" s="4"/>
    </row>
    <row r="30" spans="1:6" ht="196.8" customHeight="1" x14ac:dyDescent="0.3">
      <c r="A30" s="1"/>
      <c r="B30" s="88" t="s">
        <v>87</v>
      </c>
    </row>
    <row r="31" spans="1:6" ht="10.199999999999999" customHeight="1" x14ac:dyDescent="0.3">
      <c r="A31" s="1"/>
      <c r="B31" s="23"/>
      <c r="C31" s="2" t="s">
        <v>9</v>
      </c>
      <c r="D31" s="2">
        <v>10</v>
      </c>
      <c r="E31" s="4"/>
      <c r="F31" s="4">
        <f>E31*D31</f>
        <v>0</v>
      </c>
    </row>
    <row r="32" spans="1:6" ht="12" customHeight="1" x14ac:dyDescent="0.3">
      <c r="A32" s="33"/>
      <c r="B32" s="23"/>
      <c r="C32" s="40"/>
      <c r="D32" s="40"/>
      <c r="E32" s="61"/>
      <c r="F32" s="44"/>
    </row>
    <row r="33" spans="1:6" customFormat="1" ht="27.6" x14ac:dyDescent="0.3">
      <c r="A33" s="48" t="s">
        <v>70</v>
      </c>
      <c r="B33" s="89" t="s">
        <v>69</v>
      </c>
      <c r="C33" s="59"/>
      <c r="D33" s="59"/>
      <c r="E33" s="58"/>
      <c r="F33" s="58"/>
    </row>
    <row r="34" spans="1:6" customFormat="1" ht="96.6" x14ac:dyDescent="0.3">
      <c r="A34" s="48"/>
      <c r="B34" s="88" t="s">
        <v>88</v>
      </c>
      <c r="C34" s="67"/>
      <c r="D34" s="67"/>
      <c r="E34" s="67"/>
      <c r="F34" s="68"/>
    </row>
    <row r="35" spans="1:6" customFormat="1" ht="14.4" x14ac:dyDescent="0.3">
      <c r="A35" s="48"/>
      <c r="B35" s="69"/>
      <c r="C35" s="90" t="s">
        <v>44</v>
      </c>
      <c r="D35" s="66">
        <v>1</v>
      </c>
      <c r="E35" s="91"/>
      <c r="F35" s="91">
        <f>E35*D35</f>
        <v>0</v>
      </c>
    </row>
    <row r="36" spans="1:6" customFormat="1" ht="14.4" x14ac:dyDescent="0.3">
      <c r="A36" s="48"/>
      <c r="B36" s="51"/>
      <c r="C36" s="49"/>
      <c r="D36" s="49"/>
      <c r="E36" s="50"/>
      <c r="F36" s="50"/>
    </row>
    <row r="37" spans="1:6" x14ac:dyDescent="0.3">
      <c r="A37" s="17"/>
      <c r="B37" s="18" t="s">
        <v>25</v>
      </c>
      <c r="C37" s="19"/>
      <c r="D37" s="19"/>
      <c r="E37" s="20"/>
      <c r="F37" s="21">
        <f>SUM(F29:F35)</f>
        <v>0</v>
      </c>
    </row>
    <row r="38" spans="1:6" x14ac:dyDescent="0.3">
      <c r="A38" s="52"/>
      <c r="B38" s="53"/>
      <c r="C38" s="54"/>
      <c r="D38" s="54"/>
      <c r="E38" s="55"/>
      <c r="F38" s="56"/>
    </row>
    <row r="39" spans="1:6" ht="27.6" x14ac:dyDescent="0.3">
      <c r="A39" s="1" t="s">
        <v>11</v>
      </c>
      <c r="B39" s="15" t="s">
        <v>35</v>
      </c>
      <c r="C39" s="2"/>
      <c r="D39" s="2"/>
      <c r="E39" s="3"/>
      <c r="F39" s="4"/>
    </row>
    <row r="40" spans="1:6" ht="27.6" x14ac:dyDescent="0.3">
      <c r="A40" s="1"/>
      <c r="B40" s="5" t="s">
        <v>40</v>
      </c>
      <c r="C40" s="2" t="s">
        <v>12</v>
      </c>
      <c r="D40" s="47">
        <v>486</v>
      </c>
      <c r="E40" s="77"/>
      <c r="F40" s="4">
        <f>E40*D40</f>
        <v>0</v>
      </c>
    </row>
    <row r="41" spans="1:6" ht="41.4" x14ac:dyDescent="0.3">
      <c r="A41" s="1"/>
      <c r="B41" s="5" t="s">
        <v>26</v>
      </c>
      <c r="C41" s="2" t="s">
        <v>12</v>
      </c>
      <c r="D41" s="47">
        <v>16740</v>
      </c>
      <c r="E41" s="77"/>
      <c r="F41" s="4">
        <f>E41*D41</f>
        <v>0</v>
      </c>
    </row>
    <row r="42" spans="1:6" ht="27.6" x14ac:dyDescent="0.3">
      <c r="A42" s="1"/>
      <c r="B42" s="5" t="s">
        <v>13</v>
      </c>
      <c r="C42" s="2" t="s">
        <v>9</v>
      </c>
      <c r="D42" s="2">
        <v>80</v>
      </c>
      <c r="E42" s="77"/>
      <c r="F42" s="4">
        <f>E42*D42</f>
        <v>0</v>
      </c>
    </row>
    <row r="43" spans="1:6" ht="27.6" x14ac:dyDescent="0.3">
      <c r="A43" s="1"/>
      <c r="B43" s="5" t="s">
        <v>65</v>
      </c>
      <c r="C43" s="2" t="s">
        <v>9</v>
      </c>
      <c r="D43" s="2">
        <v>80</v>
      </c>
      <c r="E43" s="77"/>
      <c r="F43" s="4">
        <f>E43*D43</f>
        <v>0</v>
      </c>
    </row>
    <row r="44" spans="1:6" x14ac:dyDescent="0.3">
      <c r="A44" s="17"/>
      <c r="B44" s="18" t="s">
        <v>27</v>
      </c>
      <c r="C44" s="19"/>
      <c r="D44" s="19"/>
      <c r="E44" s="24"/>
      <c r="F44" s="21">
        <f>SUM(F40:F43)</f>
        <v>0</v>
      </c>
    </row>
    <row r="45" spans="1:6" x14ac:dyDescent="0.3">
      <c r="A45" s="52"/>
      <c r="B45" s="53"/>
      <c r="C45" s="54"/>
      <c r="D45" s="54"/>
      <c r="E45" s="57"/>
      <c r="F45" s="56"/>
    </row>
    <row r="46" spans="1:6" x14ac:dyDescent="0.3">
      <c r="A46" s="1" t="s">
        <v>14</v>
      </c>
      <c r="B46" s="15" t="s">
        <v>16</v>
      </c>
      <c r="C46" s="2"/>
      <c r="D46" s="2"/>
      <c r="E46" s="3"/>
      <c r="F46" s="4"/>
    </row>
    <row r="47" spans="1:6" ht="27.6" x14ac:dyDescent="0.3">
      <c r="A47" s="33" t="s">
        <v>15</v>
      </c>
      <c r="B47" s="43" t="s">
        <v>41</v>
      </c>
      <c r="C47" s="40"/>
      <c r="D47" s="40"/>
      <c r="E47" s="41"/>
      <c r="F47" s="44"/>
    </row>
    <row r="48" spans="1:6" ht="27.6" x14ac:dyDescent="0.3">
      <c r="A48" s="33"/>
      <c r="B48" s="43" t="s">
        <v>89</v>
      </c>
      <c r="C48" s="40" t="s">
        <v>9</v>
      </c>
      <c r="D48" s="46">
        <v>3</v>
      </c>
      <c r="E48" s="41"/>
      <c r="F48" s="44">
        <f t="shared" ref="F48:F56" si="1">E48*D48</f>
        <v>0</v>
      </c>
    </row>
    <row r="49" spans="1:6" s="63" customFormat="1" ht="17.399999999999999" customHeight="1" x14ac:dyDescent="0.3">
      <c r="A49" s="64"/>
      <c r="B49" s="71" t="s">
        <v>71</v>
      </c>
      <c r="C49" s="70" t="s">
        <v>9</v>
      </c>
      <c r="D49" s="66">
        <v>10</v>
      </c>
      <c r="E49" s="65"/>
      <c r="F49" s="72">
        <f t="shared" si="1"/>
        <v>0</v>
      </c>
    </row>
    <row r="50" spans="1:6" ht="16.5" customHeight="1" x14ac:dyDescent="0.3">
      <c r="A50" s="33"/>
      <c r="B50" s="73" t="s">
        <v>72</v>
      </c>
      <c r="C50" s="40" t="s">
        <v>9</v>
      </c>
      <c r="D50" s="40">
        <v>10</v>
      </c>
      <c r="E50" s="41"/>
      <c r="F50" s="44">
        <f t="shared" ref="F50" si="2">E50*D50</f>
        <v>0</v>
      </c>
    </row>
    <row r="51" spans="1:6" ht="27.6" x14ac:dyDescent="0.3">
      <c r="A51" s="33"/>
      <c r="B51" s="43" t="s">
        <v>42</v>
      </c>
      <c r="C51" s="40" t="s">
        <v>9</v>
      </c>
      <c r="D51" s="46">
        <v>1</v>
      </c>
      <c r="E51" s="41"/>
      <c r="F51" s="44">
        <f t="shared" si="1"/>
        <v>0</v>
      </c>
    </row>
    <row r="52" spans="1:6" x14ac:dyDescent="0.3">
      <c r="A52" s="33"/>
      <c r="B52" s="43" t="s">
        <v>57</v>
      </c>
      <c r="C52" s="40" t="s">
        <v>9</v>
      </c>
      <c r="D52" s="46">
        <v>6</v>
      </c>
      <c r="E52" s="41"/>
      <c r="F52" s="44">
        <f t="shared" si="1"/>
        <v>0</v>
      </c>
    </row>
    <row r="53" spans="1:6" x14ac:dyDescent="0.3">
      <c r="A53" s="33"/>
      <c r="B53" s="43" t="s">
        <v>43</v>
      </c>
      <c r="C53" s="40" t="s">
        <v>9</v>
      </c>
      <c r="D53" s="46">
        <v>1</v>
      </c>
      <c r="E53" s="41"/>
      <c r="F53" s="44">
        <f t="shared" si="1"/>
        <v>0</v>
      </c>
    </row>
    <row r="54" spans="1:6" x14ac:dyDescent="0.3">
      <c r="A54" s="33"/>
      <c r="B54" s="43" t="s">
        <v>74</v>
      </c>
      <c r="C54" s="40" t="s">
        <v>9</v>
      </c>
      <c r="D54" s="46">
        <v>1</v>
      </c>
      <c r="E54" s="41"/>
      <c r="F54" s="44">
        <f t="shared" si="1"/>
        <v>0</v>
      </c>
    </row>
    <row r="55" spans="1:6" x14ac:dyDescent="0.3">
      <c r="A55" s="33"/>
      <c r="B55" s="43" t="s">
        <v>76</v>
      </c>
      <c r="C55" s="40" t="s">
        <v>9</v>
      </c>
      <c r="D55" s="46">
        <v>4</v>
      </c>
      <c r="E55" s="41"/>
      <c r="F55" s="44">
        <f t="shared" si="1"/>
        <v>0</v>
      </c>
    </row>
    <row r="56" spans="1:6" x14ac:dyDescent="0.3">
      <c r="A56" s="33"/>
      <c r="B56" s="43" t="s">
        <v>17</v>
      </c>
      <c r="C56" s="40" t="s">
        <v>44</v>
      </c>
      <c r="D56" s="46">
        <v>1</v>
      </c>
      <c r="E56" s="41"/>
      <c r="F56" s="44">
        <f t="shared" si="1"/>
        <v>0</v>
      </c>
    </row>
    <row r="57" spans="1:6" x14ac:dyDescent="0.3">
      <c r="A57" s="33"/>
      <c r="B57" s="43"/>
      <c r="C57" s="40"/>
      <c r="D57" s="46"/>
      <c r="E57" s="41"/>
      <c r="F57" s="44"/>
    </row>
    <row r="58" spans="1:6" x14ac:dyDescent="0.3">
      <c r="A58" s="33" t="s">
        <v>28</v>
      </c>
      <c r="B58" s="45" t="s">
        <v>45</v>
      </c>
      <c r="C58" s="40"/>
      <c r="D58" s="40"/>
      <c r="E58" s="41"/>
      <c r="F58" s="44"/>
    </row>
    <row r="59" spans="1:6" ht="29.4" customHeight="1" x14ac:dyDescent="0.3">
      <c r="A59" s="33"/>
      <c r="B59" s="43" t="s">
        <v>68</v>
      </c>
      <c r="C59" s="40" t="s">
        <v>12</v>
      </c>
      <c r="D59" s="40">
        <v>80</v>
      </c>
      <c r="E59" s="41"/>
      <c r="F59" s="44">
        <f t="shared" ref="F59:F62" si="3">E59*D59</f>
        <v>0</v>
      </c>
    </row>
    <row r="60" spans="1:6" s="74" customFormat="1" ht="27.6" x14ac:dyDescent="0.3">
      <c r="A60" s="75"/>
      <c r="B60" s="79" t="s">
        <v>73</v>
      </c>
      <c r="C60" s="78" t="s">
        <v>12</v>
      </c>
      <c r="D60" s="76">
        <v>118</v>
      </c>
      <c r="E60" s="77"/>
      <c r="F60" s="80">
        <f t="shared" si="3"/>
        <v>0</v>
      </c>
    </row>
    <row r="61" spans="1:6" ht="42" customHeight="1" x14ac:dyDescent="0.3">
      <c r="A61" s="33"/>
      <c r="B61" s="81" t="s">
        <v>77</v>
      </c>
      <c r="C61" s="40" t="s">
        <v>12</v>
      </c>
      <c r="D61" s="40">
        <v>384</v>
      </c>
      <c r="E61" s="41"/>
      <c r="F61" s="44">
        <f t="shared" ref="F61" si="4">E61*D61</f>
        <v>0</v>
      </c>
    </row>
    <row r="62" spans="1:6" ht="42" customHeight="1" x14ac:dyDescent="0.3">
      <c r="A62" s="33"/>
      <c r="B62" s="43" t="s">
        <v>64</v>
      </c>
      <c r="C62" s="40" t="s">
        <v>44</v>
      </c>
      <c r="D62" s="40">
        <v>1</v>
      </c>
      <c r="E62" s="41"/>
      <c r="F62" s="44">
        <f t="shared" si="3"/>
        <v>0</v>
      </c>
    </row>
    <row r="63" spans="1:6" customFormat="1" ht="14.4" x14ac:dyDescent="0.3">
      <c r="A63" s="17"/>
      <c r="B63" s="18" t="s">
        <v>29</v>
      </c>
      <c r="C63" s="19"/>
      <c r="D63" s="19"/>
      <c r="E63" s="24"/>
      <c r="F63" s="21">
        <f>SUM(F48:F62)</f>
        <v>0</v>
      </c>
    </row>
    <row r="64" spans="1:6" customFormat="1" ht="14.4" x14ac:dyDescent="0.3">
      <c r="A64" s="52"/>
      <c r="B64" s="53"/>
      <c r="C64" s="54"/>
      <c r="D64" s="54"/>
      <c r="E64" s="57"/>
      <c r="F64" s="56"/>
    </row>
    <row r="65" spans="1:6" customFormat="1" ht="27.6" x14ac:dyDescent="0.3">
      <c r="A65" s="1" t="s">
        <v>18</v>
      </c>
      <c r="B65" s="15" t="s">
        <v>19</v>
      </c>
      <c r="C65" s="2"/>
      <c r="D65" s="2"/>
      <c r="E65" s="3"/>
      <c r="F65" s="4"/>
    </row>
    <row r="66" spans="1:6" customFormat="1" ht="27.6" x14ac:dyDescent="0.3">
      <c r="A66" s="1"/>
      <c r="B66" s="5" t="s">
        <v>58</v>
      </c>
      <c r="C66" s="2" t="s">
        <v>12</v>
      </c>
      <c r="D66" s="47">
        <v>382</v>
      </c>
      <c r="E66" s="3"/>
      <c r="F66" s="4">
        <f>E66*D66</f>
        <v>0</v>
      </c>
    </row>
    <row r="67" spans="1:6" customFormat="1" ht="14.4" x14ac:dyDescent="0.3">
      <c r="A67" s="1"/>
      <c r="B67" s="5" t="s">
        <v>31</v>
      </c>
      <c r="C67" s="2" t="s">
        <v>44</v>
      </c>
      <c r="D67" s="2">
        <v>1</v>
      </c>
      <c r="E67" s="3"/>
      <c r="F67" s="4">
        <f>E67*D67</f>
        <v>0</v>
      </c>
    </row>
    <row r="68" spans="1:6" customFormat="1" ht="14.4" x14ac:dyDescent="0.3">
      <c r="A68" s="17"/>
      <c r="B68" s="18" t="s">
        <v>46</v>
      </c>
      <c r="C68" s="19"/>
      <c r="D68" s="19"/>
      <c r="E68" s="24"/>
      <c r="F68" s="21">
        <f>SUM(F66:F67)</f>
        <v>0</v>
      </c>
    </row>
    <row r="69" spans="1:6" customFormat="1" ht="14.4" x14ac:dyDescent="0.3">
      <c r="A69" s="33"/>
      <c r="B69" s="43"/>
      <c r="C69" s="40"/>
      <c r="D69" s="40"/>
      <c r="E69" s="41"/>
      <c r="F69" s="42"/>
    </row>
    <row r="70" spans="1:6" customFormat="1" ht="14.4" x14ac:dyDescent="0.3">
      <c r="A70" s="1" t="s">
        <v>20</v>
      </c>
      <c r="B70" s="25" t="s">
        <v>51</v>
      </c>
      <c r="C70" s="2"/>
      <c r="D70" s="2"/>
      <c r="E70" s="3"/>
      <c r="F70" s="4"/>
    </row>
    <row r="71" spans="1:6" ht="138" x14ac:dyDescent="0.3">
      <c r="A71" s="1"/>
      <c r="B71" s="94" t="s">
        <v>93</v>
      </c>
      <c r="C71" s="2"/>
      <c r="D71" s="2"/>
      <c r="E71" s="3"/>
      <c r="F71" s="4"/>
    </row>
    <row r="72" spans="1:6" ht="10.95" customHeight="1" x14ac:dyDescent="0.3">
      <c r="A72" s="1"/>
      <c r="B72" s="26"/>
      <c r="C72" s="2" t="s">
        <v>9</v>
      </c>
      <c r="D72" s="47">
        <v>1</v>
      </c>
      <c r="E72" s="3"/>
      <c r="F72" s="4">
        <f>E72*D72</f>
        <v>0</v>
      </c>
    </row>
    <row r="73" spans="1:6" ht="150.6" customHeight="1" x14ac:dyDescent="0.3">
      <c r="A73" s="1"/>
      <c r="B73" s="94" t="s">
        <v>90</v>
      </c>
      <c r="C73" s="2"/>
      <c r="D73" s="2"/>
      <c r="E73" s="3"/>
      <c r="F73" s="4"/>
    </row>
    <row r="74" spans="1:6" ht="11.4" customHeight="1" x14ac:dyDescent="0.3">
      <c r="A74" s="1"/>
      <c r="B74" s="26"/>
      <c r="C74" s="2" t="s">
        <v>9</v>
      </c>
      <c r="D74" s="2">
        <v>1</v>
      </c>
      <c r="E74" s="3"/>
      <c r="F74" s="4">
        <f>E74*D74</f>
        <v>0</v>
      </c>
    </row>
    <row r="75" spans="1:6" ht="28.8" x14ac:dyDescent="0.3">
      <c r="A75" s="1"/>
      <c r="B75" s="95" t="s">
        <v>52</v>
      </c>
      <c r="C75" s="2"/>
      <c r="D75" s="2"/>
      <c r="E75" s="3"/>
      <c r="F75" s="4"/>
    </row>
    <row r="76" spans="1:6" ht="100.8" customHeight="1" x14ac:dyDescent="0.3">
      <c r="A76" s="1"/>
      <c r="B76" s="95" t="s">
        <v>60</v>
      </c>
      <c r="C76" s="2"/>
      <c r="D76" s="2"/>
      <c r="E76" s="3"/>
      <c r="F76" s="4"/>
    </row>
    <row r="77" spans="1:6" ht="77.400000000000006" customHeight="1" x14ac:dyDescent="0.3">
      <c r="A77" s="1"/>
      <c r="B77" s="95" t="s">
        <v>61</v>
      </c>
      <c r="C77" s="2"/>
      <c r="D77" s="2"/>
      <c r="E77" s="3"/>
      <c r="F77" s="4"/>
    </row>
    <row r="78" spans="1:6" customFormat="1" ht="74.400000000000006" customHeight="1" x14ac:dyDescent="0.3">
      <c r="A78" s="1"/>
      <c r="B78" s="93" t="s">
        <v>62</v>
      </c>
      <c r="C78" s="2"/>
      <c r="D78" s="2"/>
      <c r="E78" s="3"/>
      <c r="F78" s="4"/>
    </row>
    <row r="79" spans="1:6" ht="10.95" customHeight="1" x14ac:dyDescent="0.3">
      <c r="A79" s="1"/>
      <c r="B79" s="28"/>
      <c r="C79" s="2" t="s">
        <v>9</v>
      </c>
      <c r="D79" s="2">
        <v>1</v>
      </c>
      <c r="E79" s="3"/>
      <c r="F79" s="4">
        <f>E79*D79</f>
        <v>0</v>
      </c>
    </row>
    <row r="80" spans="1:6" ht="29.4" customHeight="1" x14ac:dyDescent="0.3">
      <c r="A80" s="1"/>
      <c r="B80" s="27" t="s">
        <v>91</v>
      </c>
      <c r="C80" s="2"/>
      <c r="D80" s="2"/>
      <c r="E80" s="3"/>
      <c r="F80" s="4"/>
    </row>
    <row r="81" spans="1:6" x14ac:dyDescent="0.3">
      <c r="A81" s="1"/>
      <c r="B81" s="27"/>
      <c r="C81" s="2" t="s">
        <v>12</v>
      </c>
      <c r="D81" s="2">
        <v>150</v>
      </c>
      <c r="E81" s="3"/>
      <c r="F81" s="4">
        <f>E81*D81</f>
        <v>0</v>
      </c>
    </row>
    <row r="82" spans="1:6" x14ac:dyDescent="0.3">
      <c r="A82" s="17"/>
      <c r="B82" s="18" t="s">
        <v>49</v>
      </c>
      <c r="C82" s="19"/>
      <c r="D82" s="19"/>
      <c r="E82" s="24"/>
      <c r="F82" s="21">
        <f>SUM(F70:F81)</f>
        <v>0</v>
      </c>
    </row>
    <row r="83" spans="1:6" x14ac:dyDescent="0.3">
      <c r="A83" s="52"/>
      <c r="B83" s="53"/>
      <c r="C83" s="54"/>
      <c r="D83" s="54"/>
      <c r="E83" s="57"/>
      <c r="F83" s="56"/>
    </row>
    <row r="84" spans="1:6" ht="15" customHeight="1" x14ac:dyDescent="0.3">
      <c r="A84" s="1" t="s">
        <v>53</v>
      </c>
      <c r="B84" s="25" t="s">
        <v>47</v>
      </c>
      <c r="C84" s="2"/>
      <c r="D84" s="2"/>
      <c r="E84" s="3"/>
      <c r="F84" s="4"/>
    </row>
    <row r="85" spans="1:6" ht="138" x14ac:dyDescent="0.3">
      <c r="A85" s="1"/>
      <c r="B85" s="5" t="s">
        <v>48</v>
      </c>
      <c r="C85" s="2" t="s">
        <v>9</v>
      </c>
      <c r="D85" s="2">
        <v>1</v>
      </c>
      <c r="E85" s="77"/>
      <c r="F85" s="4">
        <f t="shared" ref="F85:F90" si="5">E85*D85</f>
        <v>0</v>
      </c>
    </row>
    <row r="86" spans="1:6" ht="27.6" x14ac:dyDescent="0.3">
      <c r="A86" s="1"/>
      <c r="B86" s="5" t="s">
        <v>21</v>
      </c>
      <c r="C86" s="2" t="s">
        <v>9</v>
      </c>
      <c r="D86" s="2">
        <v>1</v>
      </c>
      <c r="E86" s="77"/>
      <c r="F86" s="4">
        <f t="shared" si="5"/>
        <v>0</v>
      </c>
    </row>
    <row r="87" spans="1:6" ht="45" customHeight="1" x14ac:dyDescent="0.3">
      <c r="A87" s="1"/>
      <c r="B87" s="5" t="s">
        <v>92</v>
      </c>
      <c r="C87" s="2" t="s">
        <v>9</v>
      </c>
      <c r="D87" s="2">
        <v>1</v>
      </c>
      <c r="E87" s="77"/>
      <c r="F87" s="4">
        <f t="shared" si="5"/>
        <v>0</v>
      </c>
    </row>
    <row r="88" spans="1:6" ht="41.4" x14ac:dyDescent="0.3">
      <c r="A88" s="1"/>
      <c r="B88" s="5" t="s">
        <v>22</v>
      </c>
      <c r="C88" s="2" t="s">
        <v>9</v>
      </c>
      <c r="D88" s="2">
        <v>1</v>
      </c>
      <c r="E88" s="77"/>
      <c r="F88" s="4">
        <f t="shared" si="5"/>
        <v>0</v>
      </c>
    </row>
    <row r="89" spans="1:6" x14ac:dyDescent="0.3">
      <c r="A89" s="1"/>
      <c r="B89" s="5" t="s">
        <v>63</v>
      </c>
      <c r="C89" s="2" t="s">
        <v>9</v>
      </c>
      <c r="D89" s="47">
        <v>1</v>
      </c>
      <c r="E89" s="77"/>
      <c r="F89" s="4">
        <f t="shared" si="5"/>
        <v>0</v>
      </c>
    </row>
    <row r="90" spans="1:6" x14ac:dyDescent="0.3">
      <c r="A90" s="1"/>
      <c r="B90" s="5" t="s">
        <v>59</v>
      </c>
      <c r="C90" s="2" t="s">
        <v>9</v>
      </c>
      <c r="D90" s="47">
        <v>1</v>
      </c>
      <c r="E90" s="77"/>
      <c r="F90" s="4">
        <f t="shared" si="5"/>
        <v>0</v>
      </c>
    </row>
    <row r="91" spans="1:6" x14ac:dyDescent="0.3">
      <c r="A91" s="17"/>
      <c r="B91" s="18" t="s">
        <v>55</v>
      </c>
      <c r="C91" s="19"/>
      <c r="D91" s="19"/>
      <c r="E91" s="20"/>
      <c r="F91" s="21">
        <f>SUM(F85:F90)</f>
        <v>0</v>
      </c>
    </row>
    <row r="93" spans="1:6" x14ac:dyDescent="0.3">
      <c r="A93" s="30"/>
      <c r="B93" s="31" t="s">
        <v>30</v>
      </c>
      <c r="C93" s="32"/>
    </row>
    <row r="94" spans="1:6" ht="32.4" customHeight="1" x14ac:dyDescent="0.3">
      <c r="A94" s="33" t="s">
        <v>6</v>
      </c>
      <c r="B94" s="15" t="s">
        <v>33</v>
      </c>
      <c r="C94" s="22">
        <f>F10</f>
        <v>0</v>
      </c>
    </row>
    <row r="95" spans="1:6" x14ac:dyDescent="0.3">
      <c r="A95" s="33" t="s">
        <v>7</v>
      </c>
      <c r="B95" s="25" t="s">
        <v>8</v>
      </c>
      <c r="C95" s="22">
        <f>F26</f>
        <v>0</v>
      </c>
    </row>
    <row r="96" spans="1:6" ht="27.6" x14ac:dyDescent="0.3">
      <c r="A96" s="33" t="s">
        <v>10</v>
      </c>
      <c r="B96" s="15" t="s">
        <v>34</v>
      </c>
      <c r="C96" s="22">
        <f>F37</f>
        <v>0</v>
      </c>
    </row>
    <row r="97" spans="1:4" ht="27.6" x14ac:dyDescent="0.3">
      <c r="A97" s="33" t="s">
        <v>11</v>
      </c>
      <c r="B97" s="15" t="s">
        <v>35</v>
      </c>
      <c r="C97" s="22">
        <f>F44</f>
        <v>0</v>
      </c>
    </row>
    <row r="98" spans="1:4" x14ac:dyDescent="0.3">
      <c r="A98" s="33" t="s">
        <v>14</v>
      </c>
      <c r="B98" s="15" t="s">
        <v>16</v>
      </c>
      <c r="C98" s="22">
        <f>F63</f>
        <v>0</v>
      </c>
    </row>
    <row r="99" spans="1:4" ht="27.6" x14ac:dyDescent="0.3">
      <c r="A99" s="83" t="s">
        <v>18</v>
      </c>
      <c r="B99" s="15" t="s">
        <v>19</v>
      </c>
      <c r="C99" s="96">
        <f>F68</f>
        <v>0</v>
      </c>
    </row>
    <row r="100" spans="1:4" x14ac:dyDescent="0.3">
      <c r="A100" s="83" t="s">
        <v>20</v>
      </c>
      <c r="B100" s="15" t="s">
        <v>51</v>
      </c>
      <c r="C100" s="96">
        <f>F82</f>
        <v>0</v>
      </c>
    </row>
    <row r="101" spans="1:4" ht="14.4" thickBot="1" x14ac:dyDescent="0.35">
      <c r="A101" s="34" t="s">
        <v>53</v>
      </c>
      <c r="B101" s="35" t="s">
        <v>47</v>
      </c>
      <c r="C101" s="36">
        <f>F91</f>
        <v>0</v>
      </c>
    </row>
    <row r="102" spans="1:4" ht="14.4" thickTop="1" x14ac:dyDescent="0.3">
      <c r="C102" s="22"/>
    </row>
    <row r="103" spans="1:4" x14ac:dyDescent="0.3">
      <c r="B103" s="37" t="s">
        <v>38</v>
      </c>
      <c r="C103" s="38">
        <f>SUM(C94:C101)</f>
        <v>0</v>
      </c>
    </row>
    <row r="104" spans="1:4" x14ac:dyDescent="0.3">
      <c r="B104" s="37" t="s">
        <v>37</v>
      </c>
      <c r="C104" s="38">
        <f>C103*0.25</f>
        <v>0</v>
      </c>
    </row>
    <row r="105" spans="1:4" x14ac:dyDescent="0.3">
      <c r="B105" s="37" t="s">
        <v>39</v>
      </c>
      <c r="C105" s="38">
        <f>C103+C104</f>
        <v>0</v>
      </c>
    </row>
    <row r="106" spans="1:4" x14ac:dyDescent="0.3">
      <c r="B106" s="15"/>
      <c r="C106" s="39"/>
      <c r="D106" s="39"/>
    </row>
  </sheetData>
  <mergeCells count="1">
    <mergeCell ref="A5:F5"/>
  </mergeCells>
  <phoneticPr fontId="11" type="noConversion"/>
  <conditionalFormatting sqref="B106:D106 B99:B101 B21:B25 A1:D4">
    <cfRule type="cellIs" dxfId="38" priority="267" stopIfTrue="1" operator="equal">
      <formula>0</formula>
    </cfRule>
  </conditionalFormatting>
  <conditionalFormatting sqref="B7">
    <cfRule type="cellIs" dxfId="37" priority="266" stopIfTrue="1" operator="equal">
      <formula>0</formula>
    </cfRule>
  </conditionalFormatting>
  <conditionalFormatting sqref="B12:B14">
    <cfRule type="cellIs" dxfId="36" priority="264" stopIfTrue="1" operator="equal">
      <formula>0</formula>
    </cfRule>
  </conditionalFormatting>
  <conditionalFormatting sqref="B39">
    <cfRule type="cellIs" dxfId="35" priority="242" stopIfTrue="1" operator="equal">
      <formula>0</formula>
    </cfRule>
  </conditionalFormatting>
  <conditionalFormatting sqref="B65">
    <cfRule type="cellIs" dxfId="34" priority="239" stopIfTrue="1" operator="equal">
      <formula>0</formula>
    </cfRule>
  </conditionalFormatting>
  <conditionalFormatting sqref="B84">
    <cfRule type="cellIs" dxfId="33" priority="238" stopIfTrue="1" operator="equal">
      <formula>0</formula>
    </cfRule>
  </conditionalFormatting>
  <conditionalFormatting sqref="B103:C105">
    <cfRule type="cellIs" dxfId="32" priority="236" stopIfTrue="1" operator="equal">
      <formula>0</formula>
    </cfRule>
  </conditionalFormatting>
  <conditionalFormatting sqref="B94">
    <cfRule type="cellIs" dxfId="31" priority="234" stopIfTrue="1" operator="equal">
      <formula>0</formula>
    </cfRule>
  </conditionalFormatting>
  <conditionalFormatting sqref="B95">
    <cfRule type="cellIs" dxfId="30" priority="233" stopIfTrue="1" operator="equal">
      <formula>0</formula>
    </cfRule>
  </conditionalFormatting>
  <conditionalFormatting sqref="B96">
    <cfRule type="cellIs" dxfId="29" priority="232" stopIfTrue="1" operator="equal">
      <formula>0</formula>
    </cfRule>
  </conditionalFormatting>
  <conditionalFormatting sqref="B97">
    <cfRule type="cellIs" dxfId="28" priority="231" stopIfTrue="1" operator="equal">
      <formula>0</formula>
    </cfRule>
  </conditionalFormatting>
  <conditionalFormatting sqref="B98">
    <cfRule type="cellIs" dxfId="27" priority="230" stopIfTrue="1" operator="equal">
      <formula>0</formula>
    </cfRule>
  </conditionalFormatting>
  <conditionalFormatting sqref="B40:B43 B46 B66:B67 B85:B88">
    <cfRule type="cellIs" dxfId="26" priority="243" stopIfTrue="1" operator="equal">
      <formula>0</formula>
    </cfRule>
  </conditionalFormatting>
  <conditionalFormatting sqref="B93">
    <cfRule type="cellIs" dxfId="25" priority="235" stopIfTrue="1" operator="equal">
      <formula>0</formula>
    </cfRule>
  </conditionalFormatting>
  <conditionalFormatting sqref="B70">
    <cfRule type="cellIs" dxfId="24" priority="201" stopIfTrue="1" operator="equal">
      <formula>0</formula>
    </cfRule>
  </conditionalFormatting>
  <conditionalFormatting sqref="B89">
    <cfRule type="cellIs" dxfId="23" priority="142" stopIfTrue="1" operator="equal">
      <formula>0</formula>
    </cfRule>
  </conditionalFormatting>
  <conditionalFormatting sqref="B29">
    <cfRule type="cellIs" dxfId="22" priority="136" stopIfTrue="1" operator="equal">
      <formula>0</formula>
    </cfRule>
  </conditionalFormatting>
  <conditionalFormatting sqref="B90">
    <cfRule type="cellIs" dxfId="21" priority="140" stopIfTrue="1" operator="equal">
      <formula>0</formula>
    </cfRule>
  </conditionalFormatting>
  <conditionalFormatting sqref="B69">
    <cfRule type="cellIs" dxfId="20" priority="112" stopIfTrue="1" operator="equal">
      <formula>0</formula>
    </cfRule>
  </conditionalFormatting>
  <conditionalFormatting sqref="B56:B57">
    <cfRule type="cellIs" dxfId="19" priority="62" stopIfTrue="1" operator="equal">
      <formula>0</formula>
    </cfRule>
  </conditionalFormatting>
  <conditionalFormatting sqref="B47">
    <cfRule type="cellIs" dxfId="18" priority="60" stopIfTrue="1" operator="equal">
      <formula>0</formula>
    </cfRule>
  </conditionalFormatting>
  <conditionalFormatting sqref="B58">
    <cfRule type="cellIs" dxfId="17" priority="59" stopIfTrue="1" operator="equal">
      <formula>0</formula>
    </cfRule>
  </conditionalFormatting>
  <conditionalFormatting sqref="B51:B53">
    <cfRule type="cellIs" dxfId="16" priority="61" stopIfTrue="1" operator="equal">
      <formula>0</formula>
    </cfRule>
  </conditionalFormatting>
  <conditionalFormatting sqref="B55">
    <cfRule type="cellIs" dxfId="15" priority="58" stopIfTrue="1" operator="equal">
      <formula>0</formula>
    </cfRule>
  </conditionalFormatting>
  <conditionalFormatting sqref="B62">
    <cfRule type="cellIs" dxfId="14" priority="57" stopIfTrue="1" operator="equal">
      <formula>0</formula>
    </cfRule>
  </conditionalFormatting>
  <conditionalFormatting sqref="B59:B60">
    <cfRule type="cellIs" dxfId="13" priority="55" stopIfTrue="1" operator="equal">
      <formula>0</formula>
    </cfRule>
  </conditionalFormatting>
  <conditionalFormatting sqref="B48:B49">
    <cfRule type="cellIs" dxfId="12" priority="53" stopIfTrue="1" operator="equal">
      <formula>0</formula>
    </cfRule>
  </conditionalFormatting>
  <conditionalFormatting sqref="B54">
    <cfRule type="cellIs" dxfId="11" priority="35" stopIfTrue="1" operator="equal">
      <formula>0</formula>
    </cfRule>
  </conditionalFormatting>
  <conditionalFormatting sqref="B61">
    <cfRule type="cellIs" dxfId="10" priority="25" stopIfTrue="1" operator="equal">
      <formula>0</formula>
    </cfRule>
  </conditionalFormatting>
  <conditionalFormatting sqref="B50">
    <cfRule type="cellIs" dxfId="9" priority="19" stopIfTrue="1" operator="equal">
      <formula>0</formula>
    </cfRule>
  </conditionalFormatting>
  <conditionalFormatting sqref="B18">
    <cfRule type="cellIs" dxfId="8" priority="13" stopIfTrue="1" operator="equal">
      <formula>0</formula>
    </cfRule>
  </conditionalFormatting>
  <conditionalFormatting sqref="B19:B20">
    <cfRule type="cellIs" dxfId="7" priority="11" stopIfTrue="1" operator="equal">
      <formula>0</formula>
    </cfRule>
  </conditionalFormatting>
  <conditionalFormatting sqref="B33">
    <cfRule type="cellIs" dxfId="6" priority="9" stopIfTrue="1" operator="equal">
      <formula>0</formula>
    </cfRule>
  </conditionalFormatting>
  <conditionalFormatting sqref="B34">
    <cfRule type="cellIs" dxfId="5" priority="8" stopIfTrue="1" operator="equal">
      <formula>0</formula>
    </cfRule>
  </conditionalFormatting>
  <conditionalFormatting sqref="B15">
    <cfRule type="cellIs" dxfId="4" priority="5" stopIfTrue="1" operator="equal">
      <formula>0</formula>
    </cfRule>
  </conditionalFormatting>
  <conditionalFormatting sqref="B16:B17">
    <cfRule type="cellIs" dxfId="3" priority="4" stopIfTrue="1" operator="equal">
      <formula>0</formula>
    </cfRule>
  </conditionalFormatting>
  <conditionalFormatting sqref="A5">
    <cfRule type="cellIs" dxfId="2" priority="3" stopIfTrue="1" operator="equal">
      <formula>0</formula>
    </cfRule>
  </conditionalFormatting>
  <conditionalFormatting sqref="B8">
    <cfRule type="cellIs" dxfId="1" priority="2" stopIfTrue="1" operator="equal">
      <formula>0</formula>
    </cfRule>
  </conditionalFormatting>
  <conditionalFormatting sqref="B30">
    <cfRule type="cellIs" dxfId="0" priority="1" stopIfTrue="1" operator="equal">
      <formula>0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Klimaoprema - troškovnik</vt:lpstr>
      <vt:lpstr>'Klimaoprema - troškovnik'!Print_Area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2016-09-19T13:27:04Z</dcterms:created>
  <dcterms:modified xsi:type="dcterms:W3CDTF">2022-02-08T20:36:37Z</dcterms:modified>
</cp:coreProperties>
</file>