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Željka\Desktop\desktop\željka\SNAGA IDEJE\2021\SRečko Badurina OGULIN\nabava radovi\grupa 2\"/>
    </mc:Choice>
  </mc:AlternateContent>
  <xr:revisionPtr revIDLastSave="0" documentId="13_ncr:1_{70C1BB66-75D0-47A5-A753-4A34643EFB2F}" xr6:coauthVersionLast="47" xr6:coauthVersionMax="47" xr10:uidLastSave="{00000000-0000-0000-0000-000000000000}"/>
  <bookViews>
    <workbookView xWindow="348" yWindow="648" windowWidth="14256" windowHeight="11544" xr2:uid="{00000000-000D-0000-FFFF-FFFF00000000}"/>
  </bookViews>
  <sheets>
    <sheet name="NASLOVNA STRANA" sheetId="19" r:id="rId1"/>
    <sheet name="OPĆI UVJETI" sheetId="20" r:id="rId2"/>
    <sheet name="(A) GRAĐEVINSKI-PARKIRALIŠT" sheetId="22" r:id="rId3"/>
    <sheet name="(B) ELEKTROTEHNIČKI" sheetId="15" r:id="rId4"/>
    <sheet name="C-INSTALACIJE ViO" sheetId="21" r:id="rId5"/>
  </sheets>
  <externalReferences>
    <externalReference r:id="rId6"/>
  </externalReferences>
  <definedNames>
    <definedName name="CEH" localSheetId="2">#REF!</definedName>
    <definedName name="CEH" localSheetId="4">#REF!</definedName>
    <definedName name="CEH">#REF!</definedName>
    <definedName name="GP_KRK" localSheetId="2">#REF!</definedName>
    <definedName name="GP_KRK" localSheetId="4">#REF!</definedName>
    <definedName name="GP_KRK">#REF!</definedName>
    <definedName name="kk_1">[1]POMOĆNI!$B$76</definedName>
    <definedName name="kk1i">[1]POMOĆNI!$B$64</definedName>
    <definedName name="kk1p">[1]POMOĆNI!$B$58</definedName>
    <definedName name="kk1v">[1]POMOĆNI!$L$57</definedName>
    <definedName name="kk2i">[1]POMOĆNI!$B$65</definedName>
    <definedName name="kk2p">[1]POMOĆNI!$B$59</definedName>
    <definedName name="kk2v">[1]POMOĆNI!$L$58</definedName>
    <definedName name="kk3i">[1]POMOĆNI!$B$66</definedName>
    <definedName name="kk3p">[1]POMOĆNI!$B$60</definedName>
    <definedName name="kk3v">[1]POMOĆNI!$L$59</definedName>
    <definedName name="kk4i">[1]POMOĆNI!$B$67</definedName>
    <definedName name="kk4p">[1]POMOĆNI!$B$61</definedName>
    <definedName name="kk4v">[1]POMOĆNI!$L$60</definedName>
    <definedName name="kk5i">[1]POMOĆNI!$B$68</definedName>
    <definedName name="kk5p">[1]POMOĆNI!$B$62</definedName>
    <definedName name="kk5v">[1]POMOĆNI!$L$61</definedName>
    <definedName name="kk6i">[1]POMOĆNI!$B$69</definedName>
    <definedName name="kk6p">[1]POMOĆNI!$B$63</definedName>
    <definedName name="kk6v">[1]POMOĆNI!$L$62</definedName>
    <definedName name="krov">[1]POMOĆNI!$B$56:$B$69</definedName>
    <definedName name="krov_1">[1]POMOĆNI!$L$56:$L$62</definedName>
    <definedName name="krov_2">[1]POMOĆNI!$B$76:$B$77</definedName>
    <definedName name="OSIJEK_KOTEKS" localSheetId="2">#REF!</definedName>
    <definedName name="OSIJEK_KOTEKS" localSheetId="4">#REF!</definedName>
    <definedName name="OSIJEK_KOTEKS">#REF!</definedName>
    <definedName name="_xlnm.Print_Area" localSheetId="2">'(A) GRAĐEVINSKI-PARKIRALIŠT'!$A$1:$F$257</definedName>
    <definedName name="_xlnm.Print_Area" localSheetId="3">'(B) ELEKTROTEHNIČKI'!$A$1:$F$151</definedName>
    <definedName name="_xlnm.Print_Area" localSheetId="4">'C-INSTALACIJE ViO'!$A$1:$F$141</definedName>
    <definedName name="_xlnm.Print_Area" localSheetId="0">'NASLOVNA STRANA'!$A$1:$F$56</definedName>
    <definedName name="_xlnm.Print_Area" localSheetId="1">'OPĆI UVJETI'!$A$1:$F$92</definedName>
    <definedName name="Print_Area_MI" localSheetId="2">#REF!</definedName>
    <definedName name="Print_Area_MI" localSheetId="4">#REF!</definedName>
    <definedName name="Print_Area_MI">#REF!</definedName>
    <definedName name="rk_1">[1]POMOĆNI!$B$77</definedName>
    <definedName name="rk1v">[1]POMOĆNI!$L$56</definedName>
    <definedName name="rkh">[1]POMOĆNI!$B$56</definedName>
    <definedName name="rkv">[1]POMOĆNI!$B$57</definedName>
    <definedName name="ZAGREB_MONTAŽA" localSheetId="2">#REF!</definedName>
    <definedName name="ZAGREB_MONTAŽA" localSheetId="4">#REF!</definedName>
    <definedName name="ZAGREB_MONTAŽ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21" l="1"/>
  <c r="F228" i="22"/>
  <c r="F230" i="22" s="1"/>
  <c r="F239" i="22" s="1"/>
  <c r="F221" i="22"/>
  <c r="F220" i="22"/>
  <c r="F219" i="22"/>
  <c r="F218" i="22"/>
  <c r="F217" i="22"/>
  <c r="F214" i="22"/>
  <c r="F213" i="22"/>
  <c r="F212" i="22"/>
  <c r="F211" i="22"/>
  <c r="F208" i="22"/>
  <c r="F201" i="22"/>
  <c r="F199" i="22"/>
  <c r="F197" i="22"/>
  <c r="F195" i="22"/>
  <c r="F193" i="22"/>
  <c r="F191" i="22"/>
  <c r="F184" i="22"/>
  <c r="F183" i="22"/>
  <c r="F182" i="22"/>
  <c r="F179" i="22"/>
  <c r="F177" i="22"/>
  <c r="F175" i="22"/>
  <c r="F173" i="22"/>
  <c r="F171" i="22"/>
  <c r="F170" i="22"/>
  <c r="F169" i="22"/>
  <c r="F161" i="22"/>
  <c r="F159" i="22"/>
  <c r="F157" i="22"/>
  <c r="F155" i="22"/>
  <c r="F153" i="22"/>
  <c r="F151" i="22"/>
  <c r="D149" i="22"/>
  <c r="F149" i="22" s="1"/>
  <c r="F147" i="22"/>
  <c r="F145" i="22"/>
  <c r="F138" i="22"/>
  <c r="F136" i="22"/>
  <c r="F134" i="22"/>
  <c r="F132" i="22"/>
  <c r="F130" i="22"/>
  <c r="F128" i="22"/>
  <c r="F109" i="22"/>
  <c r="F107" i="22"/>
  <c r="F105" i="22"/>
  <c r="F103" i="22"/>
  <c r="F101" i="22"/>
  <c r="F94" i="22"/>
  <c r="F92" i="22"/>
  <c r="F90" i="22"/>
  <c r="F88" i="22"/>
  <c r="F86" i="22"/>
  <c r="F85" i="22"/>
  <c r="F84" i="22"/>
  <c r="F83" i="22"/>
  <c r="F82" i="22"/>
  <c r="F81" i="22"/>
  <c r="F80" i="22"/>
  <c r="F77" i="22"/>
  <c r="F75" i="22"/>
  <c r="F68" i="22"/>
  <c r="F66" i="22"/>
  <c r="F64" i="22"/>
  <c r="F62" i="22"/>
  <c r="F60" i="22"/>
  <c r="F58" i="22"/>
  <c r="F56" i="22"/>
  <c r="F54" i="22"/>
  <c r="F52" i="22"/>
  <c r="F45" i="22"/>
  <c r="F43" i="22"/>
  <c r="F41" i="22"/>
  <c r="F39" i="22"/>
  <c r="F37" i="22"/>
  <c r="F30" i="22"/>
  <c r="F28" i="22"/>
  <c r="F26" i="22"/>
  <c r="F24" i="22"/>
  <c r="F22" i="22"/>
  <c r="F20" i="22"/>
  <c r="F18" i="22"/>
  <c r="F16" i="22"/>
  <c r="F14" i="22"/>
  <c r="F12" i="22"/>
  <c r="F47" i="22" l="1"/>
  <c r="F116" i="22" s="1"/>
  <c r="F111" i="22"/>
  <c r="F119" i="22" s="1"/>
  <c r="F223" i="22"/>
  <c r="F238" i="22" s="1"/>
  <c r="F203" i="22"/>
  <c r="F237" i="22" s="1"/>
  <c r="F186" i="22"/>
  <c r="F236" i="22" s="1"/>
  <c r="F163" i="22"/>
  <c r="F235" i="22" s="1"/>
  <c r="F140" i="22"/>
  <c r="F234" i="22" s="1"/>
  <c r="F96" i="22"/>
  <c r="F118" i="22" s="1"/>
  <c r="F70" i="22"/>
  <c r="F117" i="22" s="1"/>
  <c r="F32" i="22"/>
  <c r="F115" i="22" s="1"/>
  <c r="F121" i="22" l="1"/>
  <c r="F247" i="22" s="1"/>
  <c r="F241" i="22"/>
  <c r="F248" i="22" s="1"/>
  <c r="F250" i="22" l="1"/>
  <c r="F44" i="19" s="1"/>
  <c r="F48" i="19"/>
  <c r="F130" i="21"/>
  <c r="F119" i="21"/>
  <c r="F117" i="21"/>
  <c r="F115" i="21"/>
  <c r="F113" i="21"/>
  <c r="F121" i="21" s="1"/>
  <c r="E130" i="21" s="1"/>
  <c r="F103" i="21"/>
  <c r="F101" i="21"/>
  <c r="F100" i="21"/>
  <c r="F99" i="21"/>
  <c r="F96" i="21"/>
  <c r="F94" i="21"/>
  <c r="F92" i="21"/>
  <c r="F90" i="21"/>
  <c r="F88" i="21"/>
  <c r="F86" i="21"/>
  <c r="F84" i="21"/>
  <c r="F77" i="21"/>
  <c r="F74" i="21"/>
  <c r="F71" i="21"/>
  <c r="F69" i="21"/>
  <c r="F68" i="21"/>
  <c r="F67" i="21"/>
  <c r="F66" i="21"/>
  <c r="F65" i="21"/>
  <c r="F62" i="21"/>
  <c r="F60" i="21"/>
  <c r="F58" i="21"/>
  <c r="F56" i="21"/>
  <c r="F54" i="21"/>
  <c r="F52" i="21"/>
  <c r="D46" i="21"/>
  <c r="D48" i="21" s="1"/>
  <c r="F48" i="21" s="1"/>
  <c r="F44" i="21"/>
  <c r="D37" i="21"/>
  <c r="F37" i="21" s="1"/>
  <c r="F35" i="21"/>
  <c r="F34" i="21"/>
  <c r="F26" i="21"/>
  <c r="F23" i="21"/>
  <c r="F20" i="21"/>
  <c r="F105" i="21" l="1"/>
  <c r="E129" i="21" s="1"/>
  <c r="E39" i="21"/>
  <c r="E127" i="21" s="1"/>
  <c r="E28" i="21"/>
  <c r="E126" i="21" s="1"/>
  <c r="F46" i="21"/>
  <c r="E79" i="21" s="1"/>
  <c r="E128" i="21" s="1"/>
  <c r="E132" i="21" l="1"/>
  <c r="F124" i="15" l="1"/>
  <c r="F122" i="15"/>
  <c r="F119" i="15"/>
  <c r="F118" i="15"/>
  <c r="F117" i="15"/>
  <c r="F114" i="15"/>
  <c r="F112" i="15"/>
  <c r="F110" i="15"/>
  <c r="F108" i="15"/>
  <c r="F106" i="15"/>
  <c r="F104" i="15"/>
  <c r="F102" i="15"/>
  <c r="F100" i="15"/>
  <c r="F98" i="15"/>
  <c r="F96" i="15"/>
  <c r="F94" i="15"/>
  <c r="F85" i="15"/>
  <c r="F83" i="15"/>
  <c r="F81" i="15"/>
  <c r="F79" i="15"/>
  <c r="F77" i="15"/>
  <c r="F75" i="15"/>
  <c r="F73" i="15"/>
  <c r="F71" i="15"/>
  <c r="F69" i="15"/>
  <c r="F67" i="15"/>
  <c r="F61" i="15"/>
  <c r="F59" i="15"/>
  <c r="F57" i="15"/>
  <c r="F55" i="15"/>
  <c r="F53" i="15"/>
  <c r="F51" i="15"/>
  <c r="F49" i="15"/>
  <c r="F47" i="15"/>
  <c r="F45" i="15"/>
  <c r="F43" i="15"/>
  <c r="F34" i="15"/>
  <c r="F17" i="15"/>
  <c r="F19" i="15" s="1"/>
  <c r="F140" i="15" s="1"/>
  <c r="F87" i="15" l="1"/>
  <c r="F126" i="15"/>
  <c r="F142" i="15" s="1"/>
  <c r="F63" i="15"/>
  <c r="F89" i="15" l="1"/>
  <c r="F141" i="15" s="1"/>
  <c r="F133" i="15"/>
  <c r="F131" i="15"/>
  <c r="F135" i="15" l="1"/>
  <c r="F143" i="15" s="1"/>
  <c r="F145" i="15"/>
  <c r="F46" i="19"/>
  <c r="E50" i="19" s="1"/>
  <c r="E52" i="19" l="1"/>
  <c r="E54" i="19" s="1"/>
</calcChain>
</file>

<file path=xl/sharedStrings.xml><?xml version="1.0" encoding="utf-8"?>
<sst xmlns="http://schemas.openxmlformats.org/spreadsheetml/2006/main" count="802" uniqueCount="431">
  <si>
    <t>Jed. mj.</t>
  </si>
  <si>
    <t>Količina</t>
  </si>
  <si>
    <t>I.</t>
  </si>
  <si>
    <t>kom</t>
  </si>
  <si>
    <t>REKAPITULACIJA</t>
  </si>
  <si>
    <t>PRIPREMNI RADOVI</t>
  </si>
  <si>
    <t>Ukupna cijena</t>
  </si>
  <si>
    <t>Opis stavke</t>
  </si>
  <si>
    <t>R.br.</t>
  </si>
  <si>
    <t>PRIPREMNI RADOVI UKUPNO:</t>
  </si>
  <si>
    <t>II.</t>
  </si>
  <si>
    <t>ZEMLJANI RADOVI</t>
  </si>
  <si>
    <t>III.</t>
  </si>
  <si>
    <t>ZEMLJANI RADOVI UKUPNO:</t>
  </si>
  <si>
    <t>IV.</t>
  </si>
  <si>
    <t>OSTALI RADOVI</t>
  </si>
  <si>
    <t>OSTALI RADOVI UKUPNO:</t>
  </si>
  <si>
    <t>Jed. cijena</t>
  </si>
  <si>
    <t>PDV 25%</t>
  </si>
  <si>
    <t>SVEUKUPNO sa PDV-om</t>
  </si>
  <si>
    <t>UKUPNO bez PDV-a</t>
  </si>
  <si>
    <t>1.1.</t>
  </si>
  <si>
    <t>1.2.</t>
  </si>
  <si>
    <t>1.3.</t>
  </si>
  <si>
    <t>1.4.</t>
  </si>
  <si>
    <t>1.5.</t>
  </si>
  <si>
    <t>1.6.</t>
  </si>
  <si>
    <t>2.1.</t>
  </si>
  <si>
    <t>2.2.</t>
  </si>
  <si>
    <t>2.3.</t>
  </si>
  <si>
    <t>2.4.</t>
  </si>
  <si>
    <t>2.5.</t>
  </si>
  <si>
    <t>2.6.</t>
  </si>
  <si>
    <t>2.7.</t>
  </si>
  <si>
    <t>2.8.</t>
  </si>
  <si>
    <t>3.1.</t>
  </si>
  <si>
    <t>3.2.</t>
  </si>
  <si>
    <t>3.3.</t>
  </si>
  <si>
    <t>3.4.</t>
  </si>
  <si>
    <t>3.5.</t>
  </si>
  <si>
    <t>4.1.</t>
  </si>
  <si>
    <t>4.2.</t>
  </si>
  <si>
    <t>4.3.</t>
  </si>
  <si>
    <t>4.4.</t>
  </si>
  <si>
    <t>4.5.</t>
  </si>
  <si>
    <t>1.7.</t>
  </si>
  <si>
    <t>1.8.</t>
  </si>
  <si>
    <t>komplet</t>
  </si>
  <si>
    <t>1.9.</t>
  </si>
  <si>
    <t>KOLNIČKA KONSTRUKCIJA</t>
  </si>
  <si>
    <t>KOLNIČKA KONSTRUKCIJA UKUPNO:</t>
  </si>
  <si>
    <t>V.</t>
  </si>
  <si>
    <t>PROMETNA OPREMA</t>
  </si>
  <si>
    <t>PROMETNA OPREMA UKUPNO:</t>
  </si>
  <si>
    <t>VI.</t>
  </si>
  <si>
    <t>5.1.</t>
  </si>
  <si>
    <t>5.2.</t>
  </si>
  <si>
    <t>5.3.</t>
  </si>
  <si>
    <t>6.1.</t>
  </si>
  <si>
    <t>Ručni iskop probnih rovova  (šliceva) radi utvrđivanja stvarnog položaja postojećih podzemnih instalacija. Obračun je po komadu izvedenih probnih rovova.</t>
  </si>
  <si>
    <t>5.4.</t>
  </si>
  <si>
    <t>5.5.</t>
  </si>
  <si>
    <t>3.6.</t>
  </si>
  <si>
    <t>4.6.</t>
  </si>
  <si>
    <t>4.7.</t>
  </si>
  <si>
    <t>a)</t>
  </si>
  <si>
    <t>b)</t>
  </si>
  <si>
    <t>c)</t>
  </si>
  <si>
    <t>d)</t>
  </si>
  <si>
    <t>e)</t>
  </si>
  <si>
    <t>prometni znak B02</t>
  </si>
  <si>
    <t xml:space="preserve">Prilagođavanje poklopaca komunalnih ili drugih instalacija s ugradnjom novih poklopaca klase nosivosti D400. Jedinična cijena obuhvaća vađenje poklopca i okvira poklopca, utovar i prijevoz na odlagalište, dobetoniranje stjenki okna na novu visinu, ugradnju novih poklopaca s novim okvirom, prethodno čišćenje postojećih okana te sav ostali rad, opremu i materijal potreban za potpuno dovršenje stavke. Obračun je po komadu izdignutog okna. </t>
  </si>
  <si>
    <t>1.10.</t>
  </si>
  <si>
    <t>Nabava i ugradnja betonskog slivnika Ø 500 mm, dubine slivnika do 1,50 m s rešetkom nosivosti 400 kN. Stavka obuhvaća sav prijevoz i rad na izradi podloge i obloge, izradu i dopremu te montažu slivnika, svih njegovih sastavnih dijelova, materijala i pribora, nabavu i ugradnju okvira i slivne rešetke, antikorozivnu zaštitu bravarske opreme, izvedbu spojeva sa cijevi, uređenje okoliša nakon završetka svih radova na ugradnji te sav rad i materijal na postizanju i ispitivanju vodonepropusnosti. Slivnici se izvode sa taložnicom i AB pločom, u svemu prema projektu. Obračun po komadu potpuno izvedenog slivnika.</t>
  </si>
  <si>
    <t>3.7.</t>
  </si>
  <si>
    <t>prometni znak B01</t>
  </si>
  <si>
    <t>Zamjena sloja slabog temeljnog tla rova odvodnje ili parkirališta boljim materijalom. Ovaj rad obuhvaća iskop slabog materijala u temeljnom tlu s odvozom na odlagalište, te njegovu zamjenu izradom zbijenog nasipnog sloja od kamenog materijala granulacije zrna 0-63 mm. Minimalna predviđena debljina sloja je 25 cm. Deblji sloj izvesti isključivo prema nalogu i odluci nadzornog inženjera. Obračun je po m³ stvarno izvedenog temeljnog tla.</t>
  </si>
  <si>
    <t>Izrada temelja stupa za prometne znakove od betona klase C 16/20 s iskopom u materijalu "C" kategorije, oblika krnje piramide čije su stranice donjeg kvadrata 30 cm, gornjeg 20 cm, a visine 70 cm. Stavka obuhvaća iskop za temelje; dobavu, ugradbu i njegu betona; dobavu i ugradbu ankera i podložnih pločica za pričvršćenje stupa; zatrpavanje temelja; utovar viška materijala u prijevozno sredstvo i prijevoz do odlagališta, odnosno sav rad, opremu i materijal potreban za potpuno dovršenje stavke. Obračun je po komadu izvedenih temelja.</t>
  </si>
  <si>
    <t xml:space="preserve">Prilagođavanje  slivničkih rešetki s ugradnjom novih slivničkih rešetki. Jedinična cijena obuhvaća vađenje  slivničke rešetke sa okvirom, utovar i prijevoz na odlagalište, dobetoniranje stjenki na novu visinu, ugradnju novih slivničkih rešetki s novim okvirom, te sav ostali rad, opremu i materijal potreban za potpuno dovršenje stavke. Obračun je po komadu izdignute slivničke rešetke. </t>
  </si>
  <si>
    <t>TROŠKOVNIK</t>
  </si>
  <si>
    <t>VANJSKO UREĐENJE DOMA ZA STARIJE U OGULINU</t>
  </si>
  <si>
    <t>m³</t>
  </si>
  <si>
    <t>Strojno zasjecanje asfalta debljine do 15 cm po rubu zone obuhvata zahvata. Obračun po m¹ izrezanog asfalta.</t>
  </si>
  <si>
    <t>m¹</t>
  </si>
  <si>
    <t>m²</t>
  </si>
  <si>
    <t xml:space="preserve">Strojni iskop rova oborinske odvodnje za polaganje kanalizacijskih cijevi, slivnika i revizijskih okana u materijalu "C" kategorije, dubine do 1,50 m. Jedinična cijena obuhvaća iskop i sve pomoćne radove (crpljenja vode, vertikalne prijenose, privremeno odlaganje i sl.), utovar viška materijala u prijevozno sredstvo. Obračun je po m³ stvarno iskopanog rova u sraslom tlu. </t>
  </si>
  <si>
    <t>Uređenje temeljnog tla rova odvodnje mehaničkim zbijanjem vezana tla, Sz≥97 %, Ms≥20 MN/m².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t>
  </si>
  <si>
    <t>Izrada posteljice parkirališta od miješanih materijala, Sz≥100 %, Ms≥40 MN/m². Strojna izrada posteljice od zemljanih  ili miješanih materijala,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t>
  </si>
  <si>
    <t xml:space="preserve">Uređenje slabo nosivog temeljnog tla i posteljice polaganjem tkanog geotekstila, vlačne sile &gt; 25 KN/m i gramature od 300 g/m².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t>
  </si>
  <si>
    <t>Planiranje i uređivanje zemljanih površina (ozelenjeni otoci) debljine u zbijenom stanju prema projektu. U cijeni je uključena nabava zemlje, utovar i svi transporti, razastiranje s planiranjem i zbijanjem i svi potrebni strojevi za dovršenje stavke. Obračun je u m² izrađene zemljane površine debljine i širine određene projektom.</t>
  </si>
  <si>
    <t>Izrada podložnog sloja (uključena nabava materijala) od kamenog materijala veličine zrna 0-8 mm u jednom sloju d=10 cm, na cijeloj širini dna za polaganje cijevi oborinske kanalizacije. Podloga mora biti isplanirana i sabijena prema zahtjevima iz projekta. Obračun je po m³ ugrađenog materijala podloge projektiranih dimenzija, a u cijeni je uključena nabava materijala za podložni sloj i ostalog materijala (podlošci, jahači ili drugi umeci), utovar, svi prijevozi i prijenosi, istovar, ugradnja u jednom sloju, razastiranje i nabijanje na projektirane nagibe i mjere kao i sav pomoćni pribor, materijal i rad koji se koristi za osiguranje položaja cijevi.</t>
  </si>
  <si>
    <t xml:space="preserve">Zatrpavanje rova zamjenskim materijalom (uključivo nabava i prijevoz), veličine zrna do 0-63 mm (drobljenim kamenom, šljunkom) nakon izvedbe obloge cjevovoda do kolničke konstrukcije. Stavka obuhvaća strojno nasipanje i razastiranje, prema potrebi vlaženje ili sušenje, planiranje nasipanih slojeva debljine i nagiba prema projektu, zbijanje strojnim i ručnim nabijačima, a završni sloj prije izrade kolničke konstrukcije sabiti na modul stišljivosti Ms 40 MN/m².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m³ ugrađenog materijala u sraslom stanju. </t>
  </si>
  <si>
    <t xml:space="preserve">Ugradnja visoko polimerizirane bitumenske mase za izradu hladno toplog spoja starog i novog asfalta. U cijeni su sadržani svi troškovi nabave, prijevoza i ugradnje materijala, te sav ostali rad, oprema i materijal potreban za potpuno dovršenje stavke. Obračun je po m¹ izvedenog spoja.  </t>
  </si>
  <si>
    <t>Ugradnja rubnjaka (na podlozi od betona klase C 16/20) od predgotovljenih betonskih elemenata klase C 40/50, dimenzija 18/24/100 cm. Postavljanje rubnjaka prema detaljima iz projekta. Obračun je po m¹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t>
  </si>
  <si>
    <t>Ugradnja rubnjaka (na podlozi od betona klase C 16/20) od predgotovljenih betonskih elemenata klase C 40/50, dimenzija 8/20/50 cm. Postavljanje rubnjaka prema detaljima iz projekta. Obračun je po m¹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t>
  </si>
  <si>
    <t>Dobava i postava betonskih kanalica dimenzija 40/50/12 cm, klase betona 40/50. Betonske kanalice se polažu u neočvrsli beton  C20/25 i niveliraju prema kotama iz projekta. Cijenom predvidjeti izradu betona C20/25 i oplate za temelje kanalica. Obračun po m¹ postavljenih betonskih kanalica s temeljem.</t>
  </si>
  <si>
    <t>Zaštita komunalnih instalacija plastičnim polucijevima odgovarajućih dimenzija ili prema uputama vlasnika vodova. Rad obuhvaća zaštitu komunalnih instalacija i priključaka, koji su sastavni dio prometnice ili koji tijekom gradnje prometnice mogu biti ugroženi. Stavka obuhvaća nabavu i prijevoz plastičnih cijevi i izradu te ugradnju polucijevi, odnosno sav rad, opremu i materijal potreban za potpuno dovršenje stavke. Obračun je po m¹ zaštićenih vodova.</t>
  </si>
  <si>
    <t>Zatrpavanje rova oborinske odvodnje (uključena nabava materijala) kamenim materijalom veličine zrna 0-16 mm. Zatrpavanje kanalizacije slojem do visine 30 cm iznad cijevi pogodnim materijalom sa zrnom 0-16 mm. Obračunava se po m³ ugrađenog materijala po mjerama iz projekta uz odbitak volumena cijevi, a u cijeni je uključena nabava i doprema pogodnog materijala te oprezno zbijanje, ručno ili laganim sredstvima za sabijanje tla, kako ne bi došlo do oštećenja kanalizacijske cijevi, kao i svi prijevozi, oprema, rad na izradi ispune rova i sve ostalo što je potrebno za potpuno dovršenje rada.</t>
  </si>
  <si>
    <t>Izrada nosivog sloja parkirališta (Ms≥80 MN/m²) od drobljenog kamenog materijala zrna 0 - 63 mm, debljine 40 cm. U cijenu je uključena dobava materijala, utovar, prijevoz, i ugradnja (strojno razastiranje, planiranje i zbijanje do traženog modula stišljivosti ili stupnja zbijenosti) na uređenu i preuzetu podlogu. Obračun je po m³ ugrađenog materijala u zbijenom stanju.</t>
  </si>
  <si>
    <t>4.8.</t>
  </si>
  <si>
    <t>4.9.</t>
  </si>
  <si>
    <t>Izrada nosivog sloja nogostupa (Ms≥70 MN/m²) od drobljenog kamenog materijala zrna 0 - 63 mm, debljine 30 cm. U cijenu je uključena dobava materijala, utovar, prijevoz, i ugradnja (strojno razastiranje, planiranje i zbijanje do traženog modula stišljivosti ili stupnja zbijenosti) na uređenu i preuzetu podlogu. Obračun je po m³ ugrađenog materijala u zbijenom stanju.</t>
  </si>
  <si>
    <t>prometni znak C02</t>
  </si>
  <si>
    <t>prometni znak C39</t>
  </si>
  <si>
    <t>prometni znak E12</t>
  </si>
  <si>
    <t>Rušenje i uklanjanje postojećih ograda s betonskim elementima, betonskih opločnika, klupa, koševa za otpatke, rasvjete i dr. Sav materijal potrebno je stalno zbrinuti sukladno propisima. U cijeni je uključeno rušenje, utovar, istovar, prijevoz s razastiranjem te sav ostali rad, oprema i materijal potreban za potpuno dovršenje stavke. Obračun je po m³ uklonjenih, deponiranih i propisno zbrinutih betonskih elemenata.</t>
  </si>
  <si>
    <t>Strojno zasjecanje asfalta debljine do 15 cm po rubu zone obuhvata uz ulicu. Obračun po m¹ izrezanog asfalta.</t>
  </si>
  <si>
    <t>Uklanjanje drveća i panjeva do Ø 10 cm. Ovaj rad obuhvaća uklanjanje drveća i panjeva s odsijecanjem grana na dužine pogodne za prijevoz, čišćenje i uklanjanje sveg nepotrebnog materijala zaostalog nakon izvedenih radova, prijevoz na odlagalište te uključivo uređenje istog. Obračun je po komadu uklonjenog stabla.</t>
  </si>
  <si>
    <t>Uklanjanje drveća i panjeva Ø 30-50 cm. Ovaj rad obuhvaća uklanjanje drveća i panjeva s odsijecanjem grana na dužine pogodne za prijevoz, čišćenje i uklanjanje sveg nepotrebnog materijala zaostalog nakon izvedenih radova, prijevoz na odlagalište te uključivo uređenje istog. Obračun je po komadu uklonjenog stabla.</t>
  </si>
  <si>
    <t>Uklanjanje drveća i panjeva Ø većih od 50 cm. Ovaj rad obuhvaća uklanjanje drveća i panjeva s odsijecanjem grana na dužine pogodne za prijevoz, čišćenje i uklanjanje sveg nepotrebnog materijala zaostalog nakon izvedenih radova, prijevoz na odlagalište te uključivo uređenje istog. Obračun je po komadu uklonjenog stabla.</t>
  </si>
  <si>
    <t>Strojni široki iskop tla na zahvatu, u materijalu kategorije "C". Prema odredbama projekta s utovarom u prijevozno sredstvo. Rad se mjeri u kubičnim metrima stvarno iskopanog materijala, mjereno u sraslom stanju, a u jediničnu cijenu uračunati su svi radovi na iskopu materijala sa utovarom u prijevozna sredstva.</t>
  </si>
  <si>
    <t>Prijevoz na ovlašteno odlagalište građevinskog materijala kategorije "C", na odlagalište po izboru izvođača. Prijevoz do mjesta istovara s razastiranjem, te potrebnim osiguranjem na gradilištu i javnim prometnicama. Količina prevezenog materijala mjeri se u kubičnim metrima iskopanog sraslog materijala prema projektu i stvarno prevezenog na određenu udaljenost.</t>
  </si>
  <si>
    <t>Izrada posteljice pješačke staze od miješanih materijala, Sz≥100 %, Ms≥40 MN/m².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t>
  </si>
  <si>
    <t>Uređenje slabo nosivog temeljnog tla i posteljice polaganjem tkanog geotekstila, vlačne sile &gt; 25 KN/m i gramature od 200 g/m².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t>
  </si>
  <si>
    <t>Planiranje i uređivanje zemljanih površina uz rubnjake debljine u zbijenom stanju prema projektu. U cijeni je uključena nabava zemlje, utovar i svi transporti, razastiranje s planiranjem i zbijanjem i svi potrebni strojevi za dovršenje stavke. Obračun je u m² izrađene zemljane površine debljine i širine određene projektom.</t>
  </si>
  <si>
    <t>BETONSKI I AB RADOVI</t>
  </si>
  <si>
    <t>Dobava materijala i betoniranje AB invalidske rampe i ulaznih stepenica betonom C 25/30, uključivo oplata i armatura. U cijenu uključeni svi radovi i materijali za potpuno dovršenje stavke.</t>
  </si>
  <si>
    <t xml:space="preserve">- oplata                                                                     </t>
  </si>
  <si>
    <t xml:space="preserve">- beton                                                                      </t>
  </si>
  <si>
    <t xml:space="preserve">- armatura                                                                 </t>
  </si>
  <si>
    <t>kg</t>
  </si>
  <si>
    <t>Ugradnja rubnjaka (na podlozi od betona klase C 16/20) od predgotovljenih betonskih elemenata klase C 40/50, dimenzija 8/20 cm. Postavljanje rubnjaka prema detaljima iz projekta.  Obračun je po m¹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t>
  </si>
  <si>
    <t>Dobava i ugradnja kulir ploča dimenzija 40x40x3,8 cm na izvedenu betonsku ploču rampe i stepenica. Kulir ploče se postavljaju na prethodno naneseni  dvokomponentni hidroizolacijski sloj ljepljenjem sa fleksibilnim ljepilom na prethodno otprašenu i očišćenu površinu. U cijenu uključeni svi radovi i materijali za potpuno dovršenje stavke. Obračun po m² postavljenih kulir ploča.</t>
  </si>
  <si>
    <t>Dobava betona i izrada armiranobetonskih trakastih temelja ograde betonom C 25/30, dimenzije temelja su 20x60 cm. Stavka obuhvaća dobavu, ugradbu i njegu betona; oplatu i armaturu; zatrpavanje temelja; utovar viška materijala u prijevozno sredstvo i prijevoz do odlagališta, odnosno sav rad, opremu i materijal potreban za potpuno dovršenje stavke.</t>
  </si>
  <si>
    <t>BETONSKI I AB RADOVI UKUPNO:</t>
  </si>
  <si>
    <t>OPREMA</t>
  </si>
  <si>
    <t>Izrada, dobava i ugradnja stupova za metalnu panel ogradu. Stupovi visine 1,2 m postavljaju se na betonske temelje, kvadratnog su presjeka dimenzija   minimalno 60x60 mm (min. debljina stjenki 3,0 mm). Stupovi se postavljaju na osni razmak od 2,5 m. U cijeni je uključena i metalna panel ograda visine 1,2 m i duljine 2,5 m, pocinčana i plastificirana, debljine žice 4,0 mm i dimenzije otvora 200x55 mm. Cijenom predvidjeti ličenje u zelenoj boji uz prethodnu zaštitu od korozije u 2 premaza. U stavku uključen sav rad, transporti i materijal za potpuno dovršenje stavke. Obračun prema m¹ postavljene ograde.</t>
  </si>
  <si>
    <t>Nabava materijala, izrada i postava aluminijskih dvokrilnih vrata s nadsvjetlom u boji po želji investitora. Dimenzije vrata su (VxŠ) 280x140 cm. U stavku uključen sav rad, transporti i materijal za potpuno dovršenje stavke. Obračun prema komadu izvedenih vrata.</t>
  </si>
  <si>
    <t>Dobava i ugradnja klupa za sjedenje s naslonom, pozicija O-1. Klupa treba biti dimenzije (DxŠxV): 200x40x44 cm, izrađena od pocinčane čelične konstrukcije sa sjedištem i naslonom od drvenih letvica pričvršćenih za nosače vijcima od nehrđajućeg čelika. Svi drveni dijelovi trebaju biti zaštićeni ekološkim impregnatorima za očuvanje drva protiv napada gljivica, plijesni i atmosferskih tvari. Završna obrada svih čeličnih dijelova su toplo cinčanje te prekrivanje UV-stabilizirajućim zapečenim prahom. U stavku je uključen sav rad, materijal, prijevoz i sve što je potrebno za potpuno dovršenje stavke, uključujući iskop i izradu temelja. Obračun je po komadu izvedene klupe.</t>
  </si>
  <si>
    <t>OPREMA UKUPNO:</t>
  </si>
  <si>
    <t>KRAJOBRAZNO UREĐENJE</t>
  </si>
  <si>
    <t xml:space="preserve">Sadnja pokrovnog grmlja prema položaju iz projekta. Priprema površine uz gnojenje s 5 lit.  lumbrihumusa / glistala (humus glista) po m²,  fino planiranje površine, sadnja, jednokratno zalijevanje. Obračun se vrši po komadu zasađenog pokrovnog grmlja.
</t>
  </si>
  <si>
    <t>Ilex crenata "Glory Gem"</t>
  </si>
  <si>
    <t>Tagetes erecta "Vanilla ice"</t>
  </si>
  <si>
    <t>Tagetes erecta "Yellow"</t>
  </si>
  <si>
    <t>f)</t>
  </si>
  <si>
    <t>Tagetes erecta "Orange"</t>
  </si>
  <si>
    <t xml:space="preserve">Nabava sadnica i dovoz do mjesta sadnje. Sav biljni materijal mora imati zdravstvene certifikate i garanciju o vrsti i varijetetu. Obračun po komadu dobavljene sadnice prema sljedećim specifikacijama: </t>
  </si>
  <si>
    <t>ILEX CRENATA "GLORY GEM"</t>
  </si>
  <si>
    <t>TAGETES ERECTA "VANILLA ICE"</t>
  </si>
  <si>
    <t>TAGETES ERECTA "YELLOW"</t>
  </si>
  <si>
    <t>g)</t>
  </si>
  <si>
    <t>TAGETES ERECTA "ORANGE"</t>
  </si>
  <si>
    <t>KRAJOBRAZNO UREĐENJE UKUPNO:</t>
  </si>
  <si>
    <t>OPREMA  UKUPNO:</t>
  </si>
  <si>
    <t>PRIPREMNI RADOVI I DEMONTAŽA</t>
  </si>
  <si>
    <t xml:space="preserve">Stavkama troškovnika je obuhvaćen sav potreban rad, materijal i alat za izvođenje pripremnih radova i radova na demontaži postojeće opreme, kao i utovar, istovar i prijevoz na skladište investitora. </t>
  </si>
  <si>
    <t>Ručni iskopi probnih šliceva.</t>
  </si>
  <si>
    <t>Rad obuhvaća ručni iskop probnih šliceva u zelenoj površini na mjestima koja odredi nadzorni inženjer radi utvrđivanja stvarnog prostornog položaja (visinski i tlocrtno) pojedinih instalacija.</t>
  </si>
  <si>
    <t xml:space="preserve">Poprečni prokopi izvode se na mjestima gdje se očekuje najveća nejasnoća prostornog položaja podzemnih instalacija. Mjesto kontrolnih prokopa određuju projektant i nadzorni inženjer, a u skladu s mišljenjem ovlaštenih osoba iz komunalnih organizacija i Javnih poduzeća. Prilikom svakog prokopa potrebno je da, radi identifikacije pojedinih instalacija obavezno budu nazočne ovlaštene osobe iz odgovarajućih JP i komunalnih organizacija. </t>
  </si>
  <si>
    <t>Vrstu, položaj i kategoriju instalacija potrebno je evidentirati zapisnički i putem građevinskog dnevnika.</t>
  </si>
  <si>
    <t>PRIPREMNI RADOVI I DEMONTAŽA UKUPNO:</t>
  </si>
  <si>
    <t>ELEKTROMONTAŽNI MATERIJAL I RADOVI</t>
  </si>
  <si>
    <t>ELEKTROMONTAŽNI MATERIJAL</t>
  </si>
  <si>
    <t>Dobava i isporuka LED svjetiljke asimetrične optike za osiguranje minimalnih parametara rasvjetljenosti: 1. kolnika  Ē  = 8,3 Lx, Uo   = 30 %; 2. nogostupa  Ē  = 7,5 Lx, Uo   = 20 %. Mora biti kompenzirana na min. cos fi=0,95. Predviđena svjetiljka mora zadovoljiti slijedeće karakteristike ukupne snage 42,5 W, 5676 lm, 3000K,   sa postavkama redukcije svjetlosnog toka na dva stupnja redukcije:</t>
  </si>
  <si>
    <t>- 91% za vrijeme normalnog pogona, snaga postavke reduciranog rada iznosi 38,7W)</t>
  </si>
  <si>
    <t>- 30% za vrijeme svjetlostaja (0/+4 sati, snaga postavke reduciranog rada iznosi 13W)</t>
  </si>
  <si>
    <t xml:space="preserve">- zasjenjenost :cut-off , min G3 </t>
  </si>
  <si>
    <t xml:space="preserve">- mehanička zaštita IP 66/IK08, </t>
  </si>
  <si>
    <t xml:space="preserve">- dvostruko izolirana, klasa II, </t>
  </si>
  <si>
    <t xml:space="preserve">- integrirani elektronički upravljačko/napojni sklop sa prenaponskom zaštitom min. 6 kA,    </t>
  </si>
  <si>
    <t>- iskoristivost svjetlosnog toka min. 133,5lm/W,</t>
  </si>
  <si>
    <t>- kućište od aluminija</t>
  </si>
  <si>
    <t>Dobava i isporuka LED svjetiljke simetrične optike za osiguranje minimalnih parametara rasvjetljenosti: 1. kolnika  Ē  = 8,3 Lx, Uo   = 30 %; 2. nogostupa  Ē  = 7,5 Lx, Uo   = 20 %. Mora biti kompenzirana na min. cos fi=0,95. Predviđena svjetiljka mora zadovoljiti slijedeće karakteristike ukupne snage 20 W, 2000 lm, 3000K.</t>
  </si>
  <si>
    <t>- 60% za vrijeme svjetlostaja (0/+4 sati, snaga postavke reduciranog rada iznosi 12W)</t>
  </si>
  <si>
    <t xml:space="preserve">- zasjenjenost :cut-off , min G4 </t>
  </si>
  <si>
    <t>- iskoristivost svjetlosnog toka min. 102 lm/W,</t>
  </si>
  <si>
    <t>Dobava i isporuka razdjelnice stupa javne rasvjete max. dimenzije razdjelnice 82 x 257 mm, sa dva osigurača nazivne vrijednosti 2A.</t>
  </si>
  <si>
    <t>Dobava i isporuka odvojne kabelske spojnice za spajanje žila kabela presjeka 25mm2.</t>
  </si>
  <si>
    <t>Dobava i isporuka kabela NAYY-0 4x25+2,5 mm2 HRN HD 603 S1:2001/A2:2007 ili jednakovrijedno, za polaganje u rov.</t>
  </si>
  <si>
    <t>Dobava i isporuka kabela NYY-J 5x2.5mm2 sukladno normi HRN HD 603 S1:2001/A2:2007 ili jednakovrijedno, za povezivanje razdjelnice stupa i svjetiljke.</t>
  </si>
  <si>
    <t>Dobava i isporuka PVC štitnika za zaštitu kabela javne rasvjete dužine 1000mm.</t>
  </si>
  <si>
    <t>Dobava i isporuka PVC trake upozorenja za obilježavanje trase kabela javne rasvjete s natpisom "POZOR KABEL 0,4 kV".</t>
  </si>
  <si>
    <t xml:space="preserve">Dobava i isporuka vodiča H07V-K 6mm2 HRN HD 603 S1:2001/A2:2007 ili jednakovrijedno (2m po stupu),  za spoj na uzemljenje stupa. </t>
  </si>
  <si>
    <t>Dobava i isporuka željezne pocinčane trake, FeZn 30x4mm.</t>
  </si>
  <si>
    <t>Dobava i isporuka križne spojnice za spajanje Fe/Zn trake 30x4 mm u kabelskom rovu.</t>
  </si>
  <si>
    <t>ELEKTROMONTAŽNI MATERIJAL UKUPNO</t>
  </si>
  <si>
    <t>ELEKTROMONTAŽNI RADOVI</t>
  </si>
  <si>
    <t>Montaža svjetiljke na nastavke stupa  visine 5,0 m. Montaža svjetiljke na stup sa nagibom 0° prema kolniku.</t>
  </si>
  <si>
    <t>Montaža stupnih razdjelnica.</t>
  </si>
  <si>
    <t>Izrada spoja kabela Al 4x25+2,5 mm2  u odvojnoj kabelskoj spojnici.</t>
  </si>
  <si>
    <t>Polaganje kabela Al 4x25+2,5 mm2 u gotov rov, provlačenje kroz uvodne cijevi u temeljima i uvlačenje u stupove.</t>
  </si>
  <si>
    <t>Izrada spojeva kabela Cu 5x2.5mm2 za povezivanje razdjelnice stupa i svjetiljke - komplet.</t>
  </si>
  <si>
    <t>Izrada spoja vodiča zeleno/žute boje Cu 6mm2 za povezivanje razdjelnice stupa i nosive konstrukcije - komplet.</t>
  </si>
  <si>
    <t xml:space="preserve">Spajanje uzemljivača na vijak za uzemljenje stupa, te povezivanje na uzemljivač u kabelskom rovu pomoću križne spojnice. </t>
  </si>
  <si>
    <t>ELEKTROMONTAŽNI MATERIJAL I RADOVI UKUPNO:</t>
  </si>
  <si>
    <t>ELEKTROMONTAŽNI RADOVI UKUPNO</t>
  </si>
  <si>
    <t>GRAĐEVINSKI RADOVI</t>
  </si>
  <si>
    <t>Iskop trase rova kod postojećeg stupa javne rasvjete za uvlačenje novopredviđenog kabela kroz postojeću cijev u temelju postojećeg stupa javne rasvjete.</t>
  </si>
  <si>
    <t>Dobava, isporuka i polaganje PVC savitljive cijevi  promjera min. 63 mm u iskopani rov po cijeloj dužini kabelske trase.</t>
  </si>
  <si>
    <t>Polaganje FeZn trake presjeka 30x4mm.</t>
  </si>
  <si>
    <t>Polaganje PVC štitnika za zaštitu kabela JR.</t>
  </si>
  <si>
    <t>Polaganje PVC trake za obilježavanje kabela JR.</t>
  </si>
  <si>
    <t>GRAĐEVINSKI RADOVI UKUPNO:</t>
  </si>
  <si>
    <t>Završno čišćenje svih površina u koridoru zahvata.</t>
  </si>
  <si>
    <t>Izrada dokumentacije izvedenog stanja.</t>
  </si>
  <si>
    <t>INVESTITOR:</t>
  </si>
  <si>
    <t>DOM ZA STARIJE I NEMOĆNE BISKUP SREĆKO BADURINA</t>
  </si>
  <si>
    <t>GRAĐEVINA:</t>
  </si>
  <si>
    <t>LOKACIJA:</t>
  </si>
  <si>
    <t>Bolnička ulica 38, Ogulin</t>
  </si>
  <si>
    <t>TROŠKOVNIK PROJEKTIRANIH RADOVA</t>
  </si>
  <si>
    <t>REKAPITULACIJA PROJEKTIRANIH RADOVA</t>
  </si>
  <si>
    <t>A</t>
  </si>
  <si>
    <t>B</t>
  </si>
  <si>
    <t>OPĆA NAPOMENA</t>
  </si>
  <si>
    <t xml:space="preserve">Sve jedinične cijene izražavaju se u kunama.  </t>
  </si>
  <si>
    <t>OPĆI UVJETI</t>
  </si>
  <si>
    <t>SVI NACRTI, SHEME, TEHNIČKI OPIS I OVAJ TROŠKOVNIK S OPĆIM UVJETIMA I NAPOMENAMA ČINE CJELINU PROJEKTA.</t>
  </si>
  <si>
    <t xml:space="preserve">    - od tog trenutka pa do primopredaje prostora izvođač je odgovoran za stvari i osobe koje se nalaze unutar gradilišta</t>
  </si>
  <si>
    <t>Materijale treba ugraditi prema pravilima struke i naputku proizvođača.</t>
  </si>
  <si>
    <t>STRUKTURA CIJENA</t>
  </si>
  <si>
    <t xml:space="preserve">Izvođač prije davanja ponude ima pravo obići i detaljno pregledati gradilište i okolicu. </t>
  </si>
  <si>
    <t>KVALITETA RADOVA</t>
  </si>
  <si>
    <t>Izvođač je dužan radove izvoditi na način određen ugovorom, posebnim propisom i pravilima struke.</t>
  </si>
  <si>
    <t>Rezultate ispitivanja izvođač je dužan dostaviti nadzornom inženjeru.</t>
  </si>
  <si>
    <t>KONTROLNA ISPITIVANJA</t>
  </si>
  <si>
    <t>DOKUMENTACIJA UZ MATERIJAL</t>
  </si>
  <si>
    <t>Izvođač je dužan prije upotrebe odgovarajućih proizvoda pribaviti propisanu dokumentaciju prema posebnom propisu.</t>
  </si>
  <si>
    <t>Troškove prethodnih i tekućih ispitivanja snosi izvođač i sastavni su dio ponuđene (ugovorene) cijene.</t>
  </si>
  <si>
    <t>ODGOVORNOST ZA NEDOSTATKE</t>
  </si>
  <si>
    <t>OPĆA NAPOMENA:</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</si>
  <si>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utovar i odvoz na ovlaštenu deponiju, sve nabave, transporte do gradilišta, horizontalne i vertikalne transporte na gradilištu, sav potreban rad, osnovni i pomoćni materijal i pomoćne radnje, razne pripomoći - instalaterima i sl.; izradu radioničke dokumentacije, sva ispitivanja i nabavu atestne dokumentacije na hrvatskom jeziku; sva čišćenja u tijeku i nakon završetka radova, a sve do potpune funkcionalne gotovosti svake pojedine stavke i troškovnika u cjelini - ako opisom stavke nije drugačije određeno.</t>
  </si>
  <si>
    <t>2.9.</t>
  </si>
  <si>
    <t>2.10.</t>
  </si>
  <si>
    <t>2.11.</t>
  </si>
  <si>
    <t>2.12.</t>
  </si>
  <si>
    <t>2.13.</t>
  </si>
  <si>
    <t>2.14.</t>
  </si>
  <si>
    <t>2.15.</t>
  </si>
  <si>
    <t>2.16.</t>
  </si>
  <si>
    <t>2.17.</t>
  </si>
  <si>
    <t>2.18.</t>
  </si>
  <si>
    <t>2.19.</t>
  </si>
  <si>
    <t>2.20.</t>
  </si>
  <si>
    <t>2.21.</t>
  </si>
  <si>
    <t>Izrada spoja kabela NAYY-0 4x25+2,5 mm2 u razdjelnicama stupa, komplet.</t>
  </si>
  <si>
    <t>Izrada spoja kabela NAYY-0 4x25+2,5 mm2 u razdjelnici postojećeg stupa javne rasvjete, komplet.</t>
  </si>
  <si>
    <t xml:space="preserve">Ispitivanje el. instalacije javne rasvjete od strane ovlaštene tvrtke sa izdavanjem izvješća, kako slijedi (sukladno HRN EN 60364-6 ili jednakovrijedno):
- neprekidnost zaštitnog vodiča, te glavnog i dodatnog vodiča za izjednačenje potencijala, 
- izolacijski otpor svih kabela/strujnih krugova,
- funkcionalnost razdjelnika i ostale opreme,
- otpor uzemljenja,
- kontrola zaštite od indirektnog dodira (automatsko isklapanje napajanja u TN-C-S sustavu primjenom zaštitnih uređaja od nadstruje). Mjerenje rasvjetljenosti sukladno sa HRN EN 13201 ili jednakovrijedno:      
- horizotalna rasvjetljenost (kolnik),                                 - horizotalna rasvjetljenost (nogostup),                            </t>
  </si>
  <si>
    <t>3.8.</t>
  </si>
  <si>
    <t>3.9.</t>
  </si>
  <si>
    <t>3.10.</t>
  </si>
  <si>
    <t>3.11.</t>
  </si>
  <si>
    <t>3.12.</t>
  </si>
  <si>
    <t>3.13.</t>
  </si>
  <si>
    <t>3.14.</t>
  </si>
  <si>
    <t>Iskolčenje trase kabela i položaja stupova javne rasvjete. U stavku je uključeno iskolčenje i ostalih komunalnih instalacija te izrada elaborata iskolčenja.</t>
  </si>
  <si>
    <t>Strojni iskop kabelskog rova javne rasvjete u kolniku  dubine 1.1 m i širine 0.4 m. U stavku je uključen utovar i odvoz viška iskopanog materijala na deponiju, upotreba opreme, te sav potreban materijal i rad.</t>
  </si>
  <si>
    <t>Strojni iskop kabelskog rova javne rasvjete u nogostupu i zelenoj površini dubine 0.8 m i širine 0.4 m. U stavku je uključen utovar i odvoz viška iskopanog materijala na deponiju, upotreba opreme, te sav potreban materijal i rad.</t>
  </si>
  <si>
    <t xml:space="preserve">Nabava i ugradnja pijeska u kabelski rov - 10 cm prije i 10 cm nakon polaganja kabela javne rasvjete. U stavku je uključena upotreba opreme, te sav potreban materijal, prijevoz i rad. </t>
  </si>
  <si>
    <t>Nabava i polaganje PVC cijevi promjera 110 mm za zaštitu kabela ispod kolnika i kod križanja s drugim instalacijama. U stavku je uključena upotreba opreme, te sav potreban materijal, prijevoz i rad.</t>
  </si>
  <si>
    <t xml:space="preserve">Izrada obloge cijevi betonom C12/15 debljine 30 cm. U stavku je uključena nabava i ugradnja betona, upotreba opreme, te sav potreban materijal, prijevoz i rad. </t>
  </si>
  <si>
    <t xml:space="preserve">Zatrpavanje rova u slojevima debljine 20 cm zamjenskim kamenim materijalom ukoliko udovoljava zahtjevima iz poglavlja 2-09 OTU-a. U stavku je uključena nabava, nasipavanje, razastiranje i zbijanje materijala prema projektu, upotreba opreme, te sav potreban materijal, prijevoz i rad. </t>
  </si>
  <si>
    <t xml:space="preserve">Stavka obuhvaća zatrpavanje rova u slojevima debljine 20 cm materijalom iz iskopa ukoliko udovoljava zahtjevima iz poglavlja 2-09 OTU-a. U stavku je uključena nabava, nasipavanje, razastiranje i zbijanje materijala prema projektu, upotreba opreme, te sav potreban materijal, prijevoz i rad. </t>
  </si>
  <si>
    <t xml:space="preserve">Sanacija prijekopa postojećeg nogostupa za potrebe polaganja kabela javne rasvjete. Sanacija obuhvaća sve pripremne radove potrebne za asfaltiranje prijekopa, asfaltiranje, upotrebu opreme, te sav potreban materijal, prijevoz i rad. </t>
  </si>
  <si>
    <t>Polaganje FeZn trake, PVC štitnika za zaštitu kabela javne rasvjete i PVC trake za obilježavanje trase kabela javne rasvjete u gotovi rov.</t>
  </si>
  <si>
    <t xml:space="preserve">Iskop i izrada temelja za stup javne rasvjete  visine 5,0 m, uključujući dobavu, isporuku i ugradnju temeljnih vijaka. Temelj izvesti betonom min. klase C 16/20, dimenzije temelja min. 80 x 70 x 70 cm, volumen min. 0,34m 3. </t>
  </si>
  <si>
    <t>Dobava, isporuka i ugradnja stupa javne rasvjete  visine 5,0 m. Čelični stup stožastog profila ,  promjera na visini temeljne ploče max. 166 mm, gornjeg promjera max. 76 mm, sa nastavkom na vrhu stupa za montažu svjetiljke prema ponuđenom tipu svjetiljke, vruće cinčani, sa servisnim vratašcima za ugradnju razdjelnice stupa sa mogučnošću zaključavanja,  min. mase 51 kg.</t>
  </si>
  <si>
    <t>PLATANUS x ACEROFILIA</t>
  </si>
  <si>
    <t>Sadnja drveća (Platanus x acerofilia) prema položaju iz projekta. Stavka podrazumijeva kompletne radove sadnje s dodatkom plodne zemlje i gnojiva, učvršćivanje s dva kolca te jednokratno zalijevanje. Obračun se vrši po komadu zasađenog stabla. Po komadu zasađenog stabla dopremiti i ugraditi 4 m³ plodne zemlje.</t>
  </si>
  <si>
    <t>Zagreb, travanj 2021.</t>
  </si>
  <si>
    <t>A1</t>
  </si>
  <si>
    <t>UREĐENJE PARKIRALIŠNIH POVRŠINA</t>
  </si>
  <si>
    <t>A2</t>
  </si>
  <si>
    <t>UREĐENJE PARKA</t>
  </si>
  <si>
    <t>UREĐENJE PARKA UKUPNO:</t>
  </si>
  <si>
    <t>UREĐENJE PARKIRALIŠNIH POVRŠINA UKUPNO:</t>
  </si>
  <si>
    <t>GRAĐEVINSKI PROJEKT - PROJEKT UREĐENJA PARKIRALIŠNIH POVRŠINA I PARKA</t>
  </si>
  <si>
    <t>UKUPNO:</t>
  </si>
  <si>
    <t>Dobava i ugradnja samostojećeg koša za otpatke, pozicija O-2. Visina koša je 100 cm, Ø 45 cm, sa zaštitom od kiše. Vrata su sa sistemom zaključavanja, te mogućnosti umetanja standardnih vrećica. Metalna konstrukcija obložena je drvenim letvicama. Svi drveni dijelovi trebaju biti zaštićeni ekološkim impregnatorima za očuvanje drva protiv napada gljivica, plijesni i atmosferskih tvari. Završna obrada svih čeličnih dijelova su toplo cinčanje te prekrivanje UV-stabilizirajućim zapečenim prahom. U stavku je uključen sav rad, materijal, prijevoz i sve što je potrebno za potpuno dovršenje stavke, uključujući iskop i izradu temelja. Obračun je po komadu izvedenog koša.</t>
  </si>
  <si>
    <r>
      <t>m</t>
    </r>
    <r>
      <rPr>
        <sz val="10"/>
        <rFont val="Calibri"/>
        <family val="2"/>
        <charset val="238"/>
      </rPr>
      <t>²</t>
    </r>
  </si>
  <si>
    <t>Izrada nosivog sloja staze od betonskih opločnika  (Ms≥60 MN/m²) od drobljenog kamenog materijala zrna 0 - 31,5 mm, debljine 20 cm. U cijenu je uključena dobava materijala, utovar, prijevoz, i ugradnja (strojno razastiranje, planiranje i zbijanje do traženog modula stišljivosti ili stupnja zbijenosti) na uređenu i preuzetu podlogu. Obračun je po m³ ugrađenog materijala u zbijenom stanju.</t>
  </si>
  <si>
    <t>Izrada podloge za betonske opločnike i betonske travne opločnike od čistog drobljenog kamenog materijala granulacije 4-8 mm u debljini sloja od 10 cm prema poprečnim i uzdužnim padovima. Izrada završnog sloja je prema zadanim projektnim visinama iz projekta. Stavka obuhvaća nabavu materijala, dostavu, transport na gradilištu, strojno razastiranje, planiranje i zbijanje materijala. Obračun po m³ propisno ugrađenog materijala u zbijenom stanju.</t>
  </si>
  <si>
    <t>Dobava i postava betonskih travnih opločnika dimenzija 60x40x8 cm, klase betona 40/50. Betonski travni opločnici se polažu na prethodno uređenu podlogu od kamenog agregata granulacije 4-8 mm i niveliraju prema kotama iz projekta. Obračun po m² postavljenih betonskih travnih opločnika s ispunom od zemljanih materijala.</t>
  </si>
  <si>
    <t>Izrada nosivog sloja za betonske travne opločnike  (Ms≥80 MN/m²) od drobljenog kamenog materijala zrna 0 - 63 mm, debljine 40 cm. U cijenu je uključena dobava materijala, utovar, prijevoz, i ugradnja (strojno razastiranje, planiranje i zbijanje do traženog modula stišljivosti ili stupnja zbijenosti) na uređenu i preuzetu podlogu. Obračun je po m³ ugrađenog materijala u zbijenom stanju.</t>
  </si>
  <si>
    <t>2) Izvođač je kod izvedbe građevinskih i drugih radova (rušenja, pripremni, konstrukterski, instalaterski, završni, te ugradnja građevnih proizvoda, postrojenja ili opreme) dužan pridržavati se i odredbi:</t>
  </si>
  <si>
    <t xml:space="preserve">  * Zakon o gradnji NN 153/13, 20/17, 39/19, 125/19
  * Zakona o prostornom uređenju NN 153/13, 65/17,114/18, 39/19, 98/19
   </t>
  </si>
  <si>
    <t>Izvođač je dužan graditi u skladu s Glavnim projektom.</t>
  </si>
  <si>
    <t xml:space="preserve">3) Izvođač je prilikom uvođenja u posao dužan preuzeti prostor te obavijestiti nadležne službe o otvaranju gradilišta: </t>
  </si>
  <si>
    <t xml:space="preserve">    - od ulaska na gradilište izvođač je obavezan voditi građevinski dnevnik u kojem bilježi opis radnih procesa, a preporučuje se voditi i građevinsku knjigu u kojoj bilježi i dokumentira mjerenja, tj. sve faze izvršenog posla prema stavkama troškovnika i projekta </t>
  </si>
  <si>
    <t xml:space="preserve">    - izvođač mora čuvati Glavni projekt na gradilištu te isti dati na uvid ovlaštenim inspekcijskiim službama
</t>
  </si>
  <si>
    <t>4) Izvođač je dužan, u okviru ugovorene cijene, ugraditi propisani materijal koji je usklađen s važećim normama.</t>
  </si>
  <si>
    <t>Izvođač je također dužan prilikom izrade konstrukcija, prema projektom određenom planu ispitivanja materijala, kontrolirati ugrađeni materijal.</t>
  </si>
  <si>
    <t>5) Izvođač je u okviru ugovorene cijene dužan izvršiti koordinaciju radova svih podizvođača kako bi se osiguralo kontunuirano odvijanje posla i zaštita već izvedenih radova.</t>
  </si>
  <si>
    <t>Sva oštećenja na zgradi i prilaznim putevima nastala tijekom gradnje otkloniti će izvođač o svom trošku.</t>
  </si>
  <si>
    <t>Jedinična cijena pojedinih stavki troškovnika mora obuhvatiti sav potreban rad i materijal do potpune gotovosti navedene stavke i ako to stavkom nije posebno navedeno.</t>
  </si>
  <si>
    <t>6) Izvođač je dužan, u okviru ugovorene cijene, osigurati gradilište od djelovanja više sile i krađe.</t>
  </si>
  <si>
    <t>7) Sav rad i materijal vezan uz organizaciju građevinske proizvodnje: ograde, vrata gradilišta, putevi na gradilištu, uredi, blagovaonice, svlačionice, sanitarije gradilišta, spremišta materijala i alata, telefonski, električni, vodovodni i slični priključci gradilišta, kao i cijena korištenja priključaka, moraju biti uključeni u konačnu cijenu.</t>
  </si>
  <si>
    <t>8) Izvođač će izraditi vremenski plan aktivnosti na gradilištu i njime odrediti dinamiku radova, dobave materijala, opreme i sl.</t>
  </si>
  <si>
    <t>Na sve što nije navedeno i opisano u troškovničkim stavkama (npr. tehnologija izvođenja i sl.) također se primjenjuju važeći zakoni, tehnički propisi, pravilnici, priznate norme i pravila struke, s dopunom opisa izvođenja i zadane kvalitete za pojedine vrste radova.</t>
  </si>
  <si>
    <t xml:space="preserve">U slučaju izmjene i dopune materijala definiranih troškovnikom, kao i prijedloga materijala od strane izvođača, isti moraju imati jednaka ili bolja svojstva od onih propisanih Projektom.  </t>
  </si>
  <si>
    <t>U cijene obavezno uključiti sve što je potrebno za finalnu/funkcionalnu gotovost svake pojedine stavke i troškovnika u cjelini, uključivo čišćenje prostora tijekom i nakon dovršetka rada.</t>
  </si>
  <si>
    <t>Jedinična cijena za svaku stavku radova ili ukupna ugovorena cijena je cijena u koju su ukalkulirani svi troškovi za rad, materijal, transport i druge obaveze, pripremne radove, režiju, osiguranje, ispitivanje i   dokazivanje kvalitete, kao i svi drugi izdaci izvođača za potpuno dovršenje ugovorenih radova.</t>
  </si>
  <si>
    <t>Izvođač nema pravo zahtijevati povećanje cijene ili drugu naknadu pozivajući se na to da u vrijeme davanja ponude nije bio upoznat s prilikama na gradilištu.</t>
  </si>
  <si>
    <t>Kvaliteta upotrijebljenih građevinskih proizvoda i opreme mora odgovarati uvjetima određenim posebnim propisima i odredbama u glavnom projektu.</t>
  </si>
  <si>
    <t>a) Kontrolna ispitivanja provodi nadzorni inženjer. Za konačnu ocjenu kvalitete radova mjerodavni su rezultati kontrolnog  ispitivanja.</t>
  </si>
  <si>
    <t>b) Ukoliko rezultati kontrolnog ispitivanja pokažu da kvaliteta upotrijebljenih materijala i izvedenog rada ne   odgovara zahtjevanim uvjetima, nadzorni inženjer je dužan izvođaču izdati nalog da nekvalitetan materijal  zamijeni materijalom propisane kvalitete te da radove dovede u ispravno stanje. U ovom slučaju troškove kontrolnih ispitivanja snosi izvođač.</t>
  </si>
  <si>
    <t>Radovi čija se količina i kvaliteta ne može naknadno kontrolirati:</t>
  </si>
  <si>
    <t xml:space="preserve">a) Svaki izvedeni rad koji nije moguće kasnije kontrolirati, u pogledu količine i kvalittete, mora odmah biti pregledan od strane nadzornog  inženjera, a podaci o tome upisani u građevinski dnevnik i građevinsku knjigu. </t>
  </si>
  <si>
    <t xml:space="preserve">b) Izvoditelj je dužan, na zahtjev nadzornog inženjera, obaviti potrebna otkrivanja ili otvaranja izvršenih radova, radi naknadnog pregleda i ispitivanja. </t>
  </si>
  <si>
    <t>Nakon obavljenih pregleda i ispitivanja, a u slučaju otkrivenih nedostataka, izvođač je dužan sanirati mjesta na kojima su provedena otkrivanja i ispitivanja prema uputi nadzornog inženjera.</t>
  </si>
  <si>
    <t>a) Izvođač je odgovoran za ugradnju materijala i opreme koji ne odgovaraju ugovorenoj kvaliteti.</t>
  </si>
  <si>
    <t>b) Izvođač je također dužan upozoriti naručitelja na uočene ili utvrđene nedostatke i onih materijala i opreme koje je nabavio ili izabrao naručitelj.</t>
  </si>
  <si>
    <t>Obustava nekvalitetnih radova i njihova razgradnja (rušenje):</t>
  </si>
  <si>
    <t>a) Ukoliko se izvođač ogluši na upozorenja i zahtjeve nadzornog inženjera te nastavi s neadekvatnim izvođenjem radova nadzorni inženjer će radove obustaviti.</t>
  </si>
  <si>
    <t>b) S izvođenjem radova se može nastaviti nakon što izvođač poduzme i provede odgovarajuće mjere kojima se, prema nalazu nadzornog inženjera, osigurava kvalitetno izvođenje radova.</t>
  </si>
  <si>
    <t>c)  Ukoliko izvedeni radovi u pogledu kvalitete bitno odstupaju od odredbi, a ti se radovi neće moći naknadno uskladiti sa zahtjevima ugovora, nadzorni inženjer će od izvođača zahtjevati rušenje predmetnih radova te njihovo ponovno izvođenje na adekvatan način prema ugovoru, o trošku izvođača.</t>
  </si>
  <si>
    <t>Obaveza izvođača je proučiti sve projekte instalacija i opreme, iste uskladiti i usvojiti prilikom izvođenja otvora za prolaz tih instalacija te prilikom ugradnje fazonskih komada i opreme.</t>
  </si>
  <si>
    <t>Program kontrole osiguranja i kvalitete prema opisima u tekstualnom dijelu Glavnog projekta.</t>
  </si>
  <si>
    <t xml:space="preserve">PRIMIJENJENI PROPISI:
Zakon o gradnji (NN 153/13, 20/17, 39/19, 125/19)                                                                         
Zakon o prostornom uređenju i gradnji (NN 153/13, 65/17,114/18, 39/19, 98/19)
Zakon o normizaciji 80/2013
Tehnički propis o racionalnoj uporabi energije i toplinskoj zaštiti u zgradama (NN 128/15, 70/18, 73/18, 86/18)
Tehnički propis za prozore i vrata (NN 69/06)
Zakon o tehničkim zahtjevima za proizvode i ocjenjivanju sukladnosti (NN 80/13, 14/14, 32/19) i na temelju čl. 26 tog Zakona preuzeti pravilnici:
Pravilnik o tehničkim normativima za projektiranje i izvođenje završnih radova u građevinarstvu (Sl 21/90)
</t>
  </si>
  <si>
    <t>Izvođač je dužan strogo se pridržavati i svih zaštitnih mjera na radu u skladu sa Zakonom o zaštiti na radu (NN 71/14, 118/14, 154/14, 94/18, 96/18), sa Zakonom o zaštiti od požara (NN 92/10) te u skladu s Pravilnikom o uvjetima za vatrogasne pristupe (NN 35/94, 55/94, 142/03).</t>
  </si>
  <si>
    <r>
      <t xml:space="preserve">Za vrijeme izvođenja radova, izvoditelj je dužan osigurati </t>
    </r>
    <r>
      <rPr>
        <b/>
        <i/>
        <u/>
        <sz val="10"/>
        <rFont val="Arial"/>
        <family val="2"/>
      </rPr>
      <t>nesmetan promet</t>
    </r>
    <r>
      <rPr>
        <b/>
        <sz val="10"/>
        <rFont val="Arial"/>
        <family val="2"/>
      </rPr>
      <t xml:space="preserve"> </t>
    </r>
    <r>
      <rPr>
        <sz val="10"/>
        <rFont val="Arial"/>
        <family val="2"/>
      </rPr>
      <t>i pristup gradilištu te regulirati ga odgovarajućim prometnim znakovima.</t>
    </r>
  </si>
  <si>
    <t>Izvoditelj je dužan o svom trošku osigurati gradilište i građevinu od vremenskih nepogoda i ostalih mogućih šteta za vrijeme trajanja gradnje. Svaka šteta na građevini, okolnim objektima, prometnicama ili okolišu, kao i na vozilima, prolaznicima i sl. nastala uslijed izvođenja radova, pada na teret izvoditelja, a istu je dužan u najkraćem mogućem roku nadoknaditi ili odstraniti.
Nadzor za čuvanje gradilišta, građevine, svih postrojenja, alata i materijala pada na teret izvoditelja te on odgovara za svaku nastalu štetu ili krađu.
Tijekom izvođenja radova izvoditelj je dužan osigurati čišćenje gradilišta i građevine, javnog puta kojim se pristupa na gradilište te završno čišćenje kompletnog objekta prije predaje investitoru.</t>
  </si>
  <si>
    <t>SVE NAPOMENE ILI OPĆI UVJETI UZ POJEDINE RADOVE OVOG TROŠKOVNIKA SASTAVNI SU DIO NAVEDENIH OPĆIH UVJETA I ČINE ZAJEDNIČKU CJELINU.</t>
  </si>
  <si>
    <t xml:space="preserve">ELEKTROTEHNIČKI PROJEKT - PROJEKT JAVNE RASVJETE PARKIRALIŠNIH POVRŠINA </t>
  </si>
  <si>
    <t>prometni znak B36</t>
  </si>
  <si>
    <t>prometni znak E05</t>
  </si>
  <si>
    <t>REKAPITULACIJA A1</t>
  </si>
  <si>
    <t>Nabava materijala, izrada i postava ulaznih dvokrilnih vrata na dvorištu. Izvesti temelje i okvir na koji se montiraju jedna dvokrilna zaokretna vrata dimenzija (VxŠ) 120x265 cm s ispunom od metalnih prečki. Okviri i vratna krila su od kvadratnih cijevi 60x60mm. Cijenom predvidjeti sav okov i brave za zaključavanje, ličenje u boji po izboru Investitora uz prethodnu zastitu od korozije u 2 premaza. U stavku uključen sav rad, transporti i materijal za potpuno dovršenje stavke. Obračun prema komadu izvedenih vrata.</t>
  </si>
  <si>
    <t>PROJEKT PARKIRALIŠNIH POVRŠINA I PARKA</t>
  </si>
  <si>
    <t>PROJEKT JAVNE RASVJETE PARKIRALIŠNIH POVRŠINA</t>
  </si>
  <si>
    <t>PROJEKT UREĐENJA PARKIRALIŠNIH POVRŠINA I PARKA</t>
  </si>
  <si>
    <t>PROJEKT UREĐENJA PARKIRALIŠNIH POVRŠINA I PARKA UKUPNO:</t>
  </si>
  <si>
    <t>1) Izvođač je dužan (prije ponude) proučiti sve gore navedene sastavne dijelove projekta, te u slučaju potrebe za dodatnim pojašnjenjem, pismeno zatražiti isto od naručitelja, odnosno iznijeti svoje primjedbe.</t>
  </si>
  <si>
    <t>GRAĐEVINSKI PROJEKT - PROJEKT VODOVODA I ODVODNJE</t>
  </si>
  <si>
    <t>R.BR.</t>
  </si>
  <si>
    <t>OPIS STAVKE</t>
  </si>
  <si>
    <t>MJERA</t>
  </si>
  <si>
    <t>KOLIČINA</t>
  </si>
  <si>
    <t>JED. CIJENA</t>
  </si>
  <si>
    <t>UKUPNO</t>
  </si>
  <si>
    <t>C</t>
  </si>
  <si>
    <t>INSTALACIJE VODOVODA I ODVODNJE</t>
  </si>
  <si>
    <t>OPĆI UVJETI :</t>
  </si>
  <si>
    <t>Izvođač je prilikom uvođenja u posao dužan, u okviru ugovorene cijene, preuzeti parcelu, te obavjestiti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Potvrdu Glavnog projekta, Glavni i Izvedbeni projekt i dati ih na uvid ovlaštenim inspekcijskim službama.</t>
  </si>
  <si>
    <t>Za instalacijske sustave izvođač je dužan, u okviru ugovorene cijene, osim atesta o kvaliteti ugrađenih materijala, dati ateste za instalacijske sustave.</t>
  </si>
  <si>
    <t>Izvođač je u okviru ugovorene cijene dužan izvršiti koordinaciju radova svih kooperanata na način da omogući kontinuirano odvijanje posla i zaštitu već izvedenih radova. Sva oštećenja nastala tokom gradnje otkloniti će izvođač o svom trošku.</t>
  </si>
  <si>
    <t>Izvođač je dužan, u okviru ugovorene cijene, osigurati gradilište od djelovanja više sile i krađe.</t>
  </si>
  <si>
    <t>Izvođač je dužan redovito čistiti gradilište tokom građenja a na kraju treba izvesti sva fina čiščenja zidova, podova, vrata, prozora, stijena, stakala i dr. što se neće posebno opisivati u stavkama.</t>
  </si>
  <si>
    <t>1.</t>
  </si>
  <si>
    <t>INSTALACIJA VODOVODA</t>
  </si>
  <si>
    <r>
      <rPr>
        <b/>
        <sz val="11"/>
        <rFont val="Calibri"/>
        <family val="2"/>
        <charset val="238"/>
        <scheme val="minor"/>
      </rPr>
      <t>Dobava i izvedba cjevovoda sanitarne potrošne vode</t>
    </r>
    <r>
      <rPr>
        <sz val="11"/>
        <rFont val="Calibri"/>
        <family val="2"/>
        <charset val="238"/>
        <scheme val="minor"/>
      </rPr>
      <t xml:space="preserve"> od polietilenskih višeslojnih tlačnih vodovodnih cijevi (HRN EN ISO 15874/2 ili jednakovrijedno) i pripadajućih fitinga. U cijenu uključen sav rad i materijal, te izolacija. Predviđena je izolacija debljine 13 mm za toplinsko izoliranje hladne, tople vode i cirkulacije. U cijeni je i izolacija cijevi. Obračun po m¹ ugrađene cijevi.</t>
    </r>
  </si>
  <si>
    <t>DN40</t>
  </si>
  <si>
    <r>
      <rPr>
        <b/>
        <sz val="11"/>
        <color theme="1"/>
        <rFont val="Calibri"/>
        <family val="2"/>
        <charset val="238"/>
        <scheme val="minor"/>
      </rPr>
      <t>Dezinfekcija kompletne vodovodne mreže</t>
    </r>
    <r>
      <rPr>
        <sz val="10"/>
        <rFont val="Arial"/>
      </rPr>
      <t xml:space="preserve"> otopinom klora (30 mg/lit) u vremenu od 6 sati, te ispiranje cjevovoda vodom nakon dezinfekcije. Dezinfekcija mora biti napravljena od strane ovlaštene tvrtke.</t>
    </r>
  </si>
  <si>
    <t>Obračun po kompletu.</t>
  </si>
  <si>
    <r>
      <rPr>
        <b/>
        <sz val="11"/>
        <color theme="1"/>
        <rFont val="Calibri"/>
        <family val="2"/>
        <charset val="238"/>
        <scheme val="minor"/>
      </rPr>
      <t>Bakteriološka analiza uzoraka vode</t>
    </r>
    <r>
      <rPr>
        <sz val="10"/>
        <rFont val="Arial"/>
      </rPr>
      <t xml:space="preserve"> iz cjevovoda nakon dezinfekcije od strane nadležne ustanove (Zavod za zaštitu zdravlja) ili neke druge ovlaštene ustanove. Analizi vode se pristupa nakon provedene dezinfekcije kompletne vodovodne mreže i ispiranja iste.</t>
    </r>
  </si>
  <si>
    <t>INSTALACIJA VODOVODA UKUPNO:</t>
  </si>
  <si>
    <t>2.</t>
  </si>
  <si>
    <t>INSTALACIJA ODVODNJE</t>
  </si>
  <si>
    <r>
      <rPr>
        <b/>
        <sz val="11"/>
        <rFont val="Calibri"/>
        <family val="2"/>
        <charset val="238"/>
        <scheme val="minor"/>
      </rPr>
      <t>Izrada kućne odvodnje s dobavom, prijenosom i montažom</t>
    </r>
    <r>
      <rPr>
        <sz val="11"/>
        <rFont val="Calibri"/>
        <family val="2"/>
        <charset val="238"/>
        <scheme val="minor"/>
      </rPr>
      <t xml:space="preserve"> zvučno optimiranih troslojnih odvodnih cijevi od polipropilena s mineralnom ispunom PP-MD, oznake postojanosti oblika S16 za priključke sanitarnih predmeta u podu i/ili zidu, sa spajanjem matičnim spojnicama uključujući fazonske komade, spojni i pričvrsni materijal. Obračun po m¹ postavljenih cijevi.
</t>
    </r>
  </si>
  <si>
    <t>DN 125</t>
  </si>
  <si>
    <t>DN 160</t>
  </si>
  <si>
    <r>
      <rPr>
        <b/>
        <sz val="11"/>
        <rFont val="Calibri"/>
        <family val="2"/>
        <charset val="238"/>
        <scheme val="minor"/>
      </rPr>
      <t>Ispitivanje instalacije kanalizacije na funkcionalnost i vodonepropusnost sa dobavom atesta.</t>
    </r>
    <r>
      <rPr>
        <sz val="11"/>
        <rFont val="Calibri"/>
        <family val="2"/>
        <charset val="238"/>
        <scheme val="minor"/>
      </rPr>
      <t xml:space="preserve"> Obračun po m¹ odvodnih cijevi.</t>
    </r>
  </si>
  <si>
    <t>INSTALACIJA ODVODNJE UKUPNO:</t>
  </si>
  <si>
    <t>3.</t>
  </si>
  <si>
    <t>VANJSKA HIDRANTSKA MREŽA</t>
  </si>
  <si>
    <r>
      <rPr>
        <b/>
        <sz val="11"/>
        <rFont val="Calibri"/>
        <family val="2"/>
        <charset val="238"/>
        <scheme val="minor"/>
      </rPr>
      <t>Iskolčenje  hidrantske mreže.</t>
    </r>
    <r>
      <rPr>
        <sz val="11"/>
        <rFont val="Calibri"/>
        <family val="2"/>
        <charset val="238"/>
        <scheme val="minor"/>
      </rPr>
      <t xml:space="preserve"> Stavka obuhvaća sva geodetska mjerenja, kojima se podaci iz projekta prenose na teren, osiguranje iskolčene trase, obnavljanje i održavanje iskolčenih oznaka za vrijeme građenja, te troškovi prijevoza kao i sav ostali potreban rad i materijal potreban za potpuno dovršenje rada. Obračun po m' stvarno iskolčene trase vodovoda (O.T.U.1-02.1).</t>
    </r>
  </si>
  <si>
    <r>
      <rPr>
        <b/>
        <sz val="11"/>
        <rFont val="Calibri"/>
        <family val="2"/>
        <charset val="238"/>
        <scheme val="minor"/>
      </rPr>
      <t>Osiguranje iskolčene trase.</t>
    </r>
    <r>
      <rPr>
        <sz val="11"/>
        <rFont val="Calibri"/>
        <family val="2"/>
        <charset val="238"/>
        <scheme val="minor"/>
      </rPr>
      <t xml:space="preserve"> Stavka obuhvaća osiguranje točaka, poligonskih točaka i repera za vrijeme gradnje. Točke trebaju biti na dovoljnoj udaljenosti od ruba nasipa ili usjeka, te zaštićene. Geodetska mjerenja, kojima se podaci iz projekta prenose na teren, osiguranje iskolčene trase, obnavljanje i održavanje iskolčenih oznaka za vrijeme građenja, te troškovi prijevoza kao i sav ostali potreban rad i materijal potreban za potpuno dovršenje rada. Obračun po m' stvarno iskolčene trase vodovoda (O.T.U.1-02.2).</t>
    </r>
  </si>
  <si>
    <r>
      <rPr>
        <b/>
        <sz val="11"/>
        <rFont val="Calibri"/>
        <family val="2"/>
        <charset val="238"/>
        <scheme val="minor"/>
      </rPr>
      <t xml:space="preserve">Snimka izvedenog stanja hidrantske mreže  po završetku  radova. </t>
    </r>
    <r>
      <rPr>
        <sz val="11"/>
        <rFont val="Calibri"/>
        <family val="2"/>
        <charset val="238"/>
        <scheme val="minor"/>
      </rPr>
      <t>Stavka obuhvaća izradu snimke izvedenog stanja koja treba sadržavati: 1. kopije katastarskih planova s ucrtanim novim objektima, 2. podatke o geodetskoj mreži (popis koordinata i visina, sa skicom i položajnim opisima). Obračun po m' stvarno izvedene trase vodovoda (O.T.U.1-02.6).</t>
    </r>
  </si>
  <si>
    <r>
      <rPr>
        <b/>
        <sz val="11"/>
        <rFont val="Calibri"/>
        <family val="2"/>
        <charset val="238"/>
        <scheme val="minor"/>
      </rPr>
      <t>Iskop u materijalu "C" kategorije</t>
    </r>
    <r>
      <rPr>
        <sz val="11"/>
        <rFont val="Calibri"/>
        <family val="2"/>
        <charset val="238"/>
        <scheme val="minor"/>
      </rPr>
      <t>. Rad obuhvaća strojni iskop zemlje za rov širine 80 cm i dubine do 160 cm glavnog cjevovoda, proširenje za priključak na postojeći vodovod, utovar u kamione. U stavci je sadržano dodatno razupiranje kompaktnom laganom podgradom. U cijenu su uračunati svi radovi koji su potrebni za potpuno dovršenje rada (O.T.U. 3-04.1). Obračun po m³ iskopanog i odvezenog materijala bez uvećanja količine zbog koeficijenta rastresitosti.</t>
    </r>
  </si>
  <si>
    <r>
      <rPr>
        <b/>
        <sz val="11"/>
        <rFont val="Calibri"/>
        <family val="2"/>
        <charset val="238"/>
        <scheme val="minor"/>
      </rPr>
      <t>Izrada posteljice od pijeska frakcije 4 - 8 mm</t>
    </r>
    <r>
      <rPr>
        <sz val="11"/>
        <rFont val="Calibri"/>
        <family val="2"/>
        <charset val="238"/>
        <scheme val="minor"/>
      </rPr>
      <t xml:space="preserve"> za podlogu, oko i iznad cijevi u sloju od 10 cm. Ovaj rad obuhvaća dobavu i ugradnju pijeska. Ugradnja se sastoji iz razastiranja i finog planiranja i ručnog nabijanja, te zasipavanja oko cijevi glavnog cjevovoda uz nabijanje a obračun se uzimaju dimenzije iz projekta. U cijenu su uračunati svi troškovi nabave materijala i njegove ugradnje i sve što je potrebno za potpuno dovršenje rada (O.T.U. 3-04.2.1).  Ovaj rad mjeri se i obračunava u m³ ugrađenog materijala u zbijenom stanju.</t>
    </r>
  </si>
  <si>
    <r>
      <rPr>
        <b/>
        <sz val="11"/>
        <rFont val="Calibri"/>
        <family val="2"/>
        <charset val="238"/>
        <scheme val="minor"/>
      </rPr>
      <t>Izrada bočne obloge i tjemenog pokrova iznad cijevi</t>
    </r>
    <r>
      <rPr>
        <sz val="11"/>
        <rFont val="Calibri"/>
        <family val="2"/>
        <charset val="238"/>
        <scheme val="minor"/>
      </rPr>
      <t xml:space="preserve"> debljine sloja 15 cm', od pijeska frakcije 4 - 8 mm. Ovaj rad obuhvaća dobavu i ugradnju pijeska. Ugradnja se sastoji iz razastiranja i finog planiranja i ručnog nabijanja, te zasipavanja oko cijevi glavnog cjevovoda uz nabijanje a obračun se uzimaju dimenzije iz projekta. U cijenu su uračunati svi troškovi nabave materijala i njegove ugradnje i sve što je potrebno za potpuno dovršenje rada (O.T.U. 3-04.2.1).  Ovaj rad mjeri se i obračunava u m³ ugrađenog materijala u zbijenom stanju.</t>
    </r>
  </si>
  <si>
    <r>
      <rPr>
        <b/>
        <sz val="11"/>
        <rFont val="Calibri"/>
        <family val="2"/>
        <charset val="238"/>
        <scheme val="minor"/>
      </rPr>
      <t>Zatrpavanje rova vodovoda i građevinske jame</t>
    </r>
    <r>
      <rPr>
        <sz val="11"/>
        <rFont val="Calibri"/>
        <family val="2"/>
        <charset val="238"/>
        <scheme val="minor"/>
      </rPr>
      <t xml:space="preserve"> vodomjernog okna, nakon montaže cjevovoda vodovoda i izrade okna, a vrši se materijalom od kamenog materijala–sipine. Ovaj rad obuhvaća ugradnju zrnatog kamenog materijala-sipine, a sve prema detaljima iz projekta. Ugradnja se sastoji iz razastiranja u slojevima od 30 cm' debljine uz zbijanje ručnim vibro pločama. U cijenu su uračunati svi troškovi ugradnje materijala i sve što je potrebno za potpuno dovršenje rada. Ovaj rad mjeri se i obračunava u m³ ugrađenog materijala u zbijenom stanju. Za obračun se uzimaju dimenzije iz projekta. (O.T.U. 3-04.6).</t>
    </r>
  </si>
  <si>
    <r>
      <rPr>
        <b/>
        <sz val="11"/>
        <rFont val="Calibri"/>
        <family val="2"/>
        <charset val="238"/>
        <scheme val="minor"/>
      </rPr>
      <t>Izrada  betonske stope</t>
    </r>
    <r>
      <rPr>
        <sz val="11"/>
        <rFont val="Calibri"/>
        <family val="2"/>
        <charset val="238"/>
        <scheme val="minor"/>
      </rPr>
      <t xml:space="preserve"> (podloge) razreda tlačne čvrstoće C-16/20 veličine 50/50/20 cm ispod MMN komada nadzemnog hidranta vodomjernog okna.  Obračun po  komadu izvedene stope.</t>
    </r>
  </si>
  <si>
    <r>
      <rPr>
        <b/>
        <sz val="11"/>
        <rFont val="Calibri"/>
        <family val="2"/>
        <charset val="238"/>
        <scheme val="minor"/>
      </rPr>
      <t>Nabava, doprema i ugradnja novih betonskih rubnjaka</t>
    </r>
    <r>
      <rPr>
        <sz val="11"/>
        <rFont val="Calibri"/>
        <family val="2"/>
        <charset val="238"/>
        <scheme val="minor"/>
      </rPr>
      <t xml:space="preserve"> dimenzija 8/20/50.  Količina radova mjeri se u metrima stvarno ugrađenog rubnjaka. U cijenu je uračunata, nabava rubnjaka, transport i deponiranje istih na gradilištu, odnosno sav rad i materijal potreban za te svrhe. Obračun po m' ugrađenog rubnjaka.</t>
    </r>
  </si>
  <si>
    <t>m'</t>
  </si>
  <si>
    <r>
      <rPr>
        <b/>
        <sz val="11"/>
        <rFont val="Calibri"/>
        <family val="2"/>
        <charset val="238"/>
        <scheme val="minor"/>
      </rPr>
      <t>Nabava i ugradnja betonskih opločnika</t>
    </r>
    <r>
      <rPr>
        <sz val="11"/>
        <rFont val="Calibri"/>
        <family val="2"/>
        <charset val="238"/>
        <scheme val="minor"/>
      </rPr>
      <t xml:space="preserve"> dim. 20/20/8 cm, za maksimalno cestovno opterećenje, otpornih na habanje, smrzavanje i sol, sive prirodne boje od mineralnih zrna, pjeskarene površinske obrade za ugradnju u konstrukciju nogostupa. Obračun po m² stvarno ugrađenog opločnika. U cijenu je uračunata: izrada posteljice – podloge za polaganje opločnika od drobljenog kamenog agregata frakcije 4-8 mm u sloju od 5 cm', ugradnja opločnika, fugiranje kremenim pijeskom, odnosno sav rad i materijal potreban za te svrhe.</t>
    </r>
  </si>
  <si>
    <t>PE100 A 150-16/12</t>
  </si>
  <si>
    <t>PE100 A 110-16/12</t>
  </si>
  <si>
    <t xml:space="preserve">Elektro spojnica PE10EM 110 </t>
  </si>
  <si>
    <t>Elektro T -komad ravni PE10ET 110</t>
  </si>
  <si>
    <t>Elektro koljeno PE10EW 110/90-10</t>
  </si>
  <si>
    <r>
      <rPr>
        <b/>
        <sz val="11"/>
        <rFont val="Calibri"/>
        <family val="2"/>
        <charset val="238"/>
        <scheme val="minor"/>
      </rPr>
      <t>Nabava i montaža vanjskog nadzemnog požarnog hidranta</t>
    </r>
    <r>
      <rPr>
        <sz val="11"/>
        <rFont val="Calibri"/>
        <family val="2"/>
        <charset val="238"/>
        <scheme val="minor"/>
      </rPr>
      <t xml:space="preserve">  EURO - prijelomni DN 100 mm sa priključcima 2xB i 1xA. Uz svaki hidrant se ugrađuje  N – DN 100-90. Glava hidranta je od modularnog lijeva sa svih strana EWS - zaštita + vanjska praškasta zaštita na bazi poliestera ( UV postojan. Zaštitna cijev je od čelika sa svih strana pocinčana + dodatna vanjska praškasta zaštita. Cijev hidranta je od čelika sa svih strana pocinčana. Stopa hidranta je od nodularnog lijeva, brtveni klin je od bronce. Obračun po komadu ugrađenog - montiranog  hidranta.
</t>
    </r>
  </si>
  <si>
    <r>
      <rPr>
        <b/>
        <sz val="11"/>
        <color theme="1"/>
        <rFont val="Calibri"/>
        <family val="2"/>
        <charset val="238"/>
        <scheme val="minor"/>
      </rPr>
      <t>Funkcionalno ispitivanje vanjske i unutarnje hidrantske mreže</t>
    </r>
    <r>
      <rPr>
        <sz val="10"/>
        <rFont val="Arial"/>
      </rPr>
      <t xml:space="preserve"> te pribavljanje atesta o zadovoljavanju protupožarnih propisa.</t>
    </r>
  </si>
  <si>
    <r>
      <rPr>
        <b/>
        <sz val="11"/>
        <color theme="1"/>
        <rFont val="Calibri"/>
        <family val="2"/>
        <charset val="238"/>
        <scheme val="minor"/>
      </rPr>
      <t>Dobava, donos i montaža vanjskog požarnog hidrantskog ormarića</t>
    </r>
    <r>
      <rPr>
        <sz val="10"/>
        <rFont val="Arial"/>
      </rPr>
      <t xml:space="preserve"> vel. ormarića 54x108x18,5cm. U stavku ulazi ormarić s dvije tlačne cijevi Ø 52 x 15m sa spojnicom, ventil kutni Ms 2" sa stabilnom spojnicom (Al) Ø 52, okretni nastavak Ms 2", mlaznica Ø 52 Al sa zasunom, te sav potreban materijal i rad. Obračun po komadu.</t>
    </r>
  </si>
  <si>
    <t>vanjski hidrant 54x108x18,5cm / crijevo 15 m / puna vrata - boja RAL3000</t>
  </si>
  <si>
    <t>VANJSKA HIDRANTSKA MREŽA UKUPNO:</t>
  </si>
  <si>
    <t>4.</t>
  </si>
  <si>
    <t>OBORINSKA ODVODNJA PARKIRALIŠA</t>
  </si>
  <si>
    <t>Nabava, prijevoz i ugradnja kanalizacijskih cijevi PEHD (polietilen visoke gustoće) SN 8. Polaganje kanalizacijskih vodonepropusnih cijevi na pripremljenu podlogu u projektiranom nagibu sa spajanjem prema detaljima iz projekta ili uputama proizvođača. Obračun je u m¹ ugrađene kanalizacijske cijevi, a u cijeni je uključena nabava cijevi, fazonskih komada, koljena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da se postigne vodonepropusnost, uključivo ispitivanje vodonepropusnosti.</t>
  </si>
  <si>
    <t>DN 200</t>
  </si>
  <si>
    <t>DN 300</t>
  </si>
  <si>
    <t>DN 400</t>
  </si>
  <si>
    <t>OBORINSKA ODVODNJA PARKIRALIŠTA UKUPNO:</t>
  </si>
  <si>
    <t xml:space="preserve">Izrada vodomjernog okna od armiranog betona C25/30 s dodatkom za vodonepropusnost. Izrada prema građevinskim nacrtima i nacrtima armature. Ispod AB dna izvodi se podloga od betona C16/20 debljine 10 cm. Pokrov se izvodi kao monolitna AB ploča s izdignutim betonskim prstenom s ulaznim otvorom na koji se ugrađuje okrugli lijevano-željezni poklopac nosivosti 250 kN. AB konstrukcija izvodi se monolitno, a armira prema statičkom proračunu i crtežima. Prolaz cijevi kroz zidove komora ostvariti će se sa tipskim RDS uvodnicama odgovarajućeg promjera. Također, RDS uvodnice odgovarajućeg promjera će se montirati i preko zaštitnih cijevi na mjestima gdje su one predviđene. </t>
  </si>
  <si>
    <t>Unutrašnjost okna dvostruko premezati duboko penetrirajućim temeljnim premazom. Stavka uključuje i nabavu, dopremu i ugradnju brtvene trake za spoj donja ploča-zid. Potrebno je izvesti hidroizolaciju kompletnog okna, te zaštitu hidroizolacije od mehaničkih oštećenja.</t>
  </si>
  <si>
    <t>U cijenu je uključena: dobava, izrada, postavljanje, skidanje i čišćenje oplate; dobava, savijanje, postavljanje armature i ostali radovi: dobave, ugradbe, održavanja, demontaža i čišćenja, materijal, prijenosi i prijevozi, montaža željeznih penjalica, poklopca i uličnih kapa.</t>
  </si>
  <si>
    <t>140 x 180 x 130 cm (d x š x h)</t>
  </si>
  <si>
    <t>Ugradnja montažnih revizijskih okana od PEHD-a (polietilen visoke kakvoće) s poklopcem nosivosti 250 kN, dubine 1,5 m, DN 600 mm. Jedinična cijena obuhvaća nabavu, prijevoz i ugradnju montažnih revizijskih okana, izvedbu podloge i AB ploče poklopca, nabavu i prijevoz predgotovljenih elemenata i spojnih sredstava, te eventualno morta ili betona, sve prijevoze i prijenose, rad na postavi i montaži okna s potrebnim skelama i oplatama, izvedbu kinete i priključaka s obradom sljubnica, ugradnju stupaljki, izvedba ležaja i okvira poklopca, uklanjanje oplata i otpada te čišćenje okoliša. Obračun je po komadu izvedenog okna. Izvedba, kontrola kakvoće i obračun prema OTU 3-04.4.3.</t>
  </si>
  <si>
    <t>Dobava i ugradnja kombiniranog vodomjera koji se sastoji od dva vodomjera i to glavnog vodomjera s Woltmann turbinom i sekundarnog višemlaznog mokrog vodomjera 150/40, 200/40, vodomjeri razreda točnosti “B”, primjena za precizno mjerenje protoka podložnog oscilacijama (od 20 l/h do 600 m3/h). Obračun je po komadu ugrađenog kombiniranog vodomjera. Izvedba, kontrola kakvoće i obračun prema OTU 3-04.4.3.</t>
  </si>
  <si>
    <t>Dobava materijala i izvedba priključaka vodovoda na javni vodoopskrbni sistem. Priključak izvoditi uz prethodnu suglasnost i prema uvjetima Vodovoda i kanalizacije Ogulin. Stavka uključuje cijenu priključka i svih fazonskih komada, te sav potreban materijal i rad za potpuno dovršenje stavke. Vodomjer nije uključen u stavku. Obračun po kompletu izvedene stavke.</t>
  </si>
  <si>
    <t>REKAPITULACIJA INSTALACIJA VODOVODA I ODVODNJE</t>
  </si>
  <si>
    <t>HIDRANTSKA MREŽA</t>
  </si>
  <si>
    <t>OBORINSKA ODVODNJA PARKIRALIŠA UKUPNO:</t>
  </si>
  <si>
    <t>5.</t>
  </si>
  <si>
    <t>SVEUKUPNO INSTALACIJE VODOVODA I ODVODNJE</t>
  </si>
  <si>
    <t>PROJEKT VODOVODA I ODVODNJE</t>
  </si>
  <si>
    <t>Geodetski radovi - parkiralište. Stavka obuhvaća iskolčenje parkirališta, održavanje točaka operativnog poligona i repera te sva geodetska mjerenja kojima se podaci iz projekta prenose na teren i obrnuto, osiguranje osi iskolčene površine,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kompletu iskolčene površine u skladu s projektom.</t>
  </si>
  <si>
    <t>Izrada geodetskog snimka izvedenog stanja. Geodetski radovi obuhvaćaju izmjeru izvedenog stanja dijela prometnice i nogostupa i svih nadzemnih dijelova građevine, a sve u skladu sa Zakonom o državnoj izmjeri i katastru nekretnina. U ponuđenoj cijeni trebaju biti obuhvaćeni sav potreban rad, korištenje programa i opreme, izrada elaborata. Obračun je po kompletu snimljenog izvedenog stanja u skladu s projektom.</t>
  </si>
  <si>
    <t>Geodetski radovi - park. Stavka obuhvaća iskolčenje parka, održavanje točaka operativnog poligona i repera te sva geodetska mjerenja kojima se podaci iz projekta prenose na teren i obrnuto, osiguranje osi iskolčene površine,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kompletu iskolčene površine u skladu s projektom.</t>
  </si>
  <si>
    <t>Izrada geodetskog snimka izvedenog stanja. Geodetski radovi obuhvaćaju izmjeru izvedenog stanja parka i svih nadzemnih dijelova građevine, a sve u skladu sa Zakonom o državnoj izmjeri i katastru nekretnina. U ponuđenoj cijeni trebaju biti obuhvaćeni sav potreban rad, korištenje programa i opreme, izrada elaborata. Obračun je po kompletu snimljenog izvedenog stanja u skladu s projektom. Izvedba, kontrola kakvoće i obračun prema OTU 1-02.</t>
  </si>
  <si>
    <t>komad</t>
  </si>
  <si>
    <t>Rušenje asfaltnog zastora. Stavka obuhvaća kompletno uklanjanje odgovarajućim tehnološkim postupkom postojeće asfaltne slojeve debljine do 15 cm, uključivo prijevoz na deponiju udaljenu do 25 km uključujući sve pristojbe. Obračun je po m² uklonjenih asfaltnih slojeva.</t>
  </si>
  <si>
    <t>Rušenje i uklanjanje postojećih betonskih elemenata kolnih ulaza, parapeta, šahtova, betonskih cijevi, poklopaca i dr. Sav materijal potrebno je stalno zbrinuti sukladno propisima. U cijeni je uključeno rušenje, utovar, prijevoz s na deponiju udaljenu do 25 km uključujući sve pristojbe, te sav ostali rad, oprema i materijal potreban za potpuno dovršenje stavke. Obračun je po m³ uklonjenih, deponiranih i propisno zbrinutih betonskih elemenata.</t>
  </si>
  <si>
    <t xml:space="preserve">Uklanjanje drveća i panjeva Ø 20-50 cm. Ovaj rad obuhvaća uklanjanje drveća i panjeva s odsijecanjem grana na dužine pogodne za prijevoz, čišćenje i uklanjanje sveg nepotrebnog materijala zaostalog nakon izvedenih radova, prijevoz na deponiju udaljenu do 25 km  te uključivo uređenje istog. Obračun je po komadu uklonjenog stabla. </t>
  </si>
  <si>
    <t xml:space="preserve">Uklanjanje drveća i panjeva Ø većih od 50 cm. Ovaj rad obuhvaća uklanjanje drveća i panjeva s odsijecanjem grana na dužine pogodne za prijevoz, čišćenje i uklanjanje sveg nepotrebnog materijala zaostalog nakon izvedenih radova, prijevoz na deponiju udaljenu do 25 km  te uključivo uređenje istog. Obračun je po komadu uklonjenog stabla. </t>
  </si>
  <si>
    <t xml:space="preserve">Rušenje i uklanjanje postojećih slivnika i revizijskih okana, monolitnih.  Jedinična cijena obuhvaća rušenje i uklanjanje slivnika i revizijskih okana zajedno s rešetkama i poklopcima, prijevoz na deponiju udaljenu do 25 km, zatrpavanje rupe porušenog slivnika i revizijskog okna zamjenskim kamenim materijalom, te uređenje okoliša nakon rušenja. Obračun je po komadu porušenog i uklonjenog slivnika i revizijskog okna. </t>
  </si>
  <si>
    <t>Vađenje i demontiranje prometnih znakova. Ovaj rad obuhvaća vađenje i demontiranje postojećih prometnih znakova zajedno s temeljima stupova, utovar i prijevoz na deponiju udaljenu do 25 km. Obračun je po komadu obavljenog rada za izvršenje stavke.</t>
  </si>
  <si>
    <t xml:space="preserve">Rušenje i uklanjanje postojećih betonskih rubnjaka dimenzija 18/24 cm. Jedinična cijena obuhvaća rušenje i uklanjanje betonskih rubnjaka zajedno s temeljima, prijevoz na deponiju udaljenu do 25 km  i sav ostali rad potreban za dovršenje stavke. Obračun je po m¹ uklonjenih betonskih rubnjaka. </t>
  </si>
  <si>
    <t xml:space="preserve">Rušenje i uklanjanje postojećih betonskih rubnjaka dimenzija 8/20 cm. Jedinična cijena obuhvaća rušenje i uklanjanje betonskih rubnjaka zajedno s temeljima, prijevoz na deponiju udaljenu do 25 km  i sav ostali rad potreban za dovršenje stavke. Obračun je po m¹ uklonjenih betonskih rubnjaka. </t>
  </si>
  <si>
    <t>Strojni iskop kolničke konstrukcije na zahvatu u dubini od 40 cm, u materijalu kategorije "C". Prema odredbama projekta s utovarom u prijevozno sredstvo. Rad se mjeri u kubičnim metrima stvarno iskopanog materijala, mjereno u sraslom stanju, a u jediničnu cijenu uračunati su svi radovi na iskopu materijala sa utovarom u prijevozna sredstva i prijevoz na deponiju udaljenu do 25 km.</t>
  </si>
  <si>
    <r>
      <t xml:space="preserve">Izrada asfaltnog sloja parkirališta (lako prometno opterećenje) </t>
    </r>
    <r>
      <rPr>
        <b/>
        <sz val="11"/>
        <rFont val="Calibri"/>
        <family val="2"/>
        <charset val="238"/>
        <scheme val="minor"/>
      </rPr>
      <t>AC 11 surf</t>
    </r>
    <r>
      <rPr>
        <sz val="11"/>
        <rFont val="Calibri"/>
        <family val="2"/>
        <charset val="238"/>
        <scheme val="minor"/>
      </rPr>
      <t xml:space="preserve"> 50/70, debljine 4,0 cm. U cijeni su sadržani svi troškovi nabave materijala, proizvodnje i ugradnje asfaltne mješavine, prijevoz, oprema i sve ostalo potrebno za potpuno izvođenje radova. Obračun je po m² gornje površine stvarno položenog i ugrađenog sloja. Izvedba i kontrola kakvoće prema (HRN EN 13108-1 ili jednakovrijedno) i tehničkim svojstvima i zahtjevima za građevne proizvode za proizvodnju asfaltnih mješavina i za asfaltne slojeve kolnika.</t>
    </r>
  </si>
  <si>
    <r>
      <t xml:space="preserve">Izrada asfaltnog sloja parkirališta (lako prometno opterećenje) </t>
    </r>
    <r>
      <rPr>
        <b/>
        <sz val="11"/>
        <rFont val="Calibri"/>
        <family val="2"/>
        <charset val="238"/>
        <scheme val="minor"/>
      </rPr>
      <t>AC 22 base</t>
    </r>
    <r>
      <rPr>
        <sz val="11"/>
        <rFont val="Calibri"/>
        <family val="2"/>
        <charset val="238"/>
        <scheme val="minor"/>
      </rPr>
      <t xml:space="preserve"> 50/70, debljine 6,0 cm. U cijeni su sadržani svi troškovi nabave materijala, proizvodnje i ugradnje asfaltne mješavine, prijevoz, oprema i sve ostalo potrebno za potpuno izvođenje radova. Obračun je po m² gornje površine stvarno položenog i ugrađenog sloja. Izvedba i kontrola kakvoće prema (HRN EN 13108-1 ili jednakovrijedno) i tehničkim svojstvima i zahtjevima za građevne proizvode za proizvodnju asfaltnih mješavina i za asfaltne slojeve kolnika.</t>
    </r>
  </si>
  <si>
    <r>
      <t xml:space="preserve">Izrada asfaltnog sloja nogostupa (lako prometno opterećenje) </t>
    </r>
    <r>
      <rPr>
        <b/>
        <sz val="11"/>
        <rFont val="Calibri"/>
        <family val="2"/>
        <charset val="238"/>
        <scheme val="minor"/>
      </rPr>
      <t>AC 8 surf</t>
    </r>
    <r>
      <rPr>
        <sz val="11"/>
        <rFont val="Calibri"/>
        <family val="2"/>
        <charset val="238"/>
        <scheme val="minor"/>
      </rPr>
      <t xml:space="preserve"> 50/70, debljine 3,0 cm. U cijeni su sadržani svi troškovi nabave materijala, proizvodnje i ugradnje asfaltne mješavine, prijevoz, oprema i sve ostalo potrebno za potpuno izvođenje radova. Obračun je po m² gornje površine stvarno položenog i ugrađenog sloja. Izvedba i kontrola kakvoće prema (HRN EN 13108-1 ili jednakovrijedno) i tehničkim svojstvima i zahtjevima za građevne proizvode za proizvodnju asfaltnih mješavina i za asfaltne slojeve kolnika.</t>
    </r>
  </si>
  <si>
    <r>
      <t xml:space="preserve">Izrada asfaltnog sloja nogostupa (lako prometno opterećenje) </t>
    </r>
    <r>
      <rPr>
        <b/>
        <sz val="11"/>
        <rFont val="Calibri"/>
        <family val="2"/>
        <charset val="238"/>
        <scheme val="minor"/>
      </rPr>
      <t>AC 16 base</t>
    </r>
    <r>
      <rPr>
        <sz val="11"/>
        <rFont val="Calibri"/>
        <family val="2"/>
        <charset val="238"/>
        <scheme val="minor"/>
      </rPr>
      <t xml:space="preserve"> 50/70, debljine 5,0 cm. U cijeni su sadržani svi troškovi nabave materijala, proizvodnje i ugradnje asfaltne mješavine, prijevoz, oprema i sve ostalo potrebno za potpuno izvođenje radova. Obračun je po m² gornje površine stvarno položenog i ugrađenog sloja. Izvedba i kontrola kakvoće prema (HRN EN 13108-1 ili jednakovrijedno) i tehničkim svojstvima i zahtjevima za građevne proizvode za proizvodnju asfaltnih mješavina i za asfaltne slojeve kolnika.</t>
    </r>
  </si>
  <si>
    <t>Nabava, prijevoz i postavljanje stupova od FeZn cijevi, Ø 60,3 mm. Stupovi se postavljaju u skladu s projektom prometne opreme i signalizacije, važećim Pravilnikom o prometnim znakovima, opremi i signalizaciji na cestama i važećim hrvatskim normama koje reguliraju to područje ili jednakovrijedno. U cijeni je uključena dobava i postava stupova prema projektu, svi prijevozi i prijenosi sa skladištenjem te sav rad i materijal za ugradnju po uvjetima iz projekta. Obračun je po m¹ ugrađenih stupova.</t>
  </si>
  <si>
    <t>Postavljanje prometnih znakova s retroreflektirajućom folijom klase I, debljine lima 3 mm, dimenzija prema projektu. Prometni znakovi postavljaju se prema projektu prometne opreme i signalizacije, a u skladu s važećim Pravilnikom o prometnim znakovima, opremi i signalizaciji na cestama i važećim hrvatskim normama koje reguliraju to područje (HRN 12899-1 ili jednakovrijedno).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t>
  </si>
  <si>
    <t>Izrada crta za parkirna mjesta i razdjelne crte (H62) bijele boje s retroreflektivnim zrncima klase II, širine 10 cm. Oznake na kolniku izvode se prema projektu prometne opreme i signalizacije, a u skladu s važećim Pravilnikom o prometnim znakovima, opremi i signalizaciji na cestama i važećim hrvatskim normama koje reguliraju to područje (HRN 1436 ili jednakovrijedno). U cijenu ulazi sav rad, materijal prijevoz i sve ostalo što je potrebno za potpuni dovršetak stavke uključujući potrebna ispitivanja kakvoće materijala i rada. Obračun je po m¹ izvedenih oznaka.</t>
  </si>
  <si>
    <t>Izrada znaka (H20) bijele boje s retroreflektivnim zrncima klase II. Oznake na kolniku izvode se prema projektu prometne opreme i signalizacije, a u skladu s važećim Pravilnikom o prometnim znakovima, opremi i signalizaciji na cestama i važećim hrvatskim normama koje reguliraju to područje (HRN 1436 ili jednakovrijedno). U cijenu ulazi sav rad, materijal prijevoz i sve ostalo što je potrebno za potpuni dovršetak stavke uključujući potrebna ispitivanja kakvoće materijala i rada. Obračun je po komadu izvedenog znaka.</t>
  </si>
  <si>
    <t>Izrada crta za parkirna mjesta (H56) žute boje s retroreflektivnim zrncima klase II, širine 10 cm. Oznake na kolniku izvode se prema projektu prometne opreme i signalizacije, a u skladu s važećim Pravilnikom o prometnim znakovima, opremi i signalizaciji na cestama i važećim hrvatskim normama koje reguliraju to područje (HRN 1436 ili jednakovrijedno). U cijenu ulazi sav rad, materijal prijevoz i sve ostalo što je potrebno za potpuni dovršetak stavke uključujući potrebna ispitivanja kakvoće materijala i rada. Obračun je po kompletu izvedenih oznaka.</t>
  </si>
  <si>
    <t>Izrada znaka (H50) bijele boje s retroreflektivnim zrncima klase II. Oznake na kolniku izvode se prema projektu prometne opreme i signalizacije, a u skladu s važećim Pravilnikom o prometnim znakovima, opremi i signalizaciji na cestama i važećim hrvatskim normama koje reguliraju to područje (HRN 1436 ili jednakovrijedno). U cijenu ulazi sav rad, materijal prijevoz i sve ostalo što je potrebno za potpuni dovršetak stavke uključujući potrebna ispitivanja kakvoće materijala i rada. Obračun je po komadu izvedenog znaka.</t>
  </si>
  <si>
    <t xml:space="preserve">Iskop rova trakastih temelja ograde u materijalu "C" kategorije, širine do 0,8 m i dubine do 1,00 m. Jedinična cijena obuhvaća iskop i sve pomoćne radove (crpljenja vode, vertikalne prijenose, privremeno odlaganje i sl.), čišćenje i planiranje dna rova, utovar viška materijala u prijevozno sredstvo. Obračun je po m³ stvarno iskopanog rova u sraslom tlu. </t>
  </si>
  <si>
    <t>Dobava i postava betonskih opločnika dimenzija 20x20x6 cm, klase betona 40/50. Površina opločnika treba biti izrađena od drobljenog granita i kvarcnog pijeska s pjeskarenom završnom obradom u sivoj boji. Opločnik treba biti otporan na habanje, prikladan za kolni promet, protuklizan te otporan na smrzavanje i sol. Betonski opločnici se polažu na prethodno uređenu podlogu od kamenog agregata granulacije 4-8 mm i niveliraju prema kotama iz projekta. Obračun po m² postavljenih betonskih opločnika.</t>
  </si>
  <si>
    <t>Dobava i ugradnja metalnog rukohvata invalidske rampe sukladno pravilniku o invalidskom pristupu. Stavka uključuje dobavu materijala, radioničko sastavljanje, premazivanje antikorozivnim premazom, premazivanje temeljnim premazom i bojanje završnim premazom u dva slojem u sivoj boji. U cijenu uključeni svi radovi i materijali za potpuno dovršenje stavke. Obračun po m¹ izvedenoga rada.</t>
  </si>
  <si>
    <t>Stavkom su obuhvaćeni radovi iskopa i utovara u prijevozno sredstvo, prijevoz na deponiju udaljenu do 25 km.</t>
  </si>
  <si>
    <t>Obračun po m¹ ručno iskopanog rova, širine do 0,8 m i dubine do 1,0 m.</t>
  </si>
  <si>
    <r>
      <t>m</t>
    </r>
    <r>
      <rPr>
        <sz val="11"/>
        <rFont val="Calibri"/>
        <family val="2"/>
        <charset val="238"/>
      </rPr>
      <t>³</t>
    </r>
  </si>
  <si>
    <t>Nacrti, tehnički opis i ovaj troškovnik čine cijelinu projekta. Nepoznavanje crtanog dijela projekta i tehničkog opisa neće se prihvatiti kao razlog za povišenje jediničnih cijena ili greške u izvedbi. Ponuđena cijena pojedinih stavaka mora obuhvatiti sav potreban rad i materijal (do potpune funkcionalane gotovosti navedene stavke) i ako to stavkom nije posebno navedeno.</t>
  </si>
  <si>
    <t>Izvođač je dužan pridržavati se svih važećih zakona i propisa i to naročito Zakona o prostornom uređenju i gradnji, Zakona o zaštiti na radu, Hrvatskih normi ili jednakovrijedno.</t>
  </si>
  <si>
    <r>
      <rPr>
        <b/>
        <sz val="11"/>
        <rFont val="Calibri"/>
        <family val="2"/>
        <charset val="238"/>
        <scheme val="minor"/>
      </rPr>
      <t>Nabava i montaža cjevovoda vodovoda  vodovodnih tlačnih cijevi  i fazona, fitinga i spojnica</t>
    </r>
    <r>
      <rPr>
        <sz val="11"/>
        <rFont val="Calibri"/>
        <family val="2"/>
        <charset val="238"/>
        <scheme val="minor"/>
      </rPr>
      <t xml:space="preserve">  za spajanje elektro zavarivanjem proizvedenih prema HRN EN 12201-2 ili jednakovrijedno za hidrantsku mrežu. Rad se mjeri u metrima izrađenog vodovoda i komadu  fazona, a u cijenu je uključena nabava materijala, svi radovi, prijenosi, prijevozi i ostalo što je potrebno za potpuno dovršenje cjevovoda.</t>
    </r>
  </si>
  <si>
    <t xml:space="preserve">Ugradnja montažnih revizijskih okana od PEHD-a (polietilen visoke kakvoće), dubine od 1,50 do 2,00 m, DN 600 mm s poklopcem nosivosti 400 kN. Jedinična cijena obuhvaća nabavu, prijevoz i ugradnju montažnih revizijskih okana prema EN 13598-2 ili jednakovrijedno, izvedbu podloge i AB ploče poklopca, nabavu i prijevoz predgotovljenih elemenata i spojnih sredstava, te eventualno morta ili betona, sve prijevoze i prijenose, rad na postavi i montaži okna s potrebnim skelama i oplatama, izvedbu kinete i priključaka s obradom sljubnica, ugradnju stupaljki, izvedba ležaja i okvira poklopca, uklanjanje oplata i otpada te čišćenje okoliša. Obračun je po komadu izvedenog okna.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</si>
</sst>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n&quot;_-;\-* #,##0.00\ &quot;kn&quot;_-;_-* &quot;-&quot;??\ &quot;kn&quot;_-;_-@_-"/>
    <numFmt numFmtId="164" formatCode="_(* #,##0.00_);_(* \(#,##0.00\);_(* &quot;-&quot;??_);_(@_)"/>
    <numFmt numFmtId="165" formatCode="_-* #,##0.00\ _k_n_-;\-* #,##0.00\ _k_n_-;_-* &quot;-&quot;??\ _k_n_-;_-@_-"/>
    <numFmt numFmtId="166" formatCode="_(&quot;HRK&quot;* #,##0.00_);_(&quot;HRK&quot;* \(#,##0.00\);_(&quot;HRK&quot;* &quot;-&quot;??_);_(@_)"/>
    <numFmt numFmtId="167" formatCode="_-* #,##0.00\ _k_n_-;\-* #,##0.00\ _k_n_-;_-* \-??\ _k_n_-;_-@_-"/>
    <numFmt numFmtId="168" formatCode="_-* #,##0.00\ [$kn-41A]_-;\-* #,##0.00\ [$kn-41A]_-;_-* &quot;-&quot;??\ [$kn-41A]_-;_-@_-"/>
    <numFmt numFmtId="169" formatCode="#,##0.00\ &quot;kn&quot;"/>
    <numFmt numFmtId="170" formatCode="#,##0.000"/>
    <numFmt numFmtId="171" formatCode="0.0"/>
  </numFmts>
  <fonts count="53">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0"/>
      <name val="Arial"/>
      <family val="2"/>
      <charset val="238"/>
    </font>
    <font>
      <sz val="10"/>
      <name val="Arial"/>
      <family val="2"/>
    </font>
    <font>
      <sz val="10"/>
      <name val="Arial"/>
      <family val="2"/>
      <charset val="238"/>
    </font>
    <font>
      <sz val="11"/>
      <color indexed="8"/>
      <name val="Calibri"/>
      <family val="2"/>
      <charset val="238"/>
    </font>
    <font>
      <sz val="10"/>
      <name val="Arial"/>
      <family val="2"/>
      <charset val="238"/>
    </font>
    <font>
      <b/>
      <sz val="11"/>
      <name val="Calibri"/>
      <family val="2"/>
      <charset val="238"/>
      <scheme val="minor"/>
    </font>
    <font>
      <sz val="11"/>
      <name val="Calibri"/>
      <family val="2"/>
      <charset val="238"/>
      <scheme val="minor"/>
    </font>
    <font>
      <b/>
      <sz val="14"/>
      <name val="Calibri"/>
      <family val="2"/>
      <charset val="238"/>
      <scheme val="minor"/>
    </font>
    <font>
      <sz val="11"/>
      <name val="Calibri"/>
      <family val="2"/>
      <charset val="238"/>
    </font>
    <font>
      <sz val="10"/>
      <name val="Helv"/>
      <charset val="204"/>
    </font>
    <font>
      <sz val="12"/>
      <name val="Calibri"/>
      <family val="2"/>
      <charset val="238"/>
      <scheme val="minor"/>
    </font>
    <font>
      <b/>
      <sz val="12"/>
      <name val="Calibri"/>
      <family val="2"/>
      <charset val="238"/>
      <scheme val="minor"/>
    </font>
    <font>
      <sz val="10"/>
      <name val="Calibri"/>
      <family val="2"/>
      <charset val="238"/>
      <scheme val="minor"/>
    </font>
    <font>
      <sz val="7"/>
      <name val="Calibri"/>
      <family val="2"/>
      <charset val="238"/>
      <scheme val="minor"/>
    </font>
    <font>
      <b/>
      <sz val="20"/>
      <name val="Calibri"/>
      <family val="2"/>
      <charset val="238"/>
      <scheme val="minor"/>
    </font>
    <font>
      <b/>
      <sz val="10"/>
      <name val="Calibri"/>
      <family val="2"/>
      <charset val="238"/>
      <scheme val="minor"/>
    </font>
    <font>
      <b/>
      <sz val="14"/>
      <color theme="1"/>
      <name val="Calibri"/>
      <family val="2"/>
      <charset val="238"/>
      <scheme val="minor"/>
    </font>
    <font>
      <sz val="12"/>
      <color theme="1"/>
      <name val="Calibri"/>
      <family val="2"/>
      <charset val="238"/>
      <scheme val="minor"/>
    </font>
    <font>
      <b/>
      <i/>
      <sz val="11"/>
      <name val="Arial"/>
      <family val="2"/>
      <charset val="238"/>
    </font>
    <font>
      <i/>
      <sz val="11"/>
      <color indexed="10"/>
      <name val="Arial"/>
      <family val="2"/>
      <charset val="238"/>
    </font>
    <font>
      <i/>
      <sz val="8"/>
      <color indexed="10"/>
      <name val="Arial"/>
      <family val="2"/>
      <charset val="238"/>
    </font>
    <font>
      <i/>
      <sz val="11"/>
      <color theme="1"/>
      <name val="Calibri"/>
      <family val="2"/>
      <charset val="238"/>
      <scheme val="minor"/>
    </font>
    <font>
      <b/>
      <sz val="14"/>
      <name val="Arial"/>
      <family val="2"/>
    </font>
    <font>
      <b/>
      <sz val="10"/>
      <color indexed="10"/>
      <name val="Arial"/>
      <family val="2"/>
      <charset val="238"/>
    </font>
    <font>
      <b/>
      <sz val="10"/>
      <name val="Arial"/>
      <family val="2"/>
      <charset val="238"/>
    </font>
    <font>
      <b/>
      <sz val="10"/>
      <color indexed="10"/>
      <name val="Arial"/>
      <family val="2"/>
    </font>
    <font>
      <b/>
      <i/>
      <u/>
      <sz val="10"/>
      <name val="Arial"/>
      <family val="2"/>
    </font>
    <font>
      <b/>
      <sz val="10"/>
      <name val="Arial"/>
      <family val="2"/>
    </font>
    <font>
      <b/>
      <sz val="10"/>
      <name val="Arial Narrow"/>
      <family val="2"/>
      <charset val="238"/>
    </font>
    <font>
      <b/>
      <sz val="16"/>
      <name val="Calibri"/>
      <family val="2"/>
      <charset val="238"/>
      <scheme val="minor"/>
    </font>
    <font>
      <sz val="10"/>
      <name val="Calibri"/>
      <family val="2"/>
      <charset val="238"/>
    </font>
    <font>
      <sz val="11"/>
      <color rgb="FFFF0000"/>
      <name val="Calibri"/>
      <family val="2"/>
      <charset val="238"/>
      <scheme val="minor"/>
    </font>
    <font>
      <b/>
      <sz val="11"/>
      <color theme="1"/>
      <name val="Calibri"/>
      <family val="2"/>
      <charset val="238"/>
      <scheme val="minor"/>
    </font>
    <font>
      <sz val="10"/>
      <color indexed="8"/>
      <name val="Arial"/>
      <family val="2"/>
    </font>
    <font>
      <i/>
      <sz val="11"/>
      <color indexed="8"/>
      <name val="Calibri"/>
      <family val="2"/>
      <charset val="238"/>
      <scheme val="minor"/>
    </font>
    <font>
      <i/>
      <sz val="11"/>
      <name val="Calibri"/>
      <family val="2"/>
      <charset val="238"/>
      <scheme val="minor"/>
    </font>
    <font>
      <b/>
      <i/>
      <sz val="11"/>
      <name val="Calibri"/>
      <family val="2"/>
      <charset val="238"/>
      <scheme val="minor"/>
    </font>
    <font>
      <b/>
      <sz val="11"/>
      <color indexed="8"/>
      <name val="Calibri"/>
      <family val="2"/>
      <charset val="238"/>
      <scheme val="minor"/>
    </font>
    <font>
      <sz val="11"/>
      <color indexed="8"/>
      <name val="Calibri"/>
      <family val="2"/>
      <charset val="238"/>
      <scheme val="minor"/>
    </font>
    <font>
      <i/>
      <sz val="10"/>
      <color indexed="8"/>
      <name val="Arial"/>
      <family val="2"/>
    </font>
    <font>
      <sz val="10"/>
      <color indexed="8"/>
      <name val="Arial"/>
      <family val="2"/>
      <charset val="238"/>
    </font>
    <font>
      <sz val="11"/>
      <name val="Arial"/>
      <family val="2"/>
      <charset val="238"/>
    </font>
    <font>
      <sz val="10"/>
      <color theme="1"/>
      <name val="Arial"/>
      <family val="2"/>
    </font>
    <font>
      <b/>
      <sz val="12"/>
      <color indexed="8"/>
      <name val="Calibri"/>
      <family val="2"/>
      <charset val="238"/>
      <scheme val="minor"/>
    </font>
    <font>
      <sz val="12"/>
      <color indexed="8"/>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9">
    <xf numFmtId="0" fontId="0" fillId="0" borderId="0"/>
    <xf numFmtId="167" fontId="8" fillId="0" borderId="0" applyFill="0" applyBorder="0" applyAlignment="0" applyProtection="0"/>
    <xf numFmtId="167" fontId="8" fillId="0" borderId="0" applyFill="0" applyBorder="0" applyAlignment="0" applyProtection="0"/>
    <xf numFmtId="167" fontId="10" fillId="0" borderId="0" applyFill="0" applyBorder="0" applyAlignment="0" applyProtection="0"/>
    <xf numFmtId="165" fontId="10" fillId="0" borderId="0" applyFont="0" applyFill="0" applyBorder="0" applyAlignment="0" applyProtection="0"/>
    <xf numFmtId="167" fontId="10" fillId="0" borderId="0" applyFill="0" applyBorder="0" applyAlignment="0" applyProtection="0"/>
    <xf numFmtId="167" fontId="8" fillId="0" borderId="0" applyFill="0" applyBorder="0" applyAlignment="0" applyProtection="0"/>
    <xf numFmtId="167" fontId="10" fillId="0" borderId="0" applyFill="0" applyBorder="0" applyAlignment="0" applyProtection="0"/>
    <xf numFmtId="166" fontId="8" fillId="0" borderId="0" applyFill="0" applyBorder="0" applyAlignment="0" applyProtection="0"/>
    <xf numFmtId="166" fontId="10"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8" fillId="0" borderId="0"/>
    <xf numFmtId="0" fontId="7" fillId="0" borderId="0"/>
    <xf numFmtId="0" fontId="8" fillId="0" borderId="0"/>
    <xf numFmtId="0" fontId="10" fillId="0" borderId="0"/>
    <xf numFmtId="0" fontId="10" fillId="0" borderId="0"/>
    <xf numFmtId="0" fontId="7" fillId="0" borderId="0"/>
    <xf numFmtId="0" fontId="7" fillId="0" borderId="0"/>
    <xf numFmtId="0" fontId="7" fillId="0" borderId="0"/>
    <xf numFmtId="0" fontId="7" fillId="0" borderId="0"/>
    <xf numFmtId="0" fontId="8" fillId="0" borderId="0"/>
    <xf numFmtId="0" fontId="10" fillId="0" borderId="0"/>
    <xf numFmtId="0" fontId="11" fillId="0" borderId="0"/>
    <xf numFmtId="0" fontId="6" fillId="0" borderId="0"/>
    <xf numFmtId="0" fontId="8" fillId="0" borderId="0"/>
    <xf numFmtId="0" fontId="9" fillId="0" borderId="0"/>
    <xf numFmtId="165" fontId="11" fillId="0" borderId="0" applyFont="0" applyFill="0" applyBorder="0" applyAlignment="0" applyProtection="0"/>
    <xf numFmtId="0" fontId="8" fillId="0" borderId="0"/>
    <xf numFmtId="0" fontId="12" fillId="0" borderId="0"/>
    <xf numFmtId="166" fontId="12" fillId="0" borderId="0" applyFill="0" applyBorder="0" applyAlignment="0" applyProtection="0"/>
    <xf numFmtId="167" fontId="12" fillId="0" borderId="0" applyFill="0" applyBorder="0" applyAlignment="0" applyProtection="0"/>
    <xf numFmtId="0" fontId="8"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4" fillId="0" borderId="0"/>
    <xf numFmtId="0" fontId="8" fillId="0" borderId="0"/>
    <xf numFmtId="0" fontId="4" fillId="0" borderId="0"/>
    <xf numFmtId="165" fontId="4" fillId="0" borderId="0" applyFont="0" applyFill="0" applyBorder="0" applyAlignment="0" applyProtection="0"/>
    <xf numFmtId="9" fontId="8" fillId="0" borderId="0" applyFont="0" applyFill="0" applyBorder="0" applyAlignment="0" applyProtection="0"/>
    <xf numFmtId="0" fontId="8" fillId="0" borderId="0"/>
    <xf numFmtId="166" fontId="8" fillId="0" borderId="0" applyFill="0" applyBorder="0" applyAlignment="0" applyProtection="0"/>
    <xf numFmtId="167" fontId="8" fillId="0" borderId="0" applyFill="0" applyBorder="0" applyAlignment="0" applyProtection="0"/>
    <xf numFmtId="0" fontId="17" fillId="0" borderId="0"/>
    <xf numFmtId="0" fontId="9" fillId="0" borderId="0"/>
    <xf numFmtId="0" fontId="8" fillId="0" borderId="0"/>
    <xf numFmtId="0" fontId="3" fillId="0" borderId="0"/>
    <xf numFmtId="0" fontId="2" fillId="0" borderId="0"/>
    <xf numFmtId="0" fontId="1" fillId="0" borderId="0"/>
    <xf numFmtId="0" fontId="1" fillId="0" borderId="0"/>
    <xf numFmtId="0" fontId="1" fillId="0" borderId="0"/>
    <xf numFmtId="44" fontId="1" fillId="0" borderId="0" applyFont="0" applyFill="0" applyBorder="0" applyAlignment="0" applyProtection="0"/>
  </cellStyleXfs>
  <cellXfs count="285">
    <xf numFmtId="0" fontId="0" fillId="0" borderId="0" xfId="0"/>
    <xf numFmtId="4" fontId="14" fillId="0" borderId="0" xfId="46" applyNumberFormat="1" applyFont="1" applyFill="1" applyBorder="1" applyAlignment="1" applyProtection="1">
      <alignment horizontal="center"/>
      <protection locked="0"/>
    </xf>
    <xf numFmtId="4" fontId="14" fillId="0" borderId="0" xfId="46" applyNumberFormat="1" applyFont="1" applyAlignment="1" applyProtection="1">
      <alignment horizontal="center"/>
      <protection locked="0"/>
    </xf>
    <xf numFmtId="4" fontId="14" fillId="0" borderId="0" xfId="46" applyNumberFormat="1" applyFont="1" applyAlignment="1" applyProtection="1">
      <alignment horizontal="center" vertical="top"/>
      <protection locked="0"/>
    </xf>
    <xf numFmtId="4" fontId="14" fillId="5" borderId="0" xfId="46" applyNumberFormat="1" applyFont="1" applyFill="1" applyBorder="1" applyAlignment="1" applyProtection="1">
      <alignment horizontal="center"/>
      <protection locked="0"/>
    </xf>
    <xf numFmtId="4" fontId="13" fillId="5" borderId="0" xfId="46" applyNumberFormat="1" applyFont="1" applyFill="1" applyBorder="1" applyAlignment="1" applyProtection="1">
      <alignment horizontal="center"/>
      <protection locked="0"/>
    </xf>
    <xf numFmtId="0" fontId="3" fillId="0" borderId="0" xfId="63" applyProtection="1"/>
    <xf numFmtId="49" fontId="18" fillId="0" borderId="0" xfId="61" applyNumberFormat="1" applyFont="1" applyAlignment="1" applyProtection="1">
      <alignment horizontal="right" wrapText="1"/>
    </xf>
    <xf numFmtId="49" fontId="19" fillId="0" borderId="0" xfId="61" applyNumberFormat="1" applyFont="1" applyAlignment="1" applyProtection="1">
      <alignment vertical="center"/>
    </xf>
    <xf numFmtId="49" fontId="20" fillId="0" borderId="0" xfId="61" applyNumberFormat="1" applyFont="1" applyAlignment="1" applyProtection="1">
      <alignment horizontal="right" vertical="center"/>
    </xf>
    <xf numFmtId="49" fontId="18" fillId="0" borderId="0" xfId="61" applyNumberFormat="1" applyFont="1" applyAlignment="1" applyProtection="1">
      <alignment horizontal="right" vertical="center" wrapText="1"/>
    </xf>
    <xf numFmtId="49" fontId="19" fillId="0" borderId="0" xfId="61" applyNumberFormat="1" applyFont="1" applyAlignment="1" applyProtection="1">
      <alignment horizontal="left" vertical="top"/>
    </xf>
    <xf numFmtId="0" fontId="3" fillId="0" borderId="0" xfId="63" applyAlignment="1" applyProtection="1">
      <alignment vertical="top"/>
    </xf>
    <xf numFmtId="49" fontId="18" fillId="0" borderId="0" xfId="61" applyNumberFormat="1" applyFont="1" applyAlignment="1" applyProtection="1">
      <alignment horizontal="center" vertical="top" wrapText="1"/>
    </xf>
    <xf numFmtId="49" fontId="20" fillId="0" borderId="0" xfId="61" applyNumberFormat="1" applyFont="1" applyAlignment="1" applyProtection="1">
      <alignment vertical="center"/>
    </xf>
    <xf numFmtId="49" fontId="19" fillId="0" borderId="0" xfId="61" applyNumberFormat="1" applyFont="1" applyAlignment="1" applyProtection="1">
      <alignment horizontal="left" vertical="center"/>
    </xf>
    <xf numFmtId="49" fontId="18" fillId="0" borderId="0" xfId="61" applyNumberFormat="1" applyFont="1" applyAlignment="1" applyProtection="1">
      <alignment horizontal="center" vertical="center" wrapText="1"/>
    </xf>
    <xf numFmtId="49" fontId="21" fillId="0" borderId="0" xfId="61" applyNumberFormat="1" applyFont="1" applyAlignment="1" applyProtection="1">
      <alignment horizontal="left" vertical="center" wrapText="1"/>
    </xf>
    <xf numFmtId="49" fontId="18" fillId="0" borderId="0" xfId="61" applyNumberFormat="1" applyFont="1" applyAlignment="1" applyProtection="1">
      <alignment horizontal="left" vertical="center"/>
    </xf>
    <xf numFmtId="49" fontId="15" fillId="0" borderId="0" xfId="61" applyNumberFormat="1" applyFont="1" applyAlignment="1" applyProtection="1">
      <alignment vertical="center" wrapText="1"/>
    </xf>
    <xf numFmtId="0" fontId="14" fillId="0" borderId="0" xfId="61" applyFont="1" applyAlignment="1" applyProtection="1">
      <alignment vertical="center"/>
    </xf>
    <xf numFmtId="49" fontId="37" fillId="0" borderId="0" xfId="61" applyNumberFormat="1" applyFont="1" applyAlignment="1" applyProtection="1">
      <alignment horizontal="center" vertical="center"/>
    </xf>
    <xf numFmtId="49" fontId="23" fillId="0" borderId="0" xfId="61" applyNumberFormat="1" applyFont="1" applyAlignment="1" applyProtection="1">
      <alignment vertical="center"/>
    </xf>
    <xf numFmtId="4" fontId="20" fillId="0" borderId="0" xfId="61" applyNumberFormat="1" applyFont="1" applyAlignment="1" applyProtection="1">
      <alignment horizontal="right" vertical="center"/>
    </xf>
    <xf numFmtId="49" fontId="18" fillId="0" borderId="0" xfId="61" applyNumberFormat="1" applyFont="1" applyAlignment="1" applyProtection="1">
      <alignment vertical="center"/>
    </xf>
    <xf numFmtId="49" fontId="21" fillId="0" borderId="0" xfId="61" applyNumberFormat="1" applyFont="1" applyAlignment="1" applyProtection="1">
      <alignment horizontal="center" vertical="center" wrapText="1"/>
    </xf>
    <xf numFmtId="0" fontId="25" fillId="0" borderId="0" xfId="63" applyFont="1" applyProtection="1"/>
    <xf numFmtId="169" fontId="25" fillId="0" borderId="0" xfId="63" applyNumberFormat="1" applyFont="1" applyProtection="1"/>
    <xf numFmtId="0" fontId="19" fillId="3" borderId="2" xfId="0" applyFont="1" applyFill="1" applyBorder="1" applyAlignment="1" applyProtection="1">
      <alignment horizontal="center" vertical="top"/>
    </xf>
    <xf numFmtId="4" fontId="18" fillId="3" borderId="1" xfId="0" applyNumberFormat="1" applyFont="1" applyFill="1" applyBorder="1" applyProtection="1"/>
    <xf numFmtId="168" fontId="19" fillId="3" borderId="3" xfId="0" applyNumberFormat="1" applyFont="1" applyFill="1" applyBorder="1" applyProtection="1"/>
    <xf numFmtId="0" fontId="19" fillId="3" borderId="1" xfId="0" applyFont="1" applyFill="1" applyBorder="1" applyAlignment="1" applyProtection="1">
      <alignment wrapText="1"/>
    </xf>
    <xf numFmtId="49" fontId="19" fillId="3" borderId="2" xfId="63" applyNumberFormat="1" applyFont="1" applyFill="1" applyBorder="1" applyAlignment="1" applyProtection="1">
      <alignment horizontal="center" vertical="center" wrapText="1"/>
    </xf>
    <xf numFmtId="169" fontId="3" fillId="0" borderId="0" xfId="63" applyNumberFormat="1" applyProtection="1"/>
    <xf numFmtId="0" fontId="26" fillId="0" borderId="0" xfId="62" applyFont="1" applyAlignment="1" applyProtection="1">
      <alignment horizontal="left" vertical="top" wrapText="1"/>
    </xf>
    <xf numFmtId="0" fontId="27" fillId="0" borderId="0" xfId="62" applyFont="1" applyAlignment="1" applyProtection="1">
      <alignment horizontal="left" wrapText="1"/>
    </xf>
    <xf numFmtId="0" fontId="27" fillId="0" borderId="0" xfId="62" applyFont="1" applyAlignment="1" applyProtection="1">
      <alignment horizontal="right" wrapText="1"/>
    </xf>
    <xf numFmtId="4" fontId="27" fillId="0" borderId="0" xfId="62" applyNumberFormat="1" applyFont="1" applyAlignment="1" applyProtection="1">
      <alignment horizontal="right" wrapText="1"/>
    </xf>
    <xf numFmtId="4" fontId="28" fillId="0" borderId="0" xfId="62" applyNumberFormat="1" applyFont="1" applyAlignment="1" applyProtection="1">
      <alignment horizontal="right" wrapText="1"/>
    </xf>
    <xf numFmtId="0" fontId="2" fillId="0" borderId="0" xfId="64" applyProtection="1"/>
    <xf numFmtId="0" fontId="29" fillId="0" borderId="0" xfId="64" applyFont="1" applyAlignment="1" applyProtection="1">
      <alignment wrapText="1"/>
    </xf>
    <xf numFmtId="49" fontId="30" fillId="0" borderId="0" xfId="64" applyNumberFormat="1" applyFont="1" applyAlignment="1" applyProtection="1">
      <alignment horizontal="justify" vertical="top" wrapText="1"/>
    </xf>
    <xf numFmtId="49" fontId="31" fillId="0" borderId="0" xfId="64" applyNumberFormat="1" applyFont="1" applyAlignment="1" applyProtection="1">
      <alignment horizontal="center" vertical="center"/>
    </xf>
    <xf numFmtId="4" fontId="32" fillId="0" borderId="0" xfId="64" applyNumberFormat="1" applyFont="1" applyAlignment="1" applyProtection="1">
      <alignment horizontal="right" vertical="center"/>
    </xf>
    <xf numFmtId="0" fontId="32" fillId="0" borderId="0" xfId="64" applyFont="1" applyAlignment="1" applyProtection="1">
      <alignment horizontal="left" vertical="top"/>
    </xf>
    <xf numFmtId="49" fontId="32" fillId="0" borderId="0" xfId="64" applyNumberFormat="1" applyFont="1" applyAlignment="1" applyProtection="1">
      <alignment horizontal="center" vertical="center"/>
    </xf>
    <xf numFmtId="0" fontId="9" fillId="0" borderId="0" xfId="64" applyFont="1" applyAlignment="1" applyProtection="1">
      <alignment vertical="top" wrapText="1"/>
    </xf>
    <xf numFmtId="0" fontId="9" fillId="0" borderId="0" xfId="64" applyFont="1" applyAlignment="1" applyProtection="1">
      <alignment horizontal="center" vertical="top" wrapText="1"/>
    </xf>
    <xf numFmtId="4" fontId="9" fillId="0" borderId="0" xfId="64" applyNumberFormat="1" applyFont="1" applyAlignment="1" applyProtection="1">
      <alignment vertical="top" wrapText="1"/>
    </xf>
    <xf numFmtId="0" fontId="9" fillId="0" borderId="0" xfId="64" applyFont="1" applyAlignment="1" applyProtection="1">
      <alignment horizontal="right" vertical="top" wrapText="1"/>
    </xf>
    <xf numFmtId="0" fontId="32" fillId="0" borderId="0" xfId="64" applyFont="1" applyAlignment="1" applyProtection="1">
      <alignment horizontal="justify" vertical="center" wrapText="1"/>
    </xf>
    <xf numFmtId="0" fontId="9" fillId="0" borderId="0" xfId="64" applyFont="1" applyAlignment="1" applyProtection="1">
      <alignment horizontal="left" vertical="top" wrapText="1"/>
    </xf>
    <xf numFmtId="49" fontId="36" fillId="0" borderId="0" xfId="64" applyNumberFormat="1" applyFont="1" applyAlignment="1" applyProtection="1">
      <alignment vertical="top" wrapText="1"/>
    </xf>
    <xf numFmtId="49" fontId="31" fillId="0" borderId="0" xfId="64" applyNumberFormat="1" applyFont="1" applyAlignment="1" applyProtection="1">
      <alignment horizontal="center" vertical="top" wrapText="1"/>
    </xf>
    <xf numFmtId="49" fontId="36" fillId="0" borderId="0" xfId="64" applyNumberFormat="1" applyFont="1" applyAlignment="1" applyProtection="1">
      <alignment horizontal="right" vertical="top" wrapText="1"/>
    </xf>
    <xf numFmtId="49" fontId="36" fillId="0" borderId="0" xfId="64" applyNumberFormat="1" applyFont="1" applyAlignment="1" applyProtection="1">
      <alignment horizontal="left" vertical="top" wrapText="1"/>
    </xf>
    <xf numFmtId="0" fontId="0" fillId="0" borderId="0" xfId="0" applyProtection="1"/>
    <xf numFmtId="0" fontId="13" fillId="4" borderId="4" xfId="0" applyFont="1" applyFill="1" applyBorder="1" applyAlignment="1" applyProtection="1">
      <alignment horizontal="center" vertical="center"/>
    </xf>
    <xf numFmtId="0" fontId="13" fillId="4" borderId="4" xfId="46" applyFont="1" applyFill="1" applyBorder="1" applyAlignment="1" applyProtection="1">
      <alignment horizontal="center" vertical="center"/>
    </xf>
    <xf numFmtId="4" fontId="13" fillId="4" borderId="4" xfId="46" applyNumberFormat="1" applyFont="1" applyFill="1" applyBorder="1" applyAlignment="1" applyProtection="1">
      <alignment horizontal="center" vertical="center"/>
    </xf>
    <xf numFmtId="3" fontId="13" fillId="4" borderId="4" xfId="46" applyNumberFormat="1" applyFont="1" applyFill="1" applyBorder="1" applyAlignment="1" applyProtection="1">
      <alignment horizontal="center" vertical="center"/>
    </xf>
    <xf numFmtId="0" fontId="14" fillId="0" borderId="0" xfId="0" applyFont="1" applyProtection="1"/>
    <xf numFmtId="4" fontId="14" fillId="0" borderId="0" xfId="0" applyNumberFormat="1" applyFont="1" applyProtection="1"/>
    <xf numFmtId="1" fontId="19" fillId="3" borderId="2" xfId="46" applyNumberFormat="1" applyFont="1" applyFill="1" applyBorder="1" applyAlignment="1" applyProtection="1">
      <alignment horizontal="center" vertical="top"/>
    </xf>
    <xf numFmtId="0" fontId="19" fillId="3" borderId="1" xfId="46" applyFont="1" applyFill="1" applyBorder="1" applyAlignment="1" applyProtection="1">
      <alignment horizontal="left" vertical="top"/>
    </xf>
    <xf numFmtId="0" fontId="18" fillId="3" borderId="1" xfId="0" applyFont="1" applyFill="1" applyBorder="1" applyProtection="1"/>
    <xf numFmtId="0" fontId="18" fillId="3" borderId="3" xfId="0" applyFont="1" applyFill="1" applyBorder="1" applyProtection="1"/>
    <xf numFmtId="1" fontId="13" fillId="3" borderId="2" xfId="46" applyNumberFormat="1" applyFont="1" applyFill="1" applyBorder="1" applyAlignment="1" applyProtection="1">
      <alignment horizontal="center" vertical="top"/>
    </xf>
    <xf numFmtId="0" fontId="13" fillId="3" borderId="1" xfId="46" applyFont="1" applyFill="1" applyBorder="1" applyAlignment="1" applyProtection="1">
      <alignment horizontal="left" vertical="top"/>
    </xf>
    <xf numFmtId="0" fontId="14" fillId="3" borderId="1" xfId="0" applyFont="1" applyFill="1" applyBorder="1" applyProtection="1"/>
    <xf numFmtId="4" fontId="14" fillId="3" borderId="1" xfId="0" applyNumberFormat="1" applyFont="1" applyFill="1" applyBorder="1" applyProtection="1"/>
    <xf numFmtId="0" fontId="14" fillId="3" borderId="3" xfId="0" applyFont="1" applyFill="1" applyBorder="1" applyProtection="1"/>
    <xf numFmtId="1" fontId="14" fillId="0" borderId="0" xfId="46" applyNumberFormat="1" applyFont="1" applyAlignment="1" applyProtection="1">
      <alignment horizontal="center" vertical="top"/>
    </xf>
    <xf numFmtId="0" fontId="14" fillId="0" borderId="0" xfId="46" applyFont="1" applyAlignment="1" applyProtection="1">
      <alignment horizontal="justify" vertical="top" wrapText="1"/>
    </xf>
    <xf numFmtId="0" fontId="14" fillId="0" borderId="0" xfId="46" applyFont="1" applyAlignment="1" applyProtection="1">
      <alignment horizontal="center" wrapText="1"/>
    </xf>
    <xf numFmtId="4" fontId="14" fillId="0" borderId="0" xfId="46" applyNumberFormat="1" applyFont="1" applyAlignment="1" applyProtection="1">
      <alignment horizontal="center"/>
    </xf>
    <xf numFmtId="168" fontId="14" fillId="0" borderId="0" xfId="46" applyNumberFormat="1" applyFont="1" applyAlignment="1" applyProtection="1">
      <alignment horizontal="center"/>
    </xf>
    <xf numFmtId="0" fontId="14" fillId="0" borderId="0" xfId="46" applyFont="1" applyAlignment="1" applyProtection="1">
      <alignment horizontal="center" vertical="top" wrapText="1"/>
    </xf>
    <xf numFmtId="168" fontId="13" fillId="3" borderId="3" xfId="0" applyNumberFormat="1" applyFont="1" applyFill="1" applyBorder="1" applyProtection="1"/>
    <xf numFmtId="4" fontId="14" fillId="0" borderId="0" xfId="46" applyNumberFormat="1" applyFont="1" applyAlignment="1" applyProtection="1">
      <alignment horizontal="center" wrapText="1"/>
    </xf>
    <xf numFmtId="0" fontId="14" fillId="0" borderId="0" xfId="0" applyFont="1" applyAlignment="1" applyProtection="1">
      <alignment horizontal="center" vertical="top"/>
    </xf>
    <xf numFmtId="0" fontId="14" fillId="0" borderId="0" xfId="46" applyFont="1" applyAlignment="1" applyProtection="1">
      <alignment horizontal="center"/>
    </xf>
    <xf numFmtId="4" fontId="14" fillId="0" borderId="0" xfId="46" applyNumberFormat="1" applyFont="1" applyAlignment="1" applyProtection="1">
      <alignment horizontal="center" vertical="top"/>
    </xf>
    <xf numFmtId="0" fontId="14" fillId="0" borderId="0" xfId="37" applyFont="1" applyAlignment="1" applyProtection="1">
      <alignment horizontal="left" vertical="top" wrapText="1"/>
    </xf>
    <xf numFmtId="0" fontId="14" fillId="0" borderId="0" xfId="46" applyFont="1" applyAlignment="1" applyProtection="1">
      <alignment horizontal="right" vertical="top" wrapText="1"/>
    </xf>
    <xf numFmtId="4" fontId="14" fillId="0" borderId="0" xfId="46" applyNumberFormat="1" applyFont="1" applyAlignment="1" applyProtection="1">
      <alignment horizontal="center" vertical="center"/>
    </xf>
    <xf numFmtId="0" fontId="14" fillId="0" borderId="0" xfId="37" applyFont="1" applyAlignment="1" applyProtection="1">
      <alignment horizontal="center"/>
    </xf>
    <xf numFmtId="0" fontId="14" fillId="0" borderId="0" xfId="0" applyFont="1" applyAlignment="1" applyProtection="1">
      <alignment vertical="top" wrapText="1"/>
    </xf>
    <xf numFmtId="0" fontId="14" fillId="0" borderId="0" xfId="37" applyFont="1" applyAlignment="1" applyProtection="1">
      <alignment horizontal="justify" vertical="top" wrapText="1"/>
    </xf>
    <xf numFmtId="0" fontId="19" fillId="3" borderId="2" xfId="0" applyFont="1" applyFill="1" applyBorder="1" applyAlignment="1" applyProtection="1">
      <alignment horizontal="center"/>
    </xf>
    <xf numFmtId="0" fontId="19" fillId="3" borderId="1" xfId="0" applyFont="1" applyFill="1" applyBorder="1" applyProtection="1"/>
    <xf numFmtId="4" fontId="14" fillId="0" borderId="0" xfId="46" applyNumberFormat="1" applyFont="1" applyAlignment="1" applyProtection="1">
      <alignment horizontal="center" vertical="top" wrapText="1"/>
    </xf>
    <xf numFmtId="0" fontId="16" fillId="0" borderId="0" xfId="0" applyFont="1" applyAlignment="1" applyProtection="1">
      <alignment horizontal="justify" vertical="top" wrapText="1"/>
    </xf>
    <xf numFmtId="0" fontId="14" fillId="0" borderId="0" xfId="0" applyFont="1" applyAlignment="1" applyProtection="1">
      <alignment horizontal="justify" vertical="top" wrapText="1"/>
    </xf>
    <xf numFmtId="1" fontId="13" fillId="0" borderId="0" xfId="46" applyNumberFormat="1" applyFont="1" applyAlignment="1" applyProtection="1">
      <alignment horizontal="center" vertical="top"/>
    </xf>
    <xf numFmtId="0" fontId="13" fillId="0" borderId="0" xfId="46" applyFont="1" applyAlignment="1" applyProtection="1">
      <alignment horizontal="left" vertical="top"/>
    </xf>
    <xf numFmtId="0" fontId="19" fillId="3" borderId="1" xfId="46" applyFont="1" applyFill="1" applyBorder="1" applyAlignment="1" applyProtection="1">
      <alignment vertical="top" wrapText="1"/>
    </xf>
    <xf numFmtId="4" fontId="0" fillId="0" borderId="0" xfId="0" applyNumberFormat="1" applyProtection="1"/>
    <xf numFmtId="4" fontId="14" fillId="0" borderId="0" xfId="0" applyNumberFormat="1" applyFont="1" applyProtection="1">
      <protection locked="0"/>
    </xf>
    <xf numFmtId="0" fontId="14" fillId="0" borderId="0" xfId="0" applyFont="1" applyProtection="1">
      <protection locked="0"/>
    </xf>
    <xf numFmtId="4" fontId="18" fillId="3" borderId="1" xfId="0" applyNumberFormat="1" applyFont="1" applyFill="1" applyBorder="1" applyProtection="1">
      <protection locked="0"/>
    </xf>
    <xf numFmtId="0" fontId="18" fillId="3" borderId="3" xfId="0" applyFont="1" applyFill="1" applyBorder="1" applyProtection="1">
      <protection locked="0"/>
    </xf>
    <xf numFmtId="4" fontId="14" fillId="3" borderId="1" xfId="0" applyNumberFormat="1" applyFont="1" applyFill="1" applyBorder="1" applyProtection="1">
      <protection locked="0"/>
    </xf>
    <xf numFmtId="0" fontId="14" fillId="3" borderId="3" xfId="0" applyFont="1" applyFill="1" applyBorder="1" applyProtection="1">
      <protection locked="0"/>
    </xf>
    <xf numFmtId="168" fontId="14" fillId="0" borderId="0" xfId="46" applyNumberFormat="1" applyFont="1" applyAlignment="1" applyProtection="1">
      <alignment horizontal="center"/>
      <protection locked="0"/>
    </xf>
    <xf numFmtId="168" fontId="13" fillId="3" borderId="3" xfId="0" applyNumberFormat="1" applyFont="1" applyFill="1" applyBorder="1" applyProtection="1">
      <protection locked="0"/>
    </xf>
    <xf numFmtId="168" fontId="14" fillId="0" borderId="0" xfId="46" applyNumberFormat="1" applyFont="1" applyAlignment="1" applyProtection="1">
      <alignment horizontal="center" vertical="top"/>
      <protection locked="0"/>
    </xf>
    <xf numFmtId="168" fontId="14" fillId="0" borderId="0" xfId="46" applyNumberFormat="1" applyFont="1" applyAlignment="1" applyProtection="1">
      <alignment horizontal="right"/>
      <protection locked="0"/>
    </xf>
    <xf numFmtId="4" fontId="0" fillId="0" borderId="0" xfId="0" applyNumberFormat="1" applyProtection="1">
      <protection locked="0"/>
    </xf>
    <xf numFmtId="0" fontId="0" fillId="0" borderId="0" xfId="0" applyProtection="1">
      <protection locked="0"/>
    </xf>
    <xf numFmtId="168" fontId="13" fillId="0" borderId="0" xfId="0" applyNumberFormat="1" applyFont="1" applyProtection="1">
      <protection locked="0"/>
    </xf>
    <xf numFmtId="0" fontId="14" fillId="0" borderId="0" xfId="46" applyFont="1" applyFill="1" applyBorder="1" applyAlignment="1" applyProtection="1">
      <alignment horizontal="justify" vertical="top" wrapText="1"/>
    </xf>
    <xf numFmtId="0" fontId="14" fillId="0" borderId="0" xfId="46" applyFont="1" applyFill="1" applyBorder="1" applyAlignment="1" applyProtection="1">
      <alignment horizontal="center" wrapText="1"/>
    </xf>
    <xf numFmtId="4" fontId="14" fillId="0" borderId="0" xfId="46" applyNumberFormat="1" applyFont="1" applyFill="1" applyBorder="1" applyAlignment="1" applyProtection="1">
      <alignment horizontal="center" wrapText="1"/>
    </xf>
    <xf numFmtId="4" fontId="14" fillId="0" borderId="0" xfId="46" applyNumberFormat="1" applyFont="1" applyFill="1" applyBorder="1" applyAlignment="1" applyProtection="1">
      <alignment horizontal="center"/>
    </xf>
    <xf numFmtId="168" fontId="14" fillId="0" borderId="0" xfId="46" applyNumberFormat="1" applyFont="1" applyFill="1" applyBorder="1" applyAlignment="1" applyProtection="1">
      <alignment horizontal="center"/>
    </xf>
    <xf numFmtId="0" fontId="14" fillId="5" borderId="0" xfId="0" applyFont="1" applyFill="1" applyProtection="1"/>
    <xf numFmtId="0" fontId="13" fillId="5" borderId="0" xfId="0" applyFont="1" applyFill="1" applyProtection="1"/>
    <xf numFmtId="4" fontId="14" fillId="5" borderId="0" xfId="0" applyNumberFormat="1" applyFont="1" applyFill="1" applyProtection="1"/>
    <xf numFmtId="0" fontId="14" fillId="5" borderId="0" xfId="0" applyFont="1" applyFill="1" applyAlignment="1" applyProtection="1">
      <alignment horizontal="center" vertical="top"/>
    </xf>
    <xf numFmtId="0" fontId="13" fillId="5" borderId="0" xfId="46" applyFont="1" applyFill="1" applyBorder="1" applyAlignment="1" applyProtection="1">
      <alignment horizontal="justify" vertical="top" wrapText="1"/>
    </xf>
    <xf numFmtId="0" fontId="14" fillId="5" borderId="0" xfId="46" applyFont="1" applyFill="1" applyBorder="1" applyAlignment="1" applyProtection="1">
      <alignment horizontal="center" wrapText="1"/>
    </xf>
    <xf numFmtId="4" fontId="14" fillId="5" borderId="0" xfId="46" applyNumberFormat="1" applyFont="1" applyFill="1" applyBorder="1" applyAlignment="1" applyProtection="1">
      <alignment horizontal="center" wrapText="1"/>
    </xf>
    <xf numFmtId="0" fontId="13" fillId="5" borderId="0" xfId="0" applyFont="1" applyFill="1" applyAlignment="1" applyProtection="1">
      <alignment horizontal="center" vertical="top"/>
    </xf>
    <xf numFmtId="0" fontId="13" fillId="5" borderId="0" xfId="46" applyFont="1" applyFill="1" applyBorder="1" applyAlignment="1" applyProtection="1">
      <alignment horizontal="center" wrapText="1"/>
    </xf>
    <xf numFmtId="4" fontId="13" fillId="5" borderId="0" xfId="46" applyNumberFormat="1" applyFont="1" applyFill="1" applyBorder="1" applyAlignment="1" applyProtection="1">
      <alignment horizontal="center" wrapText="1"/>
    </xf>
    <xf numFmtId="0" fontId="14" fillId="0" borderId="0" xfId="46" applyFont="1" applyFill="1" applyBorder="1" applyAlignment="1" applyProtection="1">
      <alignment horizontal="left" vertical="top" wrapText="1"/>
    </xf>
    <xf numFmtId="1" fontId="14" fillId="0" borderId="0" xfId="46" applyNumberFormat="1" applyFont="1" applyFill="1" applyBorder="1" applyAlignment="1" applyProtection="1">
      <alignment horizontal="center" vertical="top"/>
    </xf>
    <xf numFmtId="0" fontId="14" fillId="0" borderId="0" xfId="46" applyFont="1" applyFill="1" applyBorder="1" applyAlignment="1" applyProtection="1">
      <alignment horizontal="center" vertical="top" wrapText="1"/>
    </xf>
    <xf numFmtId="4" fontId="14" fillId="0" borderId="0" xfId="46" applyNumberFormat="1" applyFont="1" applyFill="1" applyBorder="1" applyAlignment="1" applyProtection="1">
      <alignment horizontal="center" vertical="top" wrapText="1"/>
    </xf>
    <xf numFmtId="0" fontId="19" fillId="3" borderId="1" xfId="0" applyFont="1" applyFill="1" applyBorder="1" applyAlignment="1" applyProtection="1">
      <alignment vertical="top" wrapText="1"/>
    </xf>
    <xf numFmtId="168" fontId="14" fillId="0" borderId="0" xfId="46" applyNumberFormat="1" applyFont="1" applyFill="1" applyBorder="1" applyAlignment="1" applyProtection="1">
      <alignment horizontal="center"/>
      <protection locked="0"/>
    </xf>
    <xf numFmtId="4" fontId="14" fillId="5" borderId="0" xfId="0" applyNumberFormat="1" applyFont="1" applyFill="1" applyProtection="1">
      <protection locked="0"/>
    </xf>
    <xf numFmtId="0" fontId="14" fillId="5" borderId="0" xfId="0" applyFont="1" applyFill="1" applyProtection="1">
      <protection locked="0"/>
    </xf>
    <xf numFmtId="168" fontId="13" fillId="5" borderId="0" xfId="46" applyNumberFormat="1" applyFont="1" applyFill="1" applyBorder="1" applyAlignment="1" applyProtection="1">
      <alignment horizontal="center"/>
      <protection locked="0"/>
    </xf>
    <xf numFmtId="0" fontId="41" fillId="0" borderId="0" xfId="65" applyFont="1" applyAlignment="1" applyProtection="1">
      <alignment horizontal="left" vertical="top"/>
    </xf>
    <xf numFmtId="0" fontId="50" fillId="0" borderId="0" xfId="65" applyFont="1" applyAlignment="1" applyProtection="1">
      <alignment horizontal="left" vertical="top"/>
    </xf>
    <xf numFmtId="49" fontId="13" fillId="6" borderId="2" xfId="66" applyNumberFormat="1" applyFont="1" applyFill="1" applyBorder="1" applyAlignment="1" applyProtection="1">
      <alignment horizontal="center" vertical="center" wrapText="1"/>
    </xf>
    <xf numFmtId="49" fontId="13" fillId="6" borderId="1" xfId="66" applyNumberFormat="1" applyFont="1" applyFill="1" applyBorder="1" applyAlignment="1" applyProtection="1">
      <alignment horizontal="center" vertical="center" wrapText="1"/>
    </xf>
    <xf numFmtId="2" fontId="13" fillId="6" borderId="1" xfId="66" applyNumberFormat="1" applyFont="1" applyFill="1" applyBorder="1" applyAlignment="1" applyProtection="1">
      <alignment horizontal="center" vertical="center" wrapText="1"/>
    </xf>
    <xf numFmtId="170" fontId="13" fillId="6" borderId="1" xfId="66" applyNumberFormat="1" applyFont="1" applyFill="1" applyBorder="1" applyAlignment="1" applyProtection="1">
      <alignment horizontal="center" vertical="center" wrapText="1"/>
    </xf>
    <xf numFmtId="169" fontId="13" fillId="6" borderId="3" xfId="66" applyNumberFormat="1" applyFont="1" applyFill="1" applyBorder="1" applyAlignment="1" applyProtection="1">
      <alignment horizontal="center" vertical="center" wrapText="1"/>
    </xf>
    <xf numFmtId="0" fontId="42" fillId="0" borderId="0" xfId="65" applyFont="1" applyAlignment="1" applyProtection="1">
      <alignment horizontal="left" vertical="top"/>
    </xf>
    <xf numFmtId="0" fontId="42" fillId="0" borderId="0" xfId="65" applyFont="1" applyAlignment="1" applyProtection="1">
      <alignment horizontal="left"/>
    </xf>
    <xf numFmtId="0" fontId="42" fillId="0" borderId="0" xfId="65" applyFont="1" applyAlignment="1" applyProtection="1">
      <alignment horizontal="center"/>
    </xf>
    <xf numFmtId="169" fontId="42" fillId="0" borderId="0" xfId="65" applyNumberFormat="1" applyFont="1" applyAlignment="1" applyProtection="1">
      <alignment horizontal="left" vertical="top"/>
    </xf>
    <xf numFmtId="49" fontId="15" fillId="3" borderId="2" xfId="66" applyNumberFormat="1" applyFont="1" applyFill="1" applyBorder="1" applyAlignment="1" applyProtection="1">
      <alignment horizontal="center" vertical="center" wrapText="1"/>
    </xf>
    <xf numFmtId="0" fontId="43" fillId="0" borderId="0" xfId="67" applyFont="1" applyAlignment="1" applyProtection="1">
      <alignment horizontal="left" vertical="top"/>
    </xf>
    <xf numFmtId="0" fontId="44" fillId="0" borderId="0" xfId="67" applyFont="1" applyAlignment="1" applyProtection="1">
      <alignment horizontal="left" vertical="top"/>
    </xf>
    <xf numFmtId="0" fontId="43" fillId="0" borderId="0" xfId="67" applyFont="1" applyAlignment="1" applyProtection="1">
      <alignment horizontal="left" wrapText="1"/>
    </xf>
    <xf numFmtId="0" fontId="43" fillId="0" borderId="0" xfId="67" applyFont="1" applyAlignment="1" applyProtection="1">
      <alignment horizontal="center" wrapText="1"/>
    </xf>
    <xf numFmtId="0" fontId="43" fillId="0" borderId="0" xfId="67" applyFont="1" applyAlignment="1" applyProtection="1">
      <alignment horizontal="left" vertical="top" wrapText="1"/>
    </xf>
    <xf numFmtId="169" fontId="43" fillId="0" borderId="0" xfId="67" applyNumberFormat="1" applyFont="1" applyAlignment="1" applyProtection="1">
      <alignment horizontal="left" vertical="top" wrapText="1"/>
    </xf>
    <xf numFmtId="49" fontId="43" fillId="0" borderId="0" xfId="67" applyNumberFormat="1" applyFont="1" applyAlignment="1" applyProtection="1">
      <alignment horizontal="left" vertical="top"/>
    </xf>
    <xf numFmtId="0" fontId="43" fillId="0" borderId="0" xfId="67" applyFont="1" applyAlignment="1" applyProtection="1">
      <alignment horizontal="justify" vertical="top" wrapText="1"/>
    </xf>
    <xf numFmtId="0" fontId="43" fillId="0" borderId="0" xfId="67" applyFont="1" applyAlignment="1" applyProtection="1">
      <alignment vertical="top" wrapText="1"/>
    </xf>
    <xf numFmtId="4" fontId="42" fillId="0" borderId="0" xfId="65" applyNumberFormat="1" applyFont="1" applyAlignment="1" applyProtection="1">
      <alignment horizontal="center"/>
    </xf>
    <xf numFmtId="0" fontId="45" fillId="3" borderId="2" xfId="65" applyFont="1" applyFill="1" applyBorder="1" applyAlignment="1" applyProtection="1">
      <alignment horizontal="center" vertical="center"/>
    </xf>
    <xf numFmtId="0" fontId="45" fillId="3" borderId="1" xfId="65" applyFont="1" applyFill="1" applyBorder="1" applyAlignment="1" applyProtection="1">
      <alignment horizontal="left" vertical="top"/>
    </xf>
    <xf numFmtId="0" fontId="42" fillId="3" borderId="1" xfId="65" applyFont="1" applyFill="1" applyBorder="1" applyAlignment="1" applyProtection="1">
      <alignment horizontal="left"/>
    </xf>
    <xf numFmtId="4" fontId="42" fillId="3" borderId="1" xfId="65" applyNumberFormat="1" applyFont="1" applyFill="1" applyBorder="1" applyAlignment="1" applyProtection="1">
      <alignment horizontal="center"/>
    </xf>
    <xf numFmtId="0" fontId="46" fillId="0" borderId="0" xfId="65" applyFont="1" applyAlignment="1" applyProtection="1">
      <alignment horizontal="center" vertical="top"/>
    </xf>
    <xf numFmtId="0" fontId="14" fillId="0" borderId="0" xfId="67" applyFont="1" applyAlignment="1" applyProtection="1">
      <alignment horizontal="justify" vertical="top" wrapText="1"/>
    </xf>
    <xf numFmtId="0" fontId="14" fillId="0" borderId="0" xfId="65" applyFont="1" applyAlignment="1" applyProtection="1">
      <alignment horizontal="center"/>
    </xf>
    <xf numFmtId="4" fontId="46" fillId="0" borderId="0" xfId="65" applyNumberFormat="1" applyFont="1" applyAlignment="1" applyProtection="1">
      <alignment horizontal="center"/>
    </xf>
    <xf numFmtId="169" fontId="14" fillId="0" borderId="0" xfId="68" applyNumberFormat="1" applyFont="1" applyFill="1" applyBorder="1" applyAlignment="1" applyProtection="1">
      <alignment horizontal="right"/>
    </xf>
    <xf numFmtId="0" fontId="14" fillId="3" borderId="1" xfId="65" applyFont="1" applyFill="1" applyBorder="1" applyAlignment="1" applyProtection="1">
      <alignment horizontal="center"/>
    </xf>
    <xf numFmtId="4" fontId="46" fillId="3" borderId="1" xfId="65" applyNumberFormat="1" applyFont="1" applyFill="1" applyBorder="1" applyAlignment="1" applyProtection="1">
      <alignment horizontal="center"/>
    </xf>
    <xf numFmtId="0" fontId="45" fillId="3" borderId="1" xfId="65" applyFont="1" applyFill="1" applyBorder="1" applyAlignment="1" applyProtection="1">
      <alignment horizontal="center" vertical="center"/>
    </xf>
    <xf numFmtId="0" fontId="46" fillId="0" borderId="0" xfId="65" applyFont="1" applyAlignment="1" applyProtection="1">
      <alignment horizontal="left"/>
    </xf>
    <xf numFmtId="0" fontId="47" fillId="0" borderId="0" xfId="65" applyFont="1" applyAlignment="1" applyProtection="1">
      <alignment horizontal="left" vertical="top"/>
    </xf>
    <xf numFmtId="0" fontId="45" fillId="3" borderId="1" xfId="65" applyFont="1" applyFill="1" applyBorder="1" applyAlignment="1" applyProtection="1">
      <alignment horizontal="left"/>
    </xf>
    <xf numFmtId="4" fontId="45" fillId="3" borderId="1" xfId="65" applyNumberFormat="1" applyFont="1" applyFill="1" applyBorder="1" applyAlignment="1" applyProtection="1">
      <alignment horizontal="center"/>
    </xf>
    <xf numFmtId="0" fontId="14" fillId="0" borderId="0" xfId="66" applyFont="1" applyProtection="1"/>
    <xf numFmtId="0" fontId="14" fillId="0" borderId="0" xfId="66" applyFont="1" applyAlignment="1" applyProtection="1">
      <alignment horizontal="center" wrapText="1"/>
    </xf>
    <xf numFmtId="0" fontId="14" fillId="0" borderId="0" xfId="66" applyFont="1" applyAlignment="1" applyProtection="1">
      <alignment horizontal="justify" vertical="top" wrapText="1"/>
    </xf>
    <xf numFmtId="0" fontId="39" fillId="0" borderId="0" xfId="66" applyFont="1" applyProtection="1"/>
    <xf numFmtId="0" fontId="39" fillId="0" borderId="0" xfId="66" applyFont="1" applyAlignment="1" applyProtection="1">
      <alignment horizontal="center" wrapText="1"/>
    </xf>
    <xf numFmtId="0" fontId="48" fillId="0" borderId="0" xfId="65" applyFont="1" applyAlignment="1" applyProtection="1">
      <alignment horizontal="center" vertical="center"/>
    </xf>
    <xf numFmtId="171" fontId="14" fillId="0" borderId="0" xfId="66" applyNumberFormat="1" applyFont="1" applyAlignment="1" applyProtection="1">
      <alignment horizontal="right" vertical="center" wrapText="1"/>
    </xf>
    <xf numFmtId="0" fontId="49" fillId="0" borderId="0" xfId="66" applyFont="1" applyProtection="1"/>
    <xf numFmtId="0" fontId="49" fillId="0" borderId="0" xfId="66" applyFont="1" applyAlignment="1" applyProtection="1">
      <alignment horizontal="center" wrapText="1"/>
    </xf>
    <xf numFmtId="171" fontId="49" fillId="0" borderId="0" xfId="66" applyNumberFormat="1" applyFont="1" applyAlignment="1" applyProtection="1">
      <alignment horizontal="right" vertical="center" wrapText="1"/>
    </xf>
    <xf numFmtId="0" fontId="1" fillId="0" borderId="0" xfId="66" applyProtection="1"/>
    <xf numFmtId="169" fontId="1" fillId="0" borderId="0" xfId="66" applyNumberFormat="1" applyProtection="1"/>
    <xf numFmtId="0" fontId="1" fillId="0" borderId="0" xfId="66" applyAlignment="1" applyProtection="1">
      <alignment vertical="center" wrapText="1"/>
    </xf>
    <xf numFmtId="0" fontId="1" fillId="0" borderId="0" xfId="66" applyAlignment="1" applyProtection="1">
      <alignment horizontal="center" vertical="center"/>
    </xf>
    <xf numFmtId="0" fontId="1" fillId="0" borderId="0" xfId="66" applyAlignment="1" applyProtection="1">
      <alignment horizontal="justify" vertical="center"/>
    </xf>
    <xf numFmtId="0" fontId="46" fillId="0" borderId="0" xfId="65" applyFont="1" applyAlignment="1" applyProtection="1">
      <alignment horizontal="center"/>
    </xf>
    <xf numFmtId="0" fontId="46" fillId="0" borderId="0" xfId="65" applyFont="1" applyAlignment="1" applyProtection="1">
      <alignment horizontal="left" vertical="top"/>
    </xf>
    <xf numFmtId="0" fontId="1" fillId="0" borderId="0" xfId="65" applyAlignment="1" applyProtection="1">
      <alignment horizontal="left"/>
    </xf>
    <xf numFmtId="0" fontId="51" fillId="3" borderId="2" xfId="65" applyFont="1" applyFill="1" applyBorder="1" applyAlignment="1" applyProtection="1">
      <alignment horizontal="center" vertical="center"/>
    </xf>
    <xf numFmtId="0" fontId="51" fillId="3" borderId="1" xfId="65" applyFont="1" applyFill="1" applyBorder="1" applyAlignment="1" applyProtection="1">
      <alignment horizontal="left" vertical="top"/>
    </xf>
    <xf numFmtId="0" fontId="18" fillId="3" borderId="1" xfId="65" applyFont="1" applyFill="1" applyBorder="1" applyAlignment="1" applyProtection="1">
      <alignment horizontal="center"/>
    </xf>
    <xf numFmtId="4" fontId="52" fillId="3" borderId="1" xfId="65" applyNumberFormat="1" applyFont="1" applyFill="1" applyBorder="1" applyAlignment="1" applyProtection="1">
      <alignment horizontal="center"/>
    </xf>
    <xf numFmtId="0" fontId="51" fillId="3" borderId="1" xfId="65" applyFont="1" applyFill="1" applyBorder="1" applyAlignment="1" applyProtection="1">
      <alignment horizontal="center" vertical="center"/>
    </xf>
    <xf numFmtId="0" fontId="51" fillId="3" borderId="1" xfId="65" applyFont="1" applyFill="1" applyBorder="1" applyAlignment="1" applyProtection="1">
      <alignment horizontal="left"/>
    </xf>
    <xf numFmtId="4" fontId="51" fillId="3" borderId="1" xfId="65" applyNumberFormat="1" applyFont="1" applyFill="1" applyBorder="1" applyAlignment="1" applyProtection="1">
      <alignment horizontal="center"/>
    </xf>
    <xf numFmtId="0" fontId="25" fillId="0" borderId="0" xfId="66" applyFont="1" applyProtection="1"/>
    <xf numFmtId="169" fontId="25" fillId="0" borderId="0" xfId="66" applyNumberFormat="1" applyFont="1" applyProtection="1"/>
    <xf numFmtId="0" fontId="47" fillId="0" borderId="0" xfId="65" applyFont="1" applyAlignment="1" applyProtection="1">
      <alignment horizontal="left"/>
    </xf>
    <xf numFmtId="0" fontId="47" fillId="0" borderId="0" xfId="65" applyFont="1" applyAlignment="1" applyProtection="1">
      <alignment horizontal="center"/>
    </xf>
    <xf numFmtId="169" fontId="47" fillId="0" borderId="0" xfId="65" applyNumberFormat="1" applyFont="1" applyAlignment="1" applyProtection="1">
      <alignment horizontal="left" vertical="top"/>
    </xf>
    <xf numFmtId="0" fontId="43" fillId="0" borderId="0" xfId="67" applyFont="1" applyAlignment="1" applyProtection="1">
      <alignment vertical="top" wrapText="1"/>
      <protection locked="0"/>
    </xf>
    <xf numFmtId="169" fontId="43" fillId="0" borderId="0" xfId="67" applyNumberFormat="1" applyFont="1" applyAlignment="1" applyProtection="1">
      <alignment vertical="top" wrapText="1"/>
      <protection locked="0"/>
    </xf>
    <xf numFmtId="4" fontId="42" fillId="0" borderId="0" xfId="65" applyNumberFormat="1" applyFont="1" applyAlignment="1" applyProtection="1">
      <alignment horizontal="center"/>
      <protection locked="0"/>
    </xf>
    <xf numFmtId="4" fontId="42" fillId="3" borderId="1" xfId="65" applyNumberFormat="1" applyFont="1" applyFill="1" applyBorder="1" applyAlignment="1" applyProtection="1">
      <alignment horizontal="center"/>
      <protection locked="0"/>
    </xf>
    <xf numFmtId="169" fontId="42" fillId="3" borderId="3" xfId="65" applyNumberFormat="1" applyFont="1" applyFill="1" applyBorder="1" applyAlignment="1" applyProtection="1">
      <alignment horizontal="left" vertical="top"/>
      <protection locked="0"/>
    </xf>
    <xf numFmtId="169" fontId="42" fillId="0" borderId="0" xfId="65" applyNumberFormat="1" applyFont="1" applyAlignment="1" applyProtection="1">
      <alignment horizontal="left" vertical="top"/>
      <protection locked="0"/>
    </xf>
    <xf numFmtId="4" fontId="46" fillId="0" borderId="0" xfId="65" applyNumberFormat="1" applyFont="1" applyAlignment="1" applyProtection="1">
      <alignment horizontal="center"/>
      <protection locked="0"/>
    </xf>
    <xf numFmtId="169" fontId="39" fillId="0" borderId="0" xfId="65" applyNumberFormat="1" applyFont="1" applyProtection="1">
      <protection locked="0"/>
    </xf>
    <xf numFmtId="169" fontId="14" fillId="0" borderId="0" xfId="68" applyNumberFormat="1" applyFont="1" applyFill="1" applyBorder="1" applyAlignment="1" applyProtection="1">
      <alignment horizontal="right"/>
      <protection locked="0"/>
    </xf>
    <xf numFmtId="169" fontId="14" fillId="0" borderId="0" xfId="65" applyNumberFormat="1" applyFont="1" applyProtection="1">
      <protection locked="0"/>
    </xf>
    <xf numFmtId="0" fontId="45" fillId="3" borderId="1" xfId="65" applyFont="1" applyFill="1" applyBorder="1" applyAlignment="1" applyProtection="1">
      <alignment horizontal="center" vertical="center"/>
      <protection locked="0"/>
    </xf>
    <xf numFmtId="169" fontId="45" fillId="3" borderId="3" xfId="65" applyNumberFormat="1" applyFont="1" applyFill="1" applyBorder="1" applyAlignment="1" applyProtection="1">
      <alignment horizontal="left" vertical="top"/>
      <protection locked="0"/>
    </xf>
    <xf numFmtId="169" fontId="46" fillId="0" borderId="0" xfId="65" applyNumberFormat="1" applyFont="1" applyAlignment="1" applyProtection="1">
      <alignment horizontal="left" vertical="top"/>
      <protection locked="0"/>
    </xf>
    <xf numFmtId="4" fontId="45" fillId="3" borderId="1" xfId="65" applyNumberFormat="1" applyFont="1" applyFill="1" applyBorder="1" applyAlignment="1" applyProtection="1">
      <alignment horizontal="center"/>
      <protection locked="0"/>
    </xf>
    <xf numFmtId="4" fontId="14" fillId="0" borderId="0" xfId="66" applyNumberFormat="1" applyFont="1" applyAlignment="1" applyProtection="1">
      <alignment horizontal="right" vertical="center" wrapText="1"/>
      <protection locked="0"/>
    </xf>
    <xf numFmtId="169" fontId="1" fillId="0" borderId="0" xfId="66" applyNumberFormat="1" applyAlignment="1" applyProtection="1">
      <alignment wrapText="1"/>
      <protection locked="0"/>
    </xf>
    <xf numFmtId="4" fontId="39" fillId="0" borderId="0" xfId="66" applyNumberFormat="1" applyFont="1" applyAlignment="1" applyProtection="1">
      <alignment horizontal="right" vertical="center" wrapText="1"/>
      <protection locked="0"/>
    </xf>
    <xf numFmtId="4" fontId="49" fillId="0" borderId="0" xfId="66" applyNumberFormat="1" applyFont="1" applyAlignment="1" applyProtection="1">
      <alignment horizontal="right" vertical="center" wrapText="1"/>
      <protection locked="0"/>
    </xf>
    <xf numFmtId="0" fontId="1" fillId="0" borderId="0" xfId="66" applyProtection="1">
      <protection locked="0"/>
    </xf>
    <xf numFmtId="169" fontId="1" fillId="0" borderId="0" xfId="66" applyNumberFormat="1" applyProtection="1">
      <protection locked="0"/>
    </xf>
    <xf numFmtId="169" fontId="46" fillId="0" borderId="0" xfId="65" applyNumberFormat="1" applyFont="1" applyAlignment="1" applyProtection="1">
      <alignment horizontal="right"/>
      <protection locked="0"/>
    </xf>
    <xf numFmtId="0" fontId="50" fillId="0" borderId="0" xfId="65" applyFont="1" applyAlignment="1" applyProtection="1">
      <alignment horizontal="left" vertical="top"/>
      <protection locked="0"/>
    </xf>
    <xf numFmtId="49" fontId="18" fillId="0" borderId="0" xfId="61" applyNumberFormat="1" applyFont="1" applyAlignment="1" applyProtection="1">
      <alignment horizontal="center" vertical="center"/>
    </xf>
    <xf numFmtId="0" fontId="24" fillId="3" borderId="2" xfId="63" applyFont="1" applyFill="1" applyBorder="1" applyAlignment="1" applyProtection="1">
      <alignment horizontal="center" vertical="center"/>
    </xf>
    <xf numFmtId="0" fontId="24" fillId="3" borderId="1" xfId="63" applyFont="1" applyFill="1" applyBorder="1" applyAlignment="1" applyProtection="1">
      <alignment horizontal="center" vertical="center"/>
    </xf>
    <xf numFmtId="0" fontId="24" fillId="3" borderId="3" xfId="63" applyFont="1" applyFill="1" applyBorder="1" applyAlignment="1" applyProtection="1">
      <alignment horizontal="center" vertical="center"/>
    </xf>
    <xf numFmtId="0" fontId="25" fillId="0" borderId="1" xfId="63" applyFont="1" applyBorder="1" applyAlignment="1" applyProtection="1">
      <alignment horizontal="center"/>
    </xf>
    <xf numFmtId="49" fontId="19" fillId="0" borderId="0" xfId="61" applyNumberFormat="1" applyFont="1" applyAlignment="1" applyProtection="1">
      <alignment horizontal="justify" vertical="top" wrapText="1"/>
    </xf>
    <xf numFmtId="49" fontId="19" fillId="0" borderId="0" xfId="61" applyNumberFormat="1" applyFont="1" applyAlignment="1" applyProtection="1">
      <alignment horizontal="left" vertical="center"/>
    </xf>
    <xf numFmtId="49" fontId="15" fillId="0" borderId="0" xfId="61" applyNumberFormat="1" applyFont="1" applyAlignment="1" applyProtection="1">
      <alignment horizontal="center" vertical="center" wrapText="1"/>
    </xf>
    <xf numFmtId="49" fontId="22" fillId="0" borderId="0" xfId="61" applyNumberFormat="1" applyFont="1" applyAlignment="1" applyProtection="1">
      <alignment horizontal="center" vertical="center" wrapText="1"/>
    </xf>
    <xf numFmtId="49" fontId="19" fillId="3" borderId="2" xfId="63" applyNumberFormat="1" applyFont="1" applyFill="1" applyBorder="1" applyAlignment="1" applyProtection="1">
      <alignment horizontal="left" vertical="center" wrapText="1"/>
    </xf>
    <xf numFmtId="49" fontId="19" fillId="3" borderId="1" xfId="63" applyNumberFormat="1" applyFont="1" applyFill="1" applyBorder="1" applyAlignment="1" applyProtection="1">
      <alignment horizontal="left" vertical="center" wrapText="1"/>
    </xf>
    <xf numFmtId="49" fontId="19" fillId="3" borderId="3" xfId="63" applyNumberFormat="1" applyFont="1" applyFill="1" applyBorder="1" applyAlignment="1" applyProtection="1">
      <alignment horizontal="left" vertical="center" wrapText="1"/>
    </xf>
    <xf numFmtId="169" fontId="19" fillId="3" borderId="1" xfId="63" applyNumberFormat="1" applyFont="1" applyFill="1" applyBorder="1" applyAlignment="1" applyProtection="1">
      <alignment horizontal="right" vertical="center" wrapText="1"/>
    </xf>
    <xf numFmtId="169" fontId="19" fillId="3" borderId="3" xfId="63" applyNumberFormat="1" applyFont="1" applyFill="1" applyBorder="1" applyAlignment="1" applyProtection="1">
      <alignment horizontal="right" vertical="center" wrapText="1"/>
    </xf>
    <xf numFmtId="0" fontId="19" fillId="3" borderId="1" xfId="0" applyFont="1" applyFill="1" applyBorder="1" applyAlignment="1" applyProtection="1">
      <alignment horizontal="left" vertical="center" wrapText="1"/>
    </xf>
    <xf numFmtId="49" fontId="19" fillId="2" borderId="2" xfId="63" applyNumberFormat="1" applyFont="1" applyFill="1" applyBorder="1" applyAlignment="1" applyProtection="1">
      <alignment horizontal="center" vertical="center" wrapText="1"/>
    </xf>
    <xf numFmtId="49" fontId="19" fillId="2" borderId="1" xfId="63" applyNumberFormat="1" applyFont="1" applyFill="1" applyBorder="1" applyAlignment="1" applyProtection="1">
      <alignment horizontal="center" vertical="center" wrapText="1"/>
    </xf>
    <xf numFmtId="169" fontId="19" fillId="2" borderId="2" xfId="63" applyNumberFormat="1" applyFont="1" applyFill="1" applyBorder="1" applyAlignment="1" applyProtection="1">
      <alignment horizontal="right" vertical="center" wrapText="1"/>
    </xf>
    <xf numFmtId="169" fontId="19" fillId="2" borderId="3" xfId="63" applyNumberFormat="1" applyFont="1" applyFill="1" applyBorder="1" applyAlignment="1" applyProtection="1">
      <alignment horizontal="right" vertical="center" wrapText="1"/>
    </xf>
    <xf numFmtId="49" fontId="35" fillId="0" borderId="0" xfId="64" applyNumberFormat="1" applyFont="1" applyAlignment="1" applyProtection="1">
      <alignment horizontal="left" vertical="top" wrapText="1"/>
    </xf>
    <xf numFmtId="49" fontId="35" fillId="0" borderId="0" xfId="64" applyNumberFormat="1" applyFont="1" applyAlignment="1" applyProtection="1">
      <alignment horizontal="justify" vertical="top" wrapText="1"/>
    </xf>
    <xf numFmtId="0" fontId="8" fillId="0" borderId="0" xfId="64" applyFont="1" applyAlignment="1" applyProtection="1">
      <alignment horizontal="left" vertical="top" wrapText="1"/>
    </xf>
    <xf numFmtId="0" fontId="9" fillId="0" borderId="0" xfId="64" applyFont="1" applyAlignment="1" applyProtection="1">
      <alignment horizontal="left" vertical="top" wrapText="1"/>
    </xf>
    <xf numFmtId="0" fontId="9" fillId="0" borderId="0" xfId="64" applyFont="1" applyAlignment="1" applyProtection="1">
      <alignment horizontal="justify" vertical="top" wrapText="1"/>
    </xf>
    <xf numFmtId="0" fontId="32" fillId="0" borderId="0" xfId="64" applyFont="1" applyAlignment="1" applyProtection="1">
      <alignment horizontal="justify" vertical="center" wrapText="1"/>
    </xf>
    <xf numFmtId="0" fontId="9" fillId="0" borderId="0" xfId="64" applyFont="1" applyAlignment="1" applyProtection="1">
      <alignment horizontal="center" vertical="top" wrapText="1"/>
    </xf>
    <xf numFmtId="0" fontId="9" fillId="0" borderId="0" xfId="64" applyFont="1" applyAlignment="1" applyProtection="1">
      <alignment vertical="top" wrapText="1"/>
    </xf>
    <xf numFmtId="49" fontId="26" fillId="0" borderId="0" xfId="64" applyNumberFormat="1" applyFont="1" applyAlignment="1" applyProtection="1">
      <alignment horizontal="justify" vertical="top"/>
    </xf>
    <xf numFmtId="49" fontId="8" fillId="0" borderId="0" xfId="64" applyNumberFormat="1" applyFont="1" applyAlignment="1" applyProtection="1">
      <alignment horizontal="justify" vertical="top"/>
    </xf>
    <xf numFmtId="49" fontId="33" fillId="0" borderId="0" xfId="64" applyNumberFormat="1" applyFont="1" applyAlignment="1" applyProtection="1">
      <alignment horizontal="center" vertical="top"/>
    </xf>
    <xf numFmtId="49" fontId="9" fillId="0" borderId="0" xfId="64" applyNumberFormat="1" applyFont="1" applyAlignment="1" applyProtection="1">
      <alignment horizontal="justify" vertical="top"/>
    </xf>
    <xf numFmtId="0" fontId="19" fillId="3" borderId="1" xfId="46" applyFont="1" applyFill="1" applyBorder="1" applyAlignment="1" applyProtection="1">
      <alignment horizontal="left" vertical="top" wrapText="1"/>
    </xf>
    <xf numFmtId="0" fontId="15" fillId="4" borderId="5"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0" fontId="15" fillId="4" borderId="0" xfId="0" applyFont="1" applyFill="1" applyAlignment="1" applyProtection="1">
      <alignment horizontal="center" vertical="center" wrapText="1"/>
    </xf>
    <xf numFmtId="0" fontId="15" fillId="4" borderId="9"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3" borderId="2" xfId="0" applyFont="1" applyFill="1" applyBorder="1" applyAlignment="1" applyProtection="1">
      <alignment horizontal="center"/>
    </xf>
    <xf numFmtId="0" fontId="15" fillId="3" borderId="1" xfId="0" applyFont="1" applyFill="1" applyBorder="1" applyAlignment="1" applyProtection="1">
      <alignment horizontal="center"/>
    </xf>
    <xf numFmtId="0" fontId="15" fillId="3" borderId="3" xfId="0" applyFont="1" applyFill="1" applyBorder="1" applyAlignment="1" applyProtection="1">
      <alignment horizontal="center"/>
    </xf>
    <xf numFmtId="0" fontId="15" fillId="4" borderId="0" xfId="0" applyFont="1" applyFill="1" applyBorder="1" applyAlignment="1" applyProtection="1">
      <alignment horizontal="center" vertical="center" wrapText="1"/>
    </xf>
    <xf numFmtId="0" fontId="14" fillId="0" borderId="0" xfId="46" applyFont="1" applyFill="1" applyBorder="1" applyAlignment="1" applyProtection="1">
      <alignment horizontal="justify" vertical="top" wrapText="1"/>
    </xf>
    <xf numFmtId="44" fontId="19" fillId="3" borderId="1" xfId="68" applyFont="1" applyFill="1" applyBorder="1" applyAlignment="1" applyProtection="1">
      <alignment horizontal="center"/>
    </xf>
    <xf numFmtId="44" fontId="19" fillId="3" borderId="3" xfId="68" applyFont="1" applyFill="1" applyBorder="1" applyAlignment="1" applyProtection="1">
      <alignment horizontal="center"/>
    </xf>
    <xf numFmtId="49" fontId="15" fillId="3" borderId="1" xfId="66" applyNumberFormat="1" applyFont="1" applyFill="1" applyBorder="1" applyAlignment="1" applyProtection="1">
      <alignment horizontal="left" vertical="center" wrapText="1"/>
    </xf>
    <xf numFmtId="4" fontId="15" fillId="3" borderId="1" xfId="66" applyNumberFormat="1" applyFont="1" applyFill="1" applyBorder="1" applyAlignment="1" applyProtection="1">
      <alignment horizontal="right" vertical="center" wrapText="1"/>
    </xf>
    <xf numFmtId="4" fontId="15" fillId="3" borderId="3" xfId="66" applyNumberFormat="1" applyFont="1" applyFill="1" applyBorder="1" applyAlignment="1" applyProtection="1">
      <alignment horizontal="right" vertical="center" wrapText="1"/>
    </xf>
    <xf numFmtId="44" fontId="13" fillId="3" borderId="1" xfId="68" applyFont="1" applyFill="1" applyBorder="1" applyAlignment="1" applyProtection="1">
      <alignment horizontal="center"/>
      <protection locked="0"/>
    </xf>
    <xf numFmtId="44" fontId="13" fillId="3" borderId="3" xfId="68" applyFont="1" applyFill="1" applyBorder="1" applyAlignment="1" applyProtection="1">
      <alignment horizontal="center"/>
      <protection locked="0"/>
    </xf>
    <xf numFmtId="0" fontId="24" fillId="3" borderId="2" xfId="66" applyFont="1" applyFill="1" applyBorder="1" applyAlignment="1" applyProtection="1">
      <alignment horizontal="center" vertical="center"/>
    </xf>
    <xf numFmtId="0" fontId="24" fillId="3" borderId="1" xfId="66" applyFont="1" applyFill="1" applyBorder="1" applyAlignment="1" applyProtection="1">
      <alignment horizontal="center" vertical="center"/>
    </xf>
    <xf numFmtId="0" fontId="24" fillId="3" borderId="3" xfId="66" applyFont="1" applyFill="1" applyBorder="1" applyAlignment="1" applyProtection="1">
      <alignment horizontal="center" vertical="center"/>
    </xf>
    <xf numFmtId="44" fontId="51" fillId="3" borderId="1" xfId="65" applyNumberFormat="1" applyFont="1" applyFill="1" applyBorder="1" applyAlignment="1" applyProtection="1">
      <alignment horizontal="center" vertical="top"/>
    </xf>
    <xf numFmtId="44" fontId="51" fillId="3" borderId="3" xfId="65" applyNumberFormat="1" applyFont="1" applyFill="1" applyBorder="1" applyAlignment="1" applyProtection="1">
      <alignment horizontal="center" vertical="top"/>
    </xf>
    <xf numFmtId="169" fontId="19" fillId="3" borderId="1" xfId="66" applyNumberFormat="1" applyFont="1" applyFill="1" applyBorder="1" applyAlignment="1" applyProtection="1">
      <alignment horizontal="right" vertical="center" wrapText="1"/>
    </xf>
    <xf numFmtId="169" fontId="19" fillId="3" borderId="3" xfId="66" applyNumberFormat="1" applyFont="1" applyFill="1" applyBorder="1" applyAlignment="1" applyProtection="1">
      <alignment horizontal="right" vertical="center" wrapText="1"/>
    </xf>
  </cellXfs>
  <cellStyles count="69">
    <cellStyle name="Comma 2" xfId="1" xr:uid="{00000000-0005-0000-0000-000000000000}"/>
    <cellStyle name="Comma 2 2" xfId="2" xr:uid="{00000000-0005-0000-0000-000001000000}"/>
    <cellStyle name="Comma 2 2 2" xfId="3" xr:uid="{00000000-0005-0000-0000-000002000000}"/>
    <cellStyle name="Comma 2 2 2 2" xfId="59" xr:uid="{00000000-0005-0000-0000-000003000000}"/>
    <cellStyle name="Comma 2 3" xfId="4" xr:uid="{00000000-0005-0000-0000-000004000000}"/>
    <cellStyle name="Comma 2 4" xfId="5" xr:uid="{00000000-0005-0000-0000-000005000000}"/>
    <cellStyle name="Comma 2 5" xfId="40" xr:uid="{00000000-0005-0000-0000-000006000000}"/>
    <cellStyle name="Comma 2 7" xfId="47" xr:uid="{00000000-0005-0000-0000-000007000000}"/>
    <cellStyle name="Comma 3" xfId="6" xr:uid="{00000000-0005-0000-0000-000008000000}"/>
    <cellStyle name="Comma 3 2" xfId="7" xr:uid="{00000000-0005-0000-0000-000009000000}"/>
    <cellStyle name="Comma 4" xfId="50" xr:uid="{00000000-0005-0000-0000-00000A000000}"/>
    <cellStyle name="Comma 5" xfId="55" xr:uid="{00000000-0005-0000-0000-00000B000000}"/>
    <cellStyle name="Comma 5 2" xfId="36" xr:uid="{00000000-0005-0000-0000-00000C000000}"/>
    <cellStyle name="Currency 2" xfId="8" xr:uid="{00000000-0005-0000-0000-00000D000000}"/>
    <cellStyle name="Currency 2 2" xfId="39" xr:uid="{00000000-0005-0000-0000-00000E000000}"/>
    <cellStyle name="Currency 2 3" xfId="58" xr:uid="{00000000-0005-0000-0000-00000F000000}"/>
    <cellStyle name="Currency 3" xfId="9" xr:uid="{00000000-0005-0000-0000-000010000000}"/>
    <cellStyle name="Normal 10" xfId="61" xr:uid="{00000000-0005-0000-0000-000012000000}"/>
    <cellStyle name="Normal 10 2 2 2" xfId="62" xr:uid="{00000000-0005-0000-0000-000013000000}"/>
    <cellStyle name="Normal 11" xfId="49" xr:uid="{00000000-0005-0000-0000-000014000000}"/>
    <cellStyle name="Normal 11 2" xfId="54" xr:uid="{00000000-0005-0000-0000-000015000000}"/>
    <cellStyle name="Normal 12" xfId="53" xr:uid="{00000000-0005-0000-0000-000016000000}"/>
    <cellStyle name="Normal 13 3" xfId="65" xr:uid="{00000000-0005-0000-0000-000017000000}"/>
    <cellStyle name="Normal 2" xfId="10" xr:uid="{00000000-0005-0000-0000-000018000000}"/>
    <cellStyle name="Normal 2 2" xfId="11" xr:uid="{00000000-0005-0000-0000-000019000000}"/>
    <cellStyle name="Normal 2 2 2" xfId="12" xr:uid="{00000000-0005-0000-0000-00001A000000}"/>
    <cellStyle name="Normal 2 2 2 2" xfId="13" xr:uid="{00000000-0005-0000-0000-00001B000000}"/>
    <cellStyle name="Normal 2 2 3" xfId="14" xr:uid="{00000000-0005-0000-0000-00001C000000}"/>
    <cellStyle name="Normal 2 2 8" xfId="67" xr:uid="{00000000-0005-0000-0000-00001D000000}"/>
    <cellStyle name="Normal 2 3" xfId="15" xr:uid="{00000000-0005-0000-0000-00001E000000}"/>
    <cellStyle name="Normal 2 3 2" xfId="16" xr:uid="{00000000-0005-0000-0000-00001F000000}"/>
    <cellStyle name="Normal 2 3 3" xfId="17" xr:uid="{00000000-0005-0000-0000-000020000000}"/>
    <cellStyle name="Normal 2 4" xfId="18" xr:uid="{00000000-0005-0000-0000-000021000000}"/>
    <cellStyle name="Normal 2 4 2" xfId="19" xr:uid="{00000000-0005-0000-0000-000022000000}"/>
    <cellStyle name="Normal 2 5" xfId="20" xr:uid="{00000000-0005-0000-0000-000023000000}"/>
    <cellStyle name="Normal 2 6" xfId="45" xr:uid="{00000000-0005-0000-0000-000024000000}"/>
    <cellStyle name="Normal 3" xfId="21" xr:uid="{00000000-0005-0000-0000-000025000000}"/>
    <cellStyle name="Normal 3 2" xfId="22" xr:uid="{00000000-0005-0000-0000-000026000000}"/>
    <cellStyle name="Normal 3 2 2" xfId="23" xr:uid="{00000000-0005-0000-0000-000027000000}"/>
    <cellStyle name="Normal 3 2 2 2" xfId="24" xr:uid="{00000000-0005-0000-0000-000028000000}"/>
    <cellStyle name="Normal 3 2 2 3" xfId="46" xr:uid="{00000000-0005-0000-0000-000029000000}"/>
    <cellStyle name="Normal 3 2 3" xfId="25" xr:uid="{00000000-0005-0000-0000-00002A000000}"/>
    <cellStyle name="Normal 3 2 3 2" xfId="37" xr:uid="{00000000-0005-0000-0000-00002B000000}"/>
    <cellStyle name="Normal 3 2 4" xfId="44" xr:uid="{00000000-0005-0000-0000-00002C000000}"/>
    <cellStyle name="Normal 3 3" xfId="43" xr:uid="{00000000-0005-0000-0000-00002D000000}"/>
    <cellStyle name="Normal 4" xfId="26" xr:uid="{00000000-0005-0000-0000-00002E000000}"/>
    <cellStyle name="Normal 4 2" xfId="27" xr:uid="{00000000-0005-0000-0000-00002F000000}"/>
    <cellStyle name="Normal 5" xfId="28" xr:uid="{00000000-0005-0000-0000-000030000000}"/>
    <cellStyle name="Normal 5 2" xfId="29" xr:uid="{00000000-0005-0000-0000-000031000000}"/>
    <cellStyle name="Normal 6" xfId="30" xr:uid="{00000000-0005-0000-0000-000032000000}"/>
    <cellStyle name="Normal 6 2" xfId="31" xr:uid="{00000000-0005-0000-0000-000033000000}"/>
    <cellStyle name="Normal 6 2 2" xfId="35" xr:uid="{00000000-0005-0000-0000-000034000000}"/>
    <cellStyle name="Normal 6 2 3" xfId="57" xr:uid="{00000000-0005-0000-0000-000035000000}"/>
    <cellStyle name="Normal 6 3" xfId="38" xr:uid="{00000000-0005-0000-0000-000036000000}"/>
    <cellStyle name="Normal 6 3 4" xfId="33" xr:uid="{00000000-0005-0000-0000-000037000000}"/>
    <cellStyle name="Normal 7" xfId="48" xr:uid="{00000000-0005-0000-0000-000038000000}"/>
    <cellStyle name="Normal 8" xfId="41" xr:uid="{00000000-0005-0000-0000-000039000000}"/>
    <cellStyle name="Normal 9" xfId="52" xr:uid="{00000000-0005-0000-0000-00003A000000}"/>
    <cellStyle name="Normal 9 2" xfId="34" xr:uid="{00000000-0005-0000-0000-00003B000000}"/>
    <cellStyle name="Normalno" xfId="0" builtinId="0"/>
    <cellStyle name="Normalno 2" xfId="63" xr:uid="{00000000-0005-0000-0000-00003C000000}"/>
    <cellStyle name="Normalno 3" xfId="64" xr:uid="{00000000-0005-0000-0000-00003D000000}"/>
    <cellStyle name="Normalno 4" xfId="66" xr:uid="{00000000-0005-0000-0000-00003E000000}"/>
    <cellStyle name="Obično 2" xfId="42" xr:uid="{00000000-0005-0000-0000-00003F000000}"/>
    <cellStyle name="Obično_214 - 08 - 2010 ponuda Dugopolje" xfId="32" xr:uid="{00000000-0005-0000-0000-000040000000}"/>
    <cellStyle name="Percent 2" xfId="51" xr:uid="{00000000-0005-0000-0000-000041000000}"/>
    <cellStyle name="Percent 2 2" xfId="56" xr:uid="{00000000-0005-0000-0000-000042000000}"/>
    <cellStyle name="Stil 1 2" xfId="60" xr:uid="{00000000-0005-0000-0000-000043000000}"/>
    <cellStyle name="Valuta 2" xfId="68" xr:uid="{00000000-0005-0000-0000-00004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_Projekti\270_2016%20Samostan%20Ivanec\_Tro&#353;kovnik%20%20Samostan%20Ivanec_nije%20za%20v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4"/>
  <sheetViews>
    <sheetView tabSelected="1" view="pageBreakPreview" topLeftCell="A31" zoomScaleNormal="100" zoomScaleSheetLayoutView="100" workbookViewId="0">
      <selection activeCell="E52" sqref="E52:F52"/>
    </sheetView>
  </sheetViews>
  <sheetFormatPr defaultColWidth="9.109375" defaultRowHeight="14.4"/>
  <cols>
    <col min="1" max="1" width="5.6640625" style="6" customWidth="1"/>
    <col min="2" max="2" width="30.6640625" style="6" customWidth="1"/>
    <col min="3" max="4" width="16.6640625" style="6" customWidth="1"/>
    <col min="5" max="5" width="18.109375" style="6" customWidth="1"/>
    <col min="6" max="6" width="19" style="6" customWidth="1"/>
    <col min="7" max="7" width="9.109375" style="6"/>
    <col min="8" max="8" width="11.6640625" style="6" bestFit="1" customWidth="1"/>
    <col min="9" max="16384" width="9.109375" style="6"/>
  </cols>
  <sheetData>
    <row r="2" spans="1:10" ht="15.6">
      <c r="B2" s="7" t="s">
        <v>196</v>
      </c>
      <c r="C2" s="230" t="s">
        <v>197</v>
      </c>
      <c r="D2" s="230"/>
      <c r="E2" s="230"/>
      <c r="F2" s="230"/>
      <c r="G2" s="8"/>
      <c r="H2" s="8"/>
      <c r="I2" s="8"/>
    </row>
    <row r="3" spans="1:10" ht="15.6">
      <c r="B3" s="9"/>
      <c r="C3" s="230"/>
      <c r="D3" s="230"/>
      <c r="E3" s="230"/>
      <c r="F3" s="230"/>
      <c r="G3" s="8"/>
      <c r="H3" s="8"/>
      <c r="I3" s="8"/>
    </row>
    <row r="4" spans="1:10" ht="15.6">
      <c r="B4" s="10"/>
      <c r="C4" s="11"/>
      <c r="D4" s="12"/>
      <c r="E4" s="12"/>
      <c r="F4" s="13"/>
      <c r="G4" s="14"/>
    </row>
    <row r="5" spans="1:10" ht="15.75" customHeight="1">
      <c r="B5" s="7" t="s">
        <v>198</v>
      </c>
      <c r="C5" s="230" t="s">
        <v>80</v>
      </c>
      <c r="D5" s="230"/>
      <c r="E5" s="230"/>
      <c r="F5" s="230"/>
      <c r="G5" s="8"/>
      <c r="H5" s="8"/>
      <c r="I5" s="8"/>
    </row>
    <row r="6" spans="1:10" ht="15.75" customHeight="1">
      <c r="B6" s="9"/>
      <c r="C6" s="230"/>
      <c r="D6" s="230"/>
      <c r="E6" s="230"/>
      <c r="F6" s="230"/>
      <c r="G6" s="14"/>
    </row>
    <row r="7" spans="1:10" ht="15.6">
      <c r="B7" s="10"/>
      <c r="C7" s="15"/>
      <c r="D7" s="15"/>
      <c r="F7" s="16"/>
      <c r="G7" s="14"/>
    </row>
    <row r="8" spans="1:10" ht="15.6">
      <c r="B8" s="7" t="s">
        <v>199</v>
      </c>
      <c r="C8" s="231" t="s">
        <v>200</v>
      </c>
      <c r="D8" s="231"/>
      <c r="E8" s="231"/>
      <c r="F8" s="231"/>
      <c r="G8" s="8"/>
      <c r="H8" s="8"/>
      <c r="I8" s="8"/>
    </row>
    <row r="9" spans="1:10" ht="15.6">
      <c r="B9" s="9"/>
      <c r="C9" s="231"/>
      <c r="D9" s="231"/>
      <c r="E9" s="231"/>
      <c r="F9" s="231"/>
      <c r="G9" s="8"/>
      <c r="H9" s="8"/>
      <c r="I9" s="8"/>
    </row>
    <row r="10" spans="1:10" ht="15.6">
      <c r="B10" s="10"/>
      <c r="C10" s="10"/>
      <c r="D10" s="15"/>
      <c r="E10" s="15"/>
      <c r="F10" s="16"/>
      <c r="G10" s="14"/>
    </row>
    <row r="11" spans="1:10" ht="15.6">
      <c r="B11" s="10"/>
      <c r="C11" s="10"/>
      <c r="D11" s="15"/>
      <c r="E11" s="15"/>
      <c r="F11" s="16"/>
      <c r="G11" s="14"/>
    </row>
    <row r="12" spans="1:10" ht="15.6">
      <c r="B12" s="10"/>
      <c r="C12" s="10"/>
      <c r="D12" s="15"/>
      <c r="E12" s="15"/>
      <c r="F12" s="16"/>
      <c r="G12" s="14"/>
    </row>
    <row r="13" spans="1:10" ht="15.6">
      <c r="B13" s="16"/>
      <c r="C13" s="16"/>
      <c r="D13" s="17"/>
      <c r="E13" s="18"/>
      <c r="F13" s="16"/>
      <c r="G13" s="14"/>
    </row>
    <row r="14" spans="1:10" ht="15.6">
      <c r="B14" s="16"/>
      <c r="C14" s="16"/>
      <c r="D14" s="17"/>
      <c r="E14" s="18"/>
      <c r="F14" s="16"/>
      <c r="G14" s="14"/>
    </row>
    <row r="15" spans="1:10" ht="18.75" customHeight="1">
      <c r="A15" s="232" t="s">
        <v>201</v>
      </c>
      <c r="B15" s="232"/>
      <c r="C15" s="232"/>
      <c r="D15" s="232"/>
      <c r="E15" s="232"/>
      <c r="F15" s="232"/>
      <c r="G15" s="19"/>
      <c r="H15" s="19"/>
      <c r="I15" s="19"/>
      <c r="J15" s="19"/>
    </row>
    <row r="16" spans="1:10">
      <c r="B16" s="14"/>
      <c r="C16" s="14"/>
      <c r="D16" s="20"/>
      <c r="E16" s="14"/>
      <c r="F16" s="14"/>
      <c r="G16" s="14"/>
    </row>
    <row r="17" spans="1:7" ht="26.25" customHeight="1">
      <c r="A17" s="233" t="s">
        <v>80</v>
      </c>
      <c r="B17" s="233"/>
      <c r="C17" s="233"/>
      <c r="D17" s="233"/>
      <c r="E17" s="233"/>
      <c r="F17" s="233"/>
      <c r="G17" s="21"/>
    </row>
    <row r="18" spans="1:7" ht="15" customHeight="1">
      <c r="A18" s="233"/>
      <c r="B18" s="233"/>
      <c r="C18" s="233"/>
      <c r="D18" s="233"/>
      <c r="E18" s="233"/>
      <c r="F18" s="233"/>
      <c r="G18" s="14"/>
    </row>
    <row r="19" spans="1:7">
      <c r="A19" s="233"/>
      <c r="B19" s="233"/>
      <c r="C19" s="233"/>
      <c r="D19" s="233"/>
      <c r="E19" s="233"/>
      <c r="F19" s="233"/>
      <c r="G19" s="22"/>
    </row>
    <row r="20" spans="1:7">
      <c r="B20" s="22"/>
      <c r="C20" s="22"/>
      <c r="D20" s="22"/>
      <c r="E20" s="22"/>
      <c r="F20" s="23"/>
      <c r="G20" s="23"/>
    </row>
    <row r="21" spans="1:7" ht="15.6">
      <c r="B21" s="22"/>
      <c r="C21" s="24"/>
      <c r="D21" s="24"/>
      <c r="E21" s="24"/>
      <c r="F21" s="24"/>
      <c r="G21" s="24"/>
    </row>
    <row r="22" spans="1:7" ht="15.6">
      <c r="B22" s="22"/>
      <c r="C22" s="24"/>
      <c r="D22" s="24"/>
      <c r="E22" s="24"/>
      <c r="F22" s="24"/>
      <c r="G22" s="24"/>
    </row>
    <row r="23" spans="1:7" ht="15.6">
      <c r="B23" s="22"/>
      <c r="C23" s="24"/>
      <c r="D23" s="24"/>
      <c r="E23" s="24"/>
      <c r="F23" s="24"/>
      <c r="G23" s="24"/>
    </row>
    <row r="24" spans="1:7" ht="15.6">
      <c r="B24" s="22"/>
      <c r="C24" s="24"/>
      <c r="D24" s="24"/>
      <c r="E24" s="24"/>
      <c r="F24" s="22"/>
      <c r="G24" s="22"/>
    </row>
    <row r="25" spans="1:7" ht="15.6">
      <c r="B25" s="22"/>
      <c r="C25" s="24"/>
      <c r="D25" s="24"/>
      <c r="E25" s="24"/>
      <c r="F25" s="22"/>
      <c r="G25" s="22"/>
    </row>
    <row r="26" spans="1:7" ht="15.6">
      <c r="B26" s="22"/>
      <c r="C26" s="24"/>
      <c r="D26" s="24"/>
      <c r="E26" s="24"/>
      <c r="F26" s="22"/>
      <c r="G26" s="22"/>
    </row>
    <row r="27" spans="1:7" ht="15.6">
      <c r="B27" s="22"/>
      <c r="C27" s="24"/>
      <c r="D27" s="24"/>
      <c r="E27" s="24"/>
      <c r="F27" s="25"/>
      <c r="G27" s="25"/>
    </row>
    <row r="28" spans="1:7" ht="15.6">
      <c r="B28" s="22"/>
      <c r="C28" s="22"/>
      <c r="D28" s="22"/>
      <c r="E28" s="22"/>
      <c r="F28" s="24"/>
      <c r="G28" s="24"/>
    </row>
    <row r="29" spans="1:7">
      <c r="B29" s="22"/>
      <c r="C29" s="22"/>
      <c r="D29" s="22"/>
      <c r="E29" s="22"/>
      <c r="F29" s="22"/>
      <c r="G29" s="22"/>
    </row>
    <row r="30" spans="1:7" ht="15.6">
      <c r="A30" s="225" t="s">
        <v>260</v>
      </c>
      <c r="B30" s="225"/>
      <c r="C30" s="225"/>
      <c r="D30" s="225"/>
      <c r="E30" s="225"/>
      <c r="F30" s="225"/>
      <c r="G30" s="24"/>
    </row>
    <row r="41" spans="1:6" ht="18">
      <c r="A41" s="226" t="s">
        <v>202</v>
      </c>
      <c r="B41" s="227"/>
      <c r="C41" s="227"/>
      <c r="D41" s="227"/>
      <c r="E41" s="227"/>
      <c r="F41" s="228"/>
    </row>
    <row r="43" spans="1:6" ht="15.6">
      <c r="A43" s="26"/>
      <c r="B43" s="26"/>
      <c r="C43" s="26"/>
      <c r="D43" s="26"/>
      <c r="E43" s="27"/>
      <c r="F43" s="27"/>
    </row>
    <row r="44" spans="1:6" ht="15.6">
      <c r="A44" s="28" t="s">
        <v>203</v>
      </c>
      <c r="B44" s="239" t="s">
        <v>319</v>
      </c>
      <c r="C44" s="239"/>
      <c r="D44" s="29"/>
      <c r="E44" s="29"/>
      <c r="F44" s="30">
        <f>'(A) GRAĐEVINSKI-PARKIRALIŠT'!F250</f>
        <v>0</v>
      </c>
    </row>
    <row r="45" spans="1:6" ht="15.6">
      <c r="A45" s="229"/>
      <c r="B45" s="229"/>
      <c r="C45" s="229"/>
      <c r="D45" s="229"/>
      <c r="E45" s="229"/>
      <c r="F45" s="229"/>
    </row>
    <row r="46" spans="1:6" ht="15.6">
      <c r="A46" s="28" t="s">
        <v>204</v>
      </c>
      <c r="B46" s="239" t="s">
        <v>320</v>
      </c>
      <c r="C46" s="239"/>
      <c r="D46" s="239"/>
      <c r="E46" s="31"/>
      <c r="F46" s="30">
        <f>'(B) ELEKTROTEHNIČKI'!F145</f>
        <v>0</v>
      </c>
    </row>
    <row r="47" spans="1:6" ht="15.6">
      <c r="A47" s="26"/>
      <c r="B47" s="26"/>
      <c r="C47" s="26"/>
      <c r="D47" s="26"/>
      <c r="E47" s="26"/>
      <c r="F47" s="26"/>
    </row>
    <row r="48" spans="1:6" ht="15.6">
      <c r="A48" s="28" t="s">
        <v>331</v>
      </c>
      <c r="B48" s="239" t="s">
        <v>396</v>
      </c>
      <c r="C48" s="239"/>
      <c r="D48" s="239"/>
      <c r="E48" s="31"/>
      <c r="F48" s="30">
        <f>'C-INSTALACIJE ViO'!E132:F132</f>
        <v>0</v>
      </c>
    </row>
    <row r="49" spans="1:8" ht="15.6">
      <c r="A49" s="26"/>
      <c r="B49" s="26"/>
      <c r="C49" s="26"/>
      <c r="D49" s="26"/>
      <c r="E49" s="26"/>
      <c r="F49" s="26"/>
    </row>
    <row r="50" spans="1:8" ht="15.6">
      <c r="A50" s="32"/>
      <c r="B50" s="234" t="s">
        <v>20</v>
      </c>
      <c r="C50" s="235"/>
      <c r="D50" s="236"/>
      <c r="E50" s="237">
        <f>SUM(F44:F48)</f>
        <v>0</v>
      </c>
      <c r="F50" s="238"/>
      <c r="H50" s="33"/>
    </row>
    <row r="51" spans="1:8" ht="15.6">
      <c r="A51" s="26"/>
      <c r="B51" s="26"/>
      <c r="C51" s="26"/>
      <c r="D51" s="26"/>
      <c r="E51" s="26"/>
      <c r="F51" s="26"/>
    </row>
    <row r="52" spans="1:8" ht="15.6">
      <c r="A52" s="26"/>
      <c r="B52" s="26"/>
      <c r="C52" s="240" t="s">
        <v>18</v>
      </c>
      <c r="D52" s="241"/>
      <c r="E52" s="242">
        <f>E50*0.25</f>
        <v>0</v>
      </c>
      <c r="F52" s="243"/>
    </row>
    <row r="53" spans="1:8" ht="15.6">
      <c r="A53" s="26"/>
      <c r="B53" s="26"/>
      <c r="C53" s="26"/>
      <c r="D53" s="26"/>
      <c r="E53" s="26"/>
      <c r="F53" s="26"/>
    </row>
    <row r="54" spans="1:8" ht="15.6">
      <c r="A54" s="32"/>
      <c r="B54" s="234" t="s">
        <v>19</v>
      </c>
      <c r="C54" s="235"/>
      <c r="D54" s="236"/>
      <c r="E54" s="237">
        <f>E50+E52</f>
        <v>0</v>
      </c>
      <c r="F54" s="238"/>
    </row>
  </sheetData>
  <mergeCells count="18">
    <mergeCell ref="B54:D54"/>
    <mergeCell ref="E54:F54"/>
    <mergeCell ref="B44:C44"/>
    <mergeCell ref="B50:D50"/>
    <mergeCell ref="E50:F50"/>
    <mergeCell ref="C52:D52"/>
    <mergeCell ref="E52:F52"/>
    <mergeCell ref="B46:D46"/>
    <mergeCell ref="B48:D48"/>
    <mergeCell ref="A30:F30"/>
    <mergeCell ref="A41:F41"/>
    <mergeCell ref="A45:F45"/>
    <mergeCell ref="C2:F3"/>
    <mergeCell ref="C5:F6"/>
    <mergeCell ref="C8:F8"/>
    <mergeCell ref="C9:F9"/>
    <mergeCell ref="A15:F15"/>
    <mergeCell ref="A17:F19"/>
  </mergeCells>
  <pageMargins left="0.7" right="0.7" top="0.75" bottom="0.75" header="0.3" footer="0.3"/>
  <pageSetup paperSize="9" scale="83" fitToHeight="0" orientation="portrait" r:id="rId1"/>
  <rowBreaks count="1" manualBreakCount="1">
    <brk id="3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92"/>
  <sheetViews>
    <sheetView view="pageBreakPreview" zoomScaleNormal="100" zoomScaleSheetLayoutView="100" workbookViewId="0">
      <selection sqref="A1:XFD1048576"/>
    </sheetView>
  </sheetViews>
  <sheetFormatPr defaultColWidth="9.109375" defaultRowHeight="14.4"/>
  <cols>
    <col min="1" max="1" width="9.109375" style="39"/>
    <col min="2" max="2" width="44.33203125" style="39" customWidth="1"/>
    <col min="3" max="3" width="7.44140625" style="39" customWidth="1"/>
    <col min="4" max="4" width="11.44140625" style="39" customWidth="1"/>
    <col min="5" max="5" width="10.5546875" style="39" customWidth="1"/>
    <col min="6" max="6" width="14" style="39" customWidth="1"/>
    <col min="7" max="16384" width="9.109375" style="39"/>
  </cols>
  <sheetData>
    <row r="2" spans="2:6">
      <c r="B2" s="34" t="s">
        <v>205</v>
      </c>
      <c r="C2" s="35"/>
      <c r="D2" s="36"/>
      <c r="E2" s="37"/>
      <c r="F2" s="38"/>
    </row>
    <row r="3" spans="2:6" ht="15.75" customHeight="1">
      <c r="B3" s="252" t="s">
        <v>206</v>
      </c>
      <c r="C3" s="252"/>
      <c r="D3" s="252"/>
      <c r="E3" s="252"/>
      <c r="F3" s="252"/>
    </row>
    <row r="4" spans="2:6">
      <c r="B4" s="34"/>
      <c r="C4" s="34"/>
      <c r="D4" s="34"/>
      <c r="E4" s="34"/>
      <c r="F4" s="40"/>
    </row>
    <row r="5" spans="2:6" ht="17.399999999999999">
      <c r="B5" s="41" t="s">
        <v>207</v>
      </c>
      <c r="C5" s="42"/>
      <c r="D5" s="43"/>
      <c r="E5" s="43"/>
      <c r="F5" s="43"/>
    </row>
    <row r="6" spans="2:6">
      <c r="B6" s="44"/>
      <c r="C6" s="45"/>
      <c r="D6" s="43"/>
      <c r="E6" s="43"/>
      <c r="F6" s="43"/>
    </row>
    <row r="7" spans="2:6" ht="28.5" customHeight="1">
      <c r="B7" s="253" t="s">
        <v>208</v>
      </c>
      <c r="C7" s="253"/>
      <c r="D7" s="253"/>
      <c r="E7" s="253"/>
      <c r="F7" s="253"/>
    </row>
    <row r="8" spans="2:6">
      <c r="B8" s="254"/>
      <c r="C8" s="254"/>
      <c r="D8" s="254"/>
      <c r="E8" s="254"/>
      <c r="F8" s="254"/>
    </row>
    <row r="9" spans="2:6" ht="33" customHeight="1">
      <c r="B9" s="248" t="s">
        <v>323</v>
      </c>
      <c r="C9" s="248"/>
      <c r="D9" s="248"/>
      <c r="E9" s="248"/>
      <c r="F9" s="248"/>
    </row>
    <row r="10" spans="2:6">
      <c r="B10" s="255"/>
      <c r="C10" s="255"/>
      <c r="D10" s="255"/>
      <c r="E10" s="255"/>
      <c r="F10" s="255"/>
    </row>
    <row r="11" spans="2:6" ht="42" customHeight="1">
      <c r="B11" s="253" t="s">
        <v>275</v>
      </c>
      <c r="C11" s="253"/>
      <c r="D11" s="253"/>
      <c r="E11" s="253"/>
      <c r="F11" s="253"/>
    </row>
    <row r="12" spans="2:6" ht="27.75" customHeight="1">
      <c r="B12" s="248" t="s">
        <v>276</v>
      </c>
      <c r="C12" s="248"/>
      <c r="D12" s="248"/>
      <c r="E12" s="248"/>
      <c r="F12" s="248"/>
    </row>
    <row r="13" spans="2:6">
      <c r="B13" s="250"/>
      <c r="C13" s="250"/>
      <c r="D13" s="250"/>
      <c r="E13" s="250"/>
      <c r="F13" s="250"/>
    </row>
    <row r="14" spans="2:6" ht="15.75" customHeight="1">
      <c r="B14" s="248" t="s">
        <v>277</v>
      </c>
      <c r="C14" s="248"/>
      <c r="D14" s="248"/>
      <c r="E14" s="248"/>
      <c r="F14" s="248"/>
    </row>
    <row r="15" spans="2:6">
      <c r="B15" s="250"/>
      <c r="C15" s="250"/>
      <c r="D15" s="250"/>
      <c r="E15" s="250"/>
      <c r="F15" s="250"/>
    </row>
    <row r="16" spans="2:6" ht="27.75" customHeight="1">
      <c r="B16" s="248" t="s">
        <v>278</v>
      </c>
      <c r="C16" s="248"/>
      <c r="D16" s="248"/>
      <c r="E16" s="248"/>
      <c r="F16" s="248"/>
    </row>
    <row r="17" spans="2:6" ht="25.5" customHeight="1">
      <c r="B17" s="248" t="s">
        <v>209</v>
      </c>
      <c r="C17" s="248"/>
      <c r="D17" s="248"/>
      <c r="E17" s="248"/>
      <c r="F17" s="248"/>
    </row>
    <row r="18" spans="2:6" ht="45.75" customHeight="1">
      <c r="B18" s="248" t="s">
        <v>279</v>
      </c>
      <c r="C18" s="248"/>
      <c r="D18" s="248"/>
      <c r="E18" s="248"/>
      <c r="F18" s="248"/>
    </row>
    <row r="19" spans="2:6" ht="29.25" customHeight="1">
      <c r="B19" s="247" t="s">
        <v>280</v>
      </c>
      <c r="C19" s="247"/>
      <c r="D19" s="247"/>
      <c r="E19" s="247"/>
      <c r="F19" s="247"/>
    </row>
    <row r="20" spans="2:6" ht="30" customHeight="1">
      <c r="B20" s="248" t="s">
        <v>281</v>
      </c>
      <c r="C20" s="248"/>
      <c r="D20" s="248"/>
      <c r="E20" s="248"/>
      <c r="F20" s="248"/>
    </row>
    <row r="21" spans="2:6" ht="28.5" customHeight="1">
      <c r="B21" s="248" t="s">
        <v>282</v>
      </c>
      <c r="C21" s="248"/>
      <c r="D21" s="248"/>
      <c r="E21" s="248"/>
      <c r="F21" s="248"/>
    </row>
    <row r="22" spans="2:6">
      <c r="B22" s="250"/>
      <c r="C22" s="250"/>
      <c r="D22" s="250"/>
      <c r="E22" s="250"/>
      <c r="F22" s="250"/>
    </row>
    <row r="23" spans="2:6" ht="28.5" customHeight="1">
      <c r="B23" s="248" t="s">
        <v>283</v>
      </c>
      <c r="C23" s="248"/>
      <c r="D23" s="248"/>
      <c r="E23" s="248"/>
      <c r="F23" s="248"/>
    </row>
    <row r="24" spans="2:6" ht="32.25" customHeight="1">
      <c r="B24" s="248" t="s">
        <v>284</v>
      </c>
      <c r="C24" s="248"/>
      <c r="D24" s="248"/>
      <c r="E24" s="248"/>
      <c r="F24" s="248"/>
    </row>
    <row r="25" spans="2:6" ht="30" customHeight="1">
      <c r="B25" s="248" t="s">
        <v>285</v>
      </c>
      <c r="C25" s="248"/>
      <c r="D25" s="248"/>
      <c r="E25" s="248"/>
      <c r="F25" s="248"/>
    </row>
    <row r="26" spans="2:6">
      <c r="B26" s="250"/>
      <c r="C26" s="250"/>
      <c r="D26" s="250"/>
      <c r="E26" s="250"/>
      <c r="F26" s="250"/>
    </row>
    <row r="27" spans="2:6" ht="15" customHeight="1">
      <c r="B27" s="248" t="s">
        <v>286</v>
      </c>
      <c r="C27" s="248"/>
      <c r="D27" s="248"/>
      <c r="E27" s="248"/>
      <c r="F27" s="248"/>
    </row>
    <row r="28" spans="2:6">
      <c r="B28" s="250"/>
      <c r="C28" s="250"/>
      <c r="D28" s="250"/>
      <c r="E28" s="250"/>
      <c r="F28" s="250"/>
    </row>
    <row r="29" spans="2:6" ht="52.5" customHeight="1">
      <c r="B29" s="248" t="s">
        <v>287</v>
      </c>
      <c r="C29" s="248"/>
      <c r="D29" s="248"/>
      <c r="E29" s="248"/>
      <c r="F29" s="248"/>
    </row>
    <row r="30" spans="2:6">
      <c r="B30" s="250"/>
      <c r="C30" s="250"/>
      <c r="D30" s="250"/>
      <c r="E30" s="250"/>
      <c r="F30" s="250"/>
    </row>
    <row r="31" spans="2:6" ht="28.5" customHeight="1">
      <c r="B31" s="248" t="s">
        <v>288</v>
      </c>
      <c r="C31" s="248"/>
      <c r="D31" s="248"/>
      <c r="E31" s="248"/>
      <c r="F31" s="248"/>
    </row>
    <row r="32" spans="2:6">
      <c r="B32" s="46"/>
      <c r="C32" s="47"/>
      <c r="D32" s="48"/>
      <c r="E32" s="46"/>
      <c r="F32" s="49"/>
    </row>
    <row r="33" spans="2:6" ht="45.75" customHeight="1">
      <c r="B33" s="251" t="s">
        <v>289</v>
      </c>
      <c r="C33" s="251"/>
      <c r="D33" s="251"/>
      <c r="E33" s="251"/>
      <c r="F33" s="251"/>
    </row>
    <row r="34" spans="2:6">
      <c r="B34" s="250"/>
      <c r="C34" s="250"/>
      <c r="D34" s="250"/>
      <c r="E34" s="250"/>
      <c r="F34" s="250"/>
    </row>
    <row r="35" spans="2:6" ht="15" customHeight="1">
      <c r="B35" s="248" t="s">
        <v>210</v>
      </c>
      <c r="C35" s="248"/>
      <c r="D35" s="248"/>
      <c r="E35" s="248"/>
      <c r="F35" s="248"/>
    </row>
    <row r="36" spans="2:6" ht="30.75" customHeight="1">
      <c r="B36" s="248" t="s">
        <v>290</v>
      </c>
      <c r="C36" s="248"/>
      <c r="D36" s="248"/>
      <c r="E36" s="248"/>
      <c r="F36" s="248"/>
    </row>
    <row r="37" spans="2:6" ht="30" customHeight="1">
      <c r="B37" s="248" t="s">
        <v>291</v>
      </c>
      <c r="C37" s="248"/>
      <c r="D37" s="248"/>
      <c r="E37" s="248"/>
      <c r="F37" s="248"/>
    </row>
    <row r="38" spans="2:6">
      <c r="B38" s="250"/>
      <c r="C38" s="250"/>
      <c r="D38" s="250"/>
      <c r="E38" s="250"/>
      <c r="F38" s="250"/>
    </row>
    <row r="39" spans="2:6">
      <c r="B39" s="249" t="s">
        <v>211</v>
      </c>
      <c r="C39" s="249"/>
      <c r="D39" s="249"/>
      <c r="E39" s="249"/>
      <c r="F39" s="249"/>
    </row>
    <row r="40" spans="2:6">
      <c r="B40" s="248"/>
      <c r="C40" s="248"/>
      <c r="D40" s="248"/>
      <c r="E40" s="248"/>
      <c r="F40" s="248"/>
    </row>
    <row r="41" spans="2:6" ht="42.75" customHeight="1">
      <c r="B41" s="248" t="s">
        <v>292</v>
      </c>
      <c r="C41" s="248"/>
      <c r="D41" s="248"/>
      <c r="E41" s="248"/>
      <c r="F41" s="248"/>
    </row>
    <row r="42" spans="2:6" ht="16.5" customHeight="1">
      <c r="B42" s="248" t="s">
        <v>212</v>
      </c>
      <c r="C42" s="248"/>
      <c r="D42" s="248"/>
      <c r="E42" s="248"/>
      <c r="F42" s="248"/>
    </row>
    <row r="43" spans="2:6" ht="30" customHeight="1">
      <c r="B43" s="248" t="s">
        <v>293</v>
      </c>
      <c r="C43" s="248"/>
      <c r="D43" s="248"/>
      <c r="E43" s="248"/>
      <c r="F43" s="248"/>
    </row>
    <row r="44" spans="2:6">
      <c r="B44" s="248"/>
      <c r="C44" s="248"/>
      <c r="D44" s="248"/>
      <c r="E44" s="248"/>
      <c r="F44" s="248"/>
    </row>
    <row r="45" spans="2:6">
      <c r="B45" s="249" t="s">
        <v>213</v>
      </c>
      <c r="C45" s="249"/>
      <c r="D45" s="249"/>
      <c r="E45" s="249"/>
      <c r="F45" s="249"/>
    </row>
    <row r="46" spans="2:6">
      <c r="B46" s="248"/>
      <c r="C46" s="248"/>
      <c r="D46" s="248"/>
      <c r="E46" s="248"/>
      <c r="F46" s="248"/>
    </row>
    <row r="47" spans="2:6" ht="28.5" customHeight="1">
      <c r="B47" s="248" t="s">
        <v>294</v>
      </c>
      <c r="C47" s="248"/>
      <c r="D47" s="248"/>
      <c r="E47" s="248"/>
      <c r="F47" s="248"/>
    </row>
    <row r="48" spans="2:6">
      <c r="B48" s="248" t="s">
        <v>214</v>
      </c>
      <c r="C48" s="248"/>
      <c r="D48" s="248"/>
      <c r="E48" s="248"/>
      <c r="F48" s="248"/>
    </row>
    <row r="49" spans="2:6" ht="15" customHeight="1">
      <c r="B49" s="248" t="s">
        <v>215</v>
      </c>
      <c r="C49" s="248"/>
      <c r="D49" s="248"/>
      <c r="E49" s="248"/>
      <c r="F49" s="248"/>
    </row>
    <row r="50" spans="2:6">
      <c r="B50" s="248"/>
      <c r="C50" s="248"/>
      <c r="D50" s="248"/>
      <c r="E50" s="248"/>
      <c r="F50" s="248"/>
    </row>
    <row r="51" spans="2:6">
      <c r="B51" s="249" t="s">
        <v>216</v>
      </c>
      <c r="C51" s="249"/>
      <c r="D51" s="249"/>
      <c r="E51" s="249"/>
      <c r="F51" s="249"/>
    </row>
    <row r="52" spans="2:6">
      <c r="B52" s="50"/>
      <c r="C52" s="50"/>
      <c r="D52" s="50"/>
      <c r="E52" s="50"/>
      <c r="F52" s="50"/>
    </row>
    <row r="53" spans="2:6" ht="30" customHeight="1">
      <c r="B53" s="248" t="s">
        <v>295</v>
      </c>
      <c r="C53" s="248"/>
      <c r="D53" s="248"/>
      <c r="E53" s="248"/>
      <c r="F53" s="248"/>
    </row>
    <row r="54" spans="2:6" ht="55.5" customHeight="1">
      <c r="B54" s="248" t="s">
        <v>296</v>
      </c>
      <c r="C54" s="248"/>
      <c r="D54" s="248"/>
      <c r="E54" s="248"/>
      <c r="F54" s="248"/>
    </row>
    <row r="55" spans="2:6">
      <c r="B55" s="248"/>
      <c r="C55" s="248"/>
      <c r="D55" s="248"/>
      <c r="E55" s="248"/>
      <c r="F55" s="248"/>
    </row>
    <row r="56" spans="2:6">
      <c r="B56" s="249" t="s">
        <v>217</v>
      </c>
      <c r="C56" s="249"/>
      <c r="D56" s="249"/>
      <c r="E56" s="249"/>
      <c r="F56" s="249"/>
    </row>
    <row r="57" spans="2:6">
      <c r="B57" s="50"/>
      <c r="C57" s="50"/>
      <c r="D57" s="50"/>
      <c r="E57" s="50"/>
      <c r="F57" s="50"/>
    </row>
    <row r="58" spans="2:6" ht="28.5" customHeight="1">
      <c r="B58" s="248" t="s">
        <v>218</v>
      </c>
      <c r="C58" s="248"/>
      <c r="D58" s="248"/>
      <c r="E58" s="248"/>
      <c r="F58" s="248"/>
    </row>
    <row r="59" spans="2:6">
      <c r="B59" s="248"/>
      <c r="C59" s="248"/>
      <c r="D59" s="248"/>
      <c r="E59" s="248"/>
      <c r="F59" s="248"/>
    </row>
    <row r="60" spans="2:6" ht="15" customHeight="1">
      <c r="B60" s="248" t="s">
        <v>219</v>
      </c>
      <c r="C60" s="248"/>
      <c r="D60" s="248"/>
      <c r="E60" s="248"/>
      <c r="F60" s="248"/>
    </row>
    <row r="61" spans="2:6">
      <c r="B61" s="248"/>
      <c r="C61" s="248"/>
      <c r="D61" s="248"/>
      <c r="E61" s="248"/>
      <c r="F61" s="248"/>
    </row>
    <row r="62" spans="2:6">
      <c r="B62" s="248" t="s">
        <v>297</v>
      </c>
      <c r="C62" s="248"/>
      <c r="D62" s="248"/>
      <c r="E62" s="248"/>
      <c r="F62" s="248"/>
    </row>
    <row r="63" spans="2:6" ht="42.75" customHeight="1">
      <c r="B63" s="248" t="s">
        <v>298</v>
      </c>
      <c r="C63" s="248"/>
      <c r="D63" s="248"/>
      <c r="E63" s="248"/>
      <c r="F63" s="248"/>
    </row>
    <row r="64" spans="2:6" ht="27.75" customHeight="1">
      <c r="B64" s="248" t="s">
        <v>299</v>
      </c>
      <c r="C64" s="248"/>
      <c r="D64" s="248"/>
      <c r="E64" s="248"/>
      <c r="F64" s="248"/>
    </row>
    <row r="65" spans="2:6" ht="28.5" customHeight="1">
      <c r="B65" s="248" t="s">
        <v>300</v>
      </c>
      <c r="C65" s="248"/>
      <c r="D65" s="248"/>
      <c r="E65" s="248"/>
      <c r="F65" s="248"/>
    </row>
    <row r="66" spans="2:6">
      <c r="B66" s="248"/>
      <c r="C66" s="248"/>
      <c r="D66" s="248"/>
      <c r="E66" s="248"/>
      <c r="F66" s="248"/>
    </row>
    <row r="67" spans="2:6">
      <c r="B67" s="249" t="s">
        <v>220</v>
      </c>
      <c r="C67" s="249"/>
      <c r="D67" s="249"/>
      <c r="E67" s="249"/>
      <c r="F67" s="249"/>
    </row>
    <row r="68" spans="2:6">
      <c r="B68" s="50"/>
      <c r="C68" s="50"/>
      <c r="D68" s="50"/>
      <c r="E68" s="50"/>
      <c r="F68" s="50"/>
    </row>
    <row r="69" spans="2:6" ht="15" customHeight="1">
      <c r="B69" s="248" t="s">
        <v>301</v>
      </c>
      <c r="C69" s="248"/>
      <c r="D69" s="248"/>
      <c r="E69" s="248"/>
      <c r="F69" s="248"/>
    </row>
    <row r="70" spans="2:6" ht="29.25" customHeight="1">
      <c r="B70" s="248" t="s">
        <v>302</v>
      </c>
      <c r="C70" s="248"/>
      <c r="D70" s="248"/>
      <c r="E70" s="248"/>
      <c r="F70" s="248"/>
    </row>
    <row r="71" spans="2:6">
      <c r="B71" s="248"/>
      <c r="C71" s="248"/>
      <c r="D71" s="248"/>
      <c r="E71" s="248"/>
      <c r="F71" s="248"/>
    </row>
    <row r="72" spans="2:6">
      <c r="B72" s="248" t="s">
        <v>303</v>
      </c>
      <c r="C72" s="248"/>
      <c r="D72" s="248"/>
      <c r="E72" s="248"/>
      <c r="F72" s="248"/>
    </row>
    <row r="73" spans="2:6" ht="27.75" customHeight="1">
      <c r="B73" s="248" t="s">
        <v>304</v>
      </c>
      <c r="C73" s="248"/>
      <c r="D73" s="248"/>
      <c r="E73" s="248"/>
      <c r="F73" s="248"/>
    </row>
    <row r="74" spans="2:6" ht="28.5" customHeight="1">
      <c r="B74" s="248" t="s">
        <v>305</v>
      </c>
      <c r="C74" s="248"/>
      <c r="D74" s="248"/>
      <c r="E74" s="248"/>
      <c r="F74" s="248"/>
    </row>
    <row r="75" spans="2:6" ht="39" customHeight="1">
      <c r="B75" s="248" t="s">
        <v>306</v>
      </c>
      <c r="C75" s="248"/>
      <c r="D75" s="248"/>
      <c r="E75" s="248"/>
      <c r="F75" s="248"/>
    </row>
    <row r="76" spans="2:6">
      <c r="B76" s="248"/>
      <c r="C76" s="248"/>
      <c r="D76" s="248"/>
      <c r="E76" s="248"/>
      <c r="F76" s="248"/>
    </row>
    <row r="77" spans="2:6" ht="29.25" customHeight="1">
      <c r="B77" s="248" t="s">
        <v>307</v>
      </c>
      <c r="C77" s="248"/>
      <c r="D77" s="248"/>
      <c r="E77" s="248"/>
      <c r="F77" s="248"/>
    </row>
    <row r="78" spans="2:6">
      <c r="B78" s="248"/>
      <c r="C78" s="248"/>
      <c r="D78" s="248"/>
      <c r="E78" s="248"/>
      <c r="F78" s="248"/>
    </row>
    <row r="79" spans="2:6" ht="15" customHeight="1">
      <c r="B79" s="248" t="s">
        <v>308</v>
      </c>
      <c r="C79" s="248"/>
      <c r="D79" s="248"/>
      <c r="E79" s="248"/>
      <c r="F79" s="248"/>
    </row>
    <row r="80" spans="2:6">
      <c r="B80" s="248"/>
      <c r="C80" s="248"/>
      <c r="D80" s="248"/>
      <c r="E80" s="248"/>
      <c r="F80" s="248"/>
    </row>
    <row r="81" spans="2:6" ht="134.25" customHeight="1">
      <c r="B81" s="246" t="s">
        <v>309</v>
      </c>
      <c r="C81" s="246"/>
      <c r="D81" s="246"/>
      <c r="E81" s="246"/>
      <c r="F81" s="246"/>
    </row>
    <row r="82" spans="2:6">
      <c r="B82" s="247"/>
      <c r="C82" s="247"/>
      <c r="D82" s="247"/>
      <c r="E82" s="247"/>
      <c r="F82" s="247"/>
    </row>
    <row r="83" spans="2:6" ht="45" customHeight="1">
      <c r="B83" s="248" t="s">
        <v>310</v>
      </c>
      <c r="C83" s="248"/>
      <c r="D83" s="248"/>
      <c r="E83" s="248"/>
      <c r="F83" s="248"/>
    </row>
    <row r="84" spans="2:6">
      <c r="B84" s="51"/>
      <c r="C84" s="47"/>
      <c r="D84" s="48"/>
      <c r="E84" s="51"/>
      <c r="F84" s="49"/>
    </row>
    <row r="85" spans="2:6" ht="30.75" customHeight="1">
      <c r="B85" s="248" t="s">
        <v>311</v>
      </c>
      <c r="C85" s="248"/>
      <c r="D85" s="248"/>
      <c r="E85" s="248"/>
      <c r="F85" s="248"/>
    </row>
    <row r="86" spans="2:6" ht="110.25" customHeight="1">
      <c r="B86" s="248" t="s">
        <v>312</v>
      </c>
      <c r="C86" s="248"/>
      <c r="D86" s="248"/>
      <c r="E86" s="248"/>
      <c r="F86" s="248"/>
    </row>
    <row r="87" spans="2:6">
      <c r="B87" s="51"/>
      <c r="C87" s="47"/>
      <c r="D87" s="48"/>
      <c r="E87" s="51"/>
      <c r="F87" s="49"/>
    </row>
    <row r="88" spans="2:6" ht="30" customHeight="1">
      <c r="B88" s="248" t="s">
        <v>313</v>
      </c>
      <c r="C88" s="248"/>
      <c r="D88" s="248"/>
      <c r="E88" s="248"/>
      <c r="F88" s="248"/>
    </row>
    <row r="89" spans="2:6">
      <c r="B89" s="51"/>
      <c r="C89" s="51"/>
      <c r="D89" s="51"/>
      <c r="E89" s="51"/>
      <c r="F89" s="51"/>
    </row>
    <row r="90" spans="2:6">
      <c r="B90" s="244" t="s">
        <v>221</v>
      </c>
      <c r="C90" s="244"/>
      <c r="D90" s="52"/>
      <c r="E90" s="52"/>
      <c r="F90" s="52"/>
    </row>
    <row r="91" spans="2:6">
      <c r="B91" s="53"/>
      <c r="C91" s="54"/>
      <c r="D91" s="55"/>
      <c r="E91" s="55"/>
      <c r="F91" s="55"/>
    </row>
    <row r="92" spans="2:6" ht="120" customHeight="1">
      <c r="B92" s="245" t="s">
        <v>222</v>
      </c>
      <c r="C92" s="245"/>
      <c r="D92" s="245"/>
      <c r="E92" s="245"/>
      <c r="F92" s="245"/>
    </row>
  </sheetData>
  <mergeCells count="79">
    <mergeCell ref="B16:F16"/>
    <mergeCell ref="B3:F3"/>
    <mergeCell ref="B7:F7"/>
    <mergeCell ref="B8:F8"/>
    <mergeCell ref="B9:F9"/>
    <mergeCell ref="B10:F10"/>
    <mergeCell ref="B11:F11"/>
    <mergeCell ref="B12:F12"/>
    <mergeCell ref="B13:F13"/>
    <mergeCell ref="B14:F14"/>
    <mergeCell ref="B15:F15"/>
    <mergeCell ref="B28:F28"/>
    <mergeCell ref="B17:F17"/>
    <mergeCell ref="B18:F18"/>
    <mergeCell ref="B19:F19"/>
    <mergeCell ref="B20:F20"/>
    <mergeCell ref="B21:F21"/>
    <mergeCell ref="B22:F22"/>
    <mergeCell ref="B23:F23"/>
    <mergeCell ref="B24:F24"/>
    <mergeCell ref="B25:F25"/>
    <mergeCell ref="B26:F26"/>
    <mergeCell ref="B27:F27"/>
    <mergeCell ref="B41:F41"/>
    <mergeCell ref="B29:F29"/>
    <mergeCell ref="B30:F30"/>
    <mergeCell ref="B31:F31"/>
    <mergeCell ref="B33:F33"/>
    <mergeCell ref="B34:F34"/>
    <mergeCell ref="B35:F35"/>
    <mergeCell ref="B36:F36"/>
    <mergeCell ref="B37:F37"/>
    <mergeCell ref="B38:F38"/>
    <mergeCell ref="B39:F39"/>
    <mergeCell ref="B40:F40"/>
    <mergeCell ref="B54:F54"/>
    <mergeCell ref="B42:F42"/>
    <mergeCell ref="B43:F43"/>
    <mergeCell ref="B44:F44"/>
    <mergeCell ref="B45:F45"/>
    <mergeCell ref="B46:F46"/>
    <mergeCell ref="B47:F47"/>
    <mergeCell ref="B48:F48"/>
    <mergeCell ref="B49:F49"/>
    <mergeCell ref="B50:F50"/>
    <mergeCell ref="B51:F51"/>
    <mergeCell ref="B53:F53"/>
    <mergeCell ref="B67:F67"/>
    <mergeCell ref="B55:F55"/>
    <mergeCell ref="B56:F56"/>
    <mergeCell ref="B58:F58"/>
    <mergeCell ref="B59:F59"/>
    <mergeCell ref="B60:F60"/>
    <mergeCell ref="B61:F61"/>
    <mergeCell ref="B62:F62"/>
    <mergeCell ref="B63:F63"/>
    <mergeCell ref="B64:F64"/>
    <mergeCell ref="B65:F65"/>
    <mergeCell ref="B66:F66"/>
    <mergeCell ref="B80:F80"/>
    <mergeCell ref="B69:F69"/>
    <mergeCell ref="B70:F70"/>
    <mergeCell ref="B71:F71"/>
    <mergeCell ref="B72:F72"/>
    <mergeCell ref="B73:F73"/>
    <mergeCell ref="B74:F74"/>
    <mergeCell ref="B75:F75"/>
    <mergeCell ref="B76:F76"/>
    <mergeCell ref="B77:F77"/>
    <mergeCell ref="B78:F78"/>
    <mergeCell ref="B79:F79"/>
    <mergeCell ref="B90:C90"/>
    <mergeCell ref="B92:F92"/>
    <mergeCell ref="B81:F81"/>
    <mergeCell ref="B82:F82"/>
    <mergeCell ref="B83:F83"/>
    <mergeCell ref="B85:F85"/>
    <mergeCell ref="B86:F86"/>
    <mergeCell ref="B88:F88"/>
  </mergeCell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F250"/>
  <sheetViews>
    <sheetView view="pageBreakPreview" zoomScaleNormal="100" zoomScaleSheetLayoutView="100" workbookViewId="0">
      <pane ySplit="4" topLeftCell="A237" activePane="bottomLeft" state="frozen"/>
      <selection pane="bottomLeft" activeCell="E260" sqref="E260"/>
    </sheetView>
  </sheetViews>
  <sheetFormatPr defaultRowHeight="13.2"/>
  <cols>
    <col min="1" max="1" width="5.33203125" style="56" customWidth="1"/>
    <col min="2" max="2" width="45.6640625" style="56" customWidth="1"/>
    <col min="3" max="3" width="12.6640625" style="56" customWidth="1"/>
    <col min="4" max="5" width="12.6640625" style="97" customWidth="1"/>
    <col min="6" max="6" width="17.109375" style="56" customWidth="1"/>
    <col min="7" max="16384" width="8.88671875" style="56"/>
  </cols>
  <sheetData>
    <row r="1" spans="1:6" ht="19.5" customHeight="1">
      <c r="A1" s="257" t="s">
        <v>79</v>
      </c>
      <c r="B1" s="258"/>
      <c r="C1" s="258"/>
      <c r="D1" s="258"/>
      <c r="E1" s="258"/>
      <c r="F1" s="259"/>
    </row>
    <row r="2" spans="1:6" ht="19.5" customHeight="1">
      <c r="A2" s="260" t="s">
        <v>80</v>
      </c>
      <c r="B2" s="261"/>
      <c r="C2" s="261"/>
      <c r="D2" s="261"/>
      <c r="E2" s="261"/>
      <c r="F2" s="262"/>
    </row>
    <row r="3" spans="1:6" ht="19.5" customHeight="1">
      <c r="A3" s="263" t="s">
        <v>267</v>
      </c>
      <c r="B3" s="264"/>
      <c r="C3" s="264"/>
      <c r="D3" s="264"/>
      <c r="E3" s="264"/>
      <c r="F3" s="265"/>
    </row>
    <row r="4" spans="1:6" ht="24" customHeight="1">
      <c r="A4" s="57" t="s">
        <v>8</v>
      </c>
      <c r="B4" s="57" t="s">
        <v>7</v>
      </c>
      <c r="C4" s="58" t="s">
        <v>0</v>
      </c>
      <c r="D4" s="59" t="s">
        <v>1</v>
      </c>
      <c r="E4" s="59" t="s">
        <v>17</v>
      </c>
      <c r="F4" s="60" t="s">
        <v>6</v>
      </c>
    </row>
    <row r="5" spans="1:6" ht="14.4">
      <c r="A5" s="61"/>
      <c r="B5" s="61"/>
      <c r="C5" s="61"/>
      <c r="D5" s="62"/>
      <c r="E5" s="98"/>
      <c r="F5" s="99"/>
    </row>
    <row r="6" spans="1:6" ht="15.6">
      <c r="A6" s="63" t="s">
        <v>203</v>
      </c>
      <c r="B6" s="64" t="s">
        <v>321</v>
      </c>
      <c r="C6" s="65"/>
      <c r="D6" s="29"/>
      <c r="E6" s="100"/>
      <c r="F6" s="101"/>
    </row>
    <row r="7" spans="1:6" ht="14.4">
      <c r="A7" s="61"/>
      <c r="B7" s="61"/>
      <c r="C7" s="61"/>
      <c r="D7" s="62"/>
      <c r="E7" s="98"/>
      <c r="F7" s="99"/>
    </row>
    <row r="8" spans="1:6" ht="15.6">
      <c r="A8" s="63" t="s">
        <v>261</v>
      </c>
      <c r="B8" s="64" t="s">
        <v>262</v>
      </c>
      <c r="C8" s="65"/>
      <c r="D8" s="29"/>
      <c r="E8" s="100"/>
      <c r="F8" s="101"/>
    </row>
    <row r="9" spans="1:6" ht="14.4">
      <c r="A9" s="61"/>
      <c r="B9" s="61"/>
      <c r="C9" s="61"/>
      <c r="D9" s="62"/>
      <c r="E9" s="98"/>
      <c r="F9" s="99"/>
    </row>
    <row r="10" spans="1:6" ht="14.4">
      <c r="A10" s="67" t="s">
        <v>2</v>
      </c>
      <c r="B10" s="68" t="s">
        <v>5</v>
      </c>
      <c r="C10" s="69"/>
      <c r="D10" s="70"/>
      <c r="E10" s="102"/>
      <c r="F10" s="103"/>
    </row>
    <row r="11" spans="1:6" ht="14.4">
      <c r="A11" s="61"/>
      <c r="B11" s="61"/>
      <c r="C11" s="61"/>
      <c r="D11" s="62"/>
      <c r="E11" s="98"/>
      <c r="F11" s="99"/>
    </row>
    <row r="12" spans="1:6" ht="172.8">
      <c r="A12" s="72" t="s">
        <v>21</v>
      </c>
      <c r="B12" s="73" t="s">
        <v>397</v>
      </c>
      <c r="C12" s="74" t="s">
        <v>47</v>
      </c>
      <c r="D12" s="75">
        <v>1</v>
      </c>
      <c r="E12" s="2"/>
      <c r="F12" s="104">
        <f t="shared" ref="F12" si="0">D12*E12</f>
        <v>0</v>
      </c>
    </row>
    <row r="13" spans="1:6" ht="14.4">
      <c r="A13" s="61"/>
      <c r="B13" s="61"/>
      <c r="C13" s="61"/>
      <c r="D13" s="62"/>
      <c r="E13" s="98"/>
      <c r="F13" s="99"/>
    </row>
    <row r="14" spans="1:6" ht="129.6">
      <c r="A14" s="72" t="s">
        <v>22</v>
      </c>
      <c r="B14" s="73" t="s">
        <v>403</v>
      </c>
      <c r="C14" s="74" t="s">
        <v>81</v>
      </c>
      <c r="D14" s="75">
        <v>40</v>
      </c>
      <c r="E14" s="2"/>
      <c r="F14" s="104">
        <f t="shared" ref="F14" si="1">D14*E14</f>
        <v>0</v>
      </c>
    </row>
    <row r="15" spans="1:6" ht="14.4">
      <c r="A15" s="72"/>
      <c r="B15" s="61"/>
      <c r="C15" s="77"/>
      <c r="D15" s="75"/>
      <c r="E15" s="2"/>
      <c r="F15" s="104"/>
    </row>
    <row r="16" spans="1:6" ht="43.2">
      <c r="A16" s="72" t="s">
        <v>23</v>
      </c>
      <c r="B16" s="73" t="s">
        <v>82</v>
      </c>
      <c r="C16" s="74" t="s">
        <v>83</v>
      </c>
      <c r="D16" s="75">
        <v>150</v>
      </c>
      <c r="E16" s="2"/>
      <c r="F16" s="104">
        <f t="shared" ref="F16" si="2">D16*E16</f>
        <v>0</v>
      </c>
    </row>
    <row r="17" spans="1:6" ht="14.4">
      <c r="A17" s="61"/>
      <c r="B17" s="61"/>
      <c r="C17" s="61"/>
      <c r="D17" s="62"/>
      <c r="E17" s="98"/>
      <c r="F17" s="99"/>
    </row>
    <row r="18" spans="1:6" ht="86.4">
      <c r="A18" s="72" t="s">
        <v>24</v>
      </c>
      <c r="B18" s="73" t="s">
        <v>402</v>
      </c>
      <c r="C18" s="74" t="s">
        <v>84</v>
      </c>
      <c r="D18" s="75">
        <v>2750</v>
      </c>
      <c r="E18" s="2"/>
      <c r="F18" s="104">
        <f t="shared" ref="F18" si="3">D18*E18</f>
        <v>0</v>
      </c>
    </row>
    <row r="19" spans="1:6" ht="14.4">
      <c r="A19" s="72"/>
      <c r="B19" s="73"/>
      <c r="C19" s="77"/>
      <c r="D19" s="75"/>
      <c r="E19" s="2"/>
      <c r="F19" s="104"/>
    </row>
    <row r="20" spans="1:6" ht="100.8">
      <c r="A20" s="72" t="s">
        <v>25</v>
      </c>
      <c r="B20" s="73" t="s">
        <v>404</v>
      </c>
      <c r="C20" s="74" t="s">
        <v>401</v>
      </c>
      <c r="D20" s="75">
        <v>5</v>
      </c>
      <c r="E20" s="2"/>
      <c r="F20" s="104">
        <f t="shared" ref="F20" si="4">D20*E20</f>
        <v>0</v>
      </c>
    </row>
    <row r="21" spans="1:6" ht="14.4">
      <c r="A21" s="72"/>
      <c r="B21" s="73"/>
      <c r="C21" s="77"/>
      <c r="D21" s="75"/>
      <c r="E21" s="2"/>
      <c r="F21" s="104"/>
    </row>
    <row r="22" spans="1:6" ht="100.8">
      <c r="A22" s="72" t="s">
        <v>26</v>
      </c>
      <c r="B22" s="73" t="s">
        <v>405</v>
      </c>
      <c r="C22" s="74" t="s">
        <v>401</v>
      </c>
      <c r="D22" s="75">
        <v>9</v>
      </c>
      <c r="E22" s="2"/>
      <c r="F22" s="104">
        <f t="shared" ref="F22" si="5">D22*E22</f>
        <v>0</v>
      </c>
    </row>
    <row r="23" spans="1:6" ht="14.4">
      <c r="A23" s="72"/>
      <c r="B23" s="73"/>
      <c r="C23" s="77"/>
      <c r="D23" s="75"/>
      <c r="E23" s="2"/>
      <c r="F23" s="104"/>
    </row>
    <row r="24" spans="1:6" ht="129.6">
      <c r="A24" s="72" t="s">
        <v>45</v>
      </c>
      <c r="B24" s="73" t="s">
        <v>406</v>
      </c>
      <c r="C24" s="74" t="s">
        <v>401</v>
      </c>
      <c r="D24" s="75">
        <v>10</v>
      </c>
      <c r="E24" s="2"/>
      <c r="F24" s="104">
        <f t="shared" ref="F24" si="6">D24*E24</f>
        <v>0</v>
      </c>
    </row>
    <row r="25" spans="1:6" ht="14.4">
      <c r="A25" s="61"/>
      <c r="B25" s="61"/>
      <c r="C25" s="61"/>
      <c r="D25" s="62"/>
      <c r="E25" s="98"/>
      <c r="F25" s="99"/>
    </row>
    <row r="26" spans="1:6" ht="86.4">
      <c r="A26" s="72" t="s">
        <v>46</v>
      </c>
      <c r="B26" s="73" t="s">
        <v>407</v>
      </c>
      <c r="C26" s="74" t="s">
        <v>401</v>
      </c>
      <c r="D26" s="75">
        <v>10</v>
      </c>
      <c r="E26" s="2"/>
      <c r="F26" s="104">
        <f t="shared" ref="F26" si="7">D26*E26</f>
        <v>0</v>
      </c>
    </row>
    <row r="27" spans="1:6" ht="14.4">
      <c r="A27" s="61"/>
      <c r="B27" s="61"/>
      <c r="C27" s="77"/>
      <c r="D27" s="75"/>
      <c r="E27" s="2"/>
      <c r="F27" s="104"/>
    </row>
    <row r="28" spans="1:6" ht="86.4">
      <c r="A28" s="72" t="s">
        <v>48</v>
      </c>
      <c r="B28" s="73" t="s">
        <v>408</v>
      </c>
      <c r="C28" s="74" t="s">
        <v>83</v>
      </c>
      <c r="D28" s="75">
        <v>100</v>
      </c>
      <c r="E28" s="2"/>
      <c r="F28" s="104">
        <f t="shared" ref="F28" si="8">D28*E28</f>
        <v>0</v>
      </c>
    </row>
    <row r="29" spans="1:6" ht="14.4">
      <c r="A29" s="61"/>
      <c r="B29" s="61"/>
      <c r="C29" s="61"/>
      <c r="D29" s="62"/>
      <c r="E29" s="98"/>
      <c r="F29" s="99"/>
    </row>
    <row r="30" spans="1:6" ht="86.4">
      <c r="A30" s="72" t="s">
        <v>72</v>
      </c>
      <c r="B30" s="73" t="s">
        <v>409</v>
      </c>
      <c r="C30" s="74" t="s">
        <v>83</v>
      </c>
      <c r="D30" s="75">
        <v>50</v>
      </c>
      <c r="E30" s="2"/>
      <c r="F30" s="104">
        <f t="shared" ref="F30" si="9">D30*E30</f>
        <v>0</v>
      </c>
    </row>
    <row r="31" spans="1:6" ht="14.4">
      <c r="A31" s="61"/>
      <c r="B31" s="61"/>
      <c r="C31" s="61"/>
      <c r="D31" s="62"/>
      <c r="E31" s="98"/>
      <c r="F31" s="99"/>
    </row>
    <row r="32" spans="1:6" ht="14.4">
      <c r="A32" s="67" t="s">
        <v>2</v>
      </c>
      <c r="B32" s="68" t="s">
        <v>9</v>
      </c>
      <c r="C32" s="69"/>
      <c r="D32" s="70"/>
      <c r="E32" s="102"/>
      <c r="F32" s="105">
        <f>SUM(F12:F31)</f>
        <v>0</v>
      </c>
    </row>
    <row r="33" spans="1:6" ht="14.4">
      <c r="A33" s="61"/>
      <c r="B33" s="61"/>
      <c r="C33" s="61"/>
      <c r="D33" s="62"/>
      <c r="E33" s="98"/>
      <c r="F33" s="99"/>
    </row>
    <row r="34" spans="1:6" ht="14.4">
      <c r="A34" s="61"/>
      <c r="B34" s="61"/>
      <c r="C34" s="61"/>
      <c r="D34" s="62"/>
      <c r="E34" s="98"/>
      <c r="F34" s="99"/>
    </row>
    <row r="35" spans="1:6" ht="14.4">
      <c r="A35" s="67" t="s">
        <v>10</v>
      </c>
      <c r="B35" s="68" t="s">
        <v>11</v>
      </c>
      <c r="C35" s="69"/>
      <c r="D35" s="70"/>
      <c r="E35" s="102"/>
      <c r="F35" s="103"/>
    </row>
    <row r="36" spans="1:6" ht="14.4">
      <c r="A36" s="61"/>
      <c r="B36" s="61"/>
      <c r="C36" s="61"/>
      <c r="D36" s="62"/>
      <c r="E36" s="98"/>
      <c r="F36" s="99"/>
    </row>
    <row r="37" spans="1:6" ht="115.2">
      <c r="A37" s="72" t="s">
        <v>27</v>
      </c>
      <c r="B37" s="73" t="s">
        <v>410</v>
      </c>
      <c r="C37" s="74" t="s">
        <v>81</v>
      </c>
      <c r="D37" s="79">
        <v>1250</v>
      </c>
      <c r="E37" s="2"/>
      <c r="F37" s="104">
        <f t="shared" ref="F37" si="10">D37*E37</f>
        <v>0</v>
      </c>
    </row>
    <row r="38" spans="1:6" ht="14.4">
      <c r="A38" s="61"/>
      <c r="B38" s="61"/>
      <c r="C38" s="61"/>
      <c r="D38" s="62"/>
      <c r="E38" s="98"/>
      <c r="F38" s="99"/>
    </row>
    <row r="39" spans="1:6" ht="129.6">
      <c r="A39" s="72" t="s">
        <v>28</v>
      </c>
      <c r="B39" s="73" t="s">
        <v>76</v>
      </c>
      <c r="C39" s="74" t="s">
        <v>81</v>
      </c>
      <c r="D39" s="79">
        <v>40</v>
      </c>
      <c r="E39" s="2"/>
      <c r="F39" s="104">
        <f t="shared" ref="F39" si="11">D39*E39</f>
        <v>0</v>
      </c>
    </row>
    <row r="40" spans="1:6" ht="14.4">
      <c r="A40" s="61"/>
      <c r="B40" s="61"/>
      <c r="C40" s="61"/>
      <c r="D40" s="62"/>
      <c r="E40" s="98"/>
      <c r="F40" s="99"/>
    </row>
    <row r="41" spans="1:6" ht="187.2">
      <c r="A41" s="80" t="s">
        <v>29</v>
      </c>
      <c r="B41" s="73" t="s">
        <v>87</v>
      </c>
      <c r="C41" s="74" t="s">
        <v>84</v>
      </c>
      <c r="D41" s="79">
        <v>2850</v>
      </c>
      <c r="E41" s="2"/>
      <c r="F41" s="104">
        <f t="shared" ref="F41" si="12">D41*E41</f>
        <v>0</v>
      </c>
    </row>
    <row r="42" spans="1:6" ht="14.4">
      <c r="A42" s="72"/>
      <c r="B42" s="61"/>
      <c r="C42" s="81"/>
      <c r="D42" s="82"/>
      <c r="E42" s="3"/>
      <c r="F42" s="106"/>
    </row>
    <row r="43" spans="1:6" ht="187.2">
      <c r="A43" s="80" t="s">
        <v>30</v>
      </c>
      <c r="B43" s="73" t="s">
        <v>88</v>
      </c>
      <c r="C43" s="74" t="s">
        <v>84</v>
      </c>
      <c r="D43" s="79">
        <v>2850</v>
      </c>
      <c r="E43" s="2"/>
      <c r="F43" s="104">
        <f t="shared" ref="F43" si="13">D43*E43</f>
        <v>0</v>
      </c>
    </row>
    <row r="44" spans="1:6" ht="14.4">
      <c r="A44" s="61"/>
      <c r="B44" s="61"/>
      <c r="C44" s="61"/>
      <c r="D44" s="62"/>
      <c r="E44" s="98"/>
      <c r="F44" s="99"/>
    </row>
    <row r="45" spans="1:6" ht="100.8">
      <c r="A45" s="80" t="s">
        <v>31</v>
      </c>
      <c r="B45" s="73" t="s">
        <v>89</v>
      </c>
      <c r="C45" s="74" t="s">
        <v>84</v>
      </c>
      <c r="D45" s="79">
        <v>1350</v>
      </c>
      <c r="E45" s="2"/>
      <c r="F45" s="104">
        <f t="shared" ref="F45" si="14">D45*E45</f>
        <v>0</v>
      </c>
    </row>
    <row r="46" spans="1:6" ht="14.4">
      <c r="A46" s="61"/>
      <c r="B46" s="83"/>
      <c r="C46" s="81"/>
      <c r="D46" s="75"/>
      <c r="E46" s="2"/>
      <c r="F46" s="104"/>
    </row>
    <row r="47" spans="1:6" ht="14.4">
      <c r="A47" s="67" t="s">
        <v>10</v>
      </c>
      <c r="B47" s="68" t="s">
        <v>13</v>
      </c>
      <c r="C47" s="69"/>
      <c r="D47" s="70"/>
      <c r="E47" s="102"/>
      <c r="F47" s="105">
        <f>SUM(F37:F46)</f>
        <v>0</v>
      </c>
    </row>
    <row r="48" spans="1:6" ht="14.4">
      <c r="A48" s="61"/>
      <c r="B48" s="61"/>
      <c r="C48" s="61"/>
      <c r="D48" s="62"/>
      <c r="E48" s="98"/>
      <c r="F48" s="99"/>
    </row>
    <row r="49" spans="1:6" ht="14.4">
      <c r="A49" s="61"/>
      <c r="B49" s="61"/>
      <c r="C49" s="61"/>
      <c r="D49" s="62"/>
      <c r="E49" s="98"/>
      <c r="F49" s="99"/>
    </row>
    <row r="50" spans="1:6" ht="14.4">
      <c r="A50" s="67" t="s">
        <v>12</v>
      </c>
      <c r="B50" s="68" t="s">
        <v>49</v>
      </c>
      <c r="C50" s="69"/>
      <c r="D50" s="70"/>
      <c r="E50" s="102"/>
      <c r="F50" s="103"/>
    </row>
    <row r="51" spans="1:6" ht="14.4">
      <c r="A51" s="61"/>
      <c r="B51" s="61"/>
      <c r="C51" s="61"/>
      <c r="D51" s="62"/>
      <c r="E51" s="98"/>
      <c r="F51" s="99"/>
    </row>
    <row r="52" spans="1:6" ht="115.2">
      <c r="A52" s="72" t="s">
        <v>35</v>
      </c>
      <c r="B52" s="73" t="s">
        <v>98</v>
      </c>
      <c r="C52" s="81" t="s">
        <v>81</v>
      </c>
      <c r="D52" s="75">
        <v>1035</v>
      </c>
      <c r="E52" s="2"/>
      <c r="F52" s="104">
        <f>D52*E52</f>
        <v>0</v>
      </c>
    </row>
    <row r="53" spans="1:6" ht="14.4">
      <c r="A53" s="61"/>
      <c r="B53" s="84"/>
      <c r="C53" s="81"/>
      <c r="D53" s="75"/>
      <c r="E53" s="2"/>
      <c r="F53" s="104"/>
    </row>
    <row r="54" spans="1:6" ht="158.4">
      <c r="A54" s="80" t="s">
        <v>36</v>
      </c>
      <c r="B54" s="73" t="s">
        <v>411</v>
      </c>
      <c r="C54" s="81" t="s">
        <v>84</v>
      </c>
      <c r="D54" s="75">
        <v>2540</v>
      </c>
      <c r="E54" s="2"/>
      <c r="F54" s="104">
        <f>D54*E54</f>
        <v>0</v>
      </c>
    </row>
    <row r="55" spans="1:6" ht="14.4">
      <c r="A55" s="61"/>
      <c r="B55" s="61"/>
      <c r="C55" s="81"/>
      <c r="D55" s="75"/>
      <c r="E55" s="2"/>
      <c r="F55" s="104"/>
    </row>
    <row r="56" spans="1:6" ht="158.4">
      <c r="A56" s="80" t="s">
        <v>37</v>
      </c>
      <c r="B56" s="73" t="s">
        <v>412</v>
      </c>
      <c r="C56" s="81" t="s">
        <v>84</v>
      </c>
      <c r="D56" s="75">
        <v>2540</v>
      </c>
      <c r="E56" s="2"/>
      <c r="F56" s="104">
        <f>D56*E56</f>
        <v>0</v>
      </c>
    </row>
    <row r="57" spans="1:6" ht="14.4">
      <c r="A57" s="80"/>
      <c r="B57" s="73"/>
      <c r="C57" s="81"/>
      <c r="D57" s="75"/>
      <c r="E57" s="2"/>
      <c r="F57" s="104"/>
    </row>
    <row r="58" spans="1:6" ht="115.2">
      <c r="A58" s="72" t="s">
        <v>38</v>
      </c>
      <c r="B58" s="73" t="s">
        <v>101</v>
      </c>
      <c r="C58" s="81" t="s">
        <v>81</v>
      </c>
      <c r="D58" s="75">
        <v>110</v>
      </c>
      <c r="E58" s="2"/>
      <c r="F58" s="104">
        <f>D58*E58</f>
        <v>0</v>
      </c>
    </row>
    <row r="59" spans="1:6" ht="14.4">
      <c r="A59" s="61"/>
      <c r="B59" s="84"/>
      <c r="C59" s="81"/>
      <c r="D59" s="75"/>
      <c r="E59" s="2"/>
      <c r="F59" s="104"/>
    </row>
    <row r="60" spans="1:6" ht="158.4">
      <c r="A60" s="80" t="s">
        <v>39</v>
      </c>
      <c r="B60" s="73" t="s">
        <v>413</v>
      </c>
      <c r="C60" s="81" t="s">
        <v>84</v>
      </c>
      <c r="D60" s="75">
        <v>345</v>
      </c>
      <c r="E60" s="2"/>
      <c r="F60" s="104">
        <f>D60*E60</f>
        <v>0</v>
      </c>
    </row>
    <row r="61" spans="1:6" ht="14.4">
      <c r="A61" s="61"/>
      <c r="B61" s="61"/>
      <c r="C61" s="81"/>
      <c r="D61" s="75"/>
      <c r="E61" s="2"/>
      <c r="F61" s="104"/>
    </row>
    <row r="62" spans="1:6" ht="158.4">
      <c r="A62" s="80" t="s">
        <v>62</v>
      </c>
      <c r="B62" s="73" t="s">
        <v>414</v>
      </c>
      <c r="C62" s="81" t="s">
        <v>84</v>
      </c>
      <c r="D62" s="75">
        <v>345</v>
      </c>
      <c r="E62" s="2"/>
      <c r="F62" s="104">
        <f>D62*E62</f>
        <v>0</v>
      </c>
    </row>
    <row r="63" spans="1:6" ht="14.4">
      <c r="A63" s="72"/>
      <c r="B63" s="73"/>
      <c r="C63" s="81"/>
      <c r="D63" s="85"/>
      <c r="E63" s="2"/>
      <c r="F63" s="104"/>
    </row>
    <row r="64" spans="1:6" ht="86.4">
      <c r="A64" s="80" t="s">
        <v>74</v>
      </c>
      <c r="B64" s="73" t="s">
        <v>92</v>
      </c>
      <c r="C64" s="81" t="s">
        <v>83</v>
      </c>
      <c r="D64" s="75">
        <v>150</v>
      </c>
      <c r="E64" s="2"/>
      <c r="F64" s="104">
        <f>D64*E64</f>
        <v>0</v>
      </c>
    </row>
    <row r="65" spans="1:6" ht="15" customHeight="1">
      <c r="A65" s="72"/>
      <c r="B65" s="73"/>
      <c r="C65" s="81"/>
      <c r="D65" s="75"/>
      <c r="E65" s="2"/>
      <c r="F65" s="107"/>
    </row>
    <row r="66" spans="1:6" ht="158.4">
      <c r="A66" s="80" t="s">
        <v>239</v>
      </c>
      <c r="B66" s="73" t="s">
        <v>93</v>
      </c>
      <c r="C66" s="81" t="s">
        <v>83</v>
      </c>
      <c r="D66" s="75">
        <v>570</v>
      </c>
      <c r="E66" s="2"/>
      <c r="F66" s="104">
        <f>D66*E66</f>
        <v>0</v>
      </c>
    </row>
    <row r="67" spans="1:6" ht="14.4">
      <c r="A67" s="72"/>
      <c r="B67" s="73"/>
      <c r="C67" s="61"/>
      <c r="D67" s="62"/>
      <c r="E67" s="98"/>
      <c r="F67" s="99"/>
    </row>
    <row r="68" spans="1:6" ht="158.4">
      <c r="A68" s="80" t="s">
        <v>240</v>
      </c>
      <c r="B68" s="73" t="s">
        <v>94</v>
      </c>
      <c r="C68" s="81" t="s">
        <v>83</v>
      </c>
      <c r="D68" s="75">
        <v>50</v>
      </c>
      <c r="E68" s="2"/>
      <c r="F68" s="104">
        <f>D68*E68</f>
        <v>0</v>
      </c>
    </row>
    <row r="69" spans="1:6" ht="14.4">
      <c r="A69" s="72"/>
      <c r="B69" s="73"/>
      <c r="C69" s="61"/>
      <c r="D69" s="62"/>
      <c r="E69" s="98"/>
      <c r="F69" s="99"/>
    </row>
    <row r="70" spans="1:6" ht="14.4">
      <c r="A70" s="67" t="s">
        <v>12</v>
      </c>
      <c r="B70" s="68" t="s">
        <v>50</v>
      </c>
      <c r="C70" s="69"/>
      <c r="D70" s="70"/>
      <c r="E70" s="102"/>
      <c r="F70" s="105">
        <f>SUM(F52:F69)</f>
        <v>0</v>
      </c>
    </row>
    <row r="71" spans="1:6" ht="14.4">
      <c r="A71" s="61"/>
      <c r="B71" s="61"/>
      <c r="C71" s="61"/>
      <c r="D71" s="62"/>
      <c r="E71" s="98"/>
      <c r="F71" s="99"/>
    </row>
    <row r="72" spans="1:6" ht="14.4">
      <c r="A72" s="61"/>
      <c r="B72" s="61"/>
      <c r="C72" s="61"/>
      <c r="D72" s="62"/>
      <c r="E72" s="98"/>
      <c r="F72" s="99"/>
    </row>
    <row r="73" spans="1:6" ht="14.4">
      <c r="A73" s="67" t="s">
        <v>14</v>
      </c>
      <c r="B73" s="68" t="s">
        <v>52</v>
      </c>
      <c r="C73" s="69"/>
      <c r="D73" s="70"/>
      <c r="E73" s="102"/>
      <c r="F73" s="105"/>
    </row>
    <row r="74" spans="1:6" ht="14.4">
      <c r="A74" s="61"/>
      <c r="B74" s="61"/>
      <c r="C74" s="86"/>
      <c r="D74" s="75"/>
      <c r="E74" s="2"/>
      <c r="F74" s="104"/>
    </row>
    <row r="75" spans="1:6" ht="158.4">
      <c r="A75" s="80" t="s">
        <v>40</v>
      </c>
      <c r="B75" s="73" t="s">
        <v>77</v>
      </c>
      <c r="C75" s="74" t="s">
        <v>401</v>
      </c>
      <c r="D75" s="75">
        <v>15</v>
      </c>
      <c r="E75" s="2"/>
      <c r="F75" s="104">
        <f>D75*E75</f>
        <v>0</v>
      </c>
    </row>
    <row r="76" spans="1:6" ht="14.4">
      <c r="A76" s="61"/>
      <c r="B76" s="73"/>
      <c r="C76" s="81"/>
      <c r="D76" s="75"/>
      <c r="E76" s="2"/>
      <c r="F76" s="104"/>
    </row>
    <row r="77" spans="1:6" ht="144">
      <c r="A77" s="80" t="s">
        <v>41</v>
      </c>
      <c r="B77" s="73" t="s">
        <v>415</v>
      </c>
      <c r="C77" s="81" t="s">
        <v>83</v>
      </c>
      <c r="D77" s="75">
        <v>60</v>
      </c>
      <c r="E77" s="2"/>
      <c r="F77" s="104">
        <f>D77*E77</f>
        <v>0</v>
      </c>
    </row>
    <row r="78" spans="1:6" ht="14.4">
      <c r="A78" s="61"/>
      <c r="B78" s="73"/>
      <c r="C78" s="81"/>
      <c r="D78" s="75"/>
      <c r="E78" s="2"/>
      <c r="F78" s="104"/>
    </row>
    <row r="79" spans="1:6" ht="201.6">
      <c r="A79" s="80" t="s">
        <v>42</v>
      </c>
      <c r="B79" s="73" t="s">
        <v>416</v>
      </c>
      <c r="C79" s="81"/>
      <c r="D79" s="75"/>
      <c r="E79" s="2"/>
      <c r="F79" s="104"/>
    </row>
    <row r="80" spans="1:6" ht="14.4">
      <c r="A80" s="72" t="s">
        <v>65</v>
      </c>
      <c r="B80" s="77" t="s">
        <v>75</v>
      </c>
      <c r="C80" s="74" t="s">
        <v>401</v>
      </c>
      <c r="D80" s="75">
        <v>2</v>
      </c>
      <c r="E80" s="2"/>
      <c r="F80" s="104">
        <f>D80*E80</f>
        <v>0</v>
      </c>
    </row>
    <row r="81" spans="1:6" ht="14.4">
      <c r="A81" s="72" t="s">
        <v>66</v>
      </c>
      <c r="B81" s="77" t="s">
        <v>70</v>
      </c>
      <c r="C81" s="74" t="s">
        <v>401</v>
      </c>
      <c r="D81" s="75">
        <v>1</v>
      </c>
      <c r="E81" s="2"/>
      <c r="F81" s="104">
        <f t="shared" ref="F81:F86" si="15">D81*E81</f>
        <v>0</v>
      </c>
    </row>
    <row r="82" spans="1:6" ht="14.4">
      <c r="A82" s="72" t="s">
        <v>67</v>
      </c>
      <c r="B82" s="77" t="s">
        <v>315</v>
      </c>
      <c r="C82" s="74" t="s">
        <v>401</v>
      </c>
      <c r="D82" s="75">
        <v>4</v>
      </c>
      <c r="E82" s="2"/>
      <c r="F82" s="104">
        <f t="shared" si="15"/>
        <v>0</v>
      </c>
    </row>
    <row r="83" spans="1:6" ht="14.4">
      <c r="A83" s="72" t="s">
        <v>68</v>
      </c>
      <c r="B83" s="77" t="s">
        <v>102</v>
      </c>
      <c r="C83" s="74" t="s">
        <v>401</v>
      </c>
      <c r="D83" s="75">
        <v>1</v>
      </c>
      <c r="E83" s="2"/>
      <c r="F83" s="104">
        <f t="shared" si="15"/>
        <v>0</v>
      </c>
    </row>
    <row r="84" spans="1:6" ht="14.4">
      <c r="A84" s="72" t="s">
        <v>69</v>
      </c>
      <c r="B84" s="77" t="s">
        <v>103</v>
      </c>
      <c r="C84" s="74" t="s">
        <v>401</v>
      </c>
      <c r="D84" s="75">
        <v>5</v>
      </c>
      <c r="E84" s="2"/>
      <c r="F84" s="104">
        <f t="shared" si="15"/>
        <v>0</v>
      </c>
    </row>
    <row r="85" spans="1:6" ht="14.4">
      <c r="A85" s="72" t="s">
        <v>135</v>
      </c>
      <c r="B85" s="77" t="s">
        <v>316</v>
      </c>
      <c r="C85" s="74" t="s">
        <v>401</v>
      </c>
      <c r="D85" s="75">
        <v>4</v>
      </c>
      <c r="E85" s="2"/>
      <c r="F85" s="104">
        <f t="shared" si="15"/>
        <v>0</v>
      </c>
    </row>
    <row r="86" spans="1:6" ht="14.4">
      <c r="A86" s="72" t="s">
        <v>141</v>
      </c>
      <c r="B86" s="77" t="s">
        <v>104</v>
      </c>
      <c r="C86" s="74" t="s">
        <v>401</v>
      </c>
      <c r="D86" s="75">
        <v>2</v>
      </c>
      <c r="E86" s="2"/>
      <c r="F86" s="104">
        <f t="shared" si="15"/>
        <v>0</v>
      </c>
    </row>
    <row r="87" spans="1:6" ht="14.4">
      <c r="A87" s="61"/>
      <c r="B87" s="61"/>
      <c r="C87" s="86"/>
      <c r="D87" s="75"/>
      <c r="E87" s="2"/>
      <c r="F87" s="104"/>
    </row>
    <row r="88" spans="1:6" ht="172.8">
      <c r="A88" s="80" t="s">
        <v>43</v>
      </c>
      <c r="B88" s="73" t="s">
        <v>417</v>
      </c>
      <c r="C88" s="81" t="s">
        <v>83</v>
      </c>
      <c r="D88" s="75">
        <v>545</v>
      </c>
      <c r="E88" s="2"/>
      <c r="F88" s="104">
        <f>D88*E88</f>
        <v>0</v>
      </c>
    </row>
    <row r="89" spans="1:6" ht="14.4">
      <c r="A89" s="61"/>
      <c r="B89" s="61"/>
      <c r="C89" s="86"/>
      <c r="D89" s="75"/>
      <c r="E89" s="2"/>
      <c r="F89" s="104"/>
    </row>
    <row r="90" spans="1:6" ht="158.4">
      <c r="A90" s="80" t="s">
        <v>44</v>
      </c>
      <c r="B90" s="73" t="s">
        <v>418</v>
      </c>
      <c r="C90" s="74" t="s">
        <v>401</v>
      </c>
      <c r="D90" s="75">
        <v>4</v>
      </c>
      <c r="E90" s="2"/>
      <c r="F90" s="104">
        <f>D90*E90</f>
        <v>0</v>
      </c>
    </row>
    <row r="91" spans="1:6" ht="14.4">
      <c r="A91" s="61"/>
      <c r="B91" s="61"/>
      <c r="C91" s="86"/>
      <c r="D91" s="75"/>
      <c r="E91" s="2"/>
      <c r="F91" s="104"/>
    </row>
    <row r="92" spans="1:6" ht="172.8">
      <c r="A92" s="80" t="s">
        <v>63</v>
      </c>
      <c r="B92" s="73" t="s">
        <v>419</v>
      </c>
      <c r="C92" s="81" t="s">
        <v>47</v>
      </c>
      <c r="D92" s="75">
        <v>6</v>
      </c>
      <c r="E92" s="2"/>
      <c r="F92" s="104">
        <f>D92*E92</f>
        <v>0</v>
      </c>
    </row>
    <row r="93" spans="1:6" ht="14.4">
      <c r="A93" s="72"/>
      <c r="B93" s="87"/>
      <c r="C93" s="61"/>
      <c r="D93" s="62"/>
      <c r="E93" s="98"/>
      <c r="F93" s="99"/>
    </row>
    <row r="94" spans="1:6" ht="158.4">
      <c r="A94" s="80" t="s">
        <v>64</v>
      </c>
      <c r="B94" s="73" t="s">
        <v>420</v>
      </c>
      <c r="C94" s="74" t="s">
        <v>401</v>
      </c>
      <c r="D94" s="75">
        <v>2</v>
      </c>
      <c r="E94" s="2"/>
      <c r="F94" s="104">
        <f>D94*E94</f>
        <v>0</v>
      </c>
    </row>
    <row r="95" spans="1:6" ht="14.4">
      <c r="A95" s="61"/>
      <c r="B95" s="87"/>
      <c r="C95" s="81"/>
      <c r="D95" s="75"/>
      <c r="E95" s="2"/>
      <c r="F95" s="104"/>
    </row>
    <row r="96" spans="1:6" ht="14.4">
      <c r="A96" s="67" t="s">
        <v>14</v>
      </c>
      <c r="B96" s="68" t="s">
        <v>53</v>
      </c>
      <c r="C96" s="69"/>
      <c r="D96" s="70"/>
      <c r="E96" s="102"/>
      <c r="F96" s="105">
        <f>SUM(F75:F94)</f>
        <v>0</v>
      </c>
    </row>
    <row r="97" spans="1:6" ht="14.4">
      <c r="A97" s="72"/>
      <c r="B97" s="88"/>
      <c r="C97" s="86"/>
      <c r="D97" s="75"/>
      <c r="E97" s="2"/>
      <c r="F97" s="104"/>
    </row>
    <row r="98" spans="1:6" ht="14.4">
      <c r="A98" s="72"/>
      <c r="B98" s="88"/>
      <c r="C98" s="86"/>
      <c r="D98" s="75"/>
      <c r="E98" s="2"/>
      <c r="F98" s="104"/>
    </row>
    <row r="99" spans="1:6" ht="14.4">
      <c r="A99" s="67" t="s">
        <v>51</v>
      </c>
      <c r="B99" s="68" t="s">
        <v>15</v>
      </c>
      <c r="C99" s="69"/>
      <c r="D99" s="70"/>
      <c r="E99" s="102"/>
      <c r="F99" s="105"/>
    </row>
    <row r="100" spans="1:6" ht="14.4">
      <c r="A100" s="61"/>
      <c r="B100" s="61"/>
      <c r="C100" s="86"/>
      <c r="D100" s="75"/>
      <c r="E100" s="2"/>
      <c r="F100" s="104"/>
    </row>
    <row r="101" spans="1:6" ht="129.6">
      <c r="A101" s="72" t="s">
        <v>55</v>
      </c>
      <c r="B101" s="73" t="s">
        <v>71</v>
      </c>
      <c r="C101" s="74" t="s">
        <v>401</v>
      </c>
      <c r="D101" s="75">
        <v>7</v>
      </c>
      <c r="E101" s="2"/>
      <c r="F101" s="104">
        <f>D101*E101</f>
        <v>0</v>
      </c>
    </row>
    <row r="102" spans="1:6" ht="14.4">
      <c r="A102" s="61"/>
      <c r="B102" s="88"/>
      <c r="C102" s="81"/>
      <c r="D102" s="75"/>
      <c r="E102" s="2"/>
      <c r="F102" s="104"/>
    </row>
    <row r="103" spans="1:6" ht="115.2">
      <c r="A103" s="72" t="s">
        <v>56</v>
      </c>
      <c r="B103" s="73" t="s">
        <v>78</v>
      </c>
      <c r="C103" s="74" t="s">
        <v>401</v>
      </c>
      <c r="D103" s="75">
        <v>7</v>
      </c>
      <c r="E103" s="2"/>
      <c r="F103" s="104">
        <f>D103*E103</f>
        <v>0</v>
      </c>
    </row>
    <row r="104" spans="1:6" ht="14.4">
      <c r="A104" s="61"/>
      <c r="B104" s="88"/>
      <c r="C104" s="81"/>
      <c r="D104" s="75"/>
      <c r="E104" s="2"/>
      <c r="F104" s="104"/>
    </row>
    <row r="105" spans="1:6" ht="43.2">
      <c r="A105" s="72" t="s">
        <v>57</v>
      </c>
      <c r="B105" s="73" t="s">
        <v>59</v>
      </c>
      <c r="C105" s="74" t="s">
        <v>401</v>
      </c>
      <c r="D105" s="75">
        <v>5</v>
      </c>
      <c r="E105" s="2"/>
      <c r="F105" s="104">
        <f>D105*E105</f>
        <v>0</v>
      </c>
    </row>
    <row r="106" spans="1:6" ht="14.4">
      <c r="A106" s="61"/>
      <c r="B106" s="61"/>
      <c r="C106" s="61"/>
      <c r="D106" s="62"/>
      <c r="E106" s="98"/>
      <c r="F106" s="99"/>
    </row>
    <row r="107" spans="1:6" ht="129.6">
      <c r="A107" s="72" t="s">
        <v>60</v>
      </c>
      <c r="B107" s="73" t="s">
        <v>96</v>
      </c>
      <c r="C107" s="81" t="s">
        <v>83</v>
      </c>
      <c r="D107" s="75">
        <v>150</v>
      </c>
      <c r="E107" s="2"/>
      <c r="F107" s="104">
        <f>D107*E107</f>
        <v>0</v>
      </c>
    </row>
    <row r="108" spans="1:6" ht="14.4">
      <c r="A108" s="72"/>
      <c r="B108" s="61"/>
      <c r="C108" s="86"/>
      <c r="D108" s="75"/>
      <c r="E108" s="2"/>
      <c r="F108" s="104"/>
    </row>
    <row r="109" spans="1:6" ht="129.6">
      <c r="A109" s="72" t="s">
        <v>61</v>
      </c>
      <c r="B109" s="73" t="s">
        <v>398</v>
      </c>
      <c r="C109" s="81" t="s">
        <v>47</v>
      </c>
      <c r="D109" s="75">
        <v>1</v>
      </c>
      <c r="E109" s="2"/>
      <c r="F109" s="104">
        <f>D109*E109</f>
        <v>0</v>
      </c>
    </row>
    <row r="110" spans="1:6" ht="14.4">
      <c r="A110" s="61"/>
      <c r="B110" s="61"/>
      <c r="C110" s="86"/>
      <c r="D110" s="75"/>
      <c r="E110" s="75"/>
      <c r="F110" s="76"/>
    </row>
    <row r="111" spans="1:6" ht="14.4">
      <c r="A111" s="67" t="s">
        <v>51</v>
      </c>
      <c r="B111" s="68" t="s">
        <v>16</v>
      </c>
      <c r="C111" s="69"/>
      <c r="D111" s="70"/>
      <c r="E111" s="70"/>
      <c r="F111" s="78">
        <f>SUM(F101:F109)</f>
        <v>0</v>
      </c>
    </row>
    <row r="112" spans="1:6" ht="14.4">
      <c r="A112" s="61"/>
      <c r="B112" s="61"/>
      <c r="C112" s="61"/>
      <c r="D112" s="62"/>
      <c r="E112" s="62"/>
      <c r="F112" s="61"/>
    </row>
    <row r="113" spans="1:6" ht="18">
      <c r="A113" s="266" t="s">
        <v>317</v>
      </c>
      <c r="B113" s="267"/>
      <c r="C113" s="267"/>
      <c r="D113" s="267"/>
      <c r="E113" s="267"/>
      <c r="F113" s="268"/>
    </row>
    <row r="114" spans="1:6" ht="14.4">
      <c r="A114" s="61"/>
      <c r="B114" s="61"/>
      <c r="C114" s="61"/>
      <c r="D114" s="62"/>
      <c r="E114" s="62"/>
      <c r="F114" s="61"/>
    </row>
    <row r="115" spans="1:6" ht="14.4">
      <c r="A115" s="67" t="s">
        <v>2</v>
      </c>
      <c r="B115" s="68" t="s">
        <v>9</v>
      </c>
      <c r="C115" s="69"/>
      <c r="D115" s="70"/>
      <c r="E115" s="70"/>
      <c r="F115" s="78">
        <f>F32</f>
        <v>0</v>
      </c>
    </row>
    <row r="116" spans="1:6" ht="14.4">
      <c r="A116" s="67" t="s">
        <v>10</v>
      </c>
      <c r="B116" s="68" t="s">
        <v>13</v>
      </c>
      <c r="C116" s="69"/>
      <c r="D116" s="70"/>
      <c r="E116" s="70"/>
      <c r="F116" s="78">
        <f>F47</f>
        <v>0</v>
      </c>
    </row>
    <row r="117" spans="1:6" ht="14.4">
      <c r="A117" s="67" t="s">
        <v>12</v>
      </c>
      <c r="B117" s="68" t="s">
        <v>50</v>
      </c>
      <c r="C117" s="69"/>
      <c r="D117" s="70"/>
      <c r="E117" s="70"/>
      <c r="F117" s="78">
        <f>F70</f>
        <v>0</v>
      </c>
    </row>
    <row r="118" spans="1:6" ht="14.4">
      <c r="A118" s="67" t="s">
        <v>14</v>
      </c>
      <c r="B118" s="68" t="s">
        <v>53</v>
      </c>
      <c r="C118" s="69"/>
      <c r="D118" s="70"/>
      <c r="E118" s="70"/>
      <c r="F118" s="78">
        <f>F96</f>
        <v>0</v>
      </c>
    </row>
    <row r="119" spans="1:6" ht="14.4">
      <c r="A119" s="67" t="s">
        <v>51</v>
      </c>
      <c r="B119" s="68" t="s">
        <v>16</v>
      </c>
      <c r="C119" s="69"/>
      <c r="D119" s="70"/>
      <c r="E119" s="70"/>
      <c r="F119" s="78">
        <f>F111</f>
        <v>0</v>
      </c>
    </row>
    <row r="120" spans="1:6" ht="14.4">
      <c r="A120" s="61"/>
      <c r="B120" s="61"/>
      <c r="C120" s="61"/>
      <c r="D120" s="62"/>
      <c r="E120" s="62"/>
      <c r="F120" s="61"/>
    </row>
    <row r="121" spans="1:6" ht="15.6">
      <c r="A121" s="89" t="s">
        <v>261</v>
      </c>
      <c r="B121" s="90" t="s">
        <v>266</v>
      </c>
      <c r="C121" s="65"/>
      <c r="D121" s="29"/>
      <c r="E121" s="29"/>
      <c r="F121" s="30">
        <f>SUM(F115:F119)</f>
        <v>0</v>
      </c>
    </row>
    <row r="122" spans="1:6" ht="14.4">
      <c r="A122" s="61"/>
      <c r="B122" s="61"/>
      <c r="C122" s="61"/>
      <c r="D122" s="62"/>
      <c r="E122" s="98"/>
      <c r="F122" s="99"/>
    </row>
    <row r="123" spans="1:6">
      <c r="E123" s="108"/>
      <c r="F123" s="109"/>
    </row>
    <row r="124" spans="1:6" ht="15.6">
      <c r="A124" s="63" t="s">
        <v>263</v>
      </c>
      <c r="B124" s="64" t="s">
        <v>264</v>
      </c>
      <c r="C124" s="65"/>
      <c r="D124" s="29"/>
      <c r="E124" s="100"/>
      <c r="F124" s="101"/>
    </row>
    <row r="125" spans="1:6" ht="14.4">
      <c r="A125" s="61"/>
      <c r="B125" s="61"/>
      <c r="C125" s="61"/>
      <c r="D125" s="62"/>
      <c r="E125" s="98"/>
      <c r="F125" s="99"/>
    </row>
    <row r="126" spans="1:6" ht="14.4">
      <c r="A126" s="67" t="s">
        <v>2</v>
      </c>
      <c r="B126" s="68" t="s">
        <v>5</v>
      </c>
      <c r="C126" s="69"/>
      <c r="D126" s="70"/>
      <c r="E126" s="102"/>
      <c r="F126" s="103"/>
    </row>
    <row r="127" spans="1:6" ht="14.4">
      <c r="A127" s="61"/>
      <c r="B127" s="61"/>
      <c r="C127" s="61"/>
      <c r="D127" s="62"/>
      <c r="E127" s="98"/>
      <c r="F127" s="99"/>
    </row>
    <row r="128" spans="1:6" ht="172.8">
      <c r="A128" s="72" t="s">
        <v>21</v>
      </c>
      <c r="B128" s="73" t="s">
        <v>399</v>
      </c>
      <c r="C128" s="74" t="s">
        <v>47</v>
      </c>
      <c r="D128" s="75">
        <v>1</v>
      </c>
      <c r="E128" s="2"/>
      <c r="F128" s="104">
        <f t="shared" ref="F128" si="16">D128*E128</f>
        <v>0</v>
      </c>
    </row>
    <row r="129" spans="1:6" ht="14.4">
      <c r="A129" s="61"/>
      <c r="B129" s="61"/>
      <c r="C129" s="61"/>
      <c r="D129" s="62"/>
      <c r="E129" s="98"/>
      <c r="F129" s="99"/>
    </row>
    <row r="130" spans="1:6" ht="115.2">
      <c r="A130" s="72" t="s">
        <v>22</v>
      </c>
      <c r="B130" s="73" t="s">
        <v>105</v>
      </c>
      <c r="C130" s="74" t="s">
        <v>81</v>
      </c>
      <c r="D130" s="75">
        <v>40</v>
      </c>
      <c r="E130" s="2"/>
      <c r="F130" s="104">
        <f t="shared" ref="F130" si="17">D130*E130</f>
        <v>0</v>
      </c>
    </row>
    <row r="131" spans="1:6" ht="14.4">
      <c r="A131" s="72"/>
      <c r="B131" s="61"/>
      <c r="C131" s="77"/>
      <c r="D131" s="75"/>
      <c r="E131" s="2"/>
      <c r="F131" s="104"/>
    </row>
    <row r="132" spans="1:6" ht="43.2">
      <c r="A132" s="72" t="s">
        <v>23</v>
      </c>
      <c r="B132" s="73" t="s">
        <v>106</v>
      </c>
      <c r="C132" s="74" t="s">
        <v>83</v>
      </c>
      <c r="D132" s="75">
        <v>15</v>
      </c>
      <c r="E132" s="2"/>
      <c r="F132" s="104">
        <f t="shared" ref="F132" si="18">D132*E132</f>
        <v>0</v>
      </c>
    </row>
    <row r="133" spans="1:6" ht="14.4">
      <c r="A133" s="61"/>
      <c r="B133" s="61"/>
      <c r="C133" s="61"/>
      <c r="D133" s="62"/>
      <c r="E133" s="98"/>
      <c r="F133" s="99"/>
    </row>
    <row r="134" spans="1:6" ht="100.8">
      <c r="A134" s="72" t="s">
        <v>24</v>
      </c>
      <c r="B134" s="73" t="s">
        <v>107</v>
      </c>
      <c r="C134" s="74" t="s">
        <v>401</v>
      </c>
      <c r="D134" s="75">
        <v>3</v>
      </c>
      <c r="E134" s="2"/>
      <c r="F134" s="104">
        <f t="shared" ref="F134" si="19">D134*E134</f>
        <v>0</v>
      </c>
    </row>
    <row r="135" spans="1:6" ht="14.4">
      <c r="A135" s="72"/>
      <c r="B135" s="73"/>
      <c r="C135" s="77"/>
      <c r="D135" s="75"/>
      <c r="E135" s="2"/>
      <c r="F135" s="104"/>
    </row>
    <row r="136" spans="1:6" ht="100.8">
      <c r="A136" s="72" t="s">
        <v>25</v>
      </c>
      <c r="B136" s="73" t="s">
        <v>108</v>
      </c>
      <c r="C136" s="74" t="s">
        <v>401</v>
      </c>
      <c r="D136" s="75">
        <v>6</v>
      </c>
      <c r="E136" s="2"/>
      <c r="F136" s="104">
        <f t="shared" ref="F136" si="20">D136*E136</f>
        <v>0</v>
      </c>
    </row>
    <row r="137" spans="1:6" ht="14.4">
      <c r="A137" s="72"/>
      <c r="B137" s="73"/>
      <c r="C137" s="77"/>
      <c r="D137" s="75"/>
      <c r="E137" s="2"/>
      <c r="F137" s="104"/>
    </row>
    <row r="138" spans="1:6" ht="100.8">
      <c r="A138" s="72" t="s">
        <v>26</v>
      </c>
      <c r="B138" s="73" t="s">
        <v>109</v>
      </c>
      <c r="C138" s="74" t="s">
        <v>401</v>
      </c>
      <c r="D138" s="75">
        <v>4</v>
      </c>
      <c r="E138" s="2"/>
      <c r="F138" s="104">
        <f t="shared" ref="F138" si="21">D138*E138</f>
        <v>0</v>
      </c>
    </row>
    <row r="139" spans="1:6" ht="14.4">
      <c r="A139" s="72"/>
      <c r="B139" s="73"/>
      <c r="C139" s="77"/>
      <c r="D139" s="75"/>
      <c r="E139" s="2"/>
      <c r="F139" s="104"/>
    </row>
    <row r="140" spans="1:6" ht="14.4">
      <c r="A140" s="67" t="s">
        <v>2</v>
      </c>
      <c r="B140" s="68" t="s">
        <v>9</v>
      </c>
      <c r="C140" s="69"/>
      <c r="D140" s="70"/>
      <c r="E140" s="102"/>
      <c r="F140" s="105">
        <f>SUM(F128:F139)</f>
        <v>0</v>
      </c>
    </row>
    <row r="141" spans="1:6" ht="14.4">
      <c r="A141" s="61"/>
      <c r="B141" s="61"/>
      <c r="C141" s="61"/>
      <c r="D141" s="62"/>
      <c r="E141" s="98"/>
      <c r="F141" s="99"/>
    </row>
    <row r="142" spans="1:6" ht="14.4">
      <c r="A142" s="61"/>
      <c r="B142" s="61"/>
      <c r="C142" s="61"/>
      <c r="D142" s="62"/>
      <c r="E142" s="98"/>
      <c r="F142" s="99"/>
    </row>
    <row r="143" spans="1:6" ht="14.4">
      <c r="A143" s="67" t="s">
        <v>10</v>
      </c>
      <c r="B143" s="68" t="s">
        <v>11</v>
      </c>
      <c r="C143" s="69"/>
      <c r="D143" s="70"/>
      <c r="E143" s="102"/>
      <c r="F143" s="103"/>
    </row>
    <row r="144" spans="1:6" ht="14.4">
      <c r="A144" s="61"/>
      <c r="B144" s="61"/>
      <c r="C144" s="61"/>
      <c r="D144" s="62"/>
      <c r="E144" s="98"/>
      <c r="F144" s="99"/>
    </row>
    <row r="145" spans="1:6" ht="100.8">
      <c r="A145" s="72" t="s">
        <v>27</v>
      </c>
      <c r="B145" s="73" t="s">
        <v>110</v>
      </c>
      <c r="C145" s="74" t="s">
        <v>81</v>
      </c>
      <c r="D145" s="79">
        <v>45</v>
      </c>
      <c r="E145" s="2"/>
      <c r="F145" s="104">
        <f t="shared" ref="F145" si="22">D145*E145</f>
        <v>0</v>
      </c>
    </row>
    <row r="146" spans="1:6" ht="14.4">
      <c r="A146" s="72"/>
      <c r="B146" s="73"/>
      <c r="C146" s="77"/>
      <c r="D146" s="91"/>
      <c r="E146" s="2"/>
      <c r="F146" s="104"/>
    </row>
    <row r="147" spans="1:6" ht="115.2">
      <c r="A147" s="72" t="s">
        <v>28</v>
      </c>
      <c r="B147" s="73" t="s">
        <v>421</v>
      </c>
      <c r="C147" s="74" t="s">
        <v>81</v>
      </c>
      <c r="D147" s="79">
        <v>15</v>
      </c>
      <c r="E147" s="2"/>
      <c r="F147" s="104">
        <f t="shared" ref="F147" si="23">D147*E147</f>
        <v>0</v>
      </c>
    </row>
    <row r="148" spans="1:6" ht="14.4">
      <c r="A148" s="61"/>
      <c r="B148" s="61"/>
      <c r="C148" s="61"/>
      <c r="D148" s="62"/>
      <c r="E148" s="98"/>
      <c r="F148" s="99"/>
    </row>
    <row r="149" spans="1:6" ht="115.2">
      <c r="A149" s="80" t="s">
        <v>29</v>
      </c>
      <c r="B149" s="73" t="s">
        <v>111</v>
      </c>
      <c r="C149" s="74" t="s">
        <v>81</v>
      </c>
      <c r="D149" s="79">
        <f>D145+D147</f>
        <v>60</v>
      </c>
      <c r="E149" s="2"/>
      <c r="F149" s="104">
        <f t="shared" ref="F149" si="24">D149*E149</f>
        <v>0</v>
      </c>
    </row>
    <row r="150" spans="1:6" ht="14.4">
      <c r="A150" s="61"/>
      <c r="B150" s="61"/>
      <c r="C150" s="61"/>
      <c r="D150" s="62"/>
      <c r="E150" s="98"/>
      <c r="F150" s="99"/>
    </row>
    <row r="151" spans="1:6" ht="201.6">
      <c r="A151" s="80" t="s">
        <v>30</v>
      </c>
      <c r="B151" s="73" t="s">
        <v>112</v>
      </c>
      <c r="C151" s="74" t="s">
        <v>84</v>
      </c>
      <c r="D151" s="79">
        <v>190</v>
      </c>
      <c r="E151" s="2"/>
      <c r="F151" s="104">
        <f t="shared" ref="F151" si="25">D151*E151</f>
        <v>0</v>
      </c>
    </row>
    <row r="152" spans="1:6" ht="14.4">
      <c r="A152" s="72"/>
      <c r="B152" s="61"/>
      <c r="C152" s="81"/>
      <c r="D152" s="82"/>
      <c r="E152" s="3"/>
      <c r="F152" s="106"/>
    </row>
    <row r="153" spans="1:6" ht="216">
      <c r="A153" s="80" t="s">
        <v>31</v>
      </c>
      <c r="B153" s="73" t="s">
        <v>113</v>
      </c>
      <c r="C153" s="74" t="s">
        <v>84</v>
      </c>
      <c r="D153" s="79">
        <v>190</v>
      </c>
      <c r="E153" s="2"/>
      <c r="F153" s="104">
        <f t="shared" ref="F153" si="26">D153*E153</f>
        <v>0</v>
      </c>
    </row>
    <row r="154" spans="1:6" ht="14.4">
      <c r="A154" s="61"/>
      <c r="B154" s="61"/>
      <c r="C154" s="61"/>
      <c r="D154" s="62"/>
      <c r="E154" s="98"/>
      <c r="F154" s="99"/>
    </row>
    <row r="155" spans="1:6" ht="115.2">
      <c r="A155" s="80" t="s">
        <v>32</v>
      </c>
      <c r="B155" s="73" t="s">
        <v>271</v>
      </c>
      <c r="C155" s="81" t="s">
        <v>81</v>
      </c>
      <c r="D155" s="75">
        <v>60</v>
      </c>
      <c r="E155" s="2"/>
      <c r="F155" s="104">
        <f>D155*E155</f>
        <v>0</v>
      </c>
    </row>
    <row r="156" spans="1:6" ht="14.4">
      <c r="A156" s="80"/>
      <c r="B156" s="73"/>
      <c r="C156" s="81"/>
      <c r="D156" s="75"/>
      <c r="E156" s="2"/>
      <c r="F156" s="104"/>
    </row>
    <row r="157" spans="1:6" ht="115.2">
      <c r="A157" s="80" t="s">
        <v>33</v>
      </c>
      <c r="B157" s="73" t="s">
        <v>274</v>
      </c>
      <c r="C157" s="81" t="s">
        <v>81</v>
      </c>
      <c r="D157" s="75">
        <v>60</v>
      </c>
      <c r="E157" s="2"/>
      <c r="F157" s="104">
        <f>D157*E157</f>
        <v>0</v>
      </c>
    </row>
    <row r="158" spans="1:6" ht="14.4">
      <c r="A158" s="80"/>
      <c r="B158" s="61"/>
      <c r="C158" s="77"/>
      <c r="D158" s="91"/>
      <c r="E158" s="2"/>
      <c r="F158" s="104"/>
    </row>
    <row r="159" spans="1:6" ht="129.6">
      <c r="A159" s="80" t="s">
        <v>34</v>
      </c>
      <c r="B159" s="73" t="s">
        <v>272</v>
      </c>
      <c r="C159" s="81" t="s">
        <v>81</v>
      </c>
      <c r="D159" s="75">
        <v>40</v>
      </c>
      <c r="E159" s="2"/>
      <c r="F159" s="104">
        <f>D159*E159</f>
        <v>0</v>
      </c>
    </row>
    <row r="160" spans="1:6" ht="14.4">
      <c r="A160" s="80"/>
      <c r="B160" s="84"/>
      <c r="C160" s="81"/>
      <c r="D160" s="75"/>
      <c r="E160" s="2"/>
      <c r="F160" s="104"/>
    </row>
    <row r="161" spans="1:6" ht="100.8">
      <c r="A161" s="80" t="s">
        <v>223</v>
      </c>
      <c r="B161" s="73" t="s">
        <v>114</v>
      </c>
      <c r="C161" s="74" t="s">
        <v>84</v>
      </c>
      <c r="D161" s="79">
        <v>250</v>
      </c>
      <c r="E161" s="2"/>
      <c r="F161" s="104">
        <f t="shared" ref="F161" si="27">D161*E161</f>
        <v>0</v>
      </c>
    </row>
    <row r="162" spans="1:6" ht="14.4">
      <c r="A162" s="61"/>
      <c r="B162" s="83"/>
      <c r="C162" s="81"/>
      <c r="D162" s="75"/>
      <c r="E162" s="2"/>
      <c r="F162" s="104"/>
    </row>
    <row r="163" spans="1:6" ht="14.4">
      <c r="A163" s="67" t="s">
        <v>10</v>
      </c>
      <c r="B163" s="68" t="s">
        <v>13</v>
      </c>
      <c r="C163" s="69"/>
      <c r="D163" s="70"/>
      <c r="E163" s="102"/>
      <c r="F163" s="105">
        <f>SUM(F145:F162)</f>
        <v>0</v>
      </c>
    </row>
    <row r="164" spans="1:6" ht="14.4">
      <c r="A164" s="61"/>
      <c r="B164" s="61"/>
      <c r="C164" s="61"/>
      <c r="D164" s="62"/>
      <c r="E164" s="98"/>
      <c r="F164" s="99"/>
    </row>
    <row r="165" spans="1:6" ht="14.4">
      <c r="A165" s="61"/>
      <c r="B165" s="61"/>
      <c r="C165" s="61"/>
      <c r="D165" s="62"/>
      <c r="E165" s="98"/>
      <c r="F165" s="99"/>
    </row>
    <row r="166" spans="1:6" ht="14.4">
      <c r="A166" s="67" t="s">
        <v>12</v>
      </c>
      <c r="B166" s="68" t="s">
        <v>115</v>
      </c>
      <c r="C166" s="69"/>
      <c r="D166" s="70"/>
      <c r="E166" s="102"/>
      <c r="F166" s="105"/>
    </row>
    <row r="167" spans="1:6" ht="14.4">
      <c r="A167" s="61"/>
      <c r="B167" s="61"/>
      <c r="C167" s="61"/>
      <c r="D167" s="62"/>
      <c r="E167" s="98"/>
      <c r="F167" s="99"/>
    </row>
    <row r="168" spans="1:6" ht="57.6">
      <c r="A168" s="72" t="s">
        <v>35</v>
      </c>
      <c r="B168" s="73" t="s">
        <v>116</v>
      </c>
      <c r="C168" s="73"/>
      <c r="D168" s="75"/>
      <c r="E168" s="2"/>
      <c r="F168" s="104"/>
    </row>
    <row r="169" spans="1:6" ht="14.4">
      <c r="A169" s="72" t="s">
        <v>65</v>
      </c>
      <c r="B169" s="73" t="s">
        <v>117</v>
      </c>
      <c r="C169" s="77" t="s">
        <v>84</v>
      </c>
      <c r="D169" s="91">
        <v>30</v>
      </c>
      <c r="E169" s="2"/>
      <c r="F169" s="104">
        <f>D169*E169</f>
        <v>0</v>
      </c>
    </row>
    <row r="170" spans="1:6" ht="14.4">
      <c r="A170" s="72" t="s">
        <v>66</v>
      </c>
      <c r="B170" s="73" t="s">
        <v>118</v>
      </c>
      <c r="C170" s="77" t="s">
        <v>81</v>
      </c>
      <c r="D170" s="91">
        <v>9</v>
      </c>
      <c r="E170" s="2"/>
      <c r="F170" s="104">
        <f t="shared" ref="F170:F171" si="28">D170*E170</f>
        <v>0</v>
      </c>
    </row>
    <row r="171" spans="1:6" ht="14.4">
      <c r="A171" s="72" t="s">
        <v>67</v>
      </c>
      <c r="B171" s="73" t="s">
        <v>119</v>
      </c>
      <c r="C171" s="77" t="s">
        <v>120</v>
      </c>
      <c r="D171" s="91">
        <v>720</v>
      </c>
      <c r="E171" s="2"/>
      <c r="F171" s="104">
        <f t="shared" si="28"/>
        <v>0</v>
      </c>
    </row>
    <row r="172" spans="1:6" ht="14.4">
      <c r="A172" s="61"/>
      <c r="B172" s="61"/>
      <c r="C172" s="61"/>
      <c r="D172" s="62"/>
      <c r="E172" s="98"/>
      <c r="F172" s="99"/>
    </row>
    <row r="173" spans="1:6" ht="158.4">
      <c r="A173" s="80" t="s">
        <v>36</v>
      </c>
      <c r="B173" s="73" t="s">
        <v>121</v>
      </c>
      <c r="C173" s="81" t="s">
        <v>83</v>
      </c>
      <c r="D173" s="75">
        <v>140</v>
      </c>
      <c r="E173" s="2"/>
      <c r="F173" s="104">
        <f>D173*E173</f>
        <v>0</v>
      </c>
    </row>
    <row r="174" spans="1:6" ht="14.4">
      <c r="A174" s="72"/>
      <c r="B174" s="73"/>
      <c r="C174" s="61"/>
      <c r="D174" s="62"/>
      <c r="E174" s="98"/>
      <c r="F174" s="99"/>
    </row>
    <row r="175" spans="1:6" ht="144">
      <c r="A175" s="80" t="s">
        <v>37</v>
      </c>
      <c r="B175" s="73" t="s">
        <v>422</v>
      </c>
      <c r="C175" s="81" t="s">
        <v>84</v>
      </c>
      <c r="D175" s="75">
        <v>130</v>
      </c>
      <c r="E175" s="2"/>
      <c r="F175" s="104">
        <f>D175*E175</f>
        <v>0</v>
      </c>
    </row>
    <row r="176" spans="1:6" ht="14.4">
      <c r="A176" s="80"/>
      <c r="B176" s="73"/>
      <c r="C176" s="81"/>
      <c r="D176" s="75"/>
      <c r="E176" s="2"/>
      <c r="F176" s="104"/>
    </row>
    <row r="177" spans="1:6" ht="115.2">
      <c r="A177" s="80" t="s">
        <v>38</v>
      </c>
      <c r="B177" s="92" t="s">
        <v>122</v>
      </c>
      <c r="C177" s="81" t="s">
        <v>84</v>
      </c>
      <c r="D177" s="75">
        <v>30</v>
      </c>
      <c r="E177" s="2"/>
      <c r="F177" s="104">
        <f t="shared" ref="F177" si="29">D177*E177</f>
        <v>0</v>
      </c>
    </row>
    <row r="178" spans="1:6" ht="14.4">
      <c r="A178" s="80"/>
      <c r="B178" s="92"/>
      <c r="C178" s="81"/>
      <c r="D178" s="75"/>
      <c r="E178" s="2"/>
      <c r="F178" s="104"/>
    </row>
    <row r="179" spans="1:6" ht="110.25" customHeight="1">
      <c r="A179" s="80" t="s">
        <v>39</v>
      </c>
      <c r="B179" s="93" t="s">
        <v>273</v>
      </c>
      <c r="C179" s="81" t="s">
        <v>270</v>
      </c>
      <c r="D179" s="75">
        <v>120</v>
      </c>
      <c r="E179" s="2"/>
      <c r="F179" s="104">
        <f>D179*E179</f>
        <v>0</v>
      </c>
    </row>
    <row r="180" spans="1:6" ht="14.4">
      <c r="A180" s="61"/>
      <c r="B180" s="61"/>
      <c r="C180" s="61"/>
      <c r="D180" s="62"/>
      <c r="E180" s="98"/>
      <c r="F180" s="99"/>
    </row>
    <row r="181" spans="1:6" ht="100.8">
      <c r="A181" s="72" t="s">
        <v>62</v>
      </c>
      <c r="B181" s="73" t="s">
        <v>123</v>
      </c>
      <c r="C181" s="73"/>
      <c r="D181" s="75"/>
      <c r="E181" s="2"/>
      <c r="F181" s="104"/>
    </row>
    <row r="182" spans="1:6" ht="14.4">
      <c r="A182" s="72" t="s">
        <v>65</v>
      </c>
      <c r="B182" s="73" t="s">
        <v>117</v>
      </c>
      <c r="C182" s="77" t="s">
        <v>84</v>
      </c>
      <c r="D182" s="91">
        <v>20</v>
      </c>
      <c r="E182" s="2"/>
      <c r="F182" s="104">
        <f>D182*E182</f>
        <v>0</v>
      </c>
    </row>
    <row r="183" spans="1:6" ht="14.4">
      <c r="A183" s="72" t="s">
        <v>66</v>
      </c>
      <c r="B183" s="73" t="s">
        <v>118</v>
      </c>
      <c r="C183" s="77" t="s">
        <v>81</v>
      </c>
      <c r="D183" s="91">
        <v>3</v>
      </c>
      <c r="E183" s="2"/>
      <c r="F183" s="104">
        <f t="shared" ref="F183:F184" si="30">D183*E183</f>
        <v>0</v>
      </c>
    </row>
    <row r="184" spans="1:6" ht="14.4">
      <c r="A184" s="72" t="s">
        <v>67</v>
      </c>
      <c r="B184" s="73" t="s">
        <v>119</v>
      </c>
      <c r="C184" s="77" t="s">
        <v>120</v>
      </c>
      <c r="D184" s="91">
        <v>240</v>
      </c>
      <c r="E184" s="2"/>
      <c r="F184" s="104">
        <f t="shared" si="30"/>
        <v>0</v>
      </c>
    </row>
    <row r="185" spans="1:6" ht="14.4">
      <c r="A185" s="61"/>
      <c r="B185" s="61"/>
      <c r="C185" s="61"/>
      <c r="D185" s="62"/>
      <c r="E185" s="98"/>
      <c r="F185" s="99"/>
    </row>
    <row r="186" spans="1:6" ht="14.4">
      <c r="A186" s="67" t="s">
        <v>12</v>
      </c>
      <c r="B186" s="68" t="s">
        <v>124</v>
      </c>
      <c r="C186" s="69"/>
      <c r="D186" s="70"/>
      <c r="E186" s="102"/>
      <c r="F186" s="105">
        <f>SUM(F168:F185)</f>
        <v>0</v>
      </c>
    </row>
    <row r="187" spans="1:6" ht="14.4">
      <c r="A187" s="61"/>
      <c r="B187" s="61"/>
      <c r="C187" s="61"/>
      <c r="D187" s="62"/>
      <c r="E187" s="98"/>
      <c r="F187" s="99"/>
    </row>
    <row r="188" spans="1:6" ht="14.4">
      <c r="A188" s="61"/>
      <c r="B188" s="61"/>
      <c r="C188" s="61"/>
      <c r="D188" s="62"/>
      <c r="E188" s="98"/>
      <c r="F188" s="99"/>
    </row>
    <row r="189" spans="1:6" ht="14.4">
      <c r="A189" s="67" t="s">
        <v>14</v>
      </c>
      <c r="B189" s="68" t="s">
        <v>125</v>
      </c>
      <c r="C189" s="69"/>
      <c r="D189" s="70"/>
      <c r="E189" s="102"/>
      <c r="F189" s="105"/>
    </row>
    <row r="190" spans="1:6" ht="14.4">
      <c r="A190" s="61"/>
      <c r="B190" s="61"/>
      <c r="C190" s="81"/>
      <c r="D190" s="75"/>
      <c r="E190" s="2"/>
      <c r="F190" s="104"/>
    </row>
    <row r="191" spans="1:6" ht="172.8">
      <c r="A191" s="80" t="s">
        <v>40</v>
      </c>
      <c r="B191" s="73" t="s">
        <v>126</v>
      </c>
      <c r="C191" s="81" t="s">
        <v>83</v>
      </c>
      <c r="D191" s="75">
        <v>20</v>
      </c>
      <c r="E191" s="2"/>
      <c r="F191" s="104">
        <f>D191*E191</f>
        <v>0</v>
      </c>
    </row>
    <row r="192" spans="1:6" ht="14.4">
      <c r="A192" s="80"/>
      <c r="B192" s="73"/>
      <c r="C192" s="81"/>
      <c r="D192" s="75"/>
      <c r="E192" s="2"/>
      <c r="F192" s="104"/>
    </row>
    <row r="193" spans="1:6" ht="115.2">
      <c r="A193" s="80" t="s">
        <v>41</v>
      </c>
      <c r="B193" s="93" t="s">
        <v>423</v>
      </c>
      <c r="C193" s="81" t="s">
        <v>83</v>
      </c>
      <c r="D193" s="75">
        <v>15</v>
      </c>
      <c r="E193" s="2"/>
      <c r="F193" s="104">
        <f>D193*E193</f>
        <v>0</v>
      </c>
    </row>
    <row r="194" spans="1:6" ht="14.4">
      <c r="A194" s="61"/>
      <c r="B194" s="61"/>
      <c r="C194" s="81"/>
      <c r="D194" s="75"/>
      <c r="E194" s="2"/>
      <c r="F194" s="104"/>
    </row>
    <row r="195" spans="1:6" ht="144">
      <c r="A195" s="80" t="s">
        <v>42</v>
      </c>
      <c r="B195" s="73" t="s">
        <v>318</v>
      </c>
      <c r="C195" s="74" t="s">
        <v>401</v>
      </c>
      <c r="D195" s="75">
        <v>1</v>
      </c>
      <c r="E195" s="2"/>
      <c r="F195" s="104">
        <f t="shared" ref="F195" si="31">D195*E195</f>
        <v>0</v>
      </c>
    </row>
    <row r="196" spans="1:6" ht="14.4">
      <c r="A196" s="61"/>
      <c r="B196" s="61"/>
      <c r="C196" s="81"/>
      <c r="D196" s="75"/>
      <c r="E196" s="2"/>
      <c r="F196" s="104"/>
    </row>
    <row r="197" spans="1:6" ht="86.4">
      <c r="A197" s="80" t="s">
        <v>43</v>
      </c>
      <c r="B197" s="73" t="s">
        <v>127</v>
      </c>
      <c r="C197" s="74" t="s">
        <v>401</v>
      </c>
      <c r="D197" s="75">
        <v>1</v>
      </c>
      <c r="E197" s="2"/>
      <c r="F197" s="104">
        <f t="shared" ref="F197" si="32">D197*E197</f>
        <v>0</v>
      </c>
    </row>
    <row r="198" spans="1:6" ht="14.4">
      <c r="A198" s="61"/>
      <c r="B198" s="61"/>
      <c r="C198" s="81"/>
      <c r="D198" s="75"/>
      <c r="E198" s="2"/>
      <c r="F198" s="104"/>
    </row>
    <row r="199" spans="1:6" ht="201.6">
      <c r="A199" s="80" t="s">
        <v>44</v>
      </c>
      <c r="B199" s="73" t="s">
        <v>128</v>
      </c>
      <c r="C199" s="74" t="s">
        <v>401</v>
      </c>
      <c r="D199" s="75">
        <v>4</v>
      </c>
      <c r="E199" s="2"/>
      <c r="F199" s="104">
        <f>D199*E199</f>
        <v>0</v>
      </c>
    </row>
    <row r="200" spans="1:6" ht="14.4">
      <c r="A200" s="61"/>
      <c r="B200" s="61"/>
      <c r="C200" s="81"/>
      <c r="D200" s="75"/>
      <c r="E200" s="2"/>
      <c r="F200" s="104"/>
    </row>
    <row r="201" spans="1:6" ht="201.6">
      <c r="A201" s="80" t="s">
        <v>63</v>
      </c>
      <c r="B201" s="73" t="s">
        <v>269</v>
      </c>
      <c r="C201" s="74" t="s">
        <v>401</v>
      </c>
      <c r="D201" s="75">
        <v>2</v>
      </c>
      <c r="E201" s="2"/>
      <c r="F201" s="104">
        <f>D201*E201</f>
        <v>0</v>
      </c>
    </row>
    <row r="202" spans="1:6" ht="14.4">
      <c r="A202" s="61"/>
      <c r="B202" s="61"/>
      <c r="C202" s="81"/>
      <c r="D202" s="75"/>
      <c r="E202" s="2"/>
      <c r="F202" s="104"/>
    </row>
    <row r="203" spans="1:6" ht="14.4">
      <c r="A203" s="67" t="s">
        <v>14</v>
      </c>
      <c r="B203" s="68" t="s">
        <v>129</v>
      </c>
      <c r="C203" s="69"/>
      <c r="D203" s="70"/>
      <c r="E203" s="102"/>
      <c r="F203" s="105">
        <f>SUM(F190:F202)</f>
        <v>0</v>
      </c>
    </row>
    <row r="204" spans="1:6" ht="14.4">
      <c r="A204" s="72"/>
      <c r="B204" s="88"/>
      <c r="C204" s="86"/>
      <c r="D204" s="75"/>
      <c r="E204" s="2"/>
      <c r="F204" s="104"/>
    </row>
    <row r="205" spans="1:6" ht="14.4">
      <c r="A205" s="72"/>
      <c r="B205" s="88"/>
      <c r="C205" s="86"/>
      <c r="D205" s="75"/>
      <c r="E205" s="2"/>
      <c r="F205" s="104"/>
    </row>
    <row r="206" spans="1:6" ht="14.4">
      <c r="A206" s="67" t="s">
        <v>51</v>
      </c>
      <c r="B206" s="68" t="s">
        <v>130</v>
      </c>
      <c r="C206" s="69"/>
      <c r="D206" s="70"/>
      <c r="E206" s="102"/>
      <c r="F206" s="105"/>
    </row>
    <row r="207" spans="1:6" ht="14.4">
      <c r="A207" s="94"/>
      <c r="B207" s="95"/>
      <c r="C207" s="61"/>
      <c r="D207" s="62"/>
      <c r="E207" s="98"/>
      <c r="F207" s="110"/>
    </row>
    <row r="208" spans="1:6" ht="100.8">
      <c r="A208" s="72" t="s">
        <v>55</v>
      </c>
      <c r="B208" s="73" t="s">
        <v>259</v>
      </c>
      <c r="C208" s="74" t="s">
        <v>401</v>
      </c>
      <c r="D208" s="75">
        <v>4</v>
      </c>
      <c r="E208" s="2"/>
      <c r="F208" s="104">
        <f>D208*E208</f>
        <v>0</v>
      </c>
    </row>
    <row r="209" spans="1:6" ht="14.4">
      <c r="A209" s="94"/>
      <c r="B209" s="95"/>
      <c r="C209" s="61"/>
      <c r="D209" s="62"/>
      <c r="E209" s="98"/>
      <c r="F209" s="110"/>
    </row>
    <row r="210" spans="1:6" ht="86.4">
      <c r="A210" s="72" t="s">
        <v>56</v>
      </c>
      <c r="B210" s="73" t="s">
        <v>131</v>
      </c>
      <c r="C210" s="74"/>
      <c r="D210" s="75"/>
      <c r="E210" s="2"/>
      <c r="F210" s="104"/>
    </row>
    <row r="211" spans="1:6" ht="14.4">
      <c r="A211" s="80" t="s">
        <v>66</v>
      </c>
      <c r="B211" s="73" t="s">
        <v>132</v>
      </c>
      <c r="C211" s="74" t="s">
        <v>401</v>
      </c>
      <c r="D211" s="75">
        <v>20</v>
      </c>
      <c r="E211" s="2"/>
      <c r="F211" s="104">
        <f>D211*E211</f>
        <v>0</v>
      </c>
    </row>
    <row r="212" spans="1:6" ht="14.4">
      <c r="A212" s="80" t="s">
        <v>68</v>
      </c>
      <c r="B212" s="73" t="s">
        <v>133</v>
      </c>
      <c r="C212" s="74" t="s">
        <v>401</v>
      </c>
      <c r="D212" s="75">
        <v>25</v>
      </c>
      <c r="E212" s="2"/>
      <c r="F212" s="104">
        <f t="shared" ref="F212:F214" si="33">D212*E212</f>
        <v>0</v>
      </c>
    </row>
    <row r="213" spans="1:6" ht="14.4">
      <c r="A213" s="80" t="s">
        <v>69</v>
      </c>
      <c r="B213" s="73" t="s">
        <v>134</v>
      </c>
      <c r="C213" s="74" t="s">
        <v>401</v>
      </c>
      <c r="D213" s="75">
        <v>25</v>
      </c>
      <c r="E213" s="2"/>
      <c r="F213" s="104">
        <f t="shared" si="33"/>
        <v>0</v>
      </c>
    </row>
    <row r="214" spans="1:6" ht="14.4">
      <c r="A214" s="80" t="s">
        <v>135</v>
      </c>
      <c r="B214" s="73" t="s">
        <v>136</v>
      </c>
      <c r="C214" s="74" t="s">
        <v>401</v>
      </c>
      <c r="D214" s="75">
        <v>25</v>
      </c>
      <c r="E214" s="2"/>
      <c r="F214" s="104">
        <f t="shared" si="33"/>
        <v>0</v>
      </c>
    </row>
    <row r="215" spans="1:6" ht="14.4">
      <c r="A215" s="94"/>
      <c r="B215" s="95"/>
      <c r="C215" s="61"/>
      <c r="D215" s="62"/>
      <c r="E215" s="98"/>
      <c r="F215" s="110"/>
    </row>
    <row r="216" spans="1:6" ht="57.6">
      <c r="A216" s="72" t="s">
        <v>57</v>
      </c>
      <c r="B216" s="73" t="s">
        <v>137</v>
      </c>
      <c r="C216" s="61"/>
      <c r="D216" s="75"/>
      <c r="E216" s="99"/>
      <c r="F216" s="99"/>
    </row>
    <row r="217" spans="1:6" ht="14.4">
      <c r="A217" s="72" t="s">
        <v>65</v>
      </c>
      <c r="B217" s="73" t="s">
        <v>258</v>
      </c>
      <c r="C217" s="74" t="s">
        <v>401</v>
      </c>
      <c r="D217" s="75">
        <v>4</v>
      </c>
      <c r="E217" s="2"/>
      <c r="F217" s="104">
        <f t="shared" ref="F217:F221" si="34">D217*E217</f>
        <v>0</v>
      </c>
    </row>
    <row r="218" spans="1:6" ht="14.4">
      <c r="A218" s="80" t="s">
        <v>67</v>
      </c>
      <c r="B218" s="73" t="s">
        <v>138</v>
      </c>
      <c r="C218" s="74" t="s">
        <v>401</v>
      </c>
      <c r="D218" s="75">
        <v>20</v>
      </c>
      <c r="E218" s="2"/>
      <c r="F218" s="104">
        <f t="shared" si="34"/>
        <v>0</v>
      </c>
    </row>
    <row r="219" spans="1:6" ht="14.4">
      <c r="A219" s="80" t="s">
        <v>69</v>
      </c>
      <c r="B219" s="73" t="s">
        <v>139</v>
      </c>
      <c r="C219" s="74" t="s">
        <v>401</v>
      </c>
      <c r="D219" s="75">
        <v>25</v>
      </c>
      <c r="E219" s="2"/>
      <c r="F219" s="104">
        <f t="shared" si="34"/>
        <v>0</v>
      </c>
    </row>
    <row r="220" spans="1:6" ht="14.4">
      <c r="A220" s="80" t="s">
        <v>135</v>
      </c>
      <c r="B220" s="73" t="s">
        <v>140</v>
      </c>
      <c r="C220" s="74" t="s">
        <v>401</v>
      </c>
      <c r="D220" s="75">
        <v>25</v>
      </c>
      <c r="E220" s="2"/>
      <c r="F220" s="104">
        <f t="shared" si="34"/>
        <v>0</v>
      </c>
    </row>
    <row r="221" spans="1:6" ht="14.4">
      <c r="A221" s="80" t="s">
        <v>141</v>
      </c>
      <c r="B221" s="73" t="s">
        <v>142</v>
      </c>
      <c r="C221" s="74" t="s">
        <v>401</v>
      </c>
      <c r="D221" s="75">
        <v>25</v>
      </c>
      <c r="E221" s="2"/>
      <c r="F221" s="104">
        <f t="shared" si="34"/>
        <v>0</v>
      </c>
    </row>
    <row r="222" spans="1:6" ht="14.4">
      <c r="A222" s="94"/>
      <c r="B222" s="95"/>
      <c r="C222" s="61"/>
      <c r="D222" s="62"/>
      <c r="E222" s="98"/>
      <c r="F222" s="110"/>
    </row>
    <row r="223" spans="1:6" ht="14.4">
      <c r="A223" s="67" t="s">
        <v>51</v>
      </c>
      <c r="B223" s="68" t="s">
        <v>143</v>
      </c>
      <c r="C223" s="69"/>
      <c r="D223" s="70"/>
      <c r="E223" s="102"/>
      <c r="F223" s="105">
        <f>SUM(F208:F221)</f>
        <v>0</v>
      </c>
    </row>
    <row r="224" spans="1:6" ht="14.4">
      <c r="A224" s="94"/>
      <c r="B224" s="95"/>
      <c r="C224" s="61"/>
      <c r="D224" s="62"/>
      <c r="E224" s="98"/>
      <c r="F224" s="110"/>
    </row>
    <row r="225" spans="1:6" ht="14.4">
      <c r="A225" s="72"/>
      <c r="B225" s="88"/>
      <c r="C225" s="86"/>
      <c r="D225" s="75"/>
      <c r="E225" s="2"/>
      <c r="F225" s="104"/>
    </row>
    <row r="226" spans="1:6" ht="14.4">
      <c r="A226" s="67" t="s">
        <v>54</v>
      </c>
      <c r="B226" s="68" t="s">
        <v>15</v>
      </c>
      <c r="C226" s="69"/>
      <c r="D226" s="70"/>
      <c r="E226" s="102"/>
      <c r="F226" s="105"/>
    </row>
    <row r="227" spans="1:6" ht="14.4">
      <c r="A227" s="61"/>
      <c r="B227" s="61"/>
      <c r="C227" s="86"/>
      <c r="D227" s="75"/>
      <c r="E227" s="2"/>
      <c r="F227" s="104"/>
    </row>
    <row r="228" spans="1:6" ht="129.6">
      <c r="A228" s="72" t="s">
        <v>58</v>
      </c>
      <c r="B228" s="73" t="s">
        <v>400</v>
      </c>
      <c r="C228" s="81" t="s">
        <v>47</v>
      </c>
      <c r="D228" s="75">
        <v>1</v>
      </c>
      <c r="E228" s="2"/>
      <c r="F228" s="104">
        <f>D228*E228</f>
        <v>0</v>
      </c>
    </row>
    <row r="229" spans="1:6" ht="14.4">
      <c r="A229" s="61"/>
      <c r="B229" s="61"/>
      <c r="C229" s="86"/>
      <c r="D229" s="75"/>
      <c r="E229" s="2"/>
      <c r="F229" s="104"/>
    </row>
    <row r="230" spans="1:6" ht="14.4">
      <c r="A230" s="67" t="s">
        <v>54</v>
      </c>
      <c r="B230" s="68" t="s">
        <v>16</v>
      </c>
      <c r="C230" s="69"/>
      <c r="D230" s="70"/>
      <c r="E230" s="70"/>
      <c r="F230" s="78">
        <f>SUM(F228:F228)</f>
        <v>0</v>
      </c>
    </row>
    <row r="231" spans="1:6" ht="14.4">
      <c r="A231" s="61"/>
      <c r="B231" s="61"/>
      <c r="C231" s="61"/>
      <c r="D231" s="62"/>
      <c r="E231" s="62"/>
      <c r="F231" s="61"/>
    </row>
    <row r="232" spans="1:6" ht="18">
      <c r="A232" s="266" t="s">
        <v>268</v>
      </c>
      <c r="B232" s="267"/>
      <c r="C232" s="267"/>
      <c r="D232" s="267"/>
      <c r="E232" s="267"/>
      <c r="F232" s="268"/>
    </row>
    <row r="233" spans="1:6" ht="14.4">
      <c r="A233" s="61"/>
      <c r="B233" s="61"/>
      <c r="C233" s="61"/>
      <c r="D233" s="62"/>
      <c r="E233" s="62"/>
      <c r="F233" s="61"/>
    </row>
    <row r="234" spans="1:6" ht="14.4">
      <c r="A234" s="67" t="s">
        <v>2</v>
      </c>
      <c r="B234" s="68" t="s">
        <v>9</v>
      </c>
      <c r="C234" s="69"/>
      <c r="D234" s="70"/>
      <c r="E234" s="70"/>
      <c r="F234" s="78">
        <f>F140</f>
        <v>0</v>
      </c>
    </row>
    <row r="235" spans="1:6" ht="14.4">
      <c r="A235" s="67" t="s">
        <v>10</v>
      </c>
      <c r="B235" s="68" t="s">
        <v>13</v>
      </c>
      <c r="C235" s="69"/>
      <c r="D235" s="70"/>
      <c r="E235" s="70"/>
      <c r="F235" s="78">
        <f>F163</f>
        <v>0</v>
      </c>
    </row>
    <row r="236" spans="1:6" ht="14.4">
      <c r="A236" s="67" t="s">
        <v>12</v>
      </c>
      <c r="B236" s="68" t="s">
        <v>124</v>
      </c>
      <c r="C236" s="69"/>
      <c r="D236" s="70"/>
      <c r="E236" s="70"/>
      <c r="F236" s="78">
        <f>F186</f>
        <v>0</v>
      </c>
    </row>
    <row r="237" spans="1:6" ht="14.4">
      <c r="A237" s="67" t="s">
        <v>14</v>
      </c>
      <c r="B237" s="68" t="s">
        <v>144</v>
      </c>
      <c r="C237" s="69"/>
      <c r="D237" s="70"/>
      <c r="E237" s="70"/>
      <c r="F237" s="78">
        <f>F203</f>
        <v>0</v>
      </c>
    </row>
    <row r="238" spans="1:6" ht="14.4">
      <c r="A238" s="67" t="s">
        <v>51</v>
      </c>
      <c r="B238" s="68" t="s">
        <v>143</v>
      </c>
      <c r="C238" s="69"/>
      <c r="D238" s="70"/>
      <c r="E238" s="70"/>
      <c r="F238" s="78">
        <f>F223</f>
        <v>0</v>
      </c>
    </row>
    <row r="239" spans="1:6" ht="14.4">
      <c r="A239" s="67" t="s">
        <v>54</v>
      </c>
      <c r="B239" s="68" t="s">
        <v>16</v>
      </c>
      <c r="C239" s="69"/>
      <c r="D239" s="70"/>
      <c r="E239" s="70"/>
      <c r="F239" s="78">
        <f>F230</f>
        <v>0</v>
      </c>
    </row>
    <row r="240" spans="1:6" ht="14.4">
      <c r="A240" s="61"/>
      <c r="B240" s="61"/>
      <c r="C240" s="61"/>
      <c r="D240" s="62"/>
      <c r="E240" s="62"/>
      <c r="F240" s="61"/>
    </row>
    <row r="241" spans="1:6" ht="15.6">
      <c r="A241" s="89" t="s">
        <v>263</v>
      </c>
      <c r="B241" s="90" t="s">
        <v>265</v>
      </c>
      <c r="C241" s="65"/>
      <c r="D241" s="29"/>
      <c r="E241" s="29"/>
      <c r="F241" s="30">
        <f>SUM(F234:F239)</f>
        <v>0</v>
      </c>
    </row>
    <row r="242" spans="1:6" ht="14.4">
      <c r="A242" s="61"/>
      <c r="B242" s="61"/>
      <c r="C242" s="61"/>
      <c r="D242" s="62"/>
      <c r="E242" s="62"/>
      <c r="F242" s="61"/>
    </row>
    <row r="244" spans="1:6" ht="18">
      <c r="A244" s="266" t="s">
        <v>4</v>
      </c>
      <c r="B244" s="267"/>
      <c r="C244" s="267"/>
      <c r="D244" s="267"/>
      <c r="E244" s="267"/>
      <c r="F244" s="268"/>
    </row>
    <row r="247" spans="1:6" ht="15.6">
      <c r="A247" s="89" t="s">
        <v>261</v>
      </c>
      <c r="B247" s="90" t="s">
        <v>266</v>
      </c>
      <c r="C247" s="65"/>
      <c r="D247" s="29"/>
      <c r="E247" s="29"/>
      <c r="F247" s="30">
        <f>F121</f>
        <v>0</v>
      </c>
    </row>
    <row r="248" spans="1:6" ht="15.6">
      <c r="A248" s="89" t="s">
        <v>263</v>
      </c>
      <c r="B248" s="90" t="s">
        <v>265</v>
      </c>
      <c r="C248" s="65"/>
      <c r="D248" s="29"/>
      <c r="E248" s="29"/>
      <c r="F248" s="30">
        <f>F241</f>
        <v>0</v>
      </c>
    </row>
    <row r="250" spans="1:6" ht="15.75" customHeight="1">
      <c r="A250" s="63" t="s">
        <v>203</v>
      </c>
      <c r="B250" s="256" t="s">
        <v>322</v>
      </c>
      <c r="C250" s="256"/>
      <c r="D250" s="256"/>
      <c r="E250" s="96"/>
      <c r="F250" s="30">
        <f>SUM(F247:F248)</f>
        <v>0</v>
      </c>
    </row>
  </sheetData>
  <sheetProtection algorithmName="SHA-512" hashValue="ja55VDg3UvWTmyznXDjVsBCg36HbmNo5KQIe6XABouwUe9eV+yKIecDpa2tnGviRLs0nPDDgNVkSTxbPq1RjzQ==" saltValue="DkfYWo2ht/isrzqfB7pGBg==" spinCount="100000" sheet="1" objects="1" scenarios="1"/>
  <mergeCells count="7">
    <mergeCell ref="B250:D250"/>
    <mergeCell ref="A1:F1"/>
    <mergeCell ref="A2:F2"/>
    <mergeCell ref="A3:F3"/>
    <mergeCell ref="A113:F113"/>
    <mergeCell ref="A232:F232"/>
    <mergeCell ref="A244:F244"/>
  </mergeCells>
  <pageMargins left="0.70866141732283461" right="0.70866141732283461" top="0.74803149606299213" bottom="0.74803149606299213" header="0.31496062992125984" footer="0.31496062992125984"/>
  <pageSetup paperSize="9" scale="83" fitToHeight="0" orientation="portrait" r:id="rId1"/>
  <rowBreaks count="11" manualBreakCount="11">
    <brk id="20" max="5" man="1"/>
    <brk id="46" max="5" man="1"/>
    <brk id="61" max="5" man="1"/>
    <brk id="71" max="5" man="1"/>
    <brk id="87" max="5" man="1"/>
    <brk id="97" max="5" man="1"/>
    <brk id="111" max="5" man="1"/>
    <brk id="176" max="5" man="1"/>
    <brk id="193" max="5" man="1"/>
    <brk id="204" max="5" man="1"/>
    <brk id="2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F146"/>
  <sheetViews>
    <sheetView view="pageBreakPreview" zoomScaleNormal="100" zoomScaleSheetLayoutView="100" workbookViewId="0">
      <pane ySplit="4" topLeftCell="A26" activePane="bottomLeft" state="frozen"/>
      <selection pane="bottomLeft" activeCell="F124" sqref="E11:F124"/>
    </sheetView>
  </sheetViews>
  <sheetFormatPr defaultRowHeight="13.2"/>
  <cols>
    <col min="1" max="1" width="5.33203125" style="56" customWidth="1"/>
    <col min="2" max="2" width="45.6640625" style="56" customWidth="1"/>
    <col min="3" max="3" width="12.6640625" style="56" customWidth="1"/>
    <col min="4" max="5" width="12.6640625" style="97" customWidth="1"/>
    <col min="6" max="6" width="17.109375" style="56" customWidth="1"/>
    <col min="7" max="16384" width="8.88671875" style="56"/>
  </cols>
  <sheetData>
    <row r="1" spans="1:6" ht="19.5" customHeight="1">
      <c r="A1" s="257" t="s">
        <v>79</v>
      </c>
      <c r="B1" s="258"/>
      <c r="C1" s="258"/>
      <c r="D1" s="258"/>
      <c r="E1" s="258"/>
      <c r="F1" s="259"/>
    </row>
    <row r="2" spans="1:6" ht="19.5" customHeight="1">
      <c r="A2" s="260" t="s">
        <v>80</v>
      </c>
      <c r="B2" s="269"/>
      <c r="C2" s="269"/>
      <c r="D2" s="269"/>
      <c r="E2" s="269"/>
      <c r="F2" s="262"/>
    </row>
    <row r="3" spans="1:6" ht="19.5" customHeight="1">
      <c r="A3" s="263" t="s">
        <v>314</v>
      </c>
      <c r="B3" s="264"/>
      <c r="C3" s="264"/>
      <c r="D3" s="264"/>
      <c r="E3" s="264"/>
      <c r="F3" s="265"/>
    </row>
    <row r="4" spans="1:6" ht="24" customHeight="1">
      <c r="A4" s="57" t="s">
        <v>8</v>
      </c>
      <c r="B4" s="57" t="s">
        <v>7</v>
      </c>
      <c r="C4" s="58" t="s">
        <v>0</v>
      </c>
      <c r="D4" s="59" t="s">
        <v>1</v>
      </c>
      <c r="E4" s="59" t="s">
        <v>17</v>
      </c>
      <c r="F4" s="60" t="s">
        <v>6</v>
      </c>
    </row>
    <row r="5" spans="1:6" ht="14.4">
      <c r="A5" s="61"/>
      <c r="B5" s="61"/>
      <c r="C5" s="61"/>
      <c r="D5" s="62"/>
      <c r="E5" s="62"/>
      <c r="F5" s="61"/>
    </row>
    <row r="6" spans="1:6" ht="15.6">
      <c r="A6" s="63" t="s">
        <v>204</v>
      </c>
      <c r="B6" s="64" t="s">
        <v>320</v>
      </c>
      <c r="C6" s="65"/>
      <c r="D6" s="29"/>
      <c r="E6" s="29"/>
      <c r="F6" s="66"/>
    </row>
    <row r="7" spans="1:6" ht="14.4">
      <c r="A7" s="61"/>
      <c r="B7" s="61"/>
      <c r="C7" s="61"/>
      <c r="D7" s="62"/>
      <c r="E7" s="62"/>
      <c r="F7" s="61"/>
    </row>
    <row r="8" spans="1:6" ht="14.4">
      <c r="A8" s="67" t="s">
        <v>2</v>
      </c>
      <c r="B8" s="68" t="s">
        <v>145</v>
      </c>
      <c r="C8" s="69"/>
      <c r="D8" s="70"/>
      <c r="E8" s="70"/>
      <c r="F8" s="71"/>
    </row>
    <row r="9" spans="1:6" ht="14.4">
      <c r="A9" s="61"/>
      <c r="B9" s="61"/>
      <c r="C9" s="61"/>
      <c r="D9" s="62"/>
      <c r="E9" s="62"/>
      <c r="F9" s="61"/>
    </row>
    <row r="10" spans="1:6" ht="33.75" customHeight="1">
      <c r="A10" s="270" t="s">
        <v>146</v>
      </c>
      <c r="B10" s="270"/>
      <c r="C10" s="270"/>
      <c r="D10" s="270"/>
      <c r="E10" s="270"/>
      <c r="F10" s="270"/>
    </row>
    <row r="11" spans="1:6" ht="14.4">
      <c r="A11" s="80"/>
      <c r="B11" s="111"/>
      <c r="C11" s="112"/>
      <c r="D11" s="113"/>
      <c r="E11" s="1"/>
      <c r="F11" s="131"/>
    </row>
    <row r="12" spans="1:6" ht="14.4">
      <c r="A12" s="80" t="s">
        <v>21</v>
      </c>
      <c r="B12" s="111" t="s">
        <v>147</v>
      </c>
      <c r="C12" s="112"/>
      <c r="D12" s="113"/>
      <c r="E12" s="1"/>
      <c r="F12" s="131"/>
    </row>
    <row r="13" spans="1:6" ht="67.5" customHeight="1">
      <c r="A13" s="80"/>
      <c r="B13" s="111" t="s">
        <v>148</v>
      </c>
      <c r="C13" s="112"/>
      <c r="D13" s="113"/>
      <c r="E13" s="1"/>
      <c r="F13" s="131"/>
    </row>
    <row r="14" spans="1:6" ht="129.6">
      <c r="A14" s="80"/>
      <c r="B14" s="111" t="s">
        <v>149</v>
      </c>
      <c r="C14" s="112"/>
      <c r="D14" s="113"/>
      <c r="E14" s="1"/>
      <c r="F14" s="131"/>
    </row>
    <row r="15" spans="1:6" ht="28.8">
      <c r="A15" s="80"/>
      <c r="B15" s="111" t="s">
        <v>150</v>
      </c>
      <c r="C15" s="112"/>
      <c r="D15" s="113"/>
      <c r="E15" s="1"/>
      <c r="F15" s="131"/>
    </row>
    <row r="16" spans="1:6" ht="43.2">
      <c r="A16" s="80"/>
      <c r="B16" s="111" t="s">
        <v>424</v>
      </c>
      <c r="C16" s="112"/>
      <c r="D16" s="113"/>
      <c r="E16" s="1"/>
      <c r="F16" s="131"/>
    </row>
    <row r="17" spans="1:6" ht="28.8">
      <c r="A17" s="80"/>
      <c r="B17" s="111" t="s">
        <v>425</v>
      </c>
      <c r="C17" s="74" t="s">
        <v>83</v>
      </c>
      <c r="D17" s="113">
        <v>20</v>
      </c>
      <c r="E17" s="1"/>
      <c r="F17" s="131">
        <f>D17*E17</f>
        <v>0</v>
      </c>
    </row>
    <row r="18" spans="1:6" ht="14.4">
      <c r="A18" s="61"/>
      <c r="B18" s="61"/>
      <c r="C18" s="61"/>
      <c r="D18" s="62"/>
      <c r="E18" s="98"/>
      <c r="F18" s="99"/>
    </row>
    <row r="19" spans="1:6" ht="14.4">
      <c r="A19" s="67" t="s">
        <v>2</v>
      </c>
      <c r="B19" s="68" t="s">
        <v>151</v>
      </c>
      <c r="C19" s="69"/>
      <c r="D19" s="70"/>
      <c r="E19" s="102"/>
      <c r="F19" s="105">
        <f>F17</f>
        <v>0</v>
      </c>
    </row>
    <row r="20" spans="1:6" ht="14.4">
      <c r="A20" s="61"/>
      <c r="B20" s="61"/>
      <c r="C20" s="61"/>
      <c r="D20" s="62"/>
      <c r="E20" s="98"/>
      <c r="F20" s="99"/>
    </row>
    <row r="21" spans="1:6" ht="14.4">
      <c r="A21" s="61"/>
      <c r="B21" s="61"/>
      <c r="C21" s="61"/>
      <c r="D21" s="62"/>
      <c r="E21" s="98"/>
      <c r="F21" s="99"/>
    </row>
    <row r="22" spans="1:6" ht="14.4">
      <c r="A22" s="67" t="s">
        <v>10</v>
      </c>
      <c r="B22" s="68" t="s">
        <v>152</v>
      </c>
      <c r="C22" s="69"/>
      <c r="D22" s="70"/>
      <c r="E22" s="102"/>
      <c r="F22" s="103"/>
    </row>
    <row r="23" spans="1:6" ht="14.4">
      <c r="A23" s="61"/>
      <c r="B23" s="61"/>
      <c r="C23" s="61"/>
      <c r="D23" s="62"/>
      <c r="E23" s="98"/>
      <c r="F23" s="99"/>
    </row>
    <row r="24" spans="1:6" ht="14.4">
      <c r="A24" s="116"/>
      <c r="B24" s="117" t="s">
        <v>153</v>
      </c>
      <c r="C24" s="116"/>
      <c r="D24" s="118"/>
      <c r="E24" s="132"/>
      <c r="F24" s="133"/>
    </row>
    <row r="25" spans="1:6" ht="14.4">
      <c r="A25" s="61"/>
      <c r="B25" s="61"/>
      <c r="C25" s="61"/>
      <c r="D25" s="62"/>
      <c r="E25" s="98"/>
      <c r="F25" s="99"/>
    </row>
    <row r="26" spans="1:6" ht="115.2">
      <c r="A26" s="80" t="s">
        <v>27</v>
      </c>
      <c r="B26" s="111" t="s">
        <v>154</v>
      </c>
      <c r="C26" s="112"/>
      <c r="D26" s="113"/>
      <c r="E26" s="1"/>
      <c r="F26" s="131"/>
    </row>
    <row r="27" spans="1:6" ht="28.8">
      <c r="A27" s="80"/>
      <c r="B27" s="111" t="s">
        <v>155</v>
      </c>
      <c r="C27" s="112"/>
      <c r="D27" s="113"/>
      <c r="E27" s="1"/>
      <c r="F27" s="131"/>
    </row>
    <row r="28" spans="1:6" ht="28.8">
      <c r="A28" s="80"/>
      <c r="B28" s="111" t="s">
        <v>156</v>
      </c>
      <c r="C28" s="112"/>
      <c r="D28" s="113"/>
      <c r="E28" s="1"/>
      <c r="F28" s="131"/>
    </row>
    <row r="29" spans="1:6" ht="14.4">
      <c r="A29" s="80"/>
      <c r="B29" s="111" t="s">
        <v>157</v>
      </c>
      <c r="C29" s="112"/>
      <c r="D29" s="113"/>
      <c r="E29" s="1"/>
      <c r="F29" s="131"/>
    </row>
    <row r="30" spans="1:6" ht="14.4">
      <c r="A30" s="80"/>
      <c r="B30" s="111" t="s">
        <v>158</v>
      </c>
      <c r="C30" s="112"/>
      <c r="D30" s="113"/>
      <c r="E30" s="1"/>
      <c r="F30" s="131"/>
    </row>
    <row r="31" spans="1:6" ht="14.4">
      <c r="A31" s="80"/>
      <c r="B31" s="111" t="s">
        <v>159</v>
      </c>
      <c r="C31" s="112"/>
      <c r="D31" s="113"/>
      <c r="E31" s="1"/>
      <c r="F31" s="131"/>
    </row>
    <row r="32" spans="1:6" ht="28.8">
      <c r="A32" s="80"/>
      <c r="B32" s="111" t="s">
        <v>160</v>
      </c>
      <c r="C32" s="112"/>
      <c r="D32" s="113"/>
      <c r="E32" s="1"/>
      <c r="F32" s="131"/>
    </row>
    <row r="33" spans="1:6" ht="14.4">
      <c r="A33" s="80"/>
      <c r="B33" s="111" t="s">
        <v>161</v>
      </c>
      <c r="C33" s="112"/>
      <c r="D33" s="113"/>
      <c r="E33" s="1"/>
      <c r="F33" s="131"/>
    </row>
    <row r="34" spans="1:6" ht="14.4">
      <c r="A34" s="80"/>
      <c r="B34" s="111" t="s">
        <v>162</v>
      </c>
      <c r="C34" s="112" t="s">
        <v>401</v>
      </c>
      <c r="D34" s="113">
        <v>9</v>
      </c>
      <c r="E34" s="1"/>
      <c r="F34" s="131">
        <f>D34*E34</f>
        <v>0</v>
      </c>
    </row>
    <row r="35" spans="1:6" ht="14.4">
      <c r="A35" s="80"/>
      <c r="B35" s="111"/>
      <c r="C35" s="112"/>
      <c r="D35" s="113"/>
      <c r="E35" s="1"/>
      <c r="F35" s="131"/>
    </row>
    <row r="36" spans="1:6" ht="100.8">
      <c r="A36" s="80" t="s">
        <v>28</v>
      </c>
      <c r="B36" s="111" t="s">
        <v>163</v>
      </c>
      <c r="C36" s="112"/>
      <c r="D36" s="113"/>
      <c r="E36" s="1"/>
      <c r="F36" s="131"/>
    </row>
    <row r="37" spans="1:6" ht="28.8">
      <c r="A37" s="80"/>
      <c r="B37" s="111" t="s">
        <v>164</v>
      </c>
      <c r="C37" s="112"/>
      <c r="D37" s="113"/>
      <c r="E37" s="1"/>
      <c r="F37" s="131"/>
    </row>
    <row r="38" spans="1:6" ht="14.4">
      <c r="A38" s="80"/>
      <c r="B38" s="111" t="s">
        <v>165</v>
      </c>
      <c r="C38" s="112"/>
      <c r="D38" s="113"/>
      <c r="E38" s="1"/>
      <c r="F38" s="131"/>
    </row>
    <row r="39" spans="1:6" ht="14.4">
      <c r="A39" s="80"/>
      <c r="B39" s="111" t="s">
        <v>158</v>
      </c>
      <c r="C39" s="112"/>
      <c r="D39" s="113"/>
      <c r="E39" s="1"/>
      <c r="F39" s="131"/>
    </row>
    <row r="40" spans="1:6" ht="14.4">
      <c r="A40" s="80"/>
      <c r="B40" s="111" t="s">
        <v>159</v>
      </c>
      <c r="C40" s="112"/>
      <c r="D40" s="113"/>
      <c r="E40" s="1"/>
      <c r="F40" s="131"/>
    </row>
    <row r="41" spans="1:6" ht="28.8">
      <c r="A41" s="80"/>
      <c r="B41" s="111" t="s">
        <v>160</v>
      </c>
      <c r="C41" s="112"/>
      <c r="D41" s="113"/>
      <c r="E41" s="1"/>
      <c r="F41" s="131"/>
    </row>
    <row r="42" spans="1:6" ht="14.4">
      <c r="A42" s="80"/>
      <c r="B42" s="111" t="s">
        <v>166</v>
      </c>
      <c r="C42" s="112"/>
      <c r="D42" s="113"/>
      <c r="E42" s="1"/>
      <c r="F42" s="131"/>
    </row>
    <row r="43" spans="1:6" ht="14.4">
      <c r="A43" s="80"/>
      <c r="B43" s="111" t="s">
        <v>162</v>
      </c>
      <c r="C43" s="112" t="s">
        <v>401</v>
      </c>
      <c r="D43" s="113">
        <v>4</v>
      </c>
      <c r="E43" s="1"/>
      <c r="F43" s="131">
        <f>D43*E43</f>
        <v>0</v>
      </c>
    </row>
    <row r="44" spans="1:6" ht="14.4">
      <c r="A44" s="80"/>
      <c r="B44" s="111"/>
      <c r="C44" s="112"/>
      <c r="D44" s="113"/>
      <c r="E44" s="1"/>
      <c r="F44" s="131"/>
    </row>
    <row r="45" spans="1:6" ht="43.2">
      <c r="A45" s="80" t="s">
        <v>29</v>
      </c>
      <c r="B45" s="111" t="s">
        <v>167</v>
      </c>
      <c r="C45" s="112" t="s">
        <v>401</v>
      </c>
      <c r="D45" s="113">
        <v>13</v>
      </c>
      <c r="E45" s="1"/>
      <c r="F45" s="131">
        <f>D45*E45</f>
        <v>0</v>
      </c>
    </row>
    <row r="46" spans="1:6" ht="14.4">
      <c r="A46" s="80"/>
      <c r="B46" s="111"/>
      <c r="C46" s="112"/>
      <c r="D46" s="113"/>
      <c r="E46" s="1"/>
      <c r="F46" s="131"/>
    </row>
    <row r="47" spans="1:6" ht="28.8">
      <c r="A47" s="80" t="s">
        <v>30</v>
      </c>
      <c r="B47" s="111" t="s">
        <v>168</v>
      </c>
      <c r="C47" s="112" t="s">
        <v>401</v>
      </c>
      <c r="D47" s="113">
        <v>1</v>
      </c>
      <c r="E47" s="1"/>
      <c r="F47" s="131">
        <f>D47*E47</f>
        <v>0</v>
      </c>
    </row>
    <row r="48" spans="1:6" ht="14.4">
      <c r="A48" s="80"/>
      <c r="B48" s="111"/>
      <c r="C48" s="112"/>
      <c r="D48" s="113"/>
      <c r="E48" s="1"/>
      <c r="F48" s="131"/>
    </row>
    <row r="49" spans="1:6" ht="43.2">
      <c r="A49" s="80" t="s">
        <v>31</v>
      </c>
      <c r="B49" s="111" t="s">
        <v>169</v>
      </c>
      <c r="C49" s="74" t="s">
        <v>83</v>
      </c>
      <c r="D49" s="113">
        <v>350</v>
      </c>
      <c r="E49" s="1"/>
      <c r="F49" s="131">
        <f>D49*E49</f>
        <v>0</v>
      </c>
    </row>
    <row r="50" spans="1:6" ht="14.4">
      <c r="A50" s="80"/>
      <c r="B50" s="111"/>
      <c r="C50" s="112"/>
      <c r="D50" s="113"/>
      <c r="E50" s="1"/>
      <c r="F50" s="131"/>
    </row>
    <row r="51" spans="1:6" ht="57.6">
      <c r="A51" s="80" t="s">
        <v>32</v>
      </c>
      <c r="B51" s="111" t="s">
        <v>170</v>
      </c>
      <c r="C51" s="74" t="s">
        <v>83</v>
      </c>
      <c r="D51" s="113">
        <v>120</v>
      </c>
      <c r="E51" s="1"/>
      <c r="F51" s="131">
        <f>D51*E51</f>
        <v>0</v>
      </c>
    </row>
    <row r="52" spans="1:6" ht="14.4">
      <c r="A52" s="80"/>
      <c r="B52" s="111"/>
      <c r="C52" s="112"/>
      <c r="D52" s="113"/>
      <c r="E52" s="1"/>
      <c r="F52" s="131"/>
    </row>
    <row r="53" spans="1:6" ht="28.8">
      <c r="A53" s="80" t="s">
        <v>33</v>
      </c>
      <c r="B53" s="111" t="s">
        <v>171</v>
      </c>
      <c r="C53" s="112" t="s">
        <v>401</v>
      </c>
      <c r="D53" s="113">
        <v>300</v>
      </c>
      <c r="E53" s="1"/>
      <c r="F53" s="131">
        <f>D53*E53</f>
        <v>0</v>
      </c>
    </row>
    <row r="54" spans="1:6" ht="14.4">
      <c r="A54" s="80"/>
      <c r="B54" s="111"/>
      <c r="C54" s="112"/>
      <c r="D54" s="113"/>
      <c r="E54" s="1"/>
      <c r="F54" s="131"/>
    </row>
    <row r="55" spans="1:6" ht="43.2">
      <c r="A55" s="80" t="s">
        <v>34</v>
      </c>
      <c r="B55" s="111" t="s">
        <v>172</v>
      </c>
      <c r="C55" s="74" t="s">
        <v>83</v>
      </c>
      <c r="D55" s="113">
        <v>300</v>
      </c>
      <c r="E55" s="1"/>
      <c r="F55" s="131">
        <f>D55*E55</f>
        <v>0</v>
      </c>
    </row>
    <row r="56" spans="1:6" ht="14.4">
      <c r="A56" s="80"/>
      <c r="B56" s="111"/>
      <c r="C56" s="112"/>
      <c r="D56" s="113"/>
      <c r="E56" s="1"/>
      <c r="F56" s="131"/>
    </row>
    <row r="57" spans="1:6" ht="43.2">
      <c r="A57" s="80" t="s">
        <v>223</v>
      </c>
      <c r="B57" s="111" t="s">
        <v>173</v>
      </c>
      <c r="C57" s="112" t="s">
        <v>47</v>
      </c>
      <c r="D57" s="113">
        <v>13</v>
      </c>
      <c r="E57" s="1"/>
      <c r="F57" s="131">
        <f>D57*E57</f>
        <v>0</v>
      </c>
    </row>
    <row r="58" spans="1:6" ht="14.4">
      <c r="A58" s="80"/>
      <c r="B58" s="111"/>
      <c r="C58" s="112"/>
      <c r="D58" s="113"/>
      <c r="E58" s="1"/>
      <c r="F58" s="131"/>
    </row>
    <row r="59" spans="1:6" ht="28.8">
      <c r="A59" s="80" t="s">
        <v>224</v>
      </c>
      <c r="B59" s="111" t="s">
        <v>174</v>
      </c>
      <c r="C59" s="74" t="s">
        <v>83</v>
      </c>
      <c r="D59" s="113">
        <v>300</v>
      </c>
      <c r="E59" s="1"/>
      <c r="F59" s="131">
        <f>D59*E59</f>
        <v>0</v>
      </c>
    </row>
    <row r="60" spans="1:6" ht="14.4">
      <c r="A60" s="80"/>
      <c r="B60" s="111"/>
      <c r="C60" s="112"/>
      <c r="D60" s="113"/>
      <c r="E60" s="1"/>
      <c r="F60" s="131"/>
    </row>
    <row r="61" spans="1:6" ht="28.8">
      <c r="A61" s="80" t="s">
        <v>225</v>
      </c>
      <c r="B61" s="111" t="s">
        <v>175</v>
      </c>
      <c r="C61" s="112" t="s">
        <v>401</v>
      </c>
      <c r="D61" s="113">
        <v>20</v>
      </c>
      <c r="E61" s="1"/>
      <c r="F61" s="131">
        <f>D61*E61</f>
        <v>0</v>
      </c>
    </row>
    <row r="62" spans="1:6" ht="14.4">
      <c r="A62" s="80"/>
      <c r="B62" s="111"/>
      <c r="C62" s="112"/>
      <c r="D62" s="113"/>
      <c r="E62" s="1"/>
      <c r="F62" s="131"/>
    </row>
    <row r="63" spans="1:6" ht="14.4">
      <c r="A63" s="119"/>
      <c r="B63" s="120" t="s">
        <v>176</v>
      </c>
      <c r="C63" s="121"/>
      <c r="D63" s="122"/>
      <c r="E63" s="4"/>
      <c r="F63" s="134">
        <f>SUM(F34:F61)</f>
        <v>0</v>
      </c>
    </row>
    <row r="64" spans="1:6" ht="14.4">
      <c r="A64" s="80"/>
      <c r="B64" s="111"/>
      <c r="C64" s="112"/>
      <c r="D64" s="113"/>
      <c r="E64" s="1"/>
      <c r="F64" s="131"/>
    </row>
    <row r="65" spans="1:6" ht="14.4">
      <c r="A65" s="123"/>
      <c r="B65" s="120" t="s">
        <v>177</v>
      </c>
      <c r="C65" s="124"/>
      <c r="D65" s="125"/>
      <c r="E65" s="5"/>
      <c r="F65" s="134"/>
    </row>
    <row r="66" spans="1:6" ht="14.4">
      <c r="A66" s="80"/>
      <c r="B66" s="111"/>
      <c r="C66" s="112"/>
      <c r="D66" s="113"/>
      <c r="E66" s="1"/>
      <c r="F66" s="131"/>
    </row>
    <row r="67" spans="1:6" ht="43.2">
      <c r="A67" s="80" t="s">
        <v>226</v>
      </c>
      <c r="B67" s="111" t="s">
        <v>178</v>
      </c>
      <c r="C67" s="112" t="s">
        <v>401</v>
      </c>
      <c r="D67" s="113">
        <v>13</v>
      </c>
      <c r="E67" s="1"/>
      <c r="F67" s="131">
        <f>D67*E67</f>
        <v>0</v>
      </c>
    </row>
    <row r="68" spans="1:6" ht="14.4">
      <c r="A68" s="80"/>
      <c r="B68" s="111"/>
      <c r="C68" s="112"/>
      <c r="D68" s="113"/>
      <c r="E68" s="1"/>
      <c r="F68" s="131"/>
    </row>
    <row r="69" spans="1:6" ht="14.4">
      <c r="A69" s="80" t="s">
        <v>227</v>
      </c>
      <c r="B69" s="111" t="s">
        <v>179</v>
      </c>
      <c r="C69" s="112" t="s">
        <v>401</v>
      </c>
      <c r="D69" s="113">
        <v>13</v>
      </c>
      <c r="E69" s="1"/>
      <c r="F69" s="131">
        <f>D69*E69</f>
        <v>0</v>
      </c>
    </row>
    <row r="70" spans="1:6" ht="14.4">
      <c r="A70" s="80"/>
      <c r="B70" s="111"/>
      <c r="C70" s="112"/>
      <c r="D70" s="113"/>
      <c r="E70" s="1"/>
      <c r="F70" s="131"/>
    </row>
    <row r="71" spans="1:6" ht="28.8">
      <c r="A71" s="80" t="s">
        <v>228</v>
      </c>
      <c r="B71" s="111" t="s">
        <v>180</v>
      </c>
      <c r="C71" s="112" t="s">
        <v>47</v>
      </c>
      <c r="D71" s="113">
        <v>1</v>
      </c>
      <c r="E71" s="1"/>
      <c r="F71" s="131">
        <f>D71*E71</f>
        <v>0</v>
      </c>
    </row>
    <row r="72" spans="1:6" ht="14.4">
      <c r="A72" s="80"/>
      <c r="B72" s="111"/>
      <c r="C72" s="112"/>
      <c r="D72" s="113"/>
      <c r="E72" s="1"/>
      <c r="F72" s="131"/>
    </row>
    <row r="73" spans="1:6" ht="43.2">
      <c r="A73" s="80" t="s">
        <v>229</v>
      </c>
      <c r="B73" s="111" t="s">
        <v>181</v>
      </c>
      <c r="C73" s="74" t="s">
        <v>83</v>
      </c>
      <c r="D73" s="113">
        <v>300</v>
      </c>
      <c r="E73" s="1"/>
      <c r="F73" s="131">
        <f>D73*E73</f>
        <v>0</v>
      </c>
    </row>
    <row r="74" spans="1:6" ht="14.4">
      <c r="A74" s="80"/>
      <c r="B74" s="111"/>
      <c r="C74" s="112"/>
      <c r="D74" s="113"/>
      <c r="E74" s="1"/>
      <c r="F74" s="131"/>
    </row>
    <row r="75" spans="1:6" ht="35.25" customHeight="1">
      <c r="A75" s="80" t="s">
        <v>230</v>
      </c>
      <c r="B75" s="111" t="s">
        <v>182</v>
      </c>
      <c r="C75" s="112" t="s">
        <v>47</v>
      </c>
      <c r="D75" s="113">
        <v>13</v>
      </c>
      <c r="E75" s="1"/>
      <c r="F75" s="131">
        <f>D75*E75</f>
        <v>0</v>
      </c>
    </row>
    <row r="76" spans="1:6" ht="14.4">
      <c r="A76" s="80"/>
      <c r="B76" s="111"/>
      <c r="C76" s="112"/>
      <c r="D76" s="113"/>
      <c r="E76" s="1"/>
      <c r="F76" s="131"/>
    </row>
    <row r="77" spans="1:6" ht="43.2">
      <c r="A77" s="80" t="s">
        <v>231</v>
      </c>
      <c r="B77" s="111" t="s">
        <v>183</v>
      </c>
      <c r="C77" s="112" t="s">
        <v>47</v>
      </c>
      <c r="D77" s="113">
        <v>13</v>
      </c>
      <c r="E77" s="1"/>
      <c r="F77" s="131">
        <f>D77*E77</f>
        <v>0</v>
      </c>
    </row>
    <row r="78" spans="1:6" ht="14.4">
      <c r="A78" s="80"/>
      <c r="B78" s="111"/>
      <c r="C78" s="112"/>
      <c r="D78" s="113"/>
      <c r="E78" s="1"/>
      <c r="F78" s="131"/>
    </row>
    <row r="79" spans="1:6" ht="43.2">
      <c r="A79" s="80" t="s">
        <v>232</v>
      </c>
      <c r="B79" s="111" t="s">
        <v>184</v>
      </c>
      <c r="C79" s="112" t="s">
        <v>47</v>
      </c>
      <c r="D79" s="113">
        <v>13</v>
      </c>
      <c r="E79" s="1"/>
      <c r="F79" s="131">
        <f>D79*E79</f>
        <v>0</v>
      </c>
    </row>
    <row r="80" spans="1:6" ht="14.4">
      <c r="A80" s="80"/>
      <c r="B80" s="111"/>
      <c r="C80" s="112"/>
      <c r="D80" s="113"/>
      <c r="E80" s="1"/>
      <c r="F80" s="131"/>
    </row>
    <row r="81" spans="1:6" ht="28.8">
      <c r="A81" s="80" t="s">
        <v>233</v>
      </c>
      <c r="B81" s="111" t="s">
        <v>236</v>
      </c>
      <c r="C81" s="112" t="s">
        <v>47</v>
      </c>
      <c r="D81" s="113">
        <v>13</v>
      </c>
      <c r="E81" s="1"/>
      <c r="F81" s="131">
        <f>D81*E81</f>
        <v>0</v>
      </c>
    </row>
    <row r="82" spans="1:6" ht="14.4">
      <c r="A82" s="80"/>
      <c r="B82" s="111"/>
      <c r="C82" s="112"/>
      <c r="D82" s="113"/>
      <c r="E82" s="1"/>
      <c r="F82" s="131"/>
    </row>
    <row r="83" spans="1:6" ht="28.8">
      <c r="A83" s="80" t="s">
        <v>234</v>
      </c>
      <c r="B83" s="111" t="s">
        <v>237</v>
      </c>
      <c r="C83" s="112" t="s">
        <v>47</v>
      </c>
      <c r="D83" s="113">
        <v>1</v>
      </c>
      <c r="E83" s="1"/>
      <c r="F83" s="131">
        <f>D83*E83</f>
        <v>0</v>
      </c>
    </row>
    <row r="84" spans="1:6" ht="14.4">
      <c r="A84" s="80"/>
      <c r="B84" s="111"/>
      <c r="C84" s="112"/>
      <c r="D84" s="113"/>
      <c r="E84" s="1"/>
      <c r="F84" s="131"/>
    </row>
    <row r="85" spans="1:6" ht="216">
      <c r="A85" s="80" t="s">
        <v>235</v>
      </c>
      <c r="B85" s="126" t="s">
        <v>238</v>
      </c>
      <c r="C85" s="112" t="s">
        <v>47</v>
      </c>
      <c r="D85" s="113">
        <v>1</v>
      </c>
      <c r="E85" s="1"/>
      <c r="F85" s="131">
        <f>D85*E85</f>
        <v>0</v>
      </c>
    </row>
    <row r="86" spans="1:6" ht="14.4">
      <c r="A86" s="80"/>
      <c r="B86" s="111"/>
      <c r="C86" s="112"/>
      <c r="D86" s="113"/>
      <c r="E86" s="1"/>
      <c r="F86" s="131"/>
    </row>
    <row r="87" spans="1:6" ht="14.4">
      <c r="A87" s="119"/>
      <c r="B87" s="120" t="s">
        <v>186</v>
      </c>
      <c r="C87" s="121"/>
      <c r="D87" s="122"/>
      <c r="E87" s="4"/>
      <c r="F87" s="134">
        <f>SUM(F67:F85)</f>
        <v>0</v>
      </c>
    </row>
    <row r="88" spans="1:6" ht="14.4">
      <c r="A88" s="61"/>
      <c r="B88" s="61"/>
      <c r="C88" s="61"/>
      <c r="D88" s="62"/>
      <c r="E88" s="98"/>
      <c r="F88" s="99"/>
    </row>
    <row r="89" spans="1:6" ht="14.4">
      <c r="A89" s="67" t="s">
        <v>10</v>
      </c>
      <c r="B89" s="68" t="s">
        <v>185</v>
      </c>
      <c r="C89" s="69"/>
      <c r="D89" s="70"/>
      <c r="E89" s="102"/>
      <c r="F89" s="105">
        <f>F63+F87</f>
        <v>0</v>
      </c>
    </row>
    <row r="90" spans="1:6" ht="14.4">
      <c r="A90" s="61"/>
      <c r="B90" s="61"/>
      <c r="C90" s="61"/>
      <c r="D90" s="62"/>
      <c r="E90" s="98"/>
      <c r="F90" s="99"/>
    </row>
    <row r="91" spans="1:6" ht="14.4">
      <c r="A91" s="61"/>
      <c r="B91" s="61"/>
      <c r="C91" s="61"/>
      <c r="D91" s="62"/>
      <c r="E91" s="98"/>
      <c r="F91" s="99"/>
    </row>
    <row r="92" spans="1:6" ht="14.4">
      <c r="A92" s="67" t="s">
        <v>12</v>
      </c>
      <c r="B92" s="68" t="s">
        <v>187</v>
      </c>
      <c r="C92" s="69"/>
      <c r="D92" s="70"/>
      <c r="E92" s="102"/>
      <c r="F92" s="103"/>
    </row>
    <row r="93" spans="1:6" ht="14.4">
      <c r="A93" s="61"/>
      <c r="B93" s="61"/>
      <c r="C93" s="61"/>
      <c r="D93" s="62"/>
      <c r="E93" s="98"/>
      <c r="F93" s="99"/>
    </row>
    <row r="94" spans="1:6" ht="43.2">
      <c r="A94" s="80" t="s">
        <v>35</v>
      </c>
      <c r="B94" s="111" t="s">
        <v>246</v>
      </c>
      <c r="C94" s="74" t="s">
        <v>83</v>
      </c>
      <c r="D94" s="113">
        <v>400</v>
      </c>
      <c r="E94" s="1"/>
      <c r="F94" s="131">
        <f>D94*E94</f>
        <v>0</v>
      </c>
    </row>
    <row r="95" spans="1:6" ht="14.4">
      <c r="A95" s="80"/>
      <c r="B95" s="111"/>
      <c r="C95" s="112"/>
      <c r="D95" s="113"/>
      <c r="E95" s="1"/>
      <c r="F95" s="131"/>
    </row>
    <row r="96" spans="1:6" ht="43.2">
      <c r="A96" s="80" t="s">
        <v>36</v>
      </c>
      <c r="B96" s="111" t="s">
        <v>188</v>
      </c>
      <c r="C96" s="112" t="s">
        <v>47</v>
      </c>
      <c r="D96" s="113">
        <v>1</v>
      </c>
      <c r="E96" s="1"/>
      <c r="F96" s="131">
        <f>D96*E96</f>
        <v>0</v>
      </c>
    </row>
    <row r="97" spans="1:6" ht="14.4">
      <c r="A97" s="80"/>
      <c r="B97" s="111"/>
      <c r="C97" s="112"/>
      <c r="D97" s="113"/>
      <c r="E97" s="1"/>
      <c r="F97" s="131"/>
    </row>
    <row r="98" spans="1:6" ht="57.6">
      <c r="A98" s="80" t="s">
        <v>37</v>
      </c>
      <c r="B98" s="111" t="s">
        <v>247</v>
      </c>
      <c r="C98" s="112" t="s">
        <v>426</v>
      </c>
      <c r="D98" s="113">
        <v>45</v>
      </c>
      <c r="E98" s="1"/>
      <c r="F98" s="131">
        <f>D98*E98</f>
        <v>0</v>
      </c>
    </row>
    <row r="99" spans="1:6" ht="14.4">
      <c r="A99" s="80"/>
      <c r="B99" s="111"/>
      <c r="C99" s="112"/>
      <c r="D99" s="113"/>
      <c r="E99" s="1"/>
      <c r="F99" s="131"/>
    </row>
    <row r="100" spans="1:6" ht="72">
      <c r="A100" s="80" t="s">
        <v>38</v>
      </c>
      <c r="B100" s="111" t="s">
        <v>248</v>
      </c>
      <c r="C100" s="112" t="s">
        <v>426</v>
      </c>
      <c r="D100" s="113">
        <v>70</v>
      </c>
      <c r="E100" s="1"/>
      <c r="F100" s="131">
        <f>D100*E100</f>
        <v>0</v>
      </c>
    </row>
    <row r="101" spans="1:6" ht="14.4">
      <c r="A101" s="80"/>
      <c r="B101" s="111"/>
      <c r="C101" s="112"/>
      <c r="D101" s="113"/>
      <c r="E101" s="1"/>
      <c r="F101" s="131"/>
    </row>
    <row r="102" spans="1:6" ht="57.6">
      <c r="A102" s="80" t="s">
        <v>39</v>
      </c>
      <c r="B102" s="111" t="s">
        <v>249</v>
      </c>
      <c r="C102" s="112" t="s">
        <v>426</v>
      </c>
      <c r="D102" s="113">
        <v>50</v>
      </c>
      <c r="E102" s="1"/>
      <c r="F102" s="131">
        <f>D102*E102</f>
        <v>0</v>
      </c>
    </row>
    <row r="103" spans="1:6" ht="14.4">
      <c r="A103" s="80"/>
      <c r="B103" s="111"/>
      <c r="C103" s="112"/>
      <c r="D103" s="113"/>
      <c r="E103" s="1"/>
      <c r="F103" s="131"/>
    </row>
    <row r="104" spans="1:6" ht="57.6">
      <c r="A104" s="80" t="s">
        <v>62</v>
      </c>
      <c r="B104" s="111" t="s">
        <v>250</v>
      </c>
      <c r="C104" s="74" t="s">
        <v>83</v>
      </c>
      <c r="D104" s="113">
        <v>100</v>
      </c>
      <c r="E104" s="1"/>
      <c r="F104" s="131">
        <f>D104*E104</f>
        <v>0</v>
      </c>
    </row>
    <row r="105" spans="1:6" ht="14.4">
      <c r="A105" s="80"/>
      <c r="B105" s="111"/>
      <c r="C105" s="112"/>
      <c r="D105" s="113"/>
      <c r="E105" s="1"/>
      <c r="F105" s="131"/>
    </row>
    <row r="106" spans="1:6" ht="43.2">
      <c r="A106" s="80" t="s">
        <v>74</v>
      </c>
      <c r="B106" s="111" t="s">
        <v>189</v>
      </c>
      <c r="C106" s="74" t="s">
        <v>83</v>
      </c>
      <c r="D106" s="113">
        <v>300</v>
      </c>
      <c r="E106" s="1"/>
      <c r="F106" s="131">
        <f>D106*E106</f>
        <v>0</v>
      </c>
    </row>
    <row r="107" spans="1:6" ht="14.4">
      <c r="A107" s="80"/>
      <c r="B107" s="111"/>
      <c r="C107" s="112"/>
      <c r="D107" s="113"/>
      <c r="E107" s="1"/>
      <c r="F107" s="131"/>
    </row>
    <row r="108" spans="1:6" ht="57.6">
      <c r="A108" s="80" t="s">
        <v>239</v>
      </c>
      <c r="B108" s="111" t="s">
        <v>251</v>
      </c>
      <c r="C108" s="112" t="s">
        <v>426</v>
      </c>
      <c r="D108" s="113">
        <v>11</v>
      </c>
      <c r="E108" s="1"/>
      <c r="F108" s="131">
        <f>D108*E108</f>
        <v>0</v>
      </c>
    </row>
    <row r="109" spans="1:6" ht="14.4">
      <c r="A109" s="80"/>
      <c r="B109" s="111"/>
      <c r="C109" s="112"/>
      <c r="D109" s="113"/>
      <c r="E109" s="1"/>
      <c r="F109" s="131"/>
    </row>
    <row r="110" spans="1:6" ht="86.4">
      <c r="A110" s="80" t="s">
        <v>240</v>
      </c>
      <c r="B110" s="111" t="s">
        <v>252</v>
      </c>
      <c r="C110" s="112" t="s">
        <v>426</v>
      </c>
      <c r="D110" s="113">
        <v>30</v>
      </c>
      <c r="E110" s="1"/>
      <c r="F110" s="131">
        <f>D110*E110</f>
        <v>0</v>
      </c>
    </row>
    <row r="111" spans="1:6" ht="14.4">
      <c r="A111" s="80"/>
      <c r="B111" s="111"/>
      <c r="C111" s="112"/>
      <c r="D111" s="113"/>
      <c r="E111" s="1"/>
      <c r="F111" s="131"/>
    </row>
    <row r="112" spans="1:6" ht="86.4">
      <c r="A112" s="80" t="s">
        <v>241</v>
      </c>
      <c r="B112" s="111" t="s">
        <v>253</v>
      </c>
      <c r="C112" s="112" t="s">
        <v>426</v>
      </c>
      <c r="D112" s="113">
        <v>60</v>
      </c>
      <c r="E112" s="1"/>
      <c r="F112" s="131">
        <f>D112*E112</f>
        <v>0</v>
      </c>
    </row>
    <row r="113" spans="1:6" ht="14.4">
      <c r="A113" s="80"/>
      <c r="B113" s="111"/>
      <c r="C113" s="112"/>
      <c r="D113" s="113"/>
      <c r="E113" s="1"/>
      <c r="F113" s="131"/>
    </row>
    <row r="114" spans="1:6" ht="72">
      <c r="A114" s="80" t="s">
        <v>242</v>
      </c>
      <c r="B114" s="111" t="s">
        <v>254</v>
      </c>
      <c r="C114" s="112" t="s">
        <v>47</v>
      </c>
      <c r="D114" s="113">
        <v>1</v>
      </c>
      <c r="E114" s="1"/>
      <c r="F114" s="131">
        <f>D114*E114</f>
        <v>0</v>
      </c>
    </row>
    <row r="115" spans="1:6" ht="14.4">
      <c r="A115" s="80"/>
      <c r="B115" s="111"/>
      <c r="C115" s="112"/>
      <c r="D115" s="113"/>
      <c r="E115" s="1"/>
      <c r="F115" s="131"/>
    </row>
    <row r="116" spans="1:6" ht="43.2">
      <c r="A116" s="80" t="s">
        <v>243</v>
      </c>
      <c r="B116" s="111" t="s">
        <v>255</v>
      </c>
      <c r="C116" s="112"/>
      <c r="D116" s="113"/>
      <c r="E116" s="1"/>
      <c r="F116" s="131"/>
    </row>
    <row r="117" spans="1:6" ht="14.4">
      <c r="A117" s="80" t="s">
        <v>65</v>
      </c>
      <c r="B117" s="111" t="s">
        <v>190</v>
      </c>
      <c r="C117" s="74" t="s">
        <v>83</v>
      </c>
      <c r="D117" s="113">
        <v>300</v>
      </c>
      <c r="E117" s="1"/>
      <c r="F117" s="131">
        <f t="shared" ref="F117:F119" si="0">D117*E117</f>
        <v>0</v>
      </c>
    </row>
    <row r="118" spans="1:6" ht="14.4">
      <c r="A118" s="80" t="s">
        <v>66</v>
      </c>
      <c r="B118" s="111" t="s">
        <v>191</v>
      </c>
      <c r="C118" s="74" t="s">
        <v>83</v>
      </c>
      <c r="D118" s="113">
        <v>300</v>
      </c>
      <c r="E118" s="1"/>
      <c r="F118" s="131">
        <f t="shared" si="0"/>
        <v>0</v>
      </c>
    </row>
    <row r="119" spans="1:6" ht="14.4">
      <c r="A119" s="80" t="s">
        <v>67</v>
      </c>
      <c r="B119" s="111" t="s">
        <v>192</v>
      </c>
      <c r="C119" s="74" t="s">
        <v>83</v>
      </c>
      <c r="D119" s="113">
        <v>300</v>
      </c>
      <c r="E119" s="1"/>
      <c r="F119" s="131">
        <f t="shared" si="0"/>
        <v>0</v>
      </c>
    </row>
    <row r="120" spans="1:6">
      <c r="E120" s="108"/>
      <c r="F120" s="109"/>
    </row>
    <row r="121" spans="1:6" ht="14.4">
      <c r="A121" s="80"/>
      <c r="B121" s="111"/>
      <c r="C121" s="112"/>
      <c r="D121" s="113"/>
      <c r="E121" s="1"/>
      <c r="F121" s="131"/>
    </row>
    <row r="122" spans="1:6" ht="72">
      <c r="A122" s="80" t="s">
        <v>244</v>
      </c>
      <c r="B122" s="111" t="s">
        <v>256</v>
      </c>
      <c r="C122" s="112" t="s">
        <v>47</v>
      </c>
      <c r="D122" s="113">
        <v>13</v>
      </c>
      <c r="E122" s="1"/>
      <c r="F122" s="131">
        <f>D122*E122</f>
        <v>0</v>
      </c>
    </row>
    <row r="123" spans="1:6" ht="14.4">
      <c r="A123" s="80"/>
      <c r="B123" s="111"/>
      <c r="C123" s="112"/>
      <c r="D123" s="113"/>
      <c r="E123" s="1"/>
      <c r="F123" s="131"/>
    </row>
    <row r="124" spans="1:6" ht="115.2">
      <c r="A124" s="80" t="s">
        <v>245</v>
      </c>
      <c r="B124" s="111" t="s">
        <v>257</v>
      </c>
      <c r="C124" s="112" t="s">
        <v>47</v>
      </c>
      <c r="D124" s="113">
        <v>13</v>
      </c>
      <c r="E124" s="1"/>
      <c r="F124" s="131">
        <f>D124*E124</f>
        <v>0</v>
      </c>
    </row>
    <row r="125" spans="1:6" ht="14.4">
      <c r="A125" s="61"/>
      <c r="B125" s="61"/>
      <c r="C125" s="61"/>
      <c r="D125" s="62"/>
      <c r="E125" s="98"/>
      <c r="F125" s="99"/>
    </row>
    <row r="126" spans="1:6" ht="14.4">
      <c r="A126" s="67" t="s">
        <v>12</v>
      </c>
      <c r="B126" s="68" t="s">
        <v>193</v>
      </c>
      <c r="C126" s="69"/>
      <c r="D126" s="70"/>
      <c r="E126" s="102"/>
      <c r="F126" s="105">
        <f>SUM(F94:F124)</f>
        <v>0</v>
      </c>
    </row>
    <row r="127" spans="1:6" ht="14.4">
      <c r="A127" s="127"/>
      <c r="B127" s="111"/>
      <c r="C127" s="128"/>
      <c r="D127" s="129"/>
      <c r="E127" s="1"/>
      <c r="F127" s="131"/>
    </row>
    <row r="128" spans="1:6" ht="14.4">
      <c r="A128" s="127"/>
      <c r="B128" s="111"/>
      <c r="C128" s="112"/>
      <c r="D128" s="113"/>
      <c r="E128" s="1"/>
      <c r="F128" s="131"/>
    </row>
    <row r="129" spans="1:6" ht="14.4">
      <c r="A129" s="67" t="s">
        <v>14</v>
      </c>
      <c r="B129" s="68" t="s">
        <v>15</v>
      </c>
      <c r="C129" s="69"/>
      <c r="D129" s="70"/>
      <c r="E129" s="102"/>
      <c r="F129" s="103"/>
    </row>
    <row r="130" spans="1:6" ht="14.4">
      <c r="A130" s="127"/>
      <c r="B130" s="111"/>
      <c r="C130" s="112"/>
      <c r="D130" s="113"/>
      <c r="E130" s="1"/>
      <c r="F130" s="131"/>
    </row>
    <row r="131" spans="1:6" ht="15" customHeight="1">
      <c r="A131" s="80" t="s">
        <v>40</v>
      </c>
      <c r="B131" s="111" t="s">
        <v>194</v>
      </c>
      <c r="C131" s="112" t="s">
        <v>47</v>
      </c>
      <c r="D131" s="113">
        <v>1</v>
      </c>
      <c r="E131" s="1"/>
      <c r="F131" s="131">
        <f>D131*E131</f>
        <v>0</v>
      </c>
    </row>
    <row r="132" spans="1:6" ht="14.4">
      <c r="A132" s="80"/>
      <c r="B132" s="111"/>
      <c r="C132" s="112"/>
      <c r="D132" s="113"/>
      <c r="E132" s="1"/>
      <c r="F132" s="131"/>
    </row>
    <row r="133" spans="1:6" ht="14.4">
      <c r="A133" s="80" t="s">
        <v>41</v>
      </c>
      <c r="B133" s="111" t="s">
        <v>195</v>
      </c>
      <c r="C133" s="112" t="s">
        <v>47</v>
      </c>
      <c r="D133" s="113">
        <v>1</v>
      </c>
      <c r="E133" s="1"/>
      <c r="F133" s="131">
        <f>D133*E133</f>
        <v>0</v>
      </c>
    </row>
    <row r="134" spans="1:6" ht="14.4">
      <c r="A134" s="127"/>
      <c r="B134" s="111"/>
      <c r="C134" s="112"/>
      <c r="D134" s="113"/>
      <c r="E134" s="1"/>
      <c r="F134" s="131"/>
    </row>
    <row r="135" spans="1:6" ht="14.4">
      <c r="A135" s="67" t="s">
        <v>14</v>
      </c>
      <c r="B135" s="68" t="s">
        <v>16</v>
      </c>
      <c r="C135" s="69"/>
      <c r="D135" s="70"/>
      <c r="E135" s="70"/>
      <c r="F135" s="78">
        <f>SUM(F131:F133)</f>
        <v>0</v>
      </c>
    </row>
    <row r="136" spans="1:6" ht="14.4">
      <c r="A136" s="127"/>
      <c r="B136" s="111"/>
      <c r="C136" s="112"/>
      <c r="D136" s="113"/>
      <c r="E136" s="114"/>
      <c r="F136" s="115"/>
    </row>
    <row r="137" spans="1:6" ht="14.4">
      <c r="A137" s="61"/>
      <c r="B137" s="61"/>
      <c r="C137" s="61"/>
      <c r="D137" s="62"/>
      <c r="E137" s="62"/>
      <c r="F137" s="61"/>
    </row>
    <row r="138" spans="1:6" ht="18">
      <c r="A138" s="266" t="s">
        <v>4</v>
      </c>
      <c r="B138" s="267"/>
      <c r="C138" s="267"/>
      <c r="D138" s="267"/>
      <c r="E138" s="267"/>
      <c r="F138" s="268"/>
    </row>
    <row r="139" spans="1:6" ht="14.4">
      <c r="A139" s="61"/>
      <c r="B139" s="61"/>
      <c r="C139" s="61"/>
      <c r="D139" s="62"/>
      <c r="E139" s="62"/>
      <c r="F139" s="61"/>
    </row>
    <row r="140" spans="1:6" ht="14.4">
      <c r="A140" s="67" t="s">
        <v>2</v>
      </c>
      <c r="B140" s="68" t="s">
        <v>151</v>
      </c>
      <c r="C140" s="69"/>
      <c r="D140" s="70"/>
      <c r="E140" s="70"/>
      <c r="F140" s="78">
        <f>F19</f>
        <v>0</v>
      </c>
    </row>
    <row r="141" spans="1:6" ht="14.4">
      <c r="A141" s="67" t="s">
        <v>10</v>
      </c>
      <c r="B141" s="68" t="s">
        <v>185</v>
      </c>
      <c r="C141" s="69"/>
      <c r="D141" s="70"/>
      <c r="E141" s="70"/>
      <c r="F141" s="78">
        <f>F89</f>
        <v>0</v>
      </c>
    </row>
    <row r="142" spans="1:6" ht="14.4">
      <c r="A142" s="67" t="s">
        <v>12</v>
      </c>
      <c r="B142" s="68" t="s">
        <v>193</v>
      </c>
      <c r="C142" s="69"/>
      <c r="D142" s="70"/>
      <c r="E142" s="70"/>
      <c r="F142" s="78">
        <f>F126</f>
        <v>0</v>
      </c>
    </row>
    <row r="143" spans="1:6" ht="14.4">
      <c r="A143" s="67" t="s">
        <v>14</v>
      </c>
      <c r="B143" s="68" t="s">
        <v>16</v>
      </c>
      <c r="C143" s="69"/>
      <c r="D143" s="70"/>
      <c r="E143" s="70"/>
      <c r="F143" s="78">
        <f>F135</f>
        <v>0</v>
      </c>
    </row>
    <row r="144" spans="1:6" ht="14.4">
      <c r="A144" s="61"/>
      <c r="B144" s="61"/>
      <c r="C144" s="61"/>
      <c r="D144" s="62"/>
      <c r="E144" s="62"/>
      <c r="F144" s="61"/>
    </row>
    <row r="145" spans="1:6" ht="15.6">
      <c r="A145" s="28" t="s">
        <v>204</v>
      </c>
      <c r="B145" s="239" t="s">
        <v>320</v>
      </c>
      <c r="C145" s="239"/>
      <c r="D145" s="130"/>
      <c r="E145" s="130"/>
      <c r="F145" s="30">
        <f>SUM(F140:F143)</f>
        <v>0</v>
      </c>
    </row>
    <row r="146" spans="1:6" ht="14.4">
      <c r="A146" s="61"/>
      <c r="B146" s="61"/>
      <c r="C146" s="61"/>
      <c r="D146" s="62"/>
      <c r="E146" s="62"/>
      <c r="F146" s="61"/>
    </row>
  </sheetData>
  <sheetProtection algorithmName="SHA-512" hashValue="VYsltpJJE6kJ1YM6LfaMERGJfjdpZyWVshcXdBllDhTjo0XJpZyo0yaVrnuPzumoG6ndyFWgJAZszj2/BIgRjw==" saltValue="47nXFVfefD+hwSBvDh4d9g==" spinCount="100000" sheet="1" objects="1" scenarios="1"/>
  <mergeCells count="6">
    <mergeCell ref="B145:C145"/>
    <mergeCell ref="A1:F1"/>
    <mergeCell ref="A2:F2"/>
    <mergeCell ref="A3:F3"/>
    <mergeCell ref="A138:F138"/>
    <mergeCell ref="A10:F10"/>
  </mergeCells>
  <pageMargins left="0.70866141732283461" right="0.70866141732283461" top="0.74803149606299213" bottom="0.74803149606299213" header="0.31496062992125984" footer="0.31496062992125984"/>
  <pageSetup paperSize="9" scale="83" fitToHeight="0" orientation="portrait" r:id="rId1"/>
  <rowBreaks count="2" manualBreakCount="2">
    <brk id="63" max="5" man="1"/>
    <brk id="9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I133"/>
  <sheetViews>
    <sheetView view="pageBreakPreview" topLeftCell="A130" zoomScaleNormal="100" zoomScaleSheetLayoutView="100" workbookViewId="0">
      <selection activeCell="F50" sqref="F50"/>
    </sheetView>
  </sheetViews>
  <sheetFormatPr defaultRowHeight="13.2"/>
  <cols>
    <col min="1" max="1" width="8.88671875" style="170" customWidth="1"/>
    <col min="2" max="2" width="40.6640625" style="170" customWidth="1"/>
    <col min="3" max="3" width="12.6640625" style="200" customWidth="1"/>
    <col min="4" max="4" width="12.6640625" style="201" customWidth="1"/>
    <col min="5" max="5" width="12.6640625" style="170" customWidth="1"/>
    <col min="6" max="6" width="14.109375" style="202" customWidth="1"/>
    <col min="7" max="9" width="9.109375" style="135" customWidth="1"/>
    <col min="10" max="256" width="9.109375" style="136"/>
    <col min="257" max="257" width="2.44140625" style="136" customWidth="1"/>
    <col min="258" max="258" width="62.5546875" style="136" customWidth="1"/>
    <col min="259" max="261" width="9.109375" style="136" customWidth="1"/>
    <col min="262" max="262" width="34" style="136" customWidth="1"/>
    <col min="263" max="265" width="9.109375" style="136" customWidth="1"/>
    <col min="266" max="512" width="9.109375" style="136"/>
    <col min="513" max="513" width="2.44140625" style="136" customWidth="1"/>
    <col min="514" max="514" width="62.5546875" style="136" customWidth="1"/>
    <col min="515" max="517" width="9.109375" style="136" customWidth="1"/>
    <col min="518" max="518" width="34" style="136" customWidth="1"/>
    <col min="519" max="521" width="9.109375" style="136" customWidth="1"/>
    <col min="522" max="768" width="9.109375" style="136"/>
    <col min="769" max="769" width="2.44140625" style="136" customWidth="1"/>
    <col min="770" max="770" width="62.5546875" style="136" customWidth="1"/>
    <col min="771" max="773" width="9.109375" style="136" customWidth="1"/>
    <col min="774" max="774" width="34" style="136" customWidth="1"/>
    <col min="775" max="777" width="9.109375" style="136" customWidth="1"/>
    <col min="778" max="1024" width="9.109375" style="136"/>
    <col min="1025" max="1025" width="2.44140625" style="136" customWidth="1"/>
    <col min="1026" max="1026" width="62.5546875" style="136" customWidth="1"/>
    <col min="1027" max="1029" width="9.109375" style="136" customWidth="1"/>
    <col min="1030" max="1030" width="34" style="136" customWidth="1"/>
    <col min="1031" max="1033" width="9.109375" style="136" customWidth="1"/>
    <col min="1034" max="1280" width="9.109375" style="136"/>
    <col min="1281" max="1281" width="2.44140625" style="136" customWidth="1"/>
    <col min="1282" max="1282" width="62.5546875" style="136" customWidth="1"/>
    <col min="1283" max="1285" width="9.109375" style="136" customWidth="1"/>
    <col min="1286" max="1286" width="34" style="136" customWidth="1"/>
    <col min="1287" max="1289" width="9.109375" style="136" customWidth="1"/>
    <col min="1290" max="1536" width="9.109375" style="136"/>
    <col min="1537" max="1537" width="2.44140625" style="136" customWidth="1"/>
    <col min="1538" max="1538" width="62.5546875" style="136" customWidth="1"/>
    <col min="1539" max="1541" width="9.109375" style="136" customWidth="1"/>
    <col min="1542" max="1542" width="34" style="136" customWidth="1"/>
    <col min="1543" max="1545" width="9.109375" style="136" customWidth="1"/>
    <col min="1546" max="1792" width="9.109375" style="136"/>
    <col min="1793" max="1793" width="2.44140625" style="136" customWidth="1"/>
    <col min="1794" max="1794" width="62.5546875" style="136" customWidth="1"/>
    <col min="1795" max="1797" width="9.109375" style="136" customWidth="1"/>
    <col min="1798" max="1798" width="34" style="136" customWidth="1"/>
    <col min="1799" max="1801" width="9.109375" style="136" customWidth="1"/>
    <col min="1802" max="2048" width="9.109375" style="136"/>
    <col min="2049" max="2049" width="2.44140625" style="136" customWidth="1"/>
    <col min="2050" max="2050" width="62.5546875" style="136" customWidth="1"/>
    <col min="2051" max="2053" width="9.109375" style="136" customWidth="1"/>
    <col min="2054" max="2054" width="34" style="136" customWidth="1"/>
    <col min="2055" max="2057" width="9.109375" style="136" customWidth="1"/>
    <col min="2058" max="2304" width="9.109375" style="136"/>
    <col min="2305" max="2305" width="2.44140625" style="136" customWidth="1"/>
    <col min="2306" max="2306" width="62.5546875" style="136" customWidth="1"/>
    <col min="2307" max="2309" width="9.109375" style="136" customWidth="1"/>
    <col min="2310" max="2310" width="34" style="136" customWidth="1"/>
    <col min="2311" max="2313" width="9.109375" style="136" customWidth="1"/>
    <col min="2314" max="2560" width="9.109375" style="136"/>
    <col min="2561" max="2561" width="2.44140625" style="136" customWidth="1"/>
    <col min="2562" max="2562" width="62.5546875" style="136" customWidth="1"/>
    <col min="2563" max="2565" width="9.109375" style="136" customWidth="1"/>
    <col min="2566" max="2566" width="34" style="136" customWidth="1"/>
    <col min="2567" max="2569" width="9.109375" style="136" customWidth="1"/>
    <col min="2570" max="2816" width="9.109375" style="136"/>
    <col min="2817" max="2817" width="2.44140625" style="136" customWidth="1"/>
    <col min="2818" max="2818" width="62.5546875" style="136" customWidth="1"/>
    <col min="2819" max="2821" width="9.109375" style="136" customWidth="1"/>
    <col min="2822" max="2822" width="34" style="136" customWidth="1"/>
    <col min="2823" max="2825" width="9.109375" style="136" customWidth="1"/>
    <col min="2826" max="3072" width="9.109375" style="136"/>
    <col min="3073" max="3073" width="2.44140625" style="136" customWidth="1"/>
    <col min="3074" max="3074" width="62.5546875" style="136" customWidth="1"/>
    <col min="3075" max="3077" width="9.109375" style="136" customWidth="1"/>
    <col min="3078" max="3078" width="34" style="136" customWidth="1"/>
    <col min="3079" max="3081" width="9.109375" style="136" customWidth="1"/>
    <col min="3082" max="3328" width="9.109375" style="136"/>
    <col min="3329" max="3329" width="2.44140625" style="136" customWidth="1"/>
    <col min="3330" max="3330" width="62.5546875" style="136" customWidth="1"/>
    <col min="3331" max="3333" width="9.109375" style="136" customWidth="1"/>
    <col min="3334" max="3334" width="34" style="136" customWidth="1"/>
    <col min="3335" max="3337" width="9.109375" style="136" customWidth="1"/>
    <col min="3338" max="3584" width="9.109375" style="136"/>
    <col min="3585" max="3585" width="2.44140625" style="136" customWidth="1"/>
    <col min="3586" max="3586" width="62.5546875" style="136" customWidth="1"/>
    <col min="3587" max="3589" width="9.109375" style="136" customWidth="1"/>
    <col min="3590" max="3590" width="34" style="136" customWidth="1"/>
    <col min="3591" max="3593" width="9.109375" style="136" customWidth="1"/>
    <col min="3594" max="3840" width="9.109375" style="136"/>
    <col min="3841" max="3841" width="2.44140625" style="136" customWidth="1"/>
    <col min="3842" max="3842" width="62.5546875" style="136" customWidth="1"/>
    <col min="3843" max="3845" width="9.109375" style="136" customWidth="1"/>
    <col min="3846" max="3846" width="34" style="136" customWidth="1"/>
    <col min="3847" max="3849" width="9.109375" style="136" customWidth="1"/>
    <col min="3850" max="4096" width="9.109375" style="136"/>
    <col min="4097" max="4097" width="2.44140625" style="136" customWidth="1"/>
    <col min="4098" max="4098" width="62.5546875" style="136" customWidth="1"/>
    <col min="4099" max="4101" width="9.109375" style="136" customWidth="1"/>
    <col min="4102" max="4102" width="34" style="136" customWidth="1"/>
    <col min="4103" max="4105" width="9.109375" style="136" customWidth="1"/>
    <col min="4106" max="4352" width="9.109375" style="136"/>
    <col min="4353" max="4353" width="2.44140625" style="136" customWidth="1"/>
    <col min="4354" max="4354" width="62.5546875" style="136" customWidth="1"/>
    <col min="4355" max="4357" width="9.109375" style="136" customWidth="1"/>
    <col min="4358" max="4358" width="34" style="136" customWidth="1"/>
    <col min="4359" max="4361" width="9.109375" style="136" customWidth="1"/>
    <col min="4362" max="4608" width="9.109375" style="136"/>
    <col min="4609" max="4609" width="2.44140625" style="136" customWidth="1"/>
    <col min="4610" max="4610" width="62.5546875" style="136" customWidth="1"/>
    <col min="4611" max="4613" width="9.109375" style="136" customWidth="1"/>
    <col min="4614" max="4614" width="34" style="136" customWidth="1"/>
    <col min="4615" max="4617" width="9.109375" style="136" customWidth="1"/>
    <col min="4618" max="4864" width="9.109375" style="136"/>
    <col min="4865" max="4865" width="2.44140625" style="136" customWidth="1"/>
    <col min="4866" max="4866" width="62.5546875" style="136" customWidth="1"/>
    <col min="4867" max="4869" width="9.109375" style="136" customWidth="1"/>
    <col min="4870" max="4870" width="34" style="136" customWidth="1"/>
    <col min="4871" max="4873" width="9.109375" style="136" customWidth="1"/>
    <col min="4874" max="5120" width="9.109375" style="136"/>
    <col min="5121" max="5121" width="2.44140625" style="136" customWidth="1"/>
    <col min="5122" max="5122" width="62.5546875" style="136" customWidth="1"/>
    <col min="5123" max="5125" width="9.109375" style="136" customWidth="1"/>
    <col min="5126" max="5126" width="34" style="136" customWidth="1"/>
    <col min="5127" max="5129" width="9.109375" style="136" customWidth="1"/>
    <col min="5130" max="5376" width="9.109375" style="136"/>
    <col min="5377" max="5377" width="2.44140625" style="136" customWidth="1"/>
    <col min="5378" max="5378" width="62.5546875" style="136" customWidth="1"/>
    <col min="5379" max="5381" width="9.109375" style="136" customWidth="1"/>
    <col min="5382" max="5382" width="34" style="136" customWidth="1"/>
    <col min="5383" max="5385" width="9.109375" style="136" customWidth="1"/>
    <col min="5386" max="5632" width="9.109375" style="136"/>
    <col min="5633" max="5633" width="2.44140625" style="136" customWidth="1"/>
    <col min="5634" max="5634" width="62.5546875" style="136" customWidth="1"/>
    <col min="5635" max="5637" width="9.109375" style="136" customWidth="1"/>
    <col min="5638" max="5638" width="34" style="136" customWidth="1"/>
    <col min="5639" max="5641" width="9.109375" style="136" customWidth="1"/>
    <col min="5642" max="5888" width="9.109375" style="136"/>
    <col min="5889" max="5889" width="2.44140625" style="136" customWidth="1"/>
    <col min="5890" max="5890" width="62.5546875" style="136" customWidth="1"/>
    <col min="5891" max="5893" width="9.109375" style="136" customWidth="1"/>
    <col min="5894" max="5894" width="34" style="136" customWidth="1"/>
    <col min="5895" max="5897" width="9.109375" style="136" customWidth="1"/>
    <col min="5898" max="6144" width="9.109375" style="136"/>
    <col min="6145" max="6145" width="2.44140625" style="136" customWidth="1"/>
    <col min="6146" max="6146" width="62.5546875" style="136" customWidth="1"/>
    <col min="6147" max="6149" width="9.109375" style="136" customWidth="1"/>
    <col min="6150" max="6150" width="34" style="136" customWidth="1"/>
    <col min="6151" max="6153" width="9.109375" style="136" customWidth="1"/>
    <col min="6154" max="6400" width="9.109375" style="136"/>
    <col min="6401" max="6401" width="2.44140625" style="136" customWidth="1"/>
    <col min="6402" max="6402" width="62.5546875" style="136" customWidth="1"/>
    <col min="6403" max="6405" width="9.109375" style="136" customWidth="1"/>
    <col min="6406" max="6406" width="34" style="136" customWidth="1"/>
    <col min="6407" max="6409" width="9.109375" style="136" customWidth="1"/>
    <col min="6410" max="6656" width="9.109375" style="136"/>
    <col min="6657" max="6657" width="2.44140625" style="136" customWidth="1"/>
    <col min="6658" max="6658" width="62.5546875" style="136" customWidth="1"/>
    <col min="6659" max="6661" width="9.109375" style="136" customWidth="1"/>
    <col min="6662" max="6662" width="34" style="136" customWidth="1"/>
    <col min="6663" max="6665" width="9.109375" style="136" customWidth="1"/>
    <col min="6666" max="6912" width="9.109375" style="136"/>
    <col min="6913" max="6913" width="2.44140625" style="136" customWidth="1"/>
    <col min="6914" max="6914" width="62.5546875" style="136" customWidth="1"/>
    <col min="6915" max="6917" width="9.109375" style="136" customWidth="1"/>
    <col min="6918" max="6918" width="34" style="136" customWidth="1"/>
    <col min="6919" max="6921" width="9.109375" style="136" customWidth="1"/>
    <col min="6922" max="7168" width="9.109375" style="136"/>
    <col min="7169" max="7169" width="2.44140625" style="136" customWidth="1"/>
    <col min="7170" max="7170" width="62.5546875" style="136" customWidth="1"/>
    <col min="7171" max="7173" width="9.109375" style="136" customWidth="1"/>
    <col min="7174" max="7174" width="34" style="136" customWidth="1"/>
    <col min="7175" max="7177" width="9.109375" style="136" customWidth="1"/>
    <col min="7178" max="7424" width="9.109375" style="136"/>
    <col min="7425" max="7425" width="2.44140625" style="136" customWidth="1"/>
    <col min="7426" max="7426" width="62.5546875" style="136" customWidth="1"/>
    <col min="7427" max="7429" width="9.109375" style="136" customWidth="1"/>
    <col min="7430" max="7430" width="34" style="136" customWidth="1"/>
    <col min="7431" max="7433" width="9.109375" style="136" customWidth="1"/>
    <col min="7434" max="7680" width="9.109375" style="136"/>
    <col min="7681" max="7681" width="2.44140625" style="136" customWidth="1"/>
    <col min="7682" max="7682" width="62.5546875" style="136" customWidth="1"/>
    <col min="7683" max="7685" width="9.109375" style="136" customWidth="1"/>
    <col min="7686" max="7686" width="34" style="136" customWidth="1"/>
    <col min="7687" max="7689" width="9.109375" style="136" customWidth="1"/>
    <col min="7690" max="7936" width="9.109375" style="136"/>
    <col min="7937" max="7937" width="2.44140625" style="136" customWidth="1"/>
    <col min="7938" max="7938" width="62.5546875" style="136" customWidth="1"/>
    <col min="7939" max="7941" width="9.109375" style="136" customWidth="1"/>
    <col min="7942" max="7942" width="34" style="136" customWidth="1"/>
    <col min="7943" max="7945" width="9.109375" style="136" customWidth="1"/>
    <col min="7946" max="8192" width="9.109375" style="136"/>
    <col min="8193" max="8193" width="2.44140625" style="136" customWidth="1"/>
    <col min="8194" max="8194" width="62.5546875" style="136" customWidth="1"/>
    <col min="8195" max="8197" width="9.109375" style="136" customWidth="1"/>
    <col min="8198" max="8198" width="34" style="136" customWidth="1"/>
    <col min="8199" max="8201" width="9.109375" style="136" customWidth="1"/>
    <col min="8202" max="8448" width="9.109375" style="136"/>
    <col min="8449" max="8449" width="2.44140625" style="136" customWidth="1"/>
    <col min="8450" max="8450" width="62.5546875" style="136" customWidth="1"/>
    <col min="8451" max="8453" width="9.109375" style="136" customWidth="1"/>
    <col min="8454" max="8454" width="34" style="136" customWidth="1"/>
    <col min="8455" max="8457" width="9.109375" style="136" customWidth="1"/>
    <col min="8458" max="8704" width="9.109375" style="136"/>
    <col min="8705" max="8705" width="2.44140625" style="136" customWidth="1"/>
    <col min="8706" max="8706" width="62.5546875" style="136" customWidth="1"/>
    <col min="8707" max="8709" width="9.109375" style="136" customWidth="1"/>
    <col min="8710" max="8710" width="34" style="136" customWidth="1"/>
    <col min="8711" max="8713" width="9.109375" style="136" customWidth="1"/>
    <col min="8714" max="8960" width="9.109375" style="136"/>
    <col min="8961" max="8961" width="2.44140625" style="136" customWidth="1"/>
    <col min="8962" max="8962" width="62.5546875" style="136" customWidth="1"/>
    <col min="8963" max="8965" width="9.109375" style="136" customWidth="1"/>
    <col min="8966" max="8966" width="34" style="136" customWidth="1"/>
    <col min="8967" max="8969" width="9.109375" style="136" customWidth="1"/>
    <col min="8970" max="9216" width="9.109375" style="136"/>
    <col min="9217" max="9217" width="2.44140625" style="136" customWidth="1"/>
    <col min="9218" max="9218" width="62.5546875" style="136" customWidth="1"/>
    <col min="9219" max="9221" width="9.109375" style="136" customWidth="1"/>
    <col min="9222" max="9222" width="34" style="136" customWidth="1"/>
    <col min="9223" max="9225" width="9.109375" style="136" customWidth="1"/>
    <col min="9226" max="9472" width="9.109375" style="136"/>
    <col min="9473" max="9473" width="2.44140625" style="136" customWidth="1"/>
    <col min="9474" max="9474" width="62.5546875" style="136" customWidth="1"/>
    <col min="9475" max="9477" width="9.109375" style="136" customWidth="1"/>
    <col min="9478" max="9478" width="34" style="136" customWidth="1"/>
    <col min="9479" max="9481" width="9.109375" style="136" customWidth="1"/>
    <col min="9482" max="9728" width="9.109375" style="136"/>
    <col min="9729" max="9729" width="2.44140625" style="136" customWidth="1"/>
    <col min="9730" max="9730" width="62.5546875" style="136" customWidth="1"/>
    <col min="9731" max="9733" width="9.109375" style="136" customWidth="1"/>
    <col min="9734" max="9734" width="34" style="136" customWidth="1"/>
    <col min="9735" max="9737" width="9.109375" style="136" customWidth="1"/>
    <col min="9738" max="9984" width="9.109375" style="136"/>
    <col min="9985" max="9985" width="2.44140625" style="136" customWidth="1"/>
    <col min="9986" max="9986" width="62.5546875" style="136" customWidth="1"/>
    <col min="9987" max="9989" width="9.109375" style="136" customWidth="1"/>
    <col min="9990" max="9990" width="34" style="136" customWidth="1"/>
    <col min="9991" max="9993" width="9.109375" style="136" customWidth="1"/>
    <col min="9994" max="10240" width="9.109375" style="136"/>
    <col min="10241" max="10241" width="2.44140625" style="136" customWidth="1"/>
    <col min="10242" max="10242" width="62.5546875" style="136" customWidth="1"/>
    <col min="10243" max="10245" width="9.109375" style="136" customWidth="1"/>
    <col min="10246" max="10246" width="34" style="136" customWidth="1"/>
    <col min="10247" max="10249" width="9.109375" style="136" customWidth="1"/>
    <col min="10250" max="10496" width="9.109375" style="136"/>
    <col min="10497" max="10497" width="2.44140625" style="136" customWidth="1"/>
    <col min="10498" max="10498" width="62.5546875" style="136" customWidth="1"/>
    <col min="10499" max="10501" width="9.109375" style="136" customWidth="1"/>
    <col min="10502" max="10502" width="34" style="136" customWidth="1"/>
    <col min="10503" max="10505" width="9.109375" style="136" customWidth="1"/>
    <col min="10506" max="10752" width="9.109375" style="136"/>
    <col min="10753" max="10753" width="2.44140625" style="136" customWidth="1"/>
    <col min="10754" max="10754" width="62.5546875" style="136" customWidth="1"/>
    <col min="10755" max="10757" width="9.109375" style="136" customWidth="1"/>
    <col min="10758" max="10758" width="34" style="136" customWidth="1"/>
    <col min="10759" max="10761" width="9.109375" style="136" customWidth="1"/>
    <col min="10762" max="11008" width="9.109375" style="136"/>
    <col min="11009" max="11009" width="2.44140625" style="136" customWidth="1"/>
    <col min="11010" max="11010" width="62.5546875" style="136" customWidth="1"/>
    <col min="11011" max="11013" width="9.109375" style="136" customWidth="1"/>
    <col min="11014" max="11014" width="34" style="136" customWidth="1"/>
    <col min="11015" max="11017" width="9.109375" style="136" customWidth="1"/>
    <col min="11018" max="11264" width="9.109375" style="136"/>
    <col min="11265" max="11265" width="2.44140625" style="136" customWidth="1"/>
    <col min="11266" max="11266" width="62.5546875" style="136" customWidth="1"/>
    <col min="11267" max="11269" width="9.109375" style="136" customWidth="1"/>
    <col min="11270" max="11270" width="34" style="136" customWidth="1"/>
    <col min="11271" max="11273" width="9.109375" style="136" customWidth="1"/>
    <col min="11274" max="11520" width="9.109375" style="136"/>
    <col min="11521" max="11521" width="2.44140625" style="136" customWidth="1"/>
    <col min="11522" max="11522" width="62.5546875" style="136" customWidth="1"/>
    <col min="11523" max="11525" width="9.109375" style="136" customWidth="1"/>
    <col min="11526" max="11526" width="34" style="136" customWidth="1"/>
    <col min="11527" max="11529" width="9.109375" style="136" customWidth="1"/>
    <col min="11530" max="11776" width="9.109375" style="136"/>
    <col min="11777" max="11777" width="2.44140625" style="136" customWidth="1"/>
    <col min="11778" max="11778" width="62.5546875" style="136" customWidth="1"/>
    <col min="11779" max="11781" width="9.109375" style="136" customWidth="1"/>
    <col min="11782" max="11782" width="34" style="136" customWidth="1"/>
    <col min="11783" max="11785" width="9.109375" style="136" customWidth="1"/>
    <col min="11786" max="12032" width="9.109375" style="136"/>
    <col min="12033" max="12033" width="2.44140625" style="136" customWidth="1"/>
    <col min="12034" max="12034" width="62.5546875" style="136" customWidth="1"/>
    <col min="12035" max="12037" width="9.109375" style="136" customWidth="1"/>
    <col min="12038" max="12038" width="34" style="136" customWidth="1"/>
    <col min="12039" max="12041" width="9.109375" style="136" customWidth="1"/>
    <col min="12042" max="12288" width="9.109375" style="136"/>
    <col min="12289" max="12289" width="2.44140625" style="136" customWidth="1"/>
    <col min="12290" max="12290" width="62.5546875" style="136" customWidth="1"/>
    <col min="12291" max="12293" width="9.109375" style="136" customWidth="1"/>
    <col min="12294" max="12294" width="34" style="136" customWidth="1"/>
    <col min="12295" max="12297" width="9.109375" style="136" customWidth="1"/>
    <col min="12298" max="12544" width="9.109375" style="136"/>
    <col min="12545" max="12545" width="2.44140625" style="136" customWidth="1"/>
    <col min="12546" max="12546" width="62.5546875" style="136" customWidth="1"/>
    <col min="12547" max="12549" width="9.109375" style="136" customWidth="1"/>
    <col min="12550" max="12550" width="34" style="136" customWidth="1"/>
    <col min="12551" max="12553" width="9.109375" style="136" customWidth="1"/>
    <col min="12554" max="12800" width="9.109375" style="136"/>
    <col min="12801" max="12801" width="2.44140625" style="136" customWidth="1"/>
    <col min="12802" max="12802" width="62.5546875" style="136" customWidth="1"/>
    <col min="12803" max="12805" width="9.109375" style="136" customWidth="1"/>
    <col min="12806" max="12806" width="34" style="136" customWidth="1"/>
    <col min="12807" max="12809" width="9.109375" style="136" customWidth="1"/>
    <col min="12810" max="13056" width="9.109375" style="136"/>
    <col min="13057" max="13057" width="2.44140625" style="136" customWidth="1"/>
    <col min="13058" max="13058" width="62.5546875" style="136" customWidth="1"/>
    <col min="13059" max="13061" width="9.109375" style="136" customWidth="1"/>
    <col min="13062" max="13062" width="34" style="136" customWidth="1"/>
    <col min="13063" max="13065" width="9.109375" style="136" customWidth="1"/>
    <col min="13066" max="13312" width="9.109375" style="136"/>
    <col min="13313" max="13313" width="2.44140625" style="136" customWidth="1"/>
    <col min="13314" max="13314" width="62.5546875" style="136" customWidth="1"/>
    <col min="13315" max="13317" width="9.109375" style="136" customWidth="1"/>
    <col min="13318" max="13318" width="34" style="136" customWidth="1"/>
    <col min="13319" max="13321" width="9.109375" style="136" customWidth="1"/>
    <col min="13322" max="13568" width="9.109375" style="136"/>
    <col min="13569" max="13569" width="2.44140625" style="136" customWidth="1"/>
    <col min="13570" max="13570" width="62.5546875" style="136" customWidth="1"/>
    <col min="13571" max="13573" width="9.109375" style="136" customWidth="1"/>
    <col min="13574" max="13574" width="34" style="136" customWidth="1"/>
    <col min="13575" max="13577" width="9.109375" style="136" customWidth="1"/>
    <col min="13578" max="13824" width="9.109375" style="136"/>
    <col min="13825" max="13825" width="2.44140625" style="136" customWidth="1"/>
    <col min="13826" max="13826" width="62.5546875" style="136" customWidth="1"/>
    <col min="13827" max="13829" width="9.109375" style="136" customWidth="1"/>
    <col min="13830" max="13830" width="34" style="136" customWidth="1"/>
    <col min="13831" max="13833" width="9.109375" style="136" customWidth="1"/>
    <col min="13834" max="14080" width="9.109375" style="136"/>
    <col min="14081" max="14081" width="2.44140625" style="136" customWidth="1"/>
    <col min="14082" max="14082" width="62.5546875" style="136" customWidth="1"/>
    <col min="14083" max="14085" width="9.109375" style="136" customWidth="1"/>
    <col min="14086" max="14086" width="34" style="136" customWidth="1"/>
    <col min="14087" max="14089" width="9.109375" style="136" customWidth="1"/>
    <col min="14090" max="14336" width="9.109375" style="136"/>
    <col min="14337" max="14337" width="2.44140625" style="136" customWidth="1"/>
    <col min="14338" max="14338" width="62.5546875" style="136" customWidth="1"/>
    <col min="14339" max="14341" width="9.109375" style="136" customWidth="1"/>
    <col min="14342" max="14342" width="34" style="136" customWidth="1"/>
    <col min="14343" max="14345" width="9.109375" style="136" customWidth="1"/>
    <col min="14346" max="14592" width="9.109375" style="136"/>
    <col min="14593" max="14593" width="2.44140625" style="136" customWidth="1"/>
    <col min="14594" max="14594" width="62.5546875" style="136" customWidth="1"/>
    <col min="14595" max="14597" width="9.109375" style="136" customWidth="1"/>
    <col min="14598" max="14598" width="34" style="136" customWidth="1"/>
    <col min="14599" max="14601" width="9.109375" style="136" customWidth="1"/>
    <col min="14602" max="14848" width="9.109375" style="136"/>
    <col min="14849" max="14849" width="2.44140625" style="136" customWidth="1"/>
    <col min="14850" max="14850" width="62.5546875" style="136" customWidth="1"/>
    <col min="14851" max="14853" width="9.109375" style="136" customWidth="1"/>
    <col min="14854" max="14854" width="34" style="136" customWidth="1"/>
    <col min="14855" max="14857" width="9.109375" style="136" customWidth="1"/>
    <col min="14858" max="15104" width="9.109375" style="136"/>
    <col min="15105" max="15105" width="2.44140625" style="136" customWidth="1"/>
    <col min="15106" max="15106" width="62.5546875" style="136" customWidth="1"/>
    <col min="15107" max="15109" width="9.109375" style="136" customWidth="1"/>
    <col min="15110" max="15110" width="34" style="136" customWidth="1"/>
    <col min="15111" max="15113" width="9.109375" style="136" customWidth="1"/>
    <col min="15114" max="15360" width="9.109375" style="136"/>
    <col min="15361" max="15361" width="2.44140625" style="136" customWidth="1"/>
    <col min="15362" max="15362" width="62.5546875" style="136" customWidth="1"/>
    <col min="15363" max="15365" width="9.109375" style="136" customWidth="1"/>
    <col min="15366" max="15366" width="34" style="136" customWidth="1"/>
    <col min="15367" max="15369" width="9.109375" style="136" customWidth="1"/>
    <col min="15370" max="15616" width="9.109375" style="136"/>
    <col min="15617" max="15617" width="2.44140625" style="136" customWidth="1"/>
    <col min="15618" max="15618" width="62.5546875" style="136" customWidth="1"/>
    <col min="15619" max="15621" width="9.109375" style="136" customWidth="1"/>
    <col min="15622" max="15622" width="34" style="136" customWidth="1"/>
    <col min="15623" max="15625" width="9.109375" style="136" customWidth="1"/>
    <col min="15626" max="15872" width="9.109375" style="136"/>
    <col min="15873" max="15873" width="2.44140625" style="136" customWidth="1"/>
    <col min="15874" max="15874" width="62.5546875" style="136" customWidth="1"/>
    <col min="15875" max="15877" width="9.109375" style="136" customWidth="1"/>
    <col min="15878" max="15878" width="34" style="136" customWidth="1"/>
    <col min="15879" max="15881" width="9.109375" style="136" customWidth="1"/>
    <col min="15882" max="16128" width="9.109375" style="136"/>
    <col min="16129" max="16129" width="2.44140625" style="136" customWidth="1"/>
    <col min="16130" max="16130" width="62.5546875" style="136" customWidth="1"/>
    <col min="16131" max="16133" width="9.109375" style="136" customWidth="1"/>
    <col min="16134" max="16134" width="34" style="136" customWidth="1"/>
    <col min="16135" max="16137" width="9.109375" style="136" customWidth="1"/>
    <col min="16138" max="16384" width="9.109375" style="136"/>
  </cols>
  <sheetData>
    <row r="1" spans="1:6" ht="21" customHeight="1">
      <c r="A1" s="257" t="s">
        <v>79</v>
      </c>
      <c r="B1" s="258"/>
      <c r="C1" s="258"/>
      <c r="D1" s="258"/>
      <c r="E1" s="258"/>
      <c r="F1" s="259"/>
    </row>
    <row r="2" spans="1:6" ht="21" customHeight="1">
      <c r="A2" s="260" t="s">
        <v>80</v>
      </c>
      <c r="B2" s="261"/>
      <c r="C2" s="261"/>
      <c r="D2" s="261"/>
      <c r="E2" s="261"/>
      <c r="F2" s="262"/>
    </row>
    <row r="3" spans="1:6" ht="21" customHeight="1">
      <c r="A3" s="263" t="s">
        <v>324</v>
      </c>
      <c r="B3" s="264"/>
      <c r="C3" s="264"/>
      <c r="D3" s="264"/>
      <c r="E3" s="264"/>
      <c r="F3" s="265"/>
    </row>
    <row r="4" spans="1:6" ht="21" customHeight="1">
      <c r="A4" s="137" t="s">
        <v>325</v>
      </c>
      <c r="B4" s="138" t="s">
        <v>326</v>
      </c>
      <c r="C4" s="138" t="s">
        <v>327</v>
      </c>
      <c r="D4" s="139" t="s">
        <v>328</v>
      </c>
      <c r="E4" s="140" t="s">
        <v>329</v>
      </c>
      <c r="F4" s="141" t="s">
        <v>330</v>
      </c>
    </row>
    <row r="5" spans="1:6" ht="14.4">
      <c r="A5" s="142"/>
      <c r="B5" s="142"/>
      <c r="C5" s="143"/>
      <c r="D5" s="144"/>
      <c r="E5" s="142"/>
      <c r="F5" s="145"/>
    </row>
    <row r="6" spans="1:6" s="135" customFormat="1" ht="18">
      <c r="A6" s="146" t="s">
        <v>331</v>
      </c>
      <c r="B6" s="273" t="s">
        <v>332</v>
      </c>
      <c r="C6" s="273"/>
      <c r="D6" s="273"/>
      <c r="E6" s="274"/>
      <c r="F6" s="275"/>
    </row>
    <row r="7" spans="1:6" ht="14.4">
      <c r="A7" s="142"/>
      <c r="B7" s="142"/>
      <c r="C7" s="143"/>
      <c r="D7" s="144"/>
      <c r="E7" s="142"/>
      <c r="F7" s="145"/>
    </row>
    <row r="8" spans="1:6" ht="14.4">
      <c r="A8" s="147"/>
      <c r="B8" s="148" t="s">
        <v>333</v>
      </c>
      <c r="C8" s="149"/>
      <c r="D8" s="150"/>
      <c r="E8" s="151"/>
      <c r="F8" s="152"/>
    </row>
    <row r="9" spans="1:6" s="135" customFormat="1" ht="129.6">
      <c r="A9" s="153"/>
      <c r="B9" s="154" t="s">
        <v>427</v>
      </c>
      <c r="C9" s="149"/>
      <c r="D9" s="150"/>
      <c r="E9" s="203"/>
      <c r="F9" s="204"/>
    </row>
    <row r="10" spans="1:6" s="135" customFormat="1" ht="57.6">
      <c r="A10" s="153"/>
      <c r="B10" s="154" t="s">
        <v>428</v>
      </c>
      <c r="C10" s="149"/>
      <c r="D10" s="150"/>
      <c r="E10" s="203"/>
      <c r="F10" s="204"/>
    </row>
    <row r="11" spans="1:6" s="135" customFormat="1" ht="228.75" customHeight="1">
      <c r="A11" s="153"/>
      <c r="B11" s="154" t="s">
        <v>334</v>
      </c>
      <c r="C11" s="149"/>
      <c r="D11" s="150"/>
      <c r="E11" s="203"/>
      <c r="F11" s="204"/>
    </row>
    <row r="12" spans="1:6" s="135" customFormat="1" ht="57.6">
      <c r="A12" s="153"/>
      <c r="B12" s="154" t="s">
        <v>335</v>
      </c>
      <c r="C12" s="149"/>
      <c r="D12" s="150"/>
      <c r="E12" s="203"/>
      <c r="F12" s="204"/>
    </row>
    <row r="13" spans="1:6" s="135" customFormat="1" ht="91.5" customHeight="1">
      <c r="A13" s="153"/>
      <c r="B13" s="154" t="s">
        <v>336</v>
      </c>
      <c r="C13" s="149"/>
      <c r="D13" s="150"/>
      <c r="E13" s="205"/>
      <c r="F13" s="204"/>
    </row>
    <row r="14" spans="1:6" s="135" customFormat="1" ht="43.2">
      <c r="A14" s="153"/>
      <c r="B14" s="154" t="s">
        <v>337</v>
      </c>
      <c r="C14" s="149"/>
      <c r="D14" s="150"/>
      <c r="E14" s="205"/>
      <c r="F14" s="204"/>
    </row>
    <row r="15" spans="1:6" s="135" customFormat="1" ht="72">
      <c r="A15" s="153"/>
      <c r="B15" s="154" t="s">
        <v>338</v>
      </c>
      <c r="C15" s="149"/>
      <c r="D15" s="150"/>
      <c r="E15" s="205"/>
      <c r="F15" s="204"/>
    </row>
    <row r="16" spans="1:6" s="135" customFormat="1" ht="14.4">
      <c r="A16" s="153"/>
      <c r="B16" s="155"/>
      <c r="C16" s="149"/>
      <c r="D16" s="156"/>
      <c r="E16" s="205"/>
      <c r="F16" s="204"/>
    </row>
    <row r="17" spans="1:6" s="135" customFormat="1" ht="14.4">
      <c r="A17" s="157" t="s">
        <v>339</v>
      </c>
      <c r="B17" s="158" t="s">
        <v>340</v>
      </c>
      <c r="C17" s="159"/>
      <c r="D17" s="160"/>
      <c r="E17" s="206"/>
      <c r="F17" s="207"/>
    </row>
    <row r="18" spans="1:6" s="135" customFormat="1" ht="12" customHeight="1">
      <c r="A18" s="142"/>
      <c r="B18" s="142"/>
      <c r="C18" s="143"/>
      <c r="D18" s="156"/>
      <c r="E18" s="205"/>
      <c r="F18" s="208"/>
    </row>
    <row r="19" spans="1:6" s="135" customFormat="1" ht="129.6">
      <c r="A19" s="161" t="s">
        <v>21</v>
      </c>
      <c r="B19" s="162" t="s">
        <v>341</v>
      </c>
      <c r="C19" s="163"/>
      <c r="D19" s="164"/>
      <c r="E19" s="209"/>
      <c r="F19" s="210"/>
    </row>
    <row r="20" spans="1:6" ht="14.4">
      <c r="A20" s="161" t="s">
        <v>65</v>
      </c>
      <c r="B20" s="162" t="s">
        <v>342</v>
      </c>
      <c r="C20" s="163" t="s">
        <v>83</v>
      </c>
      <c r="D20" s="164">
        <v>30</v>
      </c>
      <c r="E20" s="209"/>
      <c r="F20" s="211">
        <f t="shared" ref="F20" si="0">E20*D20</f>
        <v>0</v>
      </c>
    </row>
    <row r="21" spans="1:6" s="135" customFormat="1" ht="14.4">
      <c r="A21" s="161"/>
      <c r="B21" s="162"/>
      <c r="C21" s="163"/>
      <c r="D21" s="164"/>
      <c r="E21" s="209"/>
      <c r="F21" s="210"/>
    </row>
    <row r="22" spans="1:6" s="135" customFormat="1" ht="67.2">
      <c r="A22" s="161" t="s">
        <v>22</v>
      </c>
      <c r="B22" s="162" t="s">
        <v>343</v>
      </c>
      <c r="C22" s="163"/>
      <c r="D22" s="164"/>
      <c r="E22" s="209"/>
      <c r="F22" s="210"/>
    </row>
    <row r="23" spans="1:6" s="135" customFormat="1" ht="14.4">
      <c r="A23" s="161"/>
      <c r="B23" s="162" t="s">
        <v>344</v>
      </c>
      <c r="C23" s="163" t="s">
        <v>47</v>
      </c>
      <c r="D23" s="164">
        <v>1</v>
      </c>
      <c r="E23" s="209"/>
      <c r="F23" s="211">
        <f>E23*D23</f>
        <v>0</v>
      </c>
    </row>
    <row r="24" spans="1:6" s="135" customFormat="1" ht="14.4">
      <c r="A24" s="161"/>
      <c r="B24" s="162"/>
      <c r="C24" s="163"/>
      <c r="D24" s="164"/>
      <c r="E24" s="209"/>
      <c r="F24" s="210"/>
    </row>
    <row r="25" spans="1:6" s="135" customFormat="1" ht="80.400000000000006">
      <c r="A25" s="161" t="s">
        <v>23</v>
      </c>
      <c r="B25" s="162" t="s">
        <v>345</v>
      </c>
      <c r="C25" s="163"/>
      <c r="D25" s="164"/>
      <c r="E25" s="209"/>
      <c r="F25" s="211"/>
    </row>
    <row r="26" spans="1:6" s="135" customFormat="1" ht="14.4">
      <c r="A26" s="161"/>
      <c r="B26" s="162" t="s">
        <v>344</v>
      </c>
      <c r="C26" s="163" t="s">
        <v>47</v>
      </c>
      <c r="D26" s="164">
        <v>1</v>
      </c>
      <c r="E26" s="209"/>
      <c r="F26" s="212">
        <f>E26*D26</f>
        <v>0</v>
      </c>
    </row>
    <row r="27" spans="1:6" s="135" customFormat="1" ht="14.4">
      <c r="A27" s="161"/>
      <c r="B27" s="162"/>
      <c r="C27" s="163"/>
      <c r="D27" s="164"/>
      <c r="E27" s="209"/>
      <c r="F27" s="211"/>
    </row>
    <row r="28" spans="1:6" s="135" customFormat="1" ht="14.4">
      <c r="A28" s="157" t="s">
        <v>339</v>
      </c>
      <c r="B28" s="158" t="s">
        <v>346</v>
      </c>
      <c r="C28" s="166"/>
      <c r="D28" s="167"/>
      <c r="E28" s="276">
        <f>SUM(F20:F27)</f>
        <v>0</v>
      </c>
      <c r="F28" s="277"/>
    </row>
    <row r="29" spans="1:6" s="135" customFormat="1" ht="14.4">
      <c r="A29" s="161"/>
      <c r="B29" s="162"/>
      <c r="C29" s="163"/>
      <c r="D29" s="164"/>
      <c r="E29" s="209"/>
      <c r="F29" s="211"/>
    </row>
    <row r="30" spans="1:6" s="135" customFormat="1" ht="14.4">
      <c r="A30" s="161"/>
      <c r="B30" s="162"/>
      <c r="C30" s="163"/>
      <c r="D30" s="164"/>
      <c r="E30" s="209"/>
      <c r="F30" s="211"/>
    </row>
    <row r="31" spans="1:6" s="135" customFormat="1" ht="14.4">
      <c r="A31" s="157" t="s">
        <v>347</v>
      </c>
      <c r="B31" s="158" t="s">
        <v>348</v>
      </c>
      <c r="C31" s="168"/>
      <c r="D31" s="158"/>
      <c r="E31" s="213"/>
      <c r="F31" s="214"/>
    </row>
    <row r="32" spans="1:6" s="135" customFormat="1" ht="14.4">
      <c r="A32" s="161"/>
      <c r="B32" s="162"/>
      <c r="C32" s="169"/>
      <c r="D32" s="164"/>
      <c r="E32" s="209"/>
      <c r="F32" s="215"/>
    </row>
    <row r="33" spans="1:9" s="135" customFormat="1" ht="139.5" customHeight="1">
      <c r="A33" s="161" t="s">
        <v>27</v>
      </c>
      <c r="B33" s="162" t="s">
        <v>349</v>
      </c>
      <c r="C33" s="163"/>
      <c r="D33" s="164"/>
      <c r="E33" s="209"/>
      <c r="F33" s="215"/>
    </row>
    <row r="34" spans="1:9" s="135" customFormat="1" ht="14.4">
      <c r="A34" s="161" t="s">
        <v>65</v>
      </c>
      <c r="B34" s="162" t="s">
        <v>350</v>
      </c>
      <c r="C34" s="163" t="s">
        <v>83</v>
      </c>
      <c r="D34" s="164">
        <v>35</v>
      </c>
      <c r="E34" s="209"/>
      <c r="F34" s="211">
        <f t="shared" ref="F34:F35" si="1">E34*D34</f>
        <v>0</v>
      </c>
    </row>
    <row r="35" spans="1:9" s="135" customFormat="1" ht="14.4">
      <c r="A35" s="161" t="s">
        <v>66</v>
      </c>
      <c r="B35" s="162" t="s">
        <v>351</v>
      </c>
      <c r="C35" s="163" t="s">
        <v>83</v>
      </c>
      <c r="D35" s="164">
        <v>45</v>
      </c>
      <c r="E35" s="209"/>
      <c r="F35" s="211">
        <f t="shared" si="1"/>
        <v>0</v>
      </c>
    </row>
    <row r="36" spans="1:9" s="135" customFormat="1" ht="14.4">
      <c r="A36" s="161"/>
      <c r="B36" s="162"/>
      <c r="C36" s="163"/>
      <c r="D36" s="164"/>
      <c r="E36" s="209"/>
      <c r="F36" s="215"/>
    </row>
    <row r="37" spans="1:9" s="135" customFormat="1" ht="57.6">
      <c r="A37" s="161" t="s">
        <v>28</v>
      </c>
      <c r="B37" s="162" t="s">
        <v>352</v>
      </c>
      <c r="C37" s="163" t="s">
        <v>83</v>
      </c>
      <c r="D37" s="164">
        <f>SUM(D34:D35)</f>
        <v>80</v>
      </c>
      <c r="E37" s="209"/>
      <c r="F37" s="211">
        <f>E37*D37</f>
        <v>0</v>
      </c>
    </row>
    <row r="38" spans="1:9" s="135" customFormat="1" ht="14.4">
      <c r="A38" s="161"/>
      <c r="B38" s="162"/>
      <c r="C38" s="163"/>
      <c r="D38" s="164"/>
      <c r="E38" s="209"/>
      <c r="F38" s="215"/>
    </row>
    <row r="39" spans="1:9" s="170" customFormat="1" ht="14.4">
      <c r="A39" s="157" t="s">
        <v>347</v>
      </c>
      <c r="B39" s="158" t="s">
        <v>353</v>
      </c>
      <c r="C39" s="168"/>
      <c r="D39" s="158"/>
      <c r="E39" s="276">
        <f>SUM(F33:F38)</f>
        <v>0</v>
      </c>
      <c r="F39" s="277"/>
      <c r="G39" s="135"/>
      <c r="H39" s="135"/>
      <c r="I39" s="135"/>
    </row>
    <row r="40" spans="1:9" s="170" customFormat="1" ht="14.4">
      <c r="A40" s="161"/>
      <c r="B40" s="162"/>
      <c r="C40" s="163"/>
      <c r="D40" s="164"/>
      <c r="E40" s="209"/>
      <c r="F40" s="215"/>
      <c r="G40" s="135"/>
      <c r="H40" s="135"/>
      <c r="I40" s="135"/>
    </row>
    <row r="41" spans="1:9" s="170" customFormat="1" ht="14.4">
      <c r="A41" s="161"/>
      <c r="B41" s="162"/>
      <c r="C41" s="163"/>
      <c r="D41" s="164"/>
      <c r="E41" s="209"/>
      <c r="F41" s="215"/>
      <c r="G41" s="135"/>
      <c r="H41" s="135"/>
      <c r="I41" s="135"/>
    </row>
    <row r="42" spans="1:9" s="170" customFormat="1" ht="14.4">
      <c r="A42" s="157" t="s">
        <v>354</v>
      </c>
      <c r="B42" s="158" t="s">
        <v>355</v>
      </c>
      <c r="C42" s="171"/>
      <c r="D42" s="172"/>
      <c r="E42" s="216"/>
      <c r="F42" s="214"/>
      <c r="G42" s="135"/>
      <c r="H42" s="135"/>
      <c r="I42" s="135"/>
    </row>
    <row r="43" spans="1:9" s="170" customFormat="1" ht="14.4">
      <c r="A43" s="161"/>
      <c r="B43" s="162"/>
      <c r="C43" s="163"/>
      <c r="D43" s="164"/>
      <c r="E43" s="209"/>
      <c r="F43" s="215"/>
      <c r="G43" s="135"/>
      <c r="H43" s="135"/>
      <c r="I43" s="135"/>
    </row>
    <row r="44" spans="1:9" s="170" customFormat="1" ht="138.75" customHeight="1">
      <c r="A44" s="161" t="s">
        <v>35</v>
      </c>
      <c r="B44" s="162" t="s">
        <v>356</v>
      </c>
      <c r="C44" s="163" t="s">
        <v>83</v>
      </c>
      <c r="D44" s="164">
        <v>120</v>
      </c>
      <c r="E44" s="209"/>
      <c r="F44" s="211">
        <f>E44*D44</f>
        <v>0</v>
      </c>
      <c r="G44" s="135"/>
      <c r="H44" s="135"/>
      <c r="I44" s="135"/>
    </row>
    <row r="45" spans="1:9" s="170" customFormat="1" ht="14.4">
      <c r="A45" s="161"/>
      <c r="B45" s="173"/>
      <c r="C45" s="174"/>
      <c r="D45" s="164"/>
      <c r="E45" s="217"/>
      <c r="F45" s="218"/>
      <c r="G45" s="135"/>
      <c r="H45" s="135"/>
      <c r="I45" s="135"/>
    </row>
    <row r="46" spans="1:9" s="170" customFormat="1" ht="172.8">
      <c r="A46" s="161" t="s">
        <v>36</v>
      </c>
      <c r="B46" s="162" t="s">
        <v>357</v>
      </c>
      <c r="C46" s="163" t="s">
        <v>83</v>
      </c>
      <c r="D46" s="164">
        <f>SUM(D43:D44)</f>
        <v>120</v>
      </c>
      <c r="E46" s="209"/>
      <c r="F46" s="211">
        <f>E46*D46</f>
        <v>0</v>
      </c>
      <c r="G46" s="135"/>
      <c r="H46" s="135"/>
      <c r="I46" s="135"/>
    </row>
    <row r="47" spans="1:9" s="170" customFormat="1" ht="14.4">
      <c r="A47" s="161"/>
      <c r="B47" s="173"/>
      <c r="C47" s="174"/>
      <c r="D47" s="164"/>
      <c r="E47" s="217"/>
      <c r="F47" s="218"/>
      <c r="G47" s="135"/>
      <c r="H47" s="135"/>
      <c r="I47" s="135"/>
    </row>
    <row r="48" spans="1:9" s="170" customFormat="1" ht="115.2">
      <c r="A48" s="161" t="s">
        <v>37</v>
      </c>
      <c r="B48" s="175" t="s">
        <v>358</v>
      </c>
      <c r="C48" s="163" t="s">
        <v>83</v>
      </c>
      <c r="D48" s="164">
        <f>SUM(D45:D46)</f>
        <v>120</v>
      </c>
      <c r="E48" s="209"/>
      <c r="F48" s="211">
        <f>E48*D48</f>
        <v>0</v>
      </c>
      <c r="G48" s="135"/>
      <c r="H48" s="135"/>
      <c r="I48" s="135"/>
    </row>
    <row r="49" spans="1:9" s="170" customFormat="1" ht="14.4">
      <c r="A49" s="161"/>
      <c r="B49" s="173"/>
      <c r="C49" s="174"/>
      <c r="D49" s="164"/>
      <c r="E49" s="217"/>
      <c r="F49" s="218"/>
      <c r="G49" s="135"/>
      <c r="H49" s="135"/>
      <c r="I49" s="135"/>
    </row>
    <row r="50" spans="1:9" s="170" customFormat="1" ht="158.4">
      <c r="A50" s="161" t="s">
        <v>38</v>
      </c>
      <c r="B50" s="175" t="s">
        <v>359</v>
      </c>
      <c r="C50" s="174" t="s">
        <v>81</v>
      </c>
      <c r="D50" s="164">
        <v>125</v>
      </c>
      <c r="E50" s="209"/>
      <c r="F50" s="211">
        <f>E50*D50</f>
        <v>0</v>
      </c>
      <c r="G50" s="135"/>
      <c r="H50" s="135"/>
      <c r="I50" s="135"/>
    </row>
    <row r="51" spans="1:9" s="170" customFormat="1" ht="14.4">
      <c r="A51" s="161"/>
      <c r="B51" s="173"/>
      <c r="C51" s="174"/>
      <c r="D51" s="164"/>
      <c r="E51" s="217"/>
      <c r="F51" s="218"/>
      <c r="G51" s="135"/>
      <c r="H51" s="135"/>
      <c r="I51" s="135"/>
    </row>
    <row r="52" spans="1:9" s="170" customFormat="1" ht="172.8">
      <c r="A52" s="161" t="s">
        <v>39</v>
      </c>
      <c r="B52" s="175" t="s">
        <v>360</v>
      </c>
      <c r="C52" s="174" t="s">
        <v>81</v>
      </c>
      <c r="D52" s="164">
        <v>11</v>
      </c>
      <c r="E52" s="209"/>
      <c r="F52" s="211">
        <f>E52*D52</f>
        <v>0</v>
      </c>
      <c r="G52" s="135"/>
      <c r="H52" s="135"/>
      <c r="I52" s="135"/>
    </row>
    <row r="53" spans="1:9" s="170" customFormat="1" ht="14.4">
      <c r="A53" s="161"/>
      <c r="B53" s="176"/>
      <c r="C53" s="177"/>
      <c r="D53" s="164"/>
      <c r="E53" s="219"/>
      <c r="F53" s="218"/>
      <c r="G53" s="135"/>
      <c r="H53" s="135"/>
      <c r="I53" s="135"/>
    </row>
    <row r="54" spans="1:9" s="170" customFormat="1" ht="172.8">
      <c r="A54" s="161" t="s">
        <v>62</v>
      </c>
      <c r="B54" s="175" t="s">
        <v>361</v>
      </c>
      <c r="C54" s="174" t="s">
        <v>81</v>
      </c>
      <c r="D54" s="164">
        <v>40</v>
      </c>
      <c r="E54" s="209"/>
      <c r="F54" s="211">
        <f>E54*D54</f>
        <v>0</v>
      </c>
      <c r="G54" s="135"/>
      <c r="H54" s="135"/>
      <c r="I54" s="135"/>
    </row>
    <row r="55" spans="1:9" s="170" customFormat="1" ht="14.4">
      <c r="A55" s="161"/>
      <c r="B55" s="173"/>
      <c r="C55" s="174"/>
      <c r="D55" s="164"/>
      <c r="E55" s="217"/>
      <c r="F55" s="218"/>
      <c r="G55" s="135"/>
      <c r="H55" s="135"/>
      <c r="I55" s="135"/>
    </row>
    <row r="56" spans="1:9" s="170" customFormat="1" ht="201.6">
      <c r="A56" s="161" t="s">
        <v>74</v>
      </c>
      <c r="B56" s="175" t="s">
        <v>362</v>
      </c>
      <c r="C56" s="174" t="s">
        <v>81</v>
      </c>
      <c r="D56" s="164">
        <v>75</v>
      </c>
      <c r="E56" s="209"/>
      <c r="F56" s="211">
        <f>E56*D56</f>
        <v>0</v>
      </c>
      <c r="G56" s="135"/>
      <c r="H56" s="135"/>
      <c r="I56" s="135"/>
    </row>
    <row r="57" spans="1:9" s="170" customFormat="1" ht="14.4">
      <c r="A57" s="161"/>
      <c r="B57" s="173"/>
      <c r="C57" s="174"/>
      <c r="D57" s="164"/>
      <c r="E57" s="217"/>
      <c r="F57" s="218"/>
      <c r="G57" s="135"/>
      <c r="H57" s="135"/>
      <c r="I57" s="135"/>
    </row>
    <row r="58" spans="1:9" s="170" customFormat="1" ht="72">
      <c r="A58" s="161" t="s">
        <v>239</v>
      </c>
      <c r="B58" s="175" t="s">
        <v>363</v>
      </c>
      <c r="C58" s="174" t="s">
        <v>3</v>
      </c>
      <c r="D58" s="164">
        <v>5</v>
      </c>
      <c r="E58" s="209"/>
      <c r="F58" s="211">
        <f>E58*D58</f>
        <v>0</v>
      </c>
      <c r="G58" s="135"/>
      <c r="H58" s="135"/>
      <c r="I58" s="135"/>
    </row>
    <row r="59" spans="1:9" s="170" customFormat="1" ht="14.4">
      <c r="A59" s="161"/>
      <c r="B59" s="173"/>
      <c r="C59" s="174"/>
      <c r="D59" s="164"/>
      <c r="E59" s="219"/>
      <c r="F59" s="218"/>
      <c r="G59" s="135"/>
      <c r="H59" s="135"/>
      <c r="I59" s="135"/>
    </row>
    <row r="60" spans="1:9" s="170" customFormat="1" ht="100.8">
      <c r="A60" s="161" t="s">
        <v>240</v>
      </c>
      <c r="B60" s="175" t="s">
        <v>364</v>
      </c>
      <c r="C60" s="174" t="s">
        <v>365</v>
      </c>
      <c r="D60" s="164">
        <v>15</v>
      </c>
      <c r="E60" s="209"/>
      <c r="F60" s="211">
        <f>E60*D60</f>
        <v>0</v>
      </c>
      <c r="G60" s="135"/>
      <c r="H60" s="135"/>
      <c r="I60" s="135"/>
    </row>
    <row r="61" spans="1:9" s="170" customFormat="1" ht="14.4">
      <c r="A61" s="161"/>
      <c r="B61" s="173"/>
      <c r="C61" s="174"/>
      <c r="D61" s="164"/>
      <c r="E61" s="219"/>
      <c r="F61" s="218"/>
      <c r="G61" s="135"/>
      <c r="H61" s="135"/>
      <c r="I61" s="135"/>
    </row>
    <row r="62" spans="1:9" s="170" customFormat="1" ht="187.2">
      <c r="A62" s="161" t="s">
        <v>241</v>
      </c>
      <c r="B62" s="175" t="s">
        <v>366</v>
      </c>
      <c r="C62" s="74" t="s">
        <v>84</v>
      </c>
      <c r="D62" s="164">
        <v>5</v>
      </c>
      <c r="E62" s="209"/>
      <c r="F62" s="211">
        <f>E62*D62</f>
        <v>0</v>
      </c>
      <c r="G62" s="135"/>
      <c r="H62" s="135"/>
      <c r="I62" s="135"/>
    </row>
    <row r="63" spans="1:9" s="170" customFormat="1" ht="14.4">
      <c r="A63" s="161"/>
      <c r="B63" s="173"/>
      <c r="C63" s="174"/>
      <c r="D63" s="164"/>
      <c r="E63" s="219"/>
      <c r="F63" s="218"/>
      <c r="G63" s="135"/>
      <c r="H63" s="135"/>
      <c r="I63" s="135"/>
    </row>
    <row r="64" spans="1:9" s="170" customFormat="1" ht="144">
      <c r="A64" s="161" t="s">
        <v>242</v>
      </c>
      <c r="B64" s="175" t="s">
        <v>429</v>
      </c>
      <c r="C64" s="174"/>
      <c r="D64" s="164"/>
      <c r="E64" s="209"/>
      <c r="F64" s="211"/>
      <c r="G64" s="135"/>
      <c r="H64" s="135"/>
      <c r="I64" s="135"/>
    </row>
    <row r="65" spans="1:9" s="170" customFormat="1" ht="14.4">
      <c r="A65" s="161" t="s">
        <v>65</v>
      </c>
      <c r="B65" s="173" t="s">
        <v>367</v>
      </c>
      <c r="C65" s="174" t="s">
        <v>365</v>
      </c>
      <c r="D65" s="164">
        <v>2</v>
      </c>
      <c r="E65" s="209"/>
      <c r="F65" s="211">
        <f t="shared" ref="F65:F69" si="2">E65*D65</f>
        <v>0</v>
      </c>
      <c r="G65" s="135"/>
      <c r="H65" s="135"/>
      <c r="I65" s="135"/>
    </row>
    <row r="66" spans="1:9" s="170" customFormat="1" ht="14.4">
      <c r="A66" s="161" t="s">
        <v>66</v>
      </c>
      <c r="B66" s="173" t="s">
        <v>368</v>
      </c>
      <c r="C66" s="174" t="s">
        <v>365</v>
      </c>
      <c r="D66" s="164">
        <v>120</v>
      </c>
      <c r="E66" s="209"/>
      <c r="F66" s="211">
        <f t="shared" si="2"/>
        <v>0</v>
      </c>
      <c r="G66" s="135"/>
      <c r="H66" s="135"/>
      <c r="I66" s="135"/>
    </row>
    <row r="67" spans="1:9" s="170" customFormat="1" ht="14.4">
      <c r="A67" s="161" t="s">
        <v>67</v>
      </c>
      <c r="B67" s="173" t="s">
        <v>369</v>
      </c>
      <c r="C67" s="174" t="s">
        <v>3</v>
      </c>
      <c r="D67" s="164">
        <v>10</v>
      </c>
      <c r="E67" s="209"/>
      <c r="F67" s="211">
        <f t="shared" si="2"/>
        <v>0</v>
      </c>
      <c r="G67" s="135"/>
      <c r="H67" s="135"/>
      <c r="I67" s="135"/>
    </row>
    <row r="68" spans="1:9" s="170" customFormat="1" ht="14.4">
      <c r="A68" s="161" t="s">
        <v>68</v>
      </c>
      <c r="B68" s="173" t="s">
        <v>370</v>
      </c>
      <c r="C68" s="174" t="s">
        <v>3</v>
      </c>
      <c r="D68" s="164">
        <v>4</v>
      </c>
      <c r="E68" s="209"/>
      <c r="F68" s="211">
        <f t="shared" si="2"/>
        <v>0</v>
      </c>
      <c r="G68" s="135"/>
      <c r="H68" s="135"/>
      <c r="I68" s="135"/>
    </row>
    <row r="69" spans="1:9" s="170" customFormat="1" ht="14.4">
      <c r="A69" s="178" t="s">
        <v>69</v>
      </c>
      <c r="B69" s="173" t="s">
        <v>371</v>
      </c>
      <c r="C69" s="174" t="s">
        <v>3</v>
      </c>
      <c r="D69" s="164">
        <v>4</v>
      </c>
      <c r="E69" s="209"/>
      <c r="F69" s="211">
        <f t="shared" si="2"/>
        <v>0</v>
      </c>
      <c r="G69" s="135"/>
      <c r="H69" s="135"/>
      <c r="I69" s="135"/>
    </row>
    <row r="70" spans="1:9" s="170" customFormat="1" ht="14.4">
      <c r="A70" s="161"/>
      <c r="B70" s="173"/>
      <c r="C70" s="174"/>
      <c r="D70" s="179"/>
      <c r="E70" s="219"/>
      <c r="F70" s="218"/>
      <c r="G70" s="135"/>
      <c r="H70" s="135"/>
      <c r="I70" s="135"/>
    </row>
    <row r="71" spans="1:9" s="170" customFormat="1" ht="197.25" customHeight="1">
      <c r="A71" s="161" t="s">
        <v>243</v>
      </c>
      <c r="B71" s="175" t="s">
        <v>372</v>
      </c>
      <c r="C71" s="174" t="s">
        <v>3</v>
      </c>
      <c r="D71" s="164">
        <v>2</v>
      </c>
      <c r="E71" s="209"/>
      <c r="F71" s="211">
        <f>E71*D71</f>
        <v>0</v>
      </c>
      <c r="G71" s="135"/>
      <c r="H71" s="135"/>
      <c r="I71" s="135"/>
    </row>
    <row r="72" spans="1:9" s="170" customFormat="1" ht="14.4">
      <c r="A72" s="161"/>
      <c r="B72" s="180"/>
      <c r="C72" s="181"/>
      <c r="D72" s="182"/>
      <c r="E72" s="220"/>
      <c r="F72" s="218"/>
      <c r="G72" s="135"/>
      <c r="H72" s="135"/>
      <c r="I72" s="135"/>
    </row>
    <row r="73" spans="1:9" s="170" customFormat="1" ht="45.75" customHeight="1">
      <c r="A73" s="161" t="s">
        <v>244</v>
      </c>
      <c r="B73" s="175" t="s">
        <v>373</v>
      </c>
      <c r="C73" s="183"/>
      <c r="D73" s="183"/>
      <c r="E73" s="221"/>
      <c r="F73" s="222"/>
      <c r="G73" s="135"/>
      <c r="H73" s="135"/>
      <c r="I73" s="135"/>
    </row>
    <row r="74" spans="1:9" s="170" customFormat="1" ht="14.4">
      <c r="A74" s="161"/>
      <c r="B74" s="185" t="s">
        <v>344</v>
      </c>
      <c r="C74" s="186" t="s">
        <v>47</v>
      </c>
      <c r="D74" s="164">
        <v>1</v>
      </c>
      <c r="E74" s="209"/>
      <c r="F74" s="211">
        <f t="shared" ref="F74" si="3">E74*D74</f>
        <v>0</v>
      </c>
      <c r="G74" s="135"/>
      <c r="H74" s="135"/>
      <c r="I74" s="135"/>
    </row>
    <row r="75" spans="1:9" s="170" customFormat="1" ht="14.4">
      <c r="A75" s="161"/>
      <c r="B75" s="173"/>
      <c r="C75" s="174"/>
      <c r="D75" s="179"/>
      <c r="E75" s="217"/>
      <c r="F75" s="218"/>
      <c r="G75" s="135"/>
      <c r="H75" s="135"/>
      <c r="I75" s="135"/>
    </row>
    <row r="76" spans="1:9" s="170" customFormat="1" ht="108">
      <c r="A76" s="161" t="s">
        <v>245</v>
      </c>
      <c r="B76" s="175" t="s">
        <v>374</v>
      </c>
      <c r="C76" s="183"/>
      <c r="D76" s="183"/>
      <c r="E76" s="221"/>
      <c r="F76" s="222"/>
      <c r="G76" s="135"/>
      <c r="H76" s="135"/>
      <c r="I76" s="135"/>
    </row>
    <row r="77" spans="1:9" s="170" customFormat="1" ht="28.8">
      <c r="A77" s="161"/>
      <c r="B77" s="187" t="s">
        <v>375</v>
      </c>
      <c r="C77" s="174" t="s">
        <v>3</v>
      </c>
      <c r="D77" s="164">
        <v>2</v>
      </c>
      <c r="E77" s="209"/>
      <c r="F77" s="211">
        <f t="shared" ref="F77" si="4">E77*D77</f>
        <v>0</v>
      </c>
      <c r="G77" s="135"/>
      <c r="H77" s="135"/>
      <c r="I77" s="135"/>
    </row>
    <row r="78" spans="1:9" s="170" customFormat="1" ht="14.4">
      <c r="A78" s="161"/>
      <c r="B78" s="162"/>
      <c r="C78" s="163"/>
      <c r="D78" s="164"/>
      <c r="E78" s="209"/>
      <c r="F78" s="215"/>
      <c r="G78" s="135"/>
      <c r="H78" s="135"/>
      <c r="I78" s="135"/>
    </row>
    <row r="79" spans="1:9" s="170" customFormat="1" ht="14.4">
      <c r="A79" s="157" t="s">
        <v>354</v>
      </c>
      <c r="B79" s="158" t="s">
        <v>376</v>
      </c>
      <c r="C79" s="168"/>
      <c r="D79" s="158"/>
      <c r="E79" s="276">
        <f>SUM(F44:F77)</f>
        <v>0</v>
      </c>
      <c r="F79" s="277"/>
      <c r="G79" s="135"/>
      <c r="H79" s="135"/>
      <c r="I79" s="135"/>
    </row>
    <row r="80" spans="1:9" s="170" customFormat="1" ht="14.4">
      <c r="A80" s="161"/>
      <c r="B80" s="162"/>
      <c r="C80" s="163"/>
      <c r="D80" s="164"/>
      <c r="E80" s="209"/>
      <c r="F80" s="215"/>
      <c r="G80" s="135"/>
      <c r="H80" s="135"/>
      <c r="I80" s="135"/>
    </row>
    <row r="81" spans="1:9" s="170" customFormat="1" ht="14.4">
      <c r="A81" s="161"/>
      <c r="B81" s="162"/>
      <c r="C81" s="163"/>
      <c r="D81" s="164"/>
      <c r="E81" s="209"/>
      <c r="F81" s="215"/>
      <c r="G81" s="135"/>
      <c r="H81" s="135"/>
      <c r="I81" s="135"/>
    </row>
    <row r="82" spans="1:9" s="170" customFormat="1" ht="14.4">
      <c r="A82" s="157" t="s">
        <v>377</v>
      </c>
      <c r="B82" s="158" t="s">
        <v>378</v>
      </c>
      <c r="C82" s="168"/>
      <c r="D82" s="158"/>
      <c r="E82" s="276"/>
      <c r="F82" s="277"/>
      <c r="G82" s="135"/>
      <c r="H82" s="135"/>
      <c r="I82" s="135"/>
    </row>
    <row r="83" spans="1:9" s="170" customFormat="1" ht="14.4">
      <c r="A83" s="161"/>
      <c r="B83" s="162"/>
      <c r="C83" s="163"/>
      <c r="D83" s="164"/>
      <c r="E83" s="209"/>
      <c r="F83" s="215"/>
      <c r="G83" s="135"/>
      <c r="H83" s="135"/>
      <c r="I83" s="135"/>
    </row>
    <row r="84" spans="1:9" s="170" customFormat="1" ht="129.6">
      <c r="A84" s="72" t="s">
        <v>40</v>
      </c>
      <c r="B84" s="73" t="s">
        <v>85</v>
      </c>
      <c r="C84" s="74" t="s">
        <v>81</v>
      </c>
      <c r="D84" s="79">
        <v>310</v>
      </c>
      <c r="E84" s="2"/>
      <c r="F84" s="104">
        <f t="shared" ref="F84" si="5">D84*E84</f>
        <v>0</v>
      </c>
      <c r="G84" s="135"/>
      <c r="H84" s="135"/>
      <c r="I84" s="135"/>
    </row>
    <row r="85" spans="1:9" s="170" customFormat="1" ht="14.4">
      <c r="A85" s="161"/>
      <c r="B85" s="162"/>
      <c r="C85" s="188"/>
      <c r="D85" s="164"/>
      <c r="E85" s="209"/>
      <c r="F85" s="223"/>
      <c r="G85" s="135"/>
      <c r="H85" s="135"/>
      <c r="I85" s="135"/>
    </row>
    <row r="86" spans="1:9" s="170" customFormat="1" ht="172.8">
      <c r="A86" s="72" t="s">
        <v>41</v>
      </c>
      <c r="B86" s="73" t="s">
        <v>86</v>
      </c>
      <c r="C86" s="74" t="s">
        <v>84</v>
      </c>
      <c r="D86" s="79">
        <v>240</v>
      </c>
      <c r="E86" s="2"/>
      <c r="F86" s="104">
        <f t="shared" ref="F86" si="6">D86*E86</f>
        <v>0</v>
      </c>
      <c r="G86" s="135"/>
      <c r="H86" s="135"/>
      <c r="I86" s="135"/>
    </row>
    <row r="87" spans="1:9" ht="14.4">
      <c r="A87" s="61"/>
      <c r="B87" s="61"/>
      <c r="C87" s="61"/>
      <c r="D87" s="62"/>
      <c r="E87" s="98"/>
      <c r="F87" s="99"/>
    </row>
    <row r="88" spans="1:9" ht="216">
      <c r="A88" s="72" t="s">
        <v>42</v>
      </c>
      <c r="B88" s="73" t="s">
        <v>90</v>
      </c>
      <c r="C88" s="74" t="s">
        <v>81</v>
      </c>
      <c r="D88" s="79">
        <v>35</v>
      </c>
      <c r="E88" s="2"/>
      <c r="F88" s="104">
        <f t="shared" ref="F88" si="7">D88*E88</f>
        <v>0</v>
      </c>
    </row>
    <row r="89" spans="1:9" ht="14.4">
      <c r="A89" s="72"/>
      <c r="B89" s="73"/>
      <c r="C89" s="81"/>
      <c r="D89" s="75"/>
      <c r="E89" s="2"/>
      <c r="F89" s="104"/>
    </row>
    <row r="90" spans="1:9" ht="187.2">
      <c r="A90" s="72" t="s">
        <v>43</v>
      </c>
      <c r="B90" s="73" t="s">
        <v>97</v>
      </c>
      <c r="C90" s="74" t="s">
        <v>81</v>
      </c>
      <c r="D90" s="79">
        <v>140</v>
      </c>
      <c r="E90" s="2"/>
      <c r="F90" s="104">
        <f t="shared" ref="F90" si="8">D90*E90</f>
        <v>0</v>
      </c>
    </row>
    <row r="91" spans="1:9" ht="14.4">
      <c r="A91" s="72"/>
      <c r="B91" s="73"/>
      <c r="C91" s="77"/>
      <c r="D91" s="91"/>
      <c r="E91" s="2"/>
      <c r="F91" s="104"/>
    </row>
    <row r="92" spans="1:9" ht="288">
      <c r="A92" s="72" t="s">
        <v>44</v>
      </c>
      <c r="B92" s="73" t="s">
        <v>91</v>
      </c>
      <c r="C92" s="74" t="s">
        <v>81</v>
      </c>
      <c r="D92" s="79">
        <v>120</v>
      </c>
      <c r="E92" s="2"/>
      <c r="F92" s="104">
        <f t="shared" ref="F92" si="9">D92*E92</f>
        <v>0</v>
      </c>
    </row>
    <row r="93" spans="1:9" ht="14.4">
      <c r="A93" s="72"/>
      <c r="B93" s="73"/>
      <c r="C93" s="77"/>
      <c r="D93" s="91"/>
      <c r="E93" s="2"/>
      <c r="F93" s="104"/>
    </row>
    <row r="94" spans="1:9" ht="201.6">
      <c r="A94" s="72" t="s">
        <v>63</v>
      </c>
      <c r="B94" s="73" t="s">
        <v>73</v>
      </c>
      <c r="C94" s="74" t="s">
        <v>3</v>
      </c>
      <c r="D94" s="79">
        <v>12</v>
      </c>
      <c r="E94" s="2"/>
      <c r="F94" s="104">
        <f t="shared" ref="F94" si="10">D94*E94</f>
        <v>0</v>
      </c>
    </row>
    <row r="95" spans="1:9" ht="14.4">
      <c r="A95" s="72"/>
      <c r="B95" s="73"/>
      <c r="C95" s="77"/>
      <c r="D95" s="91"/>
      <c r="E95" s="2"/>
      <c r="F95" s="104"/>
    </row>
    <row r="96" spans="1:9" ht="216">
      <c r="A96" s="72" t="s">
        <v>64</v>
      </c>
      <c r="B96" s="73" t="s">
        <v>430</v>
      </c>
      <c r="C96" s="74" t="s">
        <v>3</v>
      </c>
      <c r="D96" s="79">
        <v>12</v>
      </c>
      <c r="E96" s="2"/>
      <c r="F96" s="104">
        <f t="shared" ref="F96" si="11">D96*E96</f>
        <v>0</v>
      </c>
    </row>
    <row r="97" spans="1:6" ht="14.4">
      <c r="A97" s="72"/>
      <c r="B97" s="73"/>
      <c r="C97" s="73"/>
      <c r="D97" s="75"/>
      <c r="E97" s="2"/>
      <c r="F97" s="104"/>
    </row>
    <row r="98" spans="1:6" ht="259.2">
      <c r="A98" s="72" t="s">
        <v>99</v>
      </c>
      <c r="B98" s="73" t="s">
        <v>379</v>
      </c>
      <c r="C98" s="136"/>
      <c r="D98" s="136"/>
      <c r="E98" s="224"/>
      <c r="F98" s="224"/>
    </row>
    <row r="99" spans="1:6" ht="14.4">
      <c r="A99" s="72" t="s">
        <v>65</v>
      </c>
      <c r="B99" s="73" t="s">
        <v>380</v>
      </c>
      <c r="C99" s="74" t="s">
        <v>83</v>
      </c>
      <c r="D99" s="79">
        <v>60</v>
      </c>
      <c r="E99" s="2"/>
      <c r="F99" s="104">
        <f t="shared" ref="F99:F101" si="12">D99*E99</f>
        <v>0</v>
      </c>
    </row>
    <row r="100" spans="1:6" ht="14.4">
      <c r="A100" s="72" t="s">
        <v>66</v>
      </c>
      <c r="B100" s="73" t="s">
        <v>381</v>
      </c>
      <c r="C100" s="74" t="s">
        <v>83</v>
      </c>
      <c r="D100" s="79">
        <v>205</v>
      </c>
      <c r="E100" s="2"/>
      <c r="F100" s="104">
        <f t="shared" si="12"/>
        <v>0</v>
      </c>
    </row>
    <row r="101" spans="1:6" ht="14.4">
      <c r="A101" s="72" t="s">
        <v>67</v>
      </c>
      <c r="B101" s="73" t="s">
        <v>382</v>
      </c>
      <c r="C101" s="74" t="s">
        <v>83</v>
      </c>
      <c r="D101" s="79">
        <v>40</v>
      </c>
      <c r="E101" s="2"/>
      <c r="F101" s="104">
        <f t="shared" si="12"/>
        <v>0</v>
      </c>
    </row>
    <row r="102" spans="1:6" ht="14.4">
      <c r="A102" s="72"/>
      <c r="B102" s="73"/>
      <c r="C102" s="77"/>
      <c r="D102" s="91"/>
      <c r="E102" s="2"/>
      <c r="F102" s="104"/>
    </row>
    <row r="103" spans="1:6" ht="100.8">
      <c r="A103" s="80" t="s">
        <v>100</v>
      </c>
      <c r="B103" s="73" t="s">
        <v>95</v>
      </c>
      <c r="C103" s="81" t="s">
        <v>83</v>
      </c>
      <c r="D103" s="75">
        <v>120</v>
      </c>
      <c r="E103" s="2"/>
      <c r="F103" s="104">
        <f>D103*E103</f>
        <v>0</v>
      </c>
    </row>
    <row r="104" spans="1:6" ht="14.4">
      <c r="A104" s="61"/>
      <c r="B104" s="61"/>
      <c r="C104" s="61"/>
      <c r="D104" s="62"/>
      <c r="E104" s="98"/>
      <c r="F104" s="99"/>
    </row>
    <row r="105" spans="1:6" ht="14.4">
      <c r="A105" s="67" t="s">
        <v>14</v>
      </c>
      <c r="B105" s="68" t="s">
        <v>383</v>
      </c>
      <c r="C105" s="69"/>
      <c r="D105" s="70"/>
      <c r="E105" s="102"/>
      <c r="F105" s="105">
        <f>SUM(F84:F104)</f>
        <v>0</v>
      </c>
    </row>
    <row r="106" spans="1:6" ht="14.4">
      <c r="A106" s="161"/>
      <c r="B106" s="162"/>
      <c r="C106" s="188"/>
      <c r="D106" s="164"/>
      <c r="E106" s="209"/>
      <c r="F106" s="223"/>
    </row>
    <row r="107" spans="1:6" ht="14.4">
      <c r="A107" s="161"/>
      <c r="B107" s="162"/>
      <c r="C107" s="188"/>
      <c r="D107" s="164"/>
      <c r="E107" s="209"/>
      <c r="F107" s="223"/>
    </row>
    <row r="108" spans="1:6" ht="14.4">
      <c r="A108" s="67" t="s">
        <v>51</v>
      </c>
      <c r="B108" s="68" t="s">
        <v>15</v>
      </c>
      <c r="C108" s="69"/>
      <c r="D108" s="70"/>
      <c r="E108" s="102"/>
      <c r="F108" s="105"/>
    </row>
    <row r="109" spans="1:6" ht="14.4">
      <c r="A109" s="161"/>
      <c r="B109" s="162"/>
      <c r="C109" s="188"/>
      <c r="D109" s="164"/>
      <c r="E109" s="209"/>
      <c r="F109" s="223"/>
    </row>
    <row r="110" spans="1:6" ht="230.4">
      <c r="A110" s="80" t="s">
        <v>55</v>
      </c>
      <c r="B110" s="73" t="s">
        <v>384</v>
      </c>
      <c r="C110" s="81"/>
      <c r="D110" s="75"/>
      <c r="E110" s="2"/>
      <c r="F110" s="104"/>
    </row>
    <row r="111" spans="1:6" ht="86.4">
      <c r="A111" s="80"/>
      <c r="B111" s="73" t="s">
        <v>385</v>
      </c>
      <c r="C111" s="81"/>
      <c r="D111" s="75"/>
      <c r="E111" s="2"/>
      <c r="F111" s="104"/>
    </row>
    <row r="112" spans="1:6" ht="86.4">
      <c r="A112" s="80"/>
      <c r="B112" s="73" t="s">
        <v>386</v>
      </c>
      <c r="C112" s="81"/>
      <c r="D112" s="75"/>
      <c r="E112" s="2"/>
      <c r="F112" s="104"/>
    </row>
    <row r="113" spans="1:9" ht="14.4">
      <c r="A113" s="80"/>
      <c r="B113" s="73" t="s">
        <v>387</v>
      </c>
      <c r="C113" s="81" t="s">
        <v>3</v>
      </c>
      <c r="D113" s="75">
        <v>1</v>
      </c>
      <c r="E113" s="2"/>
      <c r="F113" s="104">
        <f t="shared" ref="F113" si="13">D113*E113</f>
        <v>0</v>
      </c>
    </row>
    <row r="114" spans="1:9" ht="14.4">
      <c r="A114" s="80"/>
      <c r="B114" s="73"/>
      <c r="C114" s="81"/>
      <c r="D114" s="75"/>
      <c r="E114" s="2"/>
      <c r="F114" s="104"/>
    </row>
    <row r="115" spans="1:9" ht="230.4">
      <c r="A115" s="80" t="s">
        <v>56</v>
      </c>
      <c r="B115" s="73" t="s">
        <v>388</v>
      </c>
      <c r="C115" s="81" t="s">
        <v>3</v>
      </c>
      <c r="D115" s="75">
        <v>2</v>
      </c>
      <c r="E115" s="2"/>
      <c r="F115" s="104">
        <f>E115*D115</f>
        <v>0</v>
      </c>
    </row>
    <row r="116" spans="1:9" ht="14.4">
      <c r="A116" s="80"/>
      <c r="B116" s="73"/>
      <c r="C116" s="81"/>
      <c r="D116" s="75"/>
      <c r="E116" s="2"/>
      <c r="F116" s="104"/>
    </row>
    <row r="117" spans="1:9" ht="144">
      <c r="A117" s="80" t="s">
        <v>57</v>
      </c>
      <c r="B117" s="73" t="s">
        <v>389</v>
      </c>
      <c r="C117" s="81" t="s">
        <v>3</v>
      </c>
      <c r="D117" s="75">
        <v>1</v>
      </c>
      <c r="E117" s="2"/>
      <c r="F117" s="104">
        <f>E117*D117</f>
        <v>0</v>
      </c>
    </row>
    <row r="118" spans="1:9" ht="14.4">
      <c r="A118" s="80"/>
      <c r="B118" s="73"/>
      <c r="C118" s="81"/>
      <c r="D118" s="75"/>
      <c r="E118" s="2"/>
      <c r="F118" s="104"/>
    </row>
    <row r="119" spans="1:9" ht="129.6">
      <c r="A119" s="80" t="s">
        <v>60</v>
      </c>
      <c r="B119" s="73" t="s">
        <v>390</v>
      </c>
      <c r="C119" s="81" t="s">
        <v>3</v>
      </c>
      <c r="D119" s="75">
        <v>1</v>
      </c>
      <c r="E119" s="2"/>
      <c r="F119" s="104">
        <f>E119*D119</f>
        <v>0</v>
      </c>
    </row>
    <row r="120" spans="1:9" ht="14.4">
      <c r="A120" s="161"/>
      <c r="B120" s="136"/>
      <c r="C120" s="188"/>
      <c r="D120" s="164"/>
      <c r="E120" s="209"/>
      <c r="F120" s="223"/>
    </row>
    <row r="121" spans="1:9" ht="14.4">
      <c r="A121" s="67" t="s">
        <v>51</v>
      </c>
      <c r="B121" s="68" t="s">
        <v>16</v>
      </c>
      <c r="C121" s="69"/>
      <c r="D121" s="70"/>
      <c r="E121" s="70"/>
      <c r="F121" s="78">
        <f>SUM(F110:F120)</f>
        <v>0</v>
      </c>
    </row>
    <row r="122" spans="1:9" ht="14.4">
      <c r="A122" s="189"/>
      <c r="B122" s="162"/>
      <c r="C122" s="190"/>
      <c r="D122" s="164"/>
      <c r="E122" s="164"/>
      <c r="F122" s="165"/>
    </row>
    <row r="123" spans="1:9" s="170" customFormat="1" ht="14.4">
      <c r="A123" s="189"/>
      <c r="B123" s="162"/>
      <c r="C123" s="190"/>
      <c r="D123" s="164"/>
      <c r="E123" s="164"/>
      <c r="F123" s="165"/>
      <c r="G123" s="135"/>
      <c r="H123" s="135"/>
      <c r="I123" s="135"/>
    </row>
    <row r="124" spans="1:9" s="170" customFormat="1" ht="18">
      <c r="A124" s="278" t="s">
        <v>391</v>
      </c>
      <c r="B124" s="279"/>
      <c r="C124" s="279"/>
      <c r="D124" s="279"/>
      <c r="E124" s="279"/>
      <c r="F124" s="280"/>
      <c r="G124" s="135"/>
      <c r="H124" s="135"/>
      <c r="I124" s="135"/>
    </row>
    <row r="125" spans="1:9" s="170" customFormat="1" ht="14.4">
      <c r="A125" s="183"/>
      <c r="B125" s="183"/>
      <c r="C125" s="183"/>
      <c r="D125" s="183"/>
      <c r="E125" s="183"/>
      <c r="F125" s="184"/>
      <c r="G125" s="135"/>
      <c r="H125" s="135"/>
      <c r="I125" s="135"/>
    </row>
    <row r="126" spans="1:9" ht="15.6">
      <c r="A126" s="191" t="s">
        <v>339</v>
      </c>
      <c r="B126" s="192" t="s">
        <v>346</v>
      </c>
      <c r="C126" s="193"/>
      <c r="D126" s="194"/>
      <c r="E126" s="271">
        <f>E28</f>
        <v>0</v>
      </c>
      <c r="F126" s="272"/>
    </row>
    <row r="127" spans="1:9" s="170" customFormat="1" ht="15.6">
      <c r="A127" s="191" t="s">
        <v>347</v>
      </c>
      <c r="B127" s="192" t="s">
        <v>353</v>
      </c>
      <c r="C127" s="195"/>
      <c r="D127" s="192"/>
      <c r="E127" s="271">
        <f>E39</f>
        <v>0</v>
      </c>
      <c r="F127" s="272"/>
      <c r="G127" s="135"/>
      <c r="H127" s="135"/>
      <c r="I127" s="135"/>
    </row>
    <row r="128" spans="1:9" s="170" customFormat="1" ht="15.6">
      <c r="A128" s="191" t="s">
        <v>354</v>
      </c>
      <c r="B128" s="192" t="s">
        <v>392</v>
      </c>
      <c r="C128" s="195"/>
      <c r="D128" s="192"/>
      <c r="E128" s="271">
        <f>E79</f>
        <v>0</v>
      </c>
      <c r="F128" s="272"/>
      <c r="G128" s="135"/>
      <c r="H128" s="135"/>
      <c r="I128" s="135"/>
    </row>
    <row r="129" spans="1:9" s="170" customFormat="1" ht="15.6">
      <c r="A129" s="191" t="s">
        <v>377</v>
      </c>
      <c r="B129" s="192" t="s">
        <v>393</v>
      </c>
      <c r="C129" s="196"/>
      <c r="D129" s="197"/>
      <c r="E129" s="281">
        <f>F105</f>
        <v>0</v>
      </c>
      <c r="F129" s="282"/>
      <c r="G129" s="135"/>
      <c r="H129" s="135"/>
      <c r="I129" s="135"/>
    </row>
    <row r="130" spans="1:9" s="170" customFormat="1" ht="15.6">
      <c r="A130" s="191" t="s">
        <v>394</v>
      </c>
      <c r="B130" s="192" t="s">
        <v>16</v>
      </c>
      <c r="C130" s="196"/>
      <c r="D130" s="197"/>
      <c r="E130" s="281">
        <f>F121</f>
        <v>0</v>
      </c>
      <c r="F130" s="282">
        <f>SUM(F122:F129)</f>
        <v>0</v>
      </c>
      <c r="G130" s="135"/>
      <c r="H130" s="135"/>
      <c r="I130" s="135"/>
    </row>
    <row r="131" spans="1:9" s="170" customFormat="1" ht="15.6">
      <c r="A131" s="198"/>
      <c r="B131" s="198"/>
      <c r="C131" s="198"/>
      <c r="D131" s="198"/>
      <c r="E131" s="199"/>
      <c r="F131" s="199"/>
      <c r="G131" s="135"/>
      <c r="H131" s="135"/>
      <c r="I131" s="135"/>
    </row>
    <row r="132" spans="1:9" s="170" customFormat="1" ht="18">
      <c r="A132" s="146" t="s">
        <v>331</v>
      </c>
      <c r="B132" s="273" t="s">
        <v>395</v>
      </c>
      <c r="C132" s="273"/>
      <c r="D132" s="273"/>
      <c r="E132" s="283">
        <f>SUM(E126:F130)</f>
        <v>0</v>
      </c>
      <c r="F132" s="284"/>
      <c r="G132" s="135"/>
      <c r="H132" s="135"/>
      <c r="I132" s="135"/>
    </row>
    <row r="133" spans="1:9" s="170" customFormat="1" ht="14.4">
      <c r="A133" s="183"/>
      <c r="B133" s="183"/>
      <c r="C133" s="183"/>
      <c r="D133" s="183"/>
      <c r="E133" s="184"/>
      <c r="F133" s="184"/>
      <c r="G133" s="135"/>
      <c r="H133" s="135"/>
      <c r="I133" s="135"/>
    </row>
  </sheetData>
  <sheetProtection algorithmName="SHA-512" hashValue="blZi0NMvFrrrGaWXCvRgI+4MX/5NGwa+/1kLJl/NcFM+pp0xD3Kf0YW1dPdk+20igDPv56xwHrPqTma6fode+Q==" saltValue="mvwBG3v+v0SUS5/iF6K4oQ==" spinCount="100000" sheet="1" objects="1" scenarios="1"/>
  <mergeCells count="17">
    <mergeCell ref="E128:F128"/>
    <mergeCell ref="E129:F129"/>
    <mergeCell ref="E130:F130"/>
    <mergeCell ref="B132:D132"/>
    <mergeCell ref="E132:F132"/>
    <mergeCell ref="E127:F127"/>
    <mergeCell ref="A1:F1"/>
    <mergeCell ref="A2:F2"/>
    <mergeCell ref="A3:F3"/>
    <mergeCell ref="B6:D6"/>
    <mergeCell ref="E6:F6"/>
    <mergeCell ref="E28:F28"/>
    <mergeCell ref="E39:F39"/>
    <mergeCell ref="E79:F79"/>
    <mergeCell ref="E82:F82"/>
    <mergeCell ref="A124:F124"/>
    <mergeCell ref="E126:F126"/>
  </mergeCells>
  <pageMargins left="0.7" right="0.7" top="0.75" bottom="0.75" header="0.3" footer="0.3"/>
  <pageSetup paperSize="9" scale="71" orientation="portrait" r:id="rId1"/>
  <rowBreaks count="2" manualBreakCount="2">
    <brk id="15" max="5" man="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NASLOVNA STRANA</vt:lpstr>
      <vt:lpstr>OPĆI UVJETI</vt:lpstr>
      <vt:lpstr>(A) GRAĐEVINSKI-PARKIRALIŠT</vt:lpstr>
      <vt:lpstr>(B) ELEKTROTEHNIČKI</vt:lpstr>
      <vt:lpstr>C-INSTALACIJE ViO</vt:lpstr>
      <vt:lpstr>'(A) GRAĐEVINSKI-PARKIRALIŠT'!Podrucje_ispisa</vt:lpstr>
      <vt:lpstr>'(B) ELEKTROTEHNIČKI'!Podrucje_ispisa</vt:lpstr>
      <vt:lpstr>'C-INSTALACIJE ViO'!Podrucje_ispisa</vt:lpstr>
      <vt:lpstr>'NASLOVNA STRANA'!Podrucje_ispisa</vt:lpstr>
      <vt:lpstr>'OPĆI UVJETI'!Podrucje_ispisa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KREŠO</dc:creator>
  <cp:lastModifiedBy>Željka</cp:lastModifiedBy>
  <cp:lastPrinted>2021-04-27T06:49:30Z</cp:lastPrinted>
  <dcterms:created xsi:type="dcterms:W3CDTF">2015-06-03T11:23:39Z</dcterms:created>
  <dcterms:modified xsi:type="dcterms:W3CDTF">2022-02-23T14:21:33Z</dcterms:modified>
</cp:coreProperties>
</file>