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EFDB6C2B-E4EF-4B3F-8E55-A1C8AA892664}" xr6:coauthVersionLast="46" xr6:coauthVersionMax="46" xr10:uidLastSave="{00000000-0000-0000-0000-000000000000}"/>
  <bookViews>
    <workbookView xWindow="28692" yWindow="-108" windowWidth="25416" windowHeight="15372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102" i="1"/>
  <c r="G100" i="1"/>
  <c r="G98" i="1"/>
  <c r="G96" i="1"/>
  <c r="G94" i="1"/>
  <c r="G92" i="1"/>
  <c r="G90" i="1"/>
  <c r="G88" i="1"/>
  <c r="G86" i="1"/>
  <c r="G82" i="1"/>
  <c r="G80" i="1"/>
  <c r="G78" i="1"/>
  <c r="G114" i="1" s="1"/>
  <c r="G74" i="1"/>
  <c r="G72" i="1"/>
  <c r="G70" i="1"/>
  <c r="G68" i="1"/>
  <c r="G66" i="1"/>
  <c r="G64" i="1"/>
  <c r="G60" i="1"/>
  <c r="G58" i="1"/>
  <c r="G57" i="1"/>
  <c r="G53" i="1"/>
  <c r="G52" i="1"/>
  <c r="G50" i="1"/>
  <c r="G48" i="1"/>
  <c r="G42" i="1"/>
  <c r="G40" i="1"/>
  <c r="G36" i="1"/>
  <c r="G34" i="1"/>
  <c r="G32" i="1"/>
  <c r="G30" i="1"/>
  <c r="G28" i="1"/>
  <c r="G26" i="1"/>
  <c r="G24" i="1"/>
  <c r="G23" i="1"/>
  <c r="G21" i="1"/>
  <c r="G112" i="1" l="1"/>
  <c r="G115" i="1"/>
  <c r="G113" i="1"/>
  <c r="G111" i="1"/>
  <c r="G105" i="1"/>
  <c r="G106" i="1" l="1"/>
  <c r="G107" i="1" s="1"/>
  <c r="G117" i="1" l="1"/>
  <c r="G119" i="1" s="1"/>
</calcChain>
</file>

<file path=xl/sharedStrings.xml><?xml version="1.0" encoding="utf-8"?>
<sst xmlns="http://schemas.openxmlformats.org/spreadsheetml/2006/main" count="135" uniqueCount="97">
  <si>
    <t>TROŠKOVNIK</t>
  </si>
  <si>
    <t xml:space="preserve">TROŠKOVNIK: </t>
  </si>
  <si>
    <t>FOTONAPONSKA ELEKTRANA MURAPLAST 1</t>
  </si>
  <si>
    <t>INVESTITOR:</t>
  </si>
  <si>
    <t>Muraplast d.o.o.</t>
  </si>
  <si>
    <t xml:space="preserve">LOKACIJA: </t>
  </si>
  <si>
    <t>k.č.br. 5630/6 k.o. Kotoriba</t>
  </si>
  <si>
    <t xml:space="preserve">BROJ PROJEKTA: </t>
  </si>
  <si>
    <t>20-36-FNE-GP</t>
  </si>
  <si>
    <t>NAPOMENE</t>
  </si>
  <si>
    <t>1) Svaka stavka troškovnika podrazumijeva dobavu, montažu odnosno ugradnju i spajanje te dovođenje u stanje pune pogonske funkcionalnosti osim ako u stavci nije posebno opisan obuhvat posla.</t>
  </si>
  <si>
    <t xml:space="preserve">2) U cijenu je uključen sav potreban spojni, montažni i ostali materijal. Primijenjeni su važeći propisi i hrvatske norme za pojedine vrste instalacije. </t>
  </si>
  <si>
    <t>RB</t>
  </si>
  <si>
    <t>Opis stavke</t>
  </si>
  <si>
    <t>Jed.mj.</t>
  </si>
  <si>
    <t>Kol.</t>
  </si>
  <si>
    <t>Jedinična cijena</t>
  </si>
  <si>
    <t>Iznos</t>
  </si>
  <si>
    <t>OPREMA I MONTAŽA OPREME ELEKTRANE</t>
  </si>
  <si>
    <t>kom</t>
  </si>
  <si>
    <t>komplet</t>
  </si>
  <si>
    <t>Komunikacijski uređaj za nadzor rada elektrane
- s mogućnošću daljinskog nadzora elektrane preko interneta</t>
  </si>
  <si>
    <t>Ostvarivanje komunikacije između susretnog postrojenja HEP ODS-a i SN postrojenja građevine
a prema uvjetima definiranim u EES-u</t>
  </si>
  <si>
    <t>Montaža i spajanje opreme iz stavki 01. - 06. do pune pogonske funkcionalnosti.</t>
  </si>
  <si>
    <t>Transport materijala i opreme na gradilište</t>
  </si>
  <si>
    <t>paušal</t>
  </si>
  <si>
    <t>ELEKTRO RAZDJELNICE</t>
  </si>
  <si>
    <t>KABELI, CIJEVI, POLICE</t>
  </si>
  <si>
    <t>Dobava vodova i kabela s polaganjem po unaprijed pripremljenim trasama (u instalacijske cijevi / PK police) i spajanjem:</t>
  </si>
  <si>
    <t>Energetski kabel XP00 A 4x240mm2</t>
  </si>
  <si>
    <t>m</t>
  </si>
  <si>
    <t>Energetski kabel PP00 A 4x120mm2</t>
  </si>
  <si>
    <t>Energetski kabel PP00 A 1x70mm2</t>
  </si>
  <si>
    <t>Fotonaponski DC kabel, 1000V, za vanjsku montažu, dvostruka izolacija, 6mm2</t>
  </si>
  <si>
    <t>set</t>
  </si>
  <si>
    <t>MC4 konektor, set muško-ženski (+ i -) za priključak stringova panela.</t>
  </si>
  <si>
    <t>MC4 DC osigurač 15A</t>
  </si>
  <si>
    <t>Komunikacijski S-FTP kabel 4x2x0,8mm, cat 6e</t>
  </si>
  <si>
    <t>Dobava cijevi, PK polica s montažom u zemlju i nadžbukno na zid
(uključujući poklopce, nosače i sav potrebni montažni i spojni pribor):</t>
  </si>
  <si>
    <t>Vruće cinčani kabelski kanal PK 400 sa poklopcem</t>
  </si>
  <si>
    <t>Vruće cinčani kabelski kanal PK 200 sa poklopcem</t>
  </si>
  <si>
    <t>Vruće cinčani kabelski kanal PK 100 sa poklopcem</t>
  </si>
  <si>
    <t>UV otporna plastična instalacijska cijev, d=16mm, s polaganjem</t>
  </si>
  <si>
    <t>Vezice UV otporne 30cm</t>
  </si>
  <si>
    <t>UZEMLJENJE I EKVIPOTENCIJALIZACIJA, OSTALO</t>
  </si>
  <si>
    <t>Izrada spoja potkonstrukcije panela (linije panela) na postojeću LPS hvataljku. Koristiti originalne dvometalne stezaljke.</t>
  </si>
  <si>
    <t>LPS hvataljka od Al legure, fi=8mm dobava sa polaganjem</t>
  </si>
  <si>
    <t>Kontrola i verifikacija svojstava i karakteristika kvalitete električnih instalacija (provjeravanje prema normi HD 60364-6), provjera funkcionalnosti i probno puštanje u pogon ukupne opreme i svih elektrotehničkih instalacija u građevini, pribavljanje potrebnih atesta, ispitnih protokola, garantnih listova i tehničke dokumentacije izvedenog stanja, pisane upute za rukovanje i održavanje pogona, izobrazba tehničkog osoblja održavanja, čišćenje prostora od otpadaka prilikom ugradnje i spajanja</t>
  </si>
  <si>
    <t xml:space="preserve">PUŠTANJE U TRAJNI POGON: </t>
  </si>
  <si>
    <t>- izrada i usuglašavanje elaborata utjecaja elektrane na mrežu (EUEM)</t>
  </si>
  <si>
    <t>- izrada i usuglašavanje elaborata podešenja zaštite (EPZ)</t>
  </si>
  <si>
    <t>- izrada i usuglašavanje plana i programa ispitivanja (PPI)</t>
  </si>
  <si>
    <t>- funkcionalno ispitivanje elektrane</t>
  </si>
  <si>
    <t>- puštanje u probni rad i ispitivanje u probnom radu</t>
  </si>
  <si>
    <t>- mjerenje i izvještaj kvalitete električne energije (7+7 dana)</t>
  </si>
  <si>
    <t>- izrada izvještaja s probnog rada</t>
  </si>
  <si>
    <t>- ishođenje ugovora o korištenju mreže</t>
  </si>
  <si>
    <t>- ishođenje potvrde za trajni pogon</t>
  </si>
  <si>
    <t>UKUPNO:</t>
  </si>
  <si>
    <t>SVEUKUPNO</t>
  </si>
  <si>
    <t>REKAPITULACIJA TROŠKOVA FOTONAPONSKE ELEKTRANE</t>
  </si>
  <si>
    <t>UKUPNO (HRK)</t>
  </si>
  <si>
    <t>SVEUKUPNO (HRK)</t>
  </si>
  <si>
    <t>Sustav aluminijske podkonstrukcije za prihvat panela, iz stavke 01, polijeganje na lim.
Vrsta krova: kosi krov, lim.</t>
  </si>
  <si>
    <t>Energetski kabel PP00 A 5x70mm2</t>
  </si>
  <si>
    <t>Vruće cinčani kabelski kanal PK 300 sa poklopcem</t>
  </si>
  <si>
    <t>01.</t>
  </si>
  <si>
    <t>02.1</t>
  </si>
  <si>
    <t>02.2</t>
  </si>
  <si>
    <t>10.</t>
  </si>
  <si>
    <t>11.</t>
  </si>
  <si>
    <t>14.1</t>
  </si>
  <si>
    <t>14.2</t>
  </si>
  <si>
    <t>16.1</t>
  </si>
  <si>
    <t>16.2</t>
  </si>
  <si>
    <t>21.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</si>
  <si>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</si>
  <si>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</si>
  <si>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</si>
  <si>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</si>
  <si>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</si>
  <si>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</si>
  <si>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</si>
  <si>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</si>
  <si>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</si>
  <si>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</si>
  <si>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</si>
  <si>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</si>
  <si>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PDV</t>
  </si>
  <si>
    <r>
      <t>Priključak kabela od ormara</t>
    </r>
    <r>
      <rPr>
        <sz val="10"/>
        <color rgb="FFFF0000"/>
        <rFont val="Arial"/>
        <family val="2"/>
        <charset val="238"/>
      </rPr>
      <t xml:space="preserve"> RSE1 </t>
    </r>
    <r>
      <rPr>
        <sz val="10"/>
        <rFont val="Arial"/>
        <family val="2"/>
      </rPr>
      <t>na elektroenergetsku instalaciju objekta u vlasništvu KM-a. Sadrži elemente upravljanja i zaštite za pripadne strujne krugove.
- 3p osiguračka pruga s NVO 315A - 3kom
- ostali potrebni montažni i spojni pribor
Komplet dobava, montaža i spajanje do pune pogonske funkcionalnosti.</t>
    </r>
  </si>
  <si>
    <t xml:space="preserve">3) Opća napomena: Na svim mjestima u troškovniku i tehničkim specifikacijama gdje je naveden proizvođač/marka/tip/model/norma/standard nekog artikla podrazumijeva se da je riječ o formulaciji „ili jednakovrijedno". Ako ponuditelj nudi jednakovrijedan proizvod mora na za to predviđenim praznim mjestima troškovnika, prema odgovarajućim stavkama, navesti podatke o proizvodu i tipu odgovarajućeg proizvoda koji nudi, te ako se to traži, i ostale podatke koji se odnose na taj proizvod. </t>
  </si>
  <si>
    <t>Prilog II</t>
  </si>
  <si>
    <t>Fotonaponski moduli ukupne sumirane nazivne snage 627 kWp, sljedećih karakteristika:
- minimalno Pmpp=375 Wp
- 120 (6x20) mono-Si ćelija po modulu
- dimenzije (VxŠxD): 1769 x 1052 x 35mm, +/- 5 %
- certifikati IEC 61215, IEC 61730 ili jednakovrijedno
- minimalne efikasnosti 20,59 %</t>
  </si>
  <si>
    <t>Fotonaponski DC/AC inverter: 
- min. maksimalna AC snaga 110 kW
- minimalno 10 MPPT-a (Maximal power point tracking jedinica) 
- minimalno 20 DC ulaza za stringove
- maksimalni ulazni DC napon min. 1100 V
- ugrađena DC i AC prenaponska zaštita klase II
- minimalna maks. učinkovitost 98,6 %
- garancija na proizvod: 15 godina
- zaštita min. IP 66 ili jednakovrijedno</t>
  </si>
  <si>
    <t>Fotonaponski DC/AC inverter: 
- min. maksimalna AC snaga 66 kW
- minimalno 6 MPPT-a (Maximal power point tracking jedinica) 
- minimalno 12 DC ulaza za stringove
- maksimalni ulazni DC napon min. 1100 V
- ugrađena DC i AC prenaponska zaštita klase II
- minimalna maks. učinkovitost 98,7 %
- garancija na proizvod: 15 godina
- zaštita min. IP 65 ili jednakovrijedno</t>
  </si>
  <si>
    <t>Sustav za aktivnu limitaciju izlazne snage fotonaponske/sunčane elektrane.
-sadrži uređaj za praćenje rada i upravljanje inverterima, pametno brojilo u kompletu sa strujnim mjernim transformatorima.
Komunikacija uređaja i pametnog brojila preko odgovarajućeg protokola tipa RS485 ili jednakovrijedno.</t>
  </si>
  <si>
    <t>Razdjelnica fotonaponske/sunčane elektrane RSE 1.
Sadrži glavni prekidač fotonaponske/sunčane elektrane, te priključak 4 invertera pojedinačne snage 103kW i jedan inverter snage 63kW AC - ukupno 475kW AC.
Izvedba: limeni samostojeći ormar
Sadrži elemente upravljanja i zaštite za pripadne struje krugove:
- glavni prekidač elektrane: 800A, 4p, termička i nadstrujna zaštita - 1kom
- naponsko-frekventni zaštitni relej - 1kom
- UPS napajanje za U-f zaštitni relej - 1kom
- zaštitni prekidač za naponske mjerne ulaze releja: karakt. C, 2A, 10kA, 1p - 3kom
- zaštitni prekidač za UPS napajanje: karakt. C, 6A, 10kA, 1p - 1kom
- prekidač (200A, 3p) sa pridruženim zaštitnim uređajem diferencijalne struje (RCD, 200A, ΔI=1A, 4p, tip A) - 4kom
- automatski prekidač (MCB): B125A, 3p - 1kom 
- zaštitni uređaj diferencijalne struje (RCD):  125/0,5A, 4p, tip A - 1kom
- odvodnik prenapona tip 1+2, za TN-S sustav - 1kom
- šuko utičnica i kombinirana zaštitna sklopka (KZS) 10/0,03A - 2kom
- vanjsko tipkalo za isključenje glavnog prekidača - 1kom
- zaštitni prekidač za tipkalo, karakt. C, 6A, 10kA, 1p - 1kom
- kombinirana zaštitna sklopka (KZS) 10/0.03A, termostat, ventilator sa filterom, grijač - 1kom
Mjerenje električne energije:
- Brojilo električne energije, indirektno, trofazno, jednotarifno - 1kom
- Strujni mjerni transformator (SMT), klasa 0.5, 800/5A - 3kom
- zaštitni prekidač za naponske mjerne ulaze brojila: karakt. C, 6A, 10kA, 1p - 3kom
Prostor za ugradnju komunikacijskog uređaja na DIN šinu (dim 300x300x70mm) i adaptera za napajanje.
Sa svim pokrivnim i zaštitnim pločama u ormaru, nosačem shema na vratima ormara i svim ostalim minimalnim tehničkim zahtjevima navedenim u naslovu.
Stezaljke za prihvat kabela prema shemi.
Sabirnički sustav, sav ostali potrebni montažni i spojni pribor.
Komplet dobava, montaža i spajanje do pune pogonske funkcionalnosti.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</si>
</sst>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&quot;. &quot;"/>
    <numFmt numFmtId="165" formatCode="00&quot;.&quot;"/>
    <numFmt numFmtId="166" formatCode="&quot;E01.&quot;\ 00&quot;. &quot;"/>
    <numFmt numFmtId="167" formatCode="#,##0.00\ _k_n"/>
    <numFmt numFmtId="168" formatCode="[$HRK]\ #,##0.00"/>
    <numFmt numFmtId="169" formatCode="_([$HRK]\ * #,##0.00_);_([$HRK]\ * \(#,##0.00\);_([$HRK]\ 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color rgb="FF7030A0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  <font>
      <b/>
      <sz val="12"/>
      <color rgb="FF7030A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A1C0A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justify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quotePrefix="1" applyFont="1" applyAlignment="1">
      <alignment horizontal="justify" vertical="center" wrapText="1"/>
    </xf>
    <xf numFmtId="0" fontId="4" fillId="0" borderId="0" xfId="1" quotePrefix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4" fontId="4" fillId="0" borderId="0" xfId="0" applyNumberFormat="1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164" fontId="12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68" fontId="4" fillId="0" borderId="3" xfId="0" applyNumberFormat="1" applyFont="1" applyBorder="1" applyAlignment="1">
      <alignment horizontal="right" vertical="center"/>
    </xf>
    <xf numFmtId="168" fontId="4" fillId="0" borderId="3" xfId="0" applyNumberFormat="1" applyFont="1" applyBorder="1" applyAlignment="1">
      <alignment vertical="center"/>
    </xf>
    <xf numFmtId="165" fontId="4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16" fontId="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3" xfId="0" quotePrefix="1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168" fontId="6" fillId="2" borderId="8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168" fontId="6" fillId="2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" fontId="16" fillId="0" borderId="0" xfId="1" applyNumberFormat="1" applyFont="1" applyAlignment="1">
      <alignment horizontal="right" vertical="center"/>
    </xf>
    <xf numFmtId="0" fontId="17" fillId="0" borderId="0" xfId="0" applyFont="1" applyAlignment="1" applyProtection="1">
      <alignment vertical="center"/>
      <protection hidden="1"/>
    </xf>
    <xf numFmtId="0" fontId="4" fillId="0" borderId="14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locked="0"/>
    </xf>
    <xf numFmtId="169" fontId="4" fillId="0" borderId="14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69" fontId="4" fillId="0" borderId="0" xfId="0" applyNumberFormat="1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locked="0"/>
    </xf>
    <xf numFmtId="169" fontId="2" fillId="0" borderId="2" xfId="0" applyNumberFormat="1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locked="0"/>
    </xf>
    <xf numFmtId="169" fontId="4" fillId="0" borderId="2" xfId="0" applyNumberFormat="1" applyFont="1" applyBorder="1" applyAlignment="1" applyProtection="1">
      <alignment vertical="center"/>
      <protection hidden="1"/>
    </xf>
    <xf numFmtId="4" fontId="7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vertical="center"/>
    </xf>
    <xf numFmtId="168" fontId="4" fillId="0" borderId="3" xfId="0" applyNumberFormat="1" applyFont="1" applyFill="1" applyBorder="1" applyAlignment="1">
      <alignment horizontal="right" vertical="center"/>
    </xf>
    <xf numFmtId="168" fontId="4" fillId="0" borderId="3" xfId="0" applyNumberFormat="1" applyFont="1" applyFill="1" applyBorder="1" applyAlignment="1">
      <alignment vertical="center"/>
    </xf>
    <xf numFmtId="168" fontId="4" fillId="0" borderId="6" xfId="0" applyNumberFormat="1" applyFont="1" applyFill="1" applyBorder="1" applyAlignment="1" applyProtection="1">
      <alignment horizontal="right" vertical="center"/>
      <protection locked="0"/>
    </xf>
    <xf numFmtId="49" fontId="4" fillId="0" borderId="3" xfId="1" applyNumberFormat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 wrapText="1"/>
    </xf>
    <xf numFmtId="168" fontId="6" fillId="2" borderId="13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164" fontId="6" fillId="2" borderId="9" xfId="1" applyNumberFormat="1" applyFont="1" applyFill="1" applyBorder="1" applyAlignment="1">
      <alignment horizontal="left" vertical="center" wrapText="1"/>
    </xf>
    <xf numFmtId="0" fontId="15" fillId="2" borderId="0" xfId="1" applyFont="1" applyFill="1" applyAlignment="1">
      <alignment vertical="center"/>
    </xf>
    <xf numFmtId="164" fontId="6" fillId="2" borderId="11" xfId="1" applyNumberFormat="1" applyFont="1" applyFill="1" applyBorder="1" applyAlignment="1">
      <alignment horizontal="left" vertical="center"/>
    </xf>
    <xf numFmtId="0" fontId="15" fillId="2" borderId="12" xfId="1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14" fontId="4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justify" vertical="center" wrapText="1"/>
      <protection hidden="1"/>
    </xf>
    <xf numFmtId="0" fontId="4" fillId="0" borderId="0" xfId="0" applyFont="1" applyAlignment="1">
      <alignment horizontal="justify" vertical="center" wrapText="1"/>
    </xf>
    <xf numFmtId="164" fontId="6" fillId="2" borderId="7" xfId="0" applyNumberFormat="1" applyFont="1" applyFill="1" applyBorder="1" applyAlignment="1">
      <alignment horizontal="left" vertical="center"/>
    </xf>
    <xf numFmtId="0" fontId="15" fillId="2" borderId="5" xfId="0" applyFont="1" applyFill="1" applyBorder="1" applyAlignment="1">
      <alignment vertical="center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center"/>
    </xf>
  </cellXfs>
  <cellStyles count="2">
    <cellStyle name="Normal" xfId="0" builtinId="0"/>
    <cellStyle name="Normal 2" xfId="1" xr:uid="{DB1BF042-1282-4DDD-A63F-040E1DE9D8E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Q119"/>
  <sheetViews>
    <sheetView tabSelected="1" view="pageBreakPreview" zoomScale="110" zoomScaleNormal="80" zoomScaleSheetLayoutView="110" workbookViewId="0">
      <selection activeCell="B14" sqref="B14:G14"/>
    </sheetView>
  </sheetViews>
  <sheetFormatPr defaultColWidth="9.109375" defaultRowHeight="13.2" x14ac:dyDescent="0.3"/>
  <cols>
    <col min="1" max="1" width="0.88671875" style="10" customWidth="1"/>
    <col min="2" max="2" width="11.6640625" style="9" customWidth="1"/>
    <col min="3" max="3" width="84.5546875" style="10" customWidth="1"/>
    <col min="4" max="4" width="8.33203125" style="11" customWidth="1"/>
    <col min="5" max="5" width="7" style="67" customWidth="1"/>
    <col min="6" max="6" width="15.88671875" style="12" customWidth="1"/>
    <col min="7" max="7" width="21.33203125" style="13" bestFit="1" customWidth="1"/>
    <col min="8" max="8" width="0.88671875" style="14" customWidth="1"/>
    <col min="9" max="9" width="12.109375" style="10" customWidth="1"/>
    <col min="10" max="16384" width="9.109375" style="10"/>
  </cols>
  <sheetData>
    <row r="2" spans="2:8" x14ac:dyDescent="0.3">
      <c r="B2" s="97" t="s">
        <v>91</v>
      </c>
      <c r="C2" s="98"/>
      <c r="D2" s="98"/>
      <c r="E2" s="98"/>
      <c r="F2" s="98"/>
      <c r="G2" s="98"/>
    </row>
    <row r="3" spans="2:8" s="2" customFormat="1" x14ac:dyDescent="0.3">
      <c r="B3" s="97" t="s">
        <v>0</v>
      </c>
      <c r="C3" s="98"/>
      <c r="D3" s="98"/>
      <c r="E3" s="98"/>
      <c r="F3" s="98"/>
      <c r="G3" s="98"/>
      <c r="H3" s="1"/>
    </row>
    <row r="4" spans="2:8" s="2" customFormat="1" x14ac:dyDescent="0.3">
      <c r="B4" s="113"/>
      <c r="C4" s="114"/>
      <c r="D4" s="114"/>
      <c r="E4" s="114"/>
      <c r="F4" s="114"/>
      <c r="G4" s="114"/>
      <c r="H4" s="3"/>
    </row>
    <row r="5" spans="2:8" s="2" customFormat="1" x14ac:dyDescent="0.3">
      <c r="B5" s="113"/>
      <c r="C5" s="114"/>
      <c r="D5" s="114"/>
      <c r="E5" s="114"/>
      <c r="F5" s="114"/>
      <c r="G5" s="114"/>
      <c r="H5" s="3"/>
    </row>
    <row r="6" spans="2:8" s="2" customFormat="1" x14ac:dyDescent="0.3">
      <c r="B6" s="4"/>
      <c r="C6" s="5" t="s">
        <v>1</v>
      </c>
      <c r="D6" s="114" t="s">
        <v>2</v>
      </c>
      <c r="E6" s="103"/>
      <c r="F6" s="103"/>
      <c r="G6" s="103"/>
      <c r="H6" s="3"/>
    </row>
    <row r="7" spans="2:8" s="2" customFormat="1" x14ac:dyDescent="0.3">
      <c r="B7" s="6"/>
      <c r="C7" s="7" t="s">
        <v>3</v>
      </c>
      <c r="D7" s="103" t="s">
        <v>4</v>
      </c>
      <c r="E7" s="103"/>
      <c r="F7" s="103"/>
      <c r="G7" s="103"/>
      <c r="H7" s="3"/>
    </row>
    <row r="8" spans="2:8" s="2" customFormat="1" x14ac:dyDescent="0.3">
      <c r="B8" s="6"/>
      <c r="C8" s="7" t="s">
        <v>5</v>
      </c>
      <c r="D8" s="103" t="s">
        <v>6</v>
      </c>
      <c r="E8" s="103"/>
      <c r="F8" s="103"/>
      <c r="G8" s="103"/>
      <c r="H8" s="3"/>
    </row>
    <row r="9" spans="2:8" s="2" customFormat="1" x14ac:dyDescent="0.3">
      <c r="B9" s="6"/>
      <c r="C9" s="7" t="s">
        <v>7</v>
      </c>
      <c r="D9" s="103" t="s">
        <v>8</v>
      </c>
      <c r="E9" s="103"/>
      <c r="F9" s="103"/>
      <c r="G9" s="103"/>
      <c r="H9" s="3"/>
    </row>
    <row r="10" spans="2:8" s="2" customFormat="1" ht="14.4" x14ac:dyDescent="0.3">
      <c r="B10" s="6"/>
      <c r="C10" s="8"/>
      <c r="D10" s="104"/>
      <c r="E10" s="105"/>
      <c r="F10" s="105"/>
      <c r="G10" s="105"/>
      <c r="H10" s="3"/>
    </row>
    <row r="11" spans="2:8" x14ac:dyDescent="0.3">
      <c r="E11" s="10"/>
    </row>
    <row r="12" spans="2:8" x14ac:dyDescent="0.3">
      <c r="B12" s="106" t="s">
        <v>9</v>
      </c>
      <c r="C12" s="107"/>
      <c r="D12" s="107"/>
      <c r="E12" s="107"/>
      <c r="F12" s="107"/>
      <c r="G12" s="107"/>
    </row>
    <row r="13" spans="2:8" ht="28.8" customHeight="1" x14ac:dyDescent="0.3">
      <c r="B13" s="108" t="s">
        <v>10</v>
      </c>
      <c r="C13" s="109"/>
      <c r="D13" s="109"/>
      <c r="E13" s="109"/>
      <c r="F13" s="109"/>
      <c r="G13" s="109"/>
    </row>
    <row r="14" spans="2:8" x14ac:dyDescent="0.3">
      <c r="B14" s="108" t="s">
        <v>11</v>
      </c>
      <c r="C14" s="109"/>
      <c r="D14" s="109"/>
      <c r="E14" s="109"/>
      <c r="F14" s="109"/>
      <c r="G14" s="109"/>
    </row>
    <row r="15" spans="2:8" ht="41.4" customHeight="1" x14ac:dyDescent="0.3">
      <c r="B15" s="112" t="s">
        <v>90</v>
      </c>
      <c r="C15" s="112"/>
      <c r="D15" s="112"/>
      <c r="E15" s="112"/>
      <c r="F15" s="112"/>
      <c r="G15" s="112"/>
    </row>
    <row r="16" spans="2:8" x14ac:dyDescent="0.3">
      <c r="C16" s="15"/>
      <c r="D16" s="16"/>
      <c r="E16" s="15"/>
      <c r="F16" s="15"/>
      <c r="G16" s="17"/>
      <c r="H16" s="18"/>
    </row>
    <row r="17" spans="2:10" s="2" customFormat="1" ht="27.6" x14ac:dyDescent="0.3">
      <c r="B17" s="19" t="s">
        <v>12</v>
      </c>
      <c r="C17" s="20" t="s">
        <v>13</v>
      </c>
      <c r="D17" s="21" t="s">
        <v>14</v>
      </c>
      <c r="E17" s="22" t="s">
        <v>15</v>
      </c>
      <c r="F17" s="23" t="s">
        <v>16</v>
      </c>
      <c r="G17" s="24" t="s">
        <v>17</v>
      </c>
      <c r="H17" s="25"/>
    </row>
    <row r="18" spans="2:10" s="2" customFormat="1" x14ac:dyDescent="0.3">
      <c r="B18" s="26"/>
      <c r="C18" s="27"/>
      <c r="D18" s="28"/>
      <c r="E18" s="29"/>
      <c r="F18" s="86"/>
      <c r="G18" s="86"/>
      <c r="H18" s="25"/>
    </row>
    <row r="19" spans="2:10" s="2" customFormat="1" ht="13.8" x14ac:dyDescent="0.3">
      <c r="B19" s="30"/>
      <c r="C19" s="31" t="s">
        <v>18</v>
      </c>
      <c r="D19" s="32"/>
      <c r="E19" s="33"/>
      <c r="F19" s="87"/>
      <c r="G19" s="88"/>
      <c r="H19" s="34"/>
    </row>
    <row r="20" spans="2:10" s="2" customFormat="1" x14ac:dyDescent="0.3">
      <c r="B20" s="30"/>
      <c r="C20" s="35"/>
      <c r="D20" s="32"/>
      <c r="E20" s="33"/>
      <c r="F20" s="87"/>
      <c r="G20" s="88"/>
      <c r="H20" s="34"/>
    </row>
    <row r="21" spans="2:10" s="39" customFormat="1" ht="79.2" x14ac:dyDescent="0.3">
      <c r="B21" s="94" t="s">
        <v>66</v>
      </c>
      <c r="C21" s="47" t="s">
        <v>92</v>
      </c>
      <c r="D21" s="48" t="s">
        <v>20</v>
      </c>
      <c r="E21" s="43">
        <v>1</v>
      </c>
      <c r="F21" s="91"/>
      <c r="G21" s="92">
        <f>E21*F21</f>
        <v>0</v>
      </c>
      <c r="H21" s="38"/>
      <c r="I21" s="2"/>
      <c r="J21" s="2"/>
    </row>
    <row r="22" spans="2:10" s="39" customFormat="1" x14ac:dyDescent="0.3">
      <c r="B22" s="40"/>
      <c r="C22" s="41"/>
      <c r="D22" s="42"/>
      <c r="E22" s="43"/>
      <c r="F22" s="91"/>
      <c r="G22" s="92"/>
      <c r="H22" s="38"/>
      <c r="I22" s="2"/>
      <c r="J22" s="2"/>
    </row>
    <row r="23" spans="2:10" s="39" customFormat="1" ht="118.8" x14ac:dyDescent="0.3">
      <c r="B23" s="94" t="s">
        <v>67</v>
      </c>
      <c r="C23" s="47" t="s">
        <v>93</v>
      </c>
      <c r="D23" s="48" t="s">
        <v>19</v>
      </c>
      <c r="E23" s="43">
        <v>4</v>
      </c>
      <c r="F23" s="91"/>
      <c r="G23" s="92">
        <f>E23*F23</f>
        <v>0</v>
      </c>
      <c r="H23" s="38"/>
      <c r="I23" s="2"/>
      <c r="J23" s="2"/>
    </row>
    <row r="24" spans="2:10" s="39" customFormat="1" ht="117.75" customHeight="1" x14ac:dyDescent="0.3">
      <c r="B24" s="94" t="s">
        <v>68</v>
      </c>
      <c r="C24" s="47" t="s">
        <v>94</v>
      </c>
      <c r="D24" s="48" t="s">
        <v>19</v>
      </c>
      <c r="E24" s="43">
        <v>1</v>
      </c>
      <c r="F24" s="91"/>
      <c r="G24" s="92">
        <f>E24*F24</f>
        <v>0</v>
      </c>
      <c r="H24" s="38"/>
      <c r="I24" s="2"/>
      <c r="J24" s="2"/>
    </row>
    <row r="25" spans="2:10" s="39" customFormat="1" x14ac:dyDescent="0.3">
      <c r="B25" s="40"/>
      <c r="C25" s="41"/>
      <c r="D25" s="42"/>
      <c r="E25" s="43"/>
      <c r="F25" s="91"/>
      <c r="G25" s="92"/>
      <c r="H25" s="38"/>
      <c r="I25" s="2"/>
      <c r="J25" s="2"/>
    </row>
    <row r="26" spans="2:10" s="39" customFormat="1" ht="26.4" x14ac:dyDescent="0.3">
      <c r="B26" s="46">
        <v>3</v>
      </c>
      <c r="C26" s="47" t="s">
        <v>63</v>
      </c>
      <c r="D26" s="48" t="s">
        <v>20</v>
      </c>
      <c r="E26" s="43">
        <v>1</v>
      </c>
      <c r="F26" s="91"/>
      <c r="G26" s="92">
        <f>E26*F26</f>
        <v>0</v>
      </c>
      <c r="H26" s="38"/>
      <c r="I26" s="2"/>
      <c r="J26" s="2"/>
    </row>
    <row r="27" spans="2:10" s="39" customFormat="1" x14ac:dyDescent="0.3">
      <c r="B27" s="46"/>
      <c r="C27" s="47"/>
      <c r="D27" s="48"/>
      <c r="E27" s="43"/>
      <c r="F27" s="91"/>
      <c r="G27" s="92"/>
      <c r="H27" s="38"/>
      <c r="I27" s="2"/>
      <c r="J27" s="2"/>
    </row>
    <row r="28" spans="2:10" s="2" customFormat="1" ht="26.4" x14ac:dyDescent="0.3">
      <c r="B28" s="46">
        <v>4</v>
      </c>
      <c r="C28" s="47" t="s">
        <v>21</v>
      </c>
      <c r="D28" s="48" t="s">
        <v>20</v>
      </c>
      <c r="E28" s="43">
        <v>1</v>
      </c>
      <c r="F28" s="91"/>
      <c r="G28" s="92">
        <f>E28*F28</f>
        <v>0</v>
      </c>
      <c r="H28" s="38"/>
    </row>
    <row r="29" spans="2:10" s="39" customFormat="1" x14ac:dyDescent="0.3">
      <c r="B29" s="40"/>
      <c r="C29" s="41"/>
      <c r="D29" s="42"/>
      <c r="E29" s="43"/>
      <c r="F29" s="91"/>
      <c r="G29" s="92"/>
      <c r="H29" s="38"/>
      <c r="I29" s="2"/>
      <c r="J29" s="2"/>
    </row>
    <row r="30" spans="2:10" s="2" customFormat="1" ht="66" x14ac:dyDescent="0.3">
      <c r="B30" s="46">
        <v>5</v>
      </c>
      <c r="C30" s="47" t="s">
        <v>95</v>
      </c>
      <c r="D30" s="48" t="s">
        <v>20</v>
      </c>
      <c r="E30" s="43">
        <v>1</v>
      </c>
      <c r="F30" s="91"/>
      <c r="G30" s="92">
        <f>E30*F30</f>
        <v>0</v>
      </c>
      <c r="H30" s="38"/>
    </row>
    <row r="31" spans="2:10" s="39" customFormat="1" x14ac:dyDescent="0.3">
      <c r="B31" s="40"/>
      <c r="C31" s="41"/>
      <c r="D31" s="42"/>
      <c r="E31" s="43"/>
      <c r="F31" s="91"/>
      <c r="G31" s="92"/>
      <c r="H31" s="38"/>
      <c r="I31" s="2"/>
      <c r="J31" s="2"/>
    </row>
    <row r="32" spans="2:10" s="2" customFormat="1" ht="26.4" x14ac:dyDescent="0.3">
      <c r="B32" s="46">
        <v>6</v>
      </c>
      <c r="C32" s="47" t="s">
        <v>22</v>
      </c>
      <c r="D32" s="48" t="s">
        <v>20</v>
      </c>
      <c r="E32" s="43">
        <v>1</v>
      </c>
      <c r="F32" s="91"/>
      <c r="G32" s="92">
        <f>E32*F32</f>
        <v>0</v>
      </c>
      <c r="H32" s="38"/>
    </row>
    <row r="33" spans="2:199" s="39" customFormat="1" x14ac:dyDescent="0.3">
      <c r="B33" s="40"/>
      <c r="C33" s="41"/>
      <c r="D33" s="42"/>
      <c r="E33" s="43"/>
      <c r="F33" s="91"/>
      <c r="G33" s="92"/>
      <c r="H33" s="38"/>
      <c r="I33" s="2"/>
      <c r="J33" s="2"/>
    </row>
    <row r="34" spans="2:199" s="2" customFormat="1" x14ac:dyDescent="0.3">
      <c r="B34" s="46">
        <v>7</v>
      </c>
      <c r="C34" s="47" t="s">
        <v>23</v>
      </c>
      <c r="D34" s="48" t="s">
        <v>20</v>
      </c>
      <c r="E34" s="43">
        <v>1</v>
      </c>
      <c r="F34" s="91"/>
      <c r="G34" s="92">
        <f>E34*F34</f>
        <v>0</v>
      </c>
      <c r="H34" s="38"/>
    </row>
    <row r="35" spans="2:199" s="2" customFormat="1" x14ac:dyDescent="0.3">
      <c r="B35" s="46"/>
      <c r="C35" s="47"/>
      <c r="D35" s="48"/>
      <c r="E35" s="43"/>
      <c r="F35" s="91"/>
      <c r="G35" s="92"/>
      <c r="H35" s="38"/>
    </row>
    <row r="36" spans="2:199" s="2" customFormat="1" x14ac:dyDescent="0.3">
      <c r="B36" s="46">
        <v>8</v>
      </c>
      <c r="C36" s="47" t="s">
        <v>24</v>
      </c>
      <c r="D36" s="48" t="s">
        <v>25</v>
      </c>
      <c r="E36" s="43">
        <v>1</v>
      </c>
      <c r="F36" s="91"/>
      <c r="G36" s="92">
        <f>E36*F36</f>
        <v>0</v>
      </c>
      <c r="H36" s="38"/>
    </row>
    <row r="37" spans="2:199" s="2" customFormat="1" x14ac:dyDescent="0.3">
      <c r="B37" s="46"/>
      <c r="C37" s="47"/>
      <c r="D37" s="48"/>
      <c r="E37" s="43"/>
      <c r="F37" s="91"/>
      <c r="G37" s="92"/>
      <c r="H37" s="38"/>
    </row>
    <row r="38" spans="2:199" s="2" customFormat="1" x14ac:dyDescent="0.3">
      <c r="B38" s="40"/>
      <c r="C38" s="49" t="s">
        <v>26</v>
      </c>
      <c r="D38" s="48"/>
      <c r="E38" s="43"/>
      <c r="F38" s="91"/>
      <c r="G38" s="92"/>
      <c r="H38" s="38"/>
    </row>
    <row r="39" spans="2:199" s="2" customFormat="1" x14ac:dyDescent="0.3">
      <c r="B39" s="40"/>
      <c r="C39" s="47"/>
      <c r="D39" s="48"/>
      <c r="E39" s="43"/>
      <c r="F39" s="91"/>
      <c r="G39" s="92"/>
      <c r="H39" s="38"/>
    </row>
    <row r="40" spans="2:199" s="2" customFormat="1" ht="396" x14ac:dyDescent="0.3">
      <c r="B40" s="95" t="s">
        <v>69</v>
      </c>
      <c r="C40" s="50" t="s">
        <v>96</v>
      </c>
      <c r="D40" s="48" t="s">
        <v>20</v>
      </c>
      <c r="E40" s="43">
        <v>1</v>
      </c>
      <c r="F40" s="91"/>
      <c r="G40" s="92">
        <f>E40*F40</f>
        <v>0</v>
      </c>
      <c r="H40" s="38"/>
    </row>
    <row r="41" spans="2:199" s="2" customFormat="1" x14ac:dyDescent="0.3">
      <c r="B41" s="46"/>
      <c r="C41" s="50"/>
      <c r="D41" s="48"/>
      <c r="E41" s="43"/>
      <c r="F41" s="91"/>
      <c r="G41" s="92"/>
      <c r="H41" s="38"/>
    </row>
    <row r="42" spans="2:199" s="2" customFormat="1" ht="92.25" customHeight="1" x14ac:dyDescent="0.3">
      <c r="B42" s="95" t="s">
        <v>70</v>
      </c>
      <c r="C42" s="50" t="s">
        <v>89</v>
      </c>
      <c r="D42" s="48" t="s">
        <v>20</v>
      </c>
      <c r="E42" s="43">
        <v>1</v>
      </c>
      <c r="F42" s="91"/>
      <c r="G42" s="92">
        <f>E42*F42</f>
        <v>0</v>
      </c>
      <c r="H42" s="38"/>
    </row>
    <row r="43" spans="2:199" s="2" customFormat="1" x14ac:dyDescent="0.3">
      <c r="B43" s="46"/>
      <c r="C43" s="50"/>
      <c r="D43" s="48"/>
      <c r="E43" s="43"/>
      <c r="F43" s="91"/>
      <c r="G43" s="92"/>
      <c r="H43" s="38"/>
    </row>
    <row r="44" spans="2:199" s="2" customFormat="1" x14ac:dyDescent="0.3">
      <c r="B44" s="46"/>
      <c r="C44" s="51" t="s">
        <v>27</v>
      </c>
      <c r="D44" s="48"/>
      <c r="E44" s="43"/>
      <c r="F44" s="91"/>
      <c r="G44" s="92"/>
      <c r="H44" s="38"/>
    </row>
    <row r="45" spans="2:199" s="2" customFormat="1" x14ac:dyDescent="0.3">
      <c r="B45" s="46"/>
      <c r="C45" s="47"/>
      <c r="D45" s="48"/>
      <c r="E45" s="43"/>
      <c r="F45" s="91"/>
      <c r="G45" s="92"/>
      <c r="H45" s="38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</row>
    <row r="46" spans="2:199" s="2" customFormat="1" ht="26.4" x14ac:dyDescent="0.3">
      <c r="B46" s="46"/>
      <c r="C46" s="52" t="s">
        <v>28</v>
      </c>
      <c r="D46" s="48"/>
      <c r="E46" s="43"/>
      <c r="F46" s="91"/>
      <c r="G46" s="92"/>
      <c r="H46" s="38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</row>
    <row r="47" spans="2:199" s="2" customFormat="1" x14ac:dyDescent="0.3">
      <c r="B47" s="46"/>
      <c r="C47" s="47"/>
      <c r="D47" s="48"/>
      <c r="E47" s="43"/>
      <c r="F47" s="91"/>
      <c r="G47" s="92"/>
      <c r="H47" s="38"/>
    </row>
    <row r="48" spans="2:199" s="2" customFormat="1" x14ac:dyDescent="0.3">
      <c r="B48" s="46">
        <v>12</v>
      </c>
      <c r="C48" s="50" t="s">
        <v>29</v>
      </c>
      <c r="D48" s="48" t="s">
        <v>30</v>
      </c>
      <c r="E48" s="43">
        <v>500</v>
      </c>
      <c r="F48" s="91"/>
      <c r="G48" s="92">
        <f>E48*F48</f>
        <v>0</v>
      </c>
      <c r="H48" s="38"/>
    </row>
    <row r="49" spans="1:8" s="2" customFormat="1" x14ac:dyDescent="0.3">
      <c r="B49" s="46"/>
      <c r="C49" s="50"/>
      <c r="D49" s="48"/>
      <c r="E49" s="43"/>
      <c r="F49" s="91"/>
      <c r="G49" s="92"/>
      <c r="H49" s="38"/>
    </row>
    <row r="50" spans="1:8" s="2" customFormat="1" x14ac:dyDescent="0.3">
      <c r="B50" s="46">
        <v>13</v>
      </c>
      <c r="C50" s="50" t="s">
        <v>31</v>
      </c>
      <c r="D50" s="48" t="s">
        <v>30</v>
      </c>
      <c r="E50" s="43">
        <v>300</v>
      </c>
      <c r="F50" s="91"/>
      <c r="G50" s="92">
        <f>E50*F50</f>
        <v>0</v>
      </c>
      <c r="H50" s="38"/>
    </row>
    <row r="51" spans="1:8" s="2" customFormat="1" x14ac:dyDescent="0.3">
      <c r="B51" s="46"/>
      <c r="C51" s="50"/>
      <c r="D51" s="36"/>
      <c r="E51" s="37"/>
      <c r="F51" s="89"/>
      <c r="G51" s="90"/>
      <c r="H51" s="38"/>
    </row>
    <row r="52" spans="1:8" s="2" customFormat="1" x14ac:dyDescent="0.3">
      <c r="B52" s="94" t="s">
        <v>71</v>
      </c>
      <c r="C52" s="50" t="s">
        <v>64</v>
      </c>
      <c r="D52" s="48" t="s">
        <v>30</v>
      </c>
      <c r="E52" s="43">
        <v>80</v>
      </c>
      <c r="F52" s="91"/>
      <c r="G52" s="92">
        <f>E52*F52</f>
        <v>0</v>
      </c>
      <c r="H52" s="38"/>
    </row>
    <row r="53" spans="1:8" s="2" customFormat="1" x14ac:dyDescent="0.3">
      <c r="B53" s="94" t="s">
        <v>72</v>
      </c>
      <c r="C53" s="50" t="s">
        <v>32</v>
      </c>
      <c r="D53" s="48" t="s">
        <v>30</v>
      </c>
      <c r="E53" s="43">
        <v>170</v>
      </c>
      <c r="F53" s="91"/>
      <c r="G53" s="92">
        <f>E53*F53</f>
        <v>0</v>
      </c>
      <c r="H53" s="38"/>
    </row>
    <row r="54" spans="1:8" s="2" customFormat="1" x14ac:dyDescent="0.3">
      <c r="B54" s="46"/>
      <c r="C54" s="47"/>
      <c r="D54" s="48"/>
      <c r="E54" s="43"/>
      <c r="F54" s="91"/>
      <c r="G54" s="92"/>
      <c r="H54" s="38"/>
    </row>
    <row r="55" spans="1:8" s="2" customFormat="1" x14ac:dyDescent="0.3">
      <c r="B55" s="46">
        <v>15</v>
      </c>
      <c r="C55" s="47" t="s">
        <v>33</v>
      </c>
      <c r="D55" s="48" t="s">
        <v>30</v>
      </c>
      <c r="E55" s="43">
        <v>14000</v>
      </c>
      <c r="F55" s="91"/>
      <c r="G55" s="92">
        <f>E55*F55</f>
        <v>0</v>
      </c>
      <c r="H55" s="38"/>
    </row>
    <row r="56" spans="1:8" s="2" customFormat="1" x14ac:dyDescent="0.3">
      <c r="B56" s="46"/>
      <c r="C56" s="47"/>
      <c r="D56" s="48"/>
      <c r="E56" s="43"/>
      <c r="F56" s="91"/>
      <c r="G56" s="92"/>
      <c r="H56" s="38"/>
    </row>
    <row r="57" spans="1:8" s="2" customFormat="1" x14ac:dyDescent="0.3">
      <c r="A57" s="53"/>
      <c r="B57" s="94" t="s">
        <v>73</v>
      </c>
      <c r="C57" s="47" t="s">
        <v>35</v>
      </c>
      <c r="D57" s="48" t="s">
        <v>34</v>
      </c>
      <c r="E57" s="43">
        <v>85</v>
      </c>
      <c r="F57" s="91"/>
      <c r="G57" s="92">
        <f>E57*F57</f>
        <v>0</v>
      </c>
      <c r="H57" s="38"/>
    </row>
    <row r="58" spans="1:8" s="2" customFormat="1" x14ac:dyDescent="0.3">
      <c r="A58" s="53">
        <v>44212</v>
      </c>
      <c r="B58" s="94" t="s">
        <v>74</v>
      </c>
      <c r="C58" s="47" t="s">
        <v>36</v>
      </c>
      <c r="D58" s="48" t="s">
        <v>34</v>
      </c>
      <c r="E58" s="43">
        <v>170</v>
      </c>
      <c r="F58" s="91"/>
      <c r="G58" s="92">
        <f>E58*F58</f>
        <v>0</v>
      </c>
      <c r="H58" s="38"/>
    </row>
    <row r="59" spans="1:8" s="2" customFormat="1" x14ac:dyDescent="0.3">
      <c r="B59" s="46"/>
      <c r="C59" s="47"/>
      <c r="D59" s="48"/>
      <c r="E59" s="43"/>
      <c r="F59" s="91"/>
      <c r="G59" s="92"/>
      <c r="H59" s="38"/>
    </row>
    <row r="60" spans="1:8" s="2" customFormat="1" x14ac:dyDescent="0.3">
      <c r="B60" s="46">
        <v>17</v>
      </c>
      <c r="C60" s="47" t="s">
        <v>37</v>
      </c>
      <c r="D60" s="48" t="s">
        <v>30</v>
      </c>
      <c r="E60" s="43">
        <v>400</v>
      </c>
      <c r="F60" s="91"/>
      <c r="G60" s="92">
        <f>E60*F60</f>
        <v>0</v>
      </c>
      <c r="H60" s="38"/>
    </row>
    <row r="61" spans="1:8" s="2" customFormat="1" x14ac:dyDescent="0.3">
      <c r="B61" s="46"/>
      <c r="C61" s="47"/>
      <c r="D61" s="48"/>
      <c r="E61" s="43"/>
      <c r="F61" s="91"/>
      <c r="G61" s="92"/>
      <c r="H61" s="38"/>
    </row>
    <row r="62" spans="1:8" s="2" customFormat="1" ht="26.4" x14ac:dyDescent="0.3">
      <c r="B62" s="46"/>
      <c r="C62" s="52" t="s">
        <v>38</v>
      </c>
      <c r="D62" s="48"/>
      <c r="E62" s="43"/>
      <c r="F62" s="91"/>
      <c r="G62" s="92"/>
      <c r="H62" s="38"/>
    </row>
    <row r="63" spans="1:8" s="2" customFormat="1" x14ac:dyDescent="0.3">
      <c r="B63" s="46"/>
      <c r="C63" s="47"/>
      <c r="D63" s="48"/>
      <c r="E63" s="43"/>
      <c r="F63" s="91"/>
      <c r="G63" s="92"/>
      <c r="H63" s="38"/>
    </row>
    <row r="64" spans="1:8" s="2" customFormat="1" x14ac:dyDescent="0.3">
      <c r="B64" s="46">
        <v>18</v>
      </c>
      <c r="C64" s="47" t="s">
        <v>39</v>
      </c>
      <c r="D64" s="48" t="s">
        <v>30</v>
      </c>
      <c r="E64" s="43">
        <v>72</v>
      </c>
      <c r="F64" s="91"/>
      <c r="G64" s="92">
        <f>E64*F64</f>
        <v>0</v>
      </c>
      <c r="H64" s="38"/>
    </row>
    <row r="65" spans="2:199" s="2" customFormat="1" x14ac:dyDescent="0.3">
      <c r="B65" s="46"/>
      <c r="C65" s="47"/>
      <c r="D65" s="48"/>
      <c r="E65" s="43"/>
      <c r="F65" s="91"/>
      <c r="G65" s="92"/>
      <c r="H65" s="38"/>
    </row>
    <row r="66" spans="2:199" s="2" customFormat="1" x14ac:dyDescent="0.3">
      <c r="B66" s="46">
        <v>19</v>
      </c>
      <c r="C66" s="47" t="s">
        <v>40</v>
      </c>
      <c r="D66" s="48" t="s">
        <v>30</v>
      </c>
      <c r="E66" s="43">
        <v>84</v>
      </c>
      <c r="F66" s="91"/>
      <c r="G66" s="92">
        <f>E66*F66</f>
        <v>0</v>
      </c>
      <c r="H66" s="38"/>
    </row>
    <row r="67" spans="2:199" s="2" customFormat="1" x14ac:dyDescent="0.3">
      <c r="B67" s="46"/>
      <c r="C67" s="47"/>
      <c r="D67" s="48"/>
      <c r="E67" s="43"/>
      <c r="F67" s="91"/>
      <c r="G67" s="92"/>
      <c r="H67" s="38"/>
    </row>
    <row r="68" spans="2:199" s="2" customFormat="1" x14ac:dyDescent="0.3">
      <c r="B68" s="46">
        <v>20</v>
      </c>
      <c r="C68" s="47" t="s">
        <v>41</v>
      </c>
      <c r="D68" s="48" t="s">
        <v>30</v>
      </c>
      <c r="E68" s="43">
        <v>81</v>
      </c>
      <c r="F68" s="91"/>
      <c r="G68" s="92">
        <f>E68*F68</f>
        <v>0</v>
      </c>
      <c r="H68" s="38"/>
    </row>
    <row r="69" spans="2:199" s="2" customFormat="1" x14ac:dyDescent="0.3">
      <c r="B69" s="46"/>
      <c r="C69" s="47"/>
      <c r="D69" s="48"/>
      <c r="E69" s="43"/>
      <c r="F69" s="91"/>
      <c r="G69" s="92"/>
      <c r="H69" s="38"/>
    </row>
    <row r="70" spans="2:199" s="2" customFormat="1" x14ac:dyDescent="0.3">
      <c r="B70" s="94" t="s">
        <v>75</v>
      </c>
      <c r="C70" s="47" t="s">
        <v>65</v>
      </c>
      <c r="D70" s="48" t="s">
        <v>30</v>
      </c>
      <c r="E70" s="43">
        <v>72</v>
      </c>
      <c r="F70" s="91"/>
      <c r="G70" s="92">
        <f>E70*F70</f>
        <v>0</v>
      </c>
      <c r="H70" s="38"/>
    </row>
    <row r="71" spans="2:199" s="2" customFormat="1" x14ac:dyDescent="0.3">
      <c r="B71" s="46"/>
      <c r="C71" s="47"/>
      <c r="D71" s="48"/>
      <c r="E71" s="43"/>
      <c r="F71" s="91"/>
      <c r="G71" s="92"/>
      <c r="H71" s="38"/>
    </row>
    <row r="72" spans="2:199" s="2" customFormat="1" x14ac:dyDescent="0.3">
      <c r="B72" s="46">
        <v>22</v>
      </c>
      <c r="C72" s="47" t="s">
        <v>42</v>
      </c>
      <c r="D72" s="48" t="s">
        <v>30</v>
      </c>
      <c r="E72" s="43">
        <v>250</v>
      </c>
      <c r="F72" s="91"/>
      <c r="G72" s="92">
        <f>E72*F72</f>
        <v>0</v>
      </c>
      <c r="H72" s="38"/>
    </row>
    <row r="73" spans="2:199" s="2" customFormat="1" x14ac:dyDescent="0.3">
      <c r="B73" s="46"/>
      <c r="C73" s="47"/>
      <c r="D73" s="48"/>
      <c r="E73" s="43"/>
      <c r="F73" s="91"/>
      <c r="G73" s="92"/>
      <c r="H73" s="38"/>
    </row>
    <row r="74" spans="2:199" s="2" customFormat="1" x14ac:dyDescent="0.3">
      <c r="B74" s="46">
        <v>23</v>
      </c>
      <c r="C74" s="47" t="s">
        <v>43</v>
      </c>
      <c r="D74" s="48" t="s">
        <v>19</v>
      </c>
      <c r="E74" s="43">
        <v>4500</v>
      </c>
      <c r="F74" s="91"/>
      <c r="G74" s="92">
        <f>E74*F74</f>
        <v>0</v>
      </c>
      <c r="H74" s="38"/>
    </row>
    <row r="75" spans="2:199" s="2" customFormat="1" x14ac:dyDescent="0.3">
      <c r="B75" s="46"/>
      <c r="C75" s="47"/>
      <c r="D75" s="48"/>
      <c r="E75" s="43"/>
      <c r="F75" s="91"/>
      <c r="G75" s="92"/>
      <c r="H75" s="38"/>
    </row>
    <row r="76" spans="2:199" s="2" customFormat="1" x14ac:dyDescent="0.3">
      <c r="B76" s="46"/>
      <c r="C76" s="51" t="s">
        <v>44</v>
      </c>
      <c r="D76" s="48"/>
      <c r="E76" s="43"/>
      <c r="F76" s="91"/>
      <c r="G76" s="92"/>
      <c r="H76" s="38"/>
    </row>
    <row r="77" spans="2:199" s="2" customFormat="1" x14ac:dyDescent="0.3">
      <c r="B77" s="46"/>
      <c r="C77" s="47"/>
      <c r="D77" s="48"/>
      <c r="E77" s="43"/>
      <c r="F77" s="91"/>
      <c r="G77" s="92"/>
      <c r="H77" s="38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</row>
    <row r="78" spans="2:199" s="54" customFormat="1" ht="26.4" x14ac:dyDescent="0.3">
      <c r="B78" s="46" t="s">
        <v>76</v>
      </c>
      <c r="C78" s="47" t="s">
        <v>45</v>
      </c>
      <c r="D78" s="48" t="s">
        <v>19</v>
      </c>
      <c r="E78" s="43">
        <v>500</v>
      </c>
      <c r="F78" s="91"/>
      <c r="G78" s="92">
        <f>E78*F78</f>
        <v>0</v>
      </c>
      <c r="H78" s="38"/>
    </row>
    <row r="79" spans="2:199" s="2" customFormat="1" x14ac:dyDescent="0.3">
      <c r="B79" s="46"/>
      <c r="C79" s="47"/>
      <c r="D79" s="48"/>
      <c r="E79" s="43"/>
      <c r="F79" s="91"/>
      <c r="G79" s="92"/>
      <c r="H79" s="38"/>
    </row>
    <row r="80" spans="2:199" s="54" customFormat="1" x14ac:dyDescent="0.3">
      <c r="B80" s="46" t="s">
        <v>77</v>
      </c>
      <c r="C80" s="47" t="s">
        <v>46</v>
      </c>
      <c r="D80" s="48" t="s">
        <v>30</v>
      </c>
      <c r="E80" s="43">
        <v>650</v>
      </c>
      <c r="F80" s="91"/>
      <c r="G80" s="92">
        <f>E80*F80</f>
        <v>0</v>
      </c>
      <c r="H80" s="38"/>
    </row>
    <row r="81" spans="2:16" s="2" customFormat="1" x14ac:dyDescent="0.3">
      <c r="B81" s="46"/>
      <c r="C81" s="47"/>
      <c r="D81" s="48"/>
      <c r="E81" s="43"/>
      <c r="F81" s="91"/>
      <c r="G81" s="92"/>
      <c r="H81" s="38"/>
    </row>
    <row r="82" spans="2:16" s="2" customFormat="1" ht="66" x14ac:dyDescent="0.3">
      <c r="B82" s="46" t="s">
        <v>78</v>
      </c>
      <c r="C82" s="47" t="s">
        <v>47</v>
      </c>
      <c r="D82" s="48" t="s">
        <v>20</v>
      </c>
      <c r="E82" s="43">
        <v>1</v>
      </c>
      <c r="F82" s="91"/>
      <c r="G82" s="92">
        <f>E82*F82</f>
        <v>0</v>
      </c>
      <c r="H82" s="38"/>
    </row>
    <row r="83" spans="2:16" s="2" customFormat="1" x14ac:dyDescent="0.3">
      <c r="B83" s="46"/>
      <c r="C83" s="47"/>
      <c r="D83" s="48"/>
      <c r="E83" s="43"/>
      <c r="F83" s="91"/>
      <c r="G83" s="92"/>
      <c r="H83" s="38"/>
    </row>
    <row r="84" spans="2:16" s="39" customFormat="1" x14ac:dyDescent="0.3">
      <c r="B84" s="46"/>
      <c r="C84" s="55" t="s">
        <v>48</v>
      </c>
      <c r="D84" s="56"/>
      <c r="E84" s="57"/>
      <c r="F84" s="93"/>
      <c r="G84" s="92"/>
      <c r="H84" s="38"/>
      <c r="I84" s="58"/>
      <c r="J84" s="2"/>
      <c r="K84" s="2"/>
      <c r="L84" s="2"/>
      <c r="M84" s="2"/>
      <c r="N84" s="2"/>
      <c r="O84" s="2"/>
      <c r="P84" s="2"/>
    </row>
    <row r="85" spans="2:16" s="39" customFormat="1" x14ac:dyDescent="0.3">
      <c r="B85" s="46"/>
      <c r="C85" s="55"/>
      <c r="D85" s="56"/>
      <c r="E85" s="57"/>
      <c r="F85" s="93"/>
      <c r="G85" s="92"/>
      <c r="H85" s="38"/>
      <c r="I85" s="58"/>
      <c r="J85" s="2"/>
      <c r="K85" s="2"/>
      <c r="L85" s="2"/>
      <c r="M85" s="2"/>
      <c r="N85" s="2"/>
      <c r="O85" s="2"/>
      <c r="P85" s="2"/>
    </row>
    <row r="86" spans="2:16" s="39" customFormat="1" x14ac:dyDescent="0.3">
      <c r="B86" s="46" t="s">
        <v>79</v>
      </c>
      <c r="C86" s="59" t="s">
        <v>49</v>
      </c>
      <c r="D86" s="48" t="s">
        <v>19</v>
      </c>
      <c r="E86" s="33">
        <v>1</v>
      </c>
      <c r="F86" s="91"/>
      <c r="G86" s="92">
        <f>E86*F86</f>
        <v>0</v>
      </c>
      <c r="H86" s="60"/>
      <c r="I86" s="58"/>
      <c r="J86" s="2"/>
      <c r="K86" s="2"/>
      <c r="L86" s="2"/>
      <c r="M86" s="2"/>
      <c r="N86" s="2"/>
      <c r="O86" s="2"/>
      <c r="P86" s="2"/>
    </row>
    <row r="87" spans="2:16" s="39" customFormat="1" x14ac:dyDescent="0.3">
      <c r="B87" s="48"/>
      <c r="C87" s="59"/>
      <c r="D87" s="48"/>
      <c r="E87" s="33"/>
      <c r="F87" s="91"/>
      <c r="G87" s="92"/>
      <c r="H87" s="60"/>
      <c r="I87" s="58"/>
      <c r="J87" s="2"/>
      <c r="K87" s="2"/>
      <c r="L87" s="2"/>
      <c r="M87" s="2"/>
      <c r="N87" s="2"/>
      <c r="O87" s="2"/>
      <c r="P87" s="2"/>
    </row>
    <row r="88" spans="2:16" s="39" customFormat="1" x14ac:dyDescent="0.3">
      <c r="B88" s="46" t="s">
        <v>80</v>
      </c>
      <c r="C88" s="59" t="s">
        <v>50</v>
      </c>
      <c r="D88" s="48" t="s">
        <v>19</v>
      </c>
      <c r="E88" s="33">
        <v>1</v>
      </c>
      <c r="F88" s="91"/>
      <c r="G88" s="92">
        <f>E88*F88</f>
        <v>0</v>
      </c>
      <c r="H88" s="60"/>
      <c r="I88" s="58"/>
      <c r="J88" s="2"/>
      <c r="K88" s="2"/>
      <c r="L88" s="2"/>
      <c r="M88" s="2"/>
      <c r="N88" s="2"/>
      <c r="O88" s="2"/>
      <c r="P88" s="2"/>
    </row>
    <row r="89" spans="2:16" s="39" customFormat="1" x14ac:dyDescent="0.3">
      <c r="B89" s="48"/>
      <c r="C89" s="59"/>
      <c r="D89" s="48"/>
      <c r="E89" s="33"/>
      <c r="F89" s="91"/>
      <c r="G89" s="92"/>
      <c r="H89" s="60"/>
      <c r="I89" s="58"/>
      <c r="J89" s="2"/>
      <c r="K89" s="2"/>
      <c r="L89" s="2"/>
      <c r="M89" s="2"/>
      <c r="N89" s="2"/>
      <c r="O89" s="2"/>
      <c r="P89" s="2"/>
    </row>
    <row r="90" spans="2:16" s="39" customFormat="1" x14ac:dyDescent="0.3">
      <c r="B90" s="46" t="s">
        <v>81</v>
      </c>
      <c r="C90" s="59" t="s">
        <v>51</v>
      </c>
      <c r="D90" s="48" t="s">
        <v>19</v>
      </c>
      <c r="E90" s="33">
        <v>1</v>
      </c>
      <c r="F90" s="91"/>
      <c r="G90" s="92">
        <f>E90*F90</f>
        <v>0</v>
      </c>
      <c r="H90" s="60"/>
      <c r="I90" s="58"/>
      <c r="J90" s="2"/>
      <c r="K90" s="2"/>
      <c r="L90" s="2"/>
      <c r="M90" s="2"/>
      <c r="N90" s="2"/>
      <c r="O90" s="2"/>
      <c r="P90" s="2"/>
    </row>
    <row r="91" spans="2:16" s="39" customFormat="1" x14ac:dyDescent="0.3">
      <c r="B91" s="48"/>
      <c r="C91" s="59"/>
      <c r="D91" s="48"/>
      <c r="E91" s="33"/>
      <c r="F91" s="91"/>
      <c r="G91" s="92"/>
      <c r="H91" s="60"/>
      <c r="I91" s="58"/>
      <c r="J91" s="2"/>
      <c r="K91" s="2"/>
      <c r="L91" s="2"/>
      <c r="M91" s="2"/>
      <c r="N91" s="2"/>
      <c r="O91" s="2"/>
      <c r="P91" s="2"/>
    </row>
    <row r="92" spans="2:16" s="39" customFormat="1" x14ac:dyDescent="0.3">
      <c r="B92" s="46" t="s">
        <v>82</v>
      </c>
      <c r="C92" s="59" t="s">
        <v>52</v>
      </c>
      <c r="D92" s="48" t="s">
        <v>20</v>
      </c>
      <c r="E92" s="33">
        <v>1</v>
      </c>
      <c r="F92" s="91"/>
      <c r="G92" s="92">
        <f>E92*F92</f>
        <v>0</v>
      </c>
      <c r="H92" s="60"/>
      <c r="I92" s="58"/>
      <c r="J92" s="2"/>
      <c r="K92" s="2"/>
      <c r="L92" s="2"/>
      <c r="M92" s="2"/>
      <c r="N92" s="2"/>
      <c r="O92" s="2"/>
      <c r="P92" s="2"/>
    </row>
    <row r="93" spans="2:16" s="39" customFormat="1" x14ac:dyDescent="0.3">
      <c r="B93" s="48"/>
      <c r="C93" s="59"/>
      <c r="D93" s="48"/>
      <c r="E93" s="33"/>
      <c r="F93" s="91"/>
      <c r="G93" s="92"/>
      <c r="H93" s="60"/>
      <c r="I93" s="58"/>
      <c r="J93" s="2"/>
      <c r="K93" s="2"/>
      <c r="L93" s="2"/>
      <c r="M93" s="2"/>
      <c r="N93" s="2"/>
      <c r="O93" s="2"/>
      <c r="P93" s="2"/>
    </row>
    <row r="94" spans="2:16" s="39" customFormat="1" x14ac:dyDescent="0.3">
      <c r="B94" s="46" t="s">
        <v>83</v>
      </c>
      <c r="C94" s="59" t="s">
        <v>53</v>
      </c>
      <c r="D94" s="48" t="s">
        <v>20</v>
      </c>
      <c r="E94" s="33">
        <v>1</v>
      </c>
      <c r="F94" s="91"/>
      <c r="G94" s="92">
        <f>E94*F94</f>
        <v>0</v>
      </c>
      <c r="H94" s="60"/>
      <c r="I94" s="58"/>
      <c r="J94" s="2"/>
      <c r="K94" s="2"/>
      <c r="L94" s="2"/>
      <c r="M94" s="2"/>
      <c r="N94" s="2"/>
      <c r="O94" s="2"/>
      <c r="P94" s="2"/>
    </row>
    <row r="95" spans="2:16" s="39" customFormat="1" x14ac:dyDescent="0.3">
      <c r="B95" s="48"/>
      <c r="C95" s="59"/>
      <c r="D95" s="48"/>
      <c r="E95" s="33"/>
      <c r="F95" s="91"/>
      <c r="G95" s="92"/>
      <c r="H95" s="60"/>
      <c r="I95" s="58"/>
      <c r="J95" s="2"/>
      <c r="K95" s="2"/>
      <c r="L95" s="2"/>
      <c r="M95" s="2"/>
      <c r="N95" s="2"/>
      <c r="O95" s="2"/>
      <c r="P95" s="2"/>
    </row>
    <row r="96" spans="2:16" s="39" customFormat="1" x14ac:dyDescent="0.3">
      <c r="B96" s="46" t="s">
        <v>84</v>
      </c>
      <c r="C96" s="59" t="s">
        <v>54</v>
      </c>
      <c r="D96" s="48" t="s">
        <v>20</v>
      </c>
      <c r="E96" s="33">
        <v>1</v>
      </c>
      <c r="F96" s="91"/>
      <c r="G96" s="92">
        <f>E96*F96</f>
        <v>0</v>
      </c>
      <c r="H96" s="60"/>
      <c r="I96" s="58"/>
      <c r="J96" s="2"/>
      <c r="K96" s="2"/>
      <c r="L96" s="2"/>
      <c r="M96" s="2"/>
      <c r="N96" s="2"/>
      <c r="O96" s="2"/>
      <c r="P96" s="2"/>
    </row>
    <row r="97" spans="2:199" s="39" customFormat="1" x14ac:dyDescent="0.3">
      <c r="B97" s="48"/>
      <c r="C97" s="59"/>
      <c r="D97" s="48"/>
      <c r="E97" s="33"/>
      <c r="F97" s="91"/>
      <c r="G97" s="92"/>
      <c r="H97" s="60"/>
      <c r="I97" s="58"/>
      <c r="J97" s="2"/>
      <c r="K97" s="2"/>
      <c r="L97" s="2"/>
      <c r="M97" s="2"/>
      <c r="N97" s="2"/>
      <c r="O97" s="2"/>
      <c r="P97" s="2"/>
    </row>
    <row r="98" spans="2:199" s="39" customFormat="1" x14ac:dyDescent="0.3">
      <c r="B98" s="46" t="s">
        <v>85</v>
      </c>
      <c r="C98" s="59" t="s">
        <v>55</v>
      </c>
      <c r="D98" s="48" t="s">
        <v>20</v>
      </c>
      <c r="E98" s="33">
        <v>1</v>
      </c>
      <c r="F98" s="91"/>
      <c r="G98" s="92">
        <f>E98*F98</f>
        <v>0</v>
      </c>
      <c r="H98" s="60"/>
      <c r="I98" s="58"/>
      <c r="J98" s="2"/>
      <c r="K98" s="2"/>
      <c r="L98" s="2"/>
      <c r="M98" s="2"/>
      <c r="N98" s="2"/>
      <c r="O98" s="2"/>
      <c r="P98" s="2"/>
    </row>
    <row r="99" spans="2:199" s="39" customFormat="1" x14ac:dyDescent="0.3">
      <c r="B99" s="48"/>
      <c r="C99" s="59"/>
      <c r="D99" s="48"/>
      <c r="E99" s="33"/>
      <c r="F99" s="91"/>
      <c r="G99" s="92"/>
      <c r="H99" s="60"/>
      <c r="I99" s="58"/>
      <c r="J99" s="2"/>
      <c r="K99" s="2"/>
      <c r="L99" s="2"/>
      <c r="M99" s="2"/>
      <c r="N99" s="2"/>
      <c r="O99" s="2"/>
      <c r="P99" s="2"/>
    </row>
    <row r="100" spans="2:199" s="39" customFormat="1" x14ac:dyDescent="0.3">
      <c r="B100" s="46" t="s">
        <v>86</v>
      </c>
      <c r="C100" s="59" t="s">
        <v>56</v>
      </c>
      <c r="D100" s="48" t="s">
        <v>20</v>
      </c>
      <c r="E100" s="33">
        <v>1</v>
      </c>
      <c r="F100" s="91"/>
      <c r="G100" s="92">
        <f>E100*F100</f>
        <v>0</v>
      </c>
      <c r="H100" s="60"/>
      <c r="I100" s="58"/>
      <c r="J100" s="2"/>
      <c r="K100" s="2"/>
      <c r="L100" s="2"/>
      <c r="M100" s="2"/>
      <c r="N100" s="2"/>
      <c r="O100" s="2"/>
      <c r="P100" s="2"/>
    </row>
    <row r="101" spans="2:199" s="39" customFormat="1" x14ac:dyDescent="0.3">
      <c r="B101" s="48"/>
      <c r="C101" s="59"/>
      <c r="D101" s="48"/>
      <c r="E101" s="33"/>
      <c r="F101" s="91"/>
      <c r="G101" s="92"/>
      <c r="H101" s="60"/>
      <c r="I101" s="58"/>
      <c r="J101" s="2"/>
      <c r="K101" s="2"/>
      <c r="L101" s="2"/>
      <c r="M101" s="2"/>
      <c r="N101" s="2"/>
      <c r="O101" s="2"/>
      <c r="P101" s="2"/>
    </row>
    <row r="102" spans="2:199" s="39" customFormat="1" x14ac:dyDescent="0.3">
      <c r="B102" s="46" t="s">
        <v>87</v>
      </c>
      <c r="C102" s="59" t="s">
        <v>57</v>
      </c>
      <c r="D102" s="48" t="s">
        <v>20</v>
      </c>
      <c r="E102" s="33">
        <v>1</v>
      </c>
      <c r="F102" s="91"/>
      <c r="G102" s="92">
        <f>E102*F102</f>
        <v>0</v>
      </c>
      <c r="H102" s="60"/>
      <c r="I102" s="58"/>
      <c r="J102" s="2"/>
      <c r="K102" s="2"/>
      <c r="L102" s="2"/>
      <c r="M102" s="2"/>
      <c r="N102" s="2"/>
      <c r="O102" s="2"/>
      <c r="P102" s="2"/>
    </row>
    <row r="103" spans="2:199" s="39" customFormat="1" x14ac:dyDescent="0.3">
      <c r="B103" s="46"/>
      <c r="C103" s="59"/>
      <c r="D103" s="48"/>
      <c r="E103" s="33"/>
      <c r="F103" s="44"/>
      <c r="G103" s="45"/>
      <c r="H103" s="60"/>
      <c r="I103" s="58"/>
      <c r="J103" s="2"/>
      <c r="K103" s="2"/>
      <c r="L103" s="2"/>
      <c r="M103" s="2"/>
      <c r="N103" s="2"/>
      <c r="O103" s="2"/>
      <c r="P103" s="2"/>
    </row>
    <row r="104" spans="2:199" s="39" customFormat="1" x14ac:dyDescent="0.3">
      <c r="B104" s="48"/>
      <c r="C104" s="59"/>
      <c r="D104" s="48"/>
      <c r="E104" s="33"/>
      <c r="F104" s="44"/>
      <c r="G104" s="45"/>
      <c r="H104" s="60"/>
      <c r="I104" s="58"/>
      <c r="J104" s="2"/>
      <c r="K104" s="2"/>
      <c r="L104" s="2"/>
      <c r="M104" s="2"/>
      <c r="N104" s="2"/>
      <c r="O104" s="2"/>
      <c r="P104" s="2"/>
    </row>
    <row r="105" spans="2:199" s="2" customFormat="1" ht="13.8" x14ac:dyDescent="0.3">
      <c r="B105" s="110" t="s">
        <v>58</v>
      </c>
      <c r="C105" s="111"/>
      <c r="D105" s="111"/>
      <c r="E105" s="111"/>
      <c r="F105" s="111"/>
      <c r="G105" s="61">
        <f>SUM(G21:G102)</f>
        <v>0</v>
      </c>
      <c r="H105" s="62"/>
    </row>
    <row r="106" spans="2:199" ht="13.8" x14ac:dyDescent="0.3">
      <c r="B106" s="99" t="s">
        <v>88</v>
      </c>
      <c r="C106" s="100"/>
      <c r="D106" s="100"/>
      <c r="E106" s="100"/>
      <c r="F106" s="100"/>
      <c r="G106" s="63">
        <f>G105*25%</f>
        <v>0</v>
      </c>
      <c r="H106" s="64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  <c r="GI106" s="65"/>
      <c r="GJ106" s="65"/>
      <c r="GK106" s="65"/>
      <c r="GL106" s="65"/>
      <c r="GM106" s="65"/>
      <c r="GN106" s="65"/>
      <c r="GO106" s="65"/>
      <c r="GP106" s="65"/>
      <c r="GQ106" s="65"/>
    </row>
    <row r="107" spans="2:199" ht="15.6" x14ac:dyDescent="0.3">
      <c r="B107" s="101" t="s">
        <v>59</v>
      </c>
      <c r="C107" s="102"/>
      <c r="D107" s="102"/>
      <c r="E107" s="102"/>
      <c r="F107" s="102"/>
      <c r="G107" s="96">
        <f>G105+G106</f>
        <v>0</v>
      </c>
      <c r="H107" s="66"/>
    </row>
    <row r="110" spans="2:199" ht="13.8" thickBot="1" x14ac:dyDescent="0.35">
      <c r="B110" s="68"/>
      <c r="C110" s="69" t="s">
        <v>60</v>
      </c>
      <c r="D110" s="70"/>
      <c r="E110" s="71"/>
      <c r="F110" s="72"/>
      <c r="G110" s="73"/>
    </row>
    <row r="111" spans="2:199" x14ac:dyDescent="0.3">
      <c r="B111" s="74">
        <v>1</v>
      </c>
      <c r="C111" s="10" t="s">
        <v>18</v>
      </c>
      <c r="G111" s="75">
        <f>SUM(G21:G36)</f>
        <v>0</v>
      </c>
    </row>
    <row r="112" spans="2:199" x14ac:dyDescent="0.3">
      <c r="B112" s="74">
        <v>2</v>
      </c>
      <c r="C112" s="10" t="s">
        <v>26</v>
      </c>
      <c r="G112" s="75">
        <f>SUM(G40:G42)</f>
        <v>0</v>
      </c>
    </row>
    <row r="113" spans="2:7" x14ac:dyDescent="0.3">
      <c r="B113" s="74">
        <v>3</v>
      </c>
      <c r="C113" s="10" t="s">
        <v>27</v>
      </c>
      <c r="G113" s="75">
        <f>SUM(G48:G74)</f>
        <v>0</v>
      </c>
    </row>
    <row r="114" spans="2:7" x14ac:dyDescent="0.3">
      <c r="B114" s="74">
        <v>5</v>
      </c>
      <c r="C114" s="10" t="s">
        <v>44</v>
      </c>
      <c r="G114" s="75">
        <f>SUM(G78:G82)</f>
        <v>0</v>
      </c>
    </row>
    <row r="115" spans="2:7" x14ac:dyDescent="0.3">
      <c r="B115" s="74">
        <v>6</v>
      </c>
      <c r="C115" s="10" t="s">
        <v>48</v>
      </c>
      <c r="G115" s="75">
        <f>SUM(G86:G102)</f>
        <v>0</v>
      </c>
    </row>
    <row r="116" spans="2:7" x14ac:dyDescent="0.3">
      <c r="B116" s="10"/>
      <c r="D116" s="10"/>
      <c r="E116" s="10"/>
      <c r="F116" s="10"/>
      <c r="G116" s="75"/>
    </row>
    <row r="117" spans="2:7" x14ac:dyDescent="0.3">
      <c r="C117" s="76" t="s">
        <v>61</v>
      </c>
      <c r="D117" s="77"/>
      <c r="E117" s="78"/>
      <c r="F117" s="79"/>
      <c r="G117" s="80">
        <f>SUM(G111:G115)</f>
        <v>0</v>
      </c>
    </row>
    <row r="118" spans="2:7" x14ac:dyDescent="0.3">
      <c r="C118" s="81" t="s">
        <v>88</v>
      </c>
      <c r="D118" s="82"/>
      <c r="E118" s="83"/>
      <c r="F118" s="84"/>
      <c r="G118" s="85">
        <v>0</v>
      </c>
    </row>
    <row r="119" spans="2:7" x14ac:dyDescent="0.3">
      <c r="C119" s="76" t="s">
        <v>62</v>
      </c>
      <c r="D119" s="77"/>
      <c r="E119" s="78"/>
      <c r="F119" s="79"/>
      <c r="G119" s="80">
        <f>SUM(G117:G118)</f>
        <v>0</v>
      </c>
    </row>
  </sheetData>
  <mergeCells count="16">
    <mergeCell ref="B2:G2"/>
    <mergeCell ref="B106:F106"/>
    <mergeCell ref="B107:F107"/>
    <mergeCell ref="D9:G9"/>
    <mergeCell ref="D10:G10"/>
    <mergeCell ref="B12:G12"/>
    <mergeCell ref="B13:G13"/>
    <mergeCell ref="B14:G14"/>
    <mergeCell ref="B105:F105"/>
    <mergeCell ref="B15:G15"/>
    <mergeCell ref="D8:G8"/>
    <mergeCell ref="B3:G3"/>
    <mergeCell ref="B4:G4"/>
    <mergeCell ref="B5:G5"/>
    <mergeCell ref="D6:G6"/>
    <mergeCell ref="D7:G7"/>
  </mergeCells>
  <conditionalFormatting sqref="F104:G104">
    <cfRule type="cellIs" dxfId="0" priority="1" operator="greater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12C3-F8C3-4C0B-8EBF-6899848B8F4E}">
  <dimension ref="A1"/>
  <sheetViews>
    <sheetView zoomScale="70" zoomScaleNormal="70" workbookViewId="0">
      <selection activeCell="M60" sqref="M60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2022-01-10T14:36:35Z</dcterms:created>
  <dcterms:modified xsi:type="dcterms:W3CDTF">2022-03-08T13:27:20Z</dcterms:modified>
</cp:coreProperties>
</file>