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ccount shares\Nova provedba\1. IRI 2\12. Fiziodent\4. Nabave\3Dtech\Nabava 3D-06 - usluga strojne obrade 3D softvera\Za objavu\"/>
    </mc:Choice>
  </mc:AlternateContent>
  <xr:revisionPtr revIDLastSave="0" documentId="13_ncr:1_{D113EC86-F2FB-450C-AF40-E4180026D94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sluge obrade" sheetId="1" r:id="rId1"/>
    <sheet name="Pomoćna tablica - Materijal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1" l="1"/>
  <c r="G102" i="1" s="1"/>
  <c r="D25" i="2"/>
  <c r="G9" i="1" l="1"/>
  <c r="G95" i="1"/>
  <c r="G96" i="1"/>
  <c r="G97" i="1"/>
  <c r="G94" i="1"/>
  <c r="G86" i="1"/>
  <c r="G87" i="1"/>
  <c r="G88" i="1"/>
  <c r="G89" i="1"/>
  <c r="G90" i="1"/>
  <c r="G85" i="1"/>
  <c r="G75" i="1"/>
  <c r="G76" i="1"/>
  <c r="G77" i="1"/>
  <c r="G78" i="1"/>
  <c r="G79" i="1"/>
  <c r="G80" i="1"/>
  <c r="G81" i="1"/>
  <c r="G74" i="1"/>
  <c r="G63" i="1"/>
  <c r="G64" i="1"/>
  <c r="G65" i="1"/>
  <c r="G66" i="1"/>
  <c r="G67" i="1"/>
  <c r="G68" i="1"/>
  <c r="G69" i="1"/>
  <c r="G70" i="1"/>
  <c r="G62" i="1"/>
  <c r="G52" i="1"/>
  <c r="G53" i="1"/>
  <c r="G54" i="1"/>
  <c r="G55" i="1"/>
  <c r="G56" i="1"/>
  <c r="G57" i="1"/>
  <c r="G58" i="1"/>
  <c r="G51" i="1"/>
  <c r="G40" i="1"/>
  <c r="G41" i="1"/>
  <c r="G42" i="1"/>
  <c r="G43" i="1"/>
  <c r="G44" i="1"/>
  <c r="G45" i="1"/>
  <c r="G46" i="1"/>
  <c r="G47" i="1"/>
  <c r="G39" i="1"/>
  <c r="G30" i="1"/>
  <c r="G31" i="1"/>
  <c r="G32" i="1"/>
  <c r="G33" i="1"/>
  <c r="G34" i="1"/>
  <c r="G35" i="1"/>
  <c r="G29" i="1"/>
  <c r="G21" i="1"/>
  <c r="G22" i="1"/>
  <c r="G23" i="1"/>
  <c r="G24" i="1"/>
  <c r="G25" i="1"/>
  <c r="G20" i="1"/>
  <c r="G10" i="1"/>
  <c r="G11" i="1"/>
  <c r="G12" i="1"/>
  <c r="G13" i="1"/>
  <c r="G14" i="1"/>
  <c r="G15" i="1"/>
  <c r="G16" i="1"/>
  <c r="G48" i="1" l="1"/>
  <c r="G91" i="1"/>
  <c r="G82" i="1"/>
  <c r="G17" i="1"/>
  <c r="G59" i="1"/>
  <c r="G98" i="1"/>
  <c r="G36" i="1"/>
  <c r="G26" i="1"/>
  <c r="G71" i="1"/>
  <c r="G104" i="1" l="1"/>
  <c r="G106" i="1" s="1"/>
</calcChain>
</file>

<file path=xl/sharedStrings.xml><?xml version="1.0" encoding="utf-8"?>
<sst xmlns="http://schemas.openxmlformats.org/spreadsheetml/2006/main" count="226" uniqueCount="93">
  <si>
    <t>CNC tokarenje</t>
  </si>
  <si>
    <t>EDM rezanje žicom</t>
  </si>
  <si>
    <t>Automatsko urezvanje navoja</t>
  </si>
  <si>
    <t>sat</t>
  </si>
  <si>
    <t>CNC lasersko rezanje aluminija, čelika i inoxa</t>
  </si>
  <si>
    <t>Savijanje pod prizmom za savijanje</t>
  </si>
  <si>
    <t>kom</t>
  </si>
  <si>
    <t>Eloksiranje završenih dijelova</t>
  </si>
  <si>
    <t>Sklapanje i pripasavanje</t>
  </si>
  <si>
    <t>Automatsko urezivanje navoja</t>
  </si>
  <si>
    <t>Plastifikacija gotovih dijelova</t>
  </si>
  <si>
    <t>Elektrolučno zavarivanje i testiranje na vodonepropusnost</t>
  </si>
  <si>
    <t>Ručna obrada-završno polranje - lepanje kvalitet površina N5</t>
  </si>
  <si>
    <t>ručna obrada - skidanje srhova i kuteva sa izradaka</t>
  </si>
  <si>
    <t>Ručna obrada-završno poliranje - lepanje  N5</t>
  </si>
  <si>
    <t>Završna obrada radne ploče pjeskarenjem</t>
  </si>
  <si>
    <t xml:space="preserve">Sklapanje </t>
  </si>
  <si>
    <t>Završni radovi</t>
  </si>
  <si>
    <t>Testiranje rada svih sustava</t>
  </si>
  <si>
    <t>Ručna dorada elemenata prije sklapanja</t>
  </si>
  <si>
    <t>Sklapanje sklopova</t>
  </si>
  <si>
    <t>Pripasavanje, montaža i završna dorada</t>
  </si>
  <si>
    <t>Ručna dorada, sklapanje i pripasavanje</t>
  </si>
  <si>
    <t>m</t>
  </si>
  <si>
    <t xml:space="preserve">Kvadratni profil 50x20 </t>
  </si>
  <si>
    <t>Kvadratni profil 50x10</t>
  </si>
  <si>
    <t>Kvadratni profil 60x10</t>
  </si>
  <si>
    <t>Kvadratni profil 90x10 puni - 5 metara</t>
  </si>
  <si>
    <t>L profil 10x15x1,5</t>
  </si>
  <si>
    <t>Ploča 1500x3000x1</t>
  </si>
  <si>
    <t>Ploča 1000x2000x2</t>
  </si>
  <si>
    <t>Ploča 1500x3000x3</t>
  </si>
  <si>
    <t>ČELIK</t>
  </si>
  <si>
    <t>INOX</t>
  </si>
  <si>
    <t>Ploča 2000x1000x1</t>
  </si>
  <si>
    <t>Polietilen(PET)</t>
  </si>
  <si>
    <r>
      <rPr>
        <sz val="11"/>
        <color rgb="FF000000"/>
        <rFont val="Symbol"/>
        <family val="1"/>
        <charset val="2"/>
      </rPr>
      <t>f</t>
    </r>
    <r>
      <rPr>
        <sz val="11"/>
        <color rgb="FF000000"/>
        <rFont val="Calibri"/>
        <family val="2"/>
      </rPr>
      <t>30x1000</t>
    </r>
  </si>
  <si>
    <t>f30x1000</t>
  </si>
  <si>
    <t xml:space="preserve">Kvadratni profil 15x25 </t>
  </si>
  <si>
    <t>kg</t>
  </si>
  <si>
    <t>Kvadratni profil 25x10</t>
  </si>
  <si>
    <t>Kvadratni profil 40x50</t>
  </si>
  <si>
    <t>Al kutnik 15*15*2</t>
  </si>
  <si>
    <t>T profil 60x60x4</t>
  </si>
  <si>
    <t>Al Ploča 1500*3000*3</t>
  </si>
  <si>
    <t>KOLIČINA</t>
  </si>
  <si>
    <t>UKUPNA CIJENA BEZ PDV-A</t>
  </si>
  <si>
    <t>UKUPNO</t>
  </si>
  <si>
    <t>POLIETILEN (PET)</t>
  </si>
  <si>
    <t xml:space="preserve">Priprema CAD modela za strojnu obradu i izrada računalno vođenih putanja alata u  CAD programskom alatu </t>
  </si>
  <si>
    <t>CAM priprema stroja za CNC postupke glodanja i tokarenja dijelova</t>
  </si>
  <si>
    <t>CNC glodanje</t>
  </si>
  <si>
    <t>Priprema CAD modela za strojnu obradu i izrada računalno vođenih putanja alata u CAD programskom alat</t>
  </si>
  <si>
    <t xml:space="preserve">Plansko brušenje na predefinirnu dimenziju </t>
  </si>
  <si>
    <t xml:space="preserve">Priprema CAD modela za strojnu obradu i izrada računalno vođenih putanja alata u CAD programskom alatu </t>
  </si>
  <si>
    <t xml:space="preserve">CNC glodanje </t>
  </si>
  <si>
    <t>Priprema CAD modela za strojnu obradu i izrada računalno vođenih putanja alata u CAD porogramskog alatu</t>
  </si>
  <si>
    <t>Priprema CAD modela za strojnu obradu i izrada računalno vođenih putanja alata u  CAD programskom alatu</t>
  </si>
  <si>
    <t>CAM priprema stroja  za CNC postupke glodanja i tokarenja dijelova</t>
  </si>
  <si>
    <t xml:space="preserve">Plansko brušenje </t>
  </si>
  <si>
    <t>* Nacrt 3D printera dostupan je na zahtjev uz potpis Ugovora o tajnosti informacija s obzirom da se radi uređaju koji će biti predmet patentne zaštite.</t>
  </si>
  <si>
    <t>Nabava:  Usluga strojne obrade 3D printera</t>
  </si>
  <si>
    <t>ZA PONUDITELJA:</t>
  </si>
  <si>
    <t xml:space="preserve"> __________________________</t>
  </si>
  <si>
    <t xml:space="preserve">U __________________, ____ /____ / 2021. </t>
  </si>
  <si>
    <t>M.P.</t>
  </si>
  <si>
    <t>PONUDBENI TROŠKOVNIK I TEHNIČKE SPECIFIKACIJE: PRILOG 3</t>
  </si>
  <si>
    <t>ALUMINIJ KVALITETE 5 ili 6</t>
  </si>
  <si>
    <t>STAVKA NABAVE</t>
  </si>
  <si>
    <t>JEDINICA MJERE</t>
  </si>
  <si>
    <t>PONUĐENE KARAKTERISTIKE</t>
  </si>
  <si>
    <t>JEDINIČNA CIJENA BEZ PDV-A</t>
  </si>
  <si>
    <r>
      <rPr>
        <b/>
        <sz val="11"/>
        <color rgb="FF000000"/>
        <rFont val="Calibri"/>
        <family val="2"/>
      </rPr>
      <t>1. Izrada podsklopa kućište</t>
    </r>
    <r>
      <rPr>
        <sz val="11"/>
        <color rgb="FF000000"/>
        <rFont val="Calibri"/>
        <family val="2"/>
      </rPr>
      <t xml:space="preserve"> printera postupcima Laserskog rezanja, glodanja, tokarenja i savijanja limova. Kućište će se izraditi od sastavnih dijelova prema nacrtu. Nakon izrade će se konstatirati rezultati i raditi tri iteracije dorade, prve dvije će se raditi u jedan primjerak, dok će se treća iteracija odraditi u tri primjerka. Za Obim posla se traži se:</t>
    </r>
  </si>
  <si>
    <r>
      <rPr>
        <b/>
        <sz val="11"/>
        <color rgb="FF000000"/>
        <rFont val="Calibri"/>
        <family val="2"/>
      </rPr>
      <t>7. Izrada kućišta</t>
    </r>
    <r>
      <rPr>
        <sz val="11"/>
        <color rgb="FF000000"/>
        <rFont val="Calibri"/>
        <family val="2"/>
      </rPr>
      <t xml:space="preserve"> printera. Kućište se radi od pločastih materijala čelik,inoks i aluminij debljina 1-4mm postupcima laserskog rezanja, savijanja, plastifikacije i sklapanja. Kućište će se izraditi od 30-40 sastavnih dijelova, te će se tokom izrade konstatirati rezultat i raditi tri iteracije dorade. Prve dvije u jedan primjerak, te treća u tri primjerka. Obim posla za navedeno je:</t>
    </r>
  </si>
  <si>
    <t>10. Materijal za navedene postupke CNC obrade</t>
  </si>
  <si>
    <t>Kvadratni profil 15x15</t>
  </si>
  <si>
    <t>Politetrafluoretilen (teflon ili slično)</t>
  </si>
  <si>
    <t>POMOĆNA TABLICA: KOLIČINA I TEHNIČKE SPECIFIKACIJE MATERIJALA</t>
  </si>
  <si>
    <t>komplet</t>
  </si>
  <si>
    <t>Tehničke specifikacije i količina prema Pomoćnoj tablici - Materijali</t>
  </si>
  <si>
    <t>UKUPNO bez PDV-a</t>
  </si>
  <si>
    <t>UKUPNO s PDV-om</t>
  </si>
  <si>
    <t>IZNOS PDV-a</t>
  </si>
  <si>
    <t>(potpis osobe ovlaštene za zastupanje gospodarskog subjekta)</t>
  </si>
  <si>
    <t>Napomena: ponuditelj nudi predmet nabave putem ove tablice Ponudbenog troškovnika i tehničkih specifikacija te Pomoćne tablice - materijali, koje će činiti sastavni dio ponude i kasnijeg Ugovora o nabavi između naručitelja i odabranog ponuditelja. Stavke tablice Ponudbenog troškovnika i tehničkih specifikacija, kao i Pomoćne tablice - materijali ne smiju se mijenjati. Tablice moraju biti popunjene na izvornom predlošku, bez mijenjanja i ispravljanja izvornog teksta i količina. U cijenu ponude moraju biti uračunati svi troškovi definirani Pozivom i pripadajućim prilozima. Ponude ponuditelja koje ne sadrže sve stavke nabave mogu biti odbačene.
Ponuditelj u ovoj tablici treba ispuniti polja označena zelenom bojom, i to u stupcima "Ponuđene karakteristike" i "Jedinična cijena bez PDV-a" te polje "Iznos PDV-a". U Pomoćnoj tablici - materijali treba također ispuniti polja označena zelenom bojom, odnosno stupac "Ponuđene karakteristike".</t>
  </si>
  <si>
    <t>Materijali potrebni za navedene postupke obrade u količinama i specifikacijama prema Pomoćnoj tablici - Materijali</t>
  </si>
  <si>
    <r>
      <rPr>
        <b/>
        <sz val="11"/>
        <color rgb="FF000000"/>
        <rFont val="Calibri"/>
        <family val="2"/>
      </rPr>
      <t>6. Izrada podsklopa: Radna ploča sa automatskim izbacivačem gotovih modela.</t>
    </r>
    <r>
      <rPr>
        <sz val="11"/>
        <color rgb="FF000000"/>
        <rFont val="Calibri"/>
        <family val="2"/>
      </rPr>
      <t xml:space="preserve"> Sklop se sastoji od radne ploče koja je CNC glodana u obliku rešetke sa pojedinačno glodanim utorima i izbacivača koji ulazi u te pojedinačne utore. Izbacivanje se vrši automatski pomoću četiri koračna motora upravljana preko G-naredbe. Sklop će se raditi u tri razvojne faze tj. isto toliko iteracija koje će dovesti do idealnog rješenja problema vađenja modela s radne ploče. U sklopu je i sustav linearnog gibanja koji se sastoji od dva linearna modula pokretana remenskim prijenosom s putom od 300mm te sa četiri linearna aktuatora koja vrše izbacivanje modela.  Sustav će se raditi kroz tri iteracije s ciljem pronalaska najboljeg rješenja. Prve dvije u jedan primjerak, te treća u tri primjerka.</t>
    </r>
  </si>
  <si>
    <r>
      <rPr>
        <b/>
        <sz val="11"/>
        <color rgb="FF000000"/>
        <rFont val="Calibri"/>
        <family val="2"/>
      </rPr>
      <t>3. Izrada sustava za ravnanje površine polimerizacije</t>
    </r>
    <r>
      <rPr>
        <sz val="11"/>
        <color rgb="FF000000"/>
        <rFont val="Calibri"/>
        <family val="2"/>
      </rPr>
      <t>. Sustav će biti konstruiran i isproban u tri različite iteracije, prve dvije u jedan primjerak, te treća u tri primjerka. Sustav se sastoji od glavnog pogona i rotacijskog pogona (gibanje se vrši rotacijsko-linearnim gibanjem pomoću linearnih modula te pripadajućih dijelova za prihvat i prijenos gibanja.  Sustav će imati rotacijske valjke za ravnanje površine isprobane u tri varijante i to od materijala: polietilen  i politetrafluoretilena (teflon ili slično). Glavni postupci obrade su CNC glodanje,CNC tokarenje i EDM rezanje žicom.</t>
    </r>
  </si>
  <si>
    <r>
      <rPr>
        <b/>
        <sz val="11"/>
        <color rgb="FF000000"/>
        <rFont val="Calibri"/>
        <family val="2"/>
      </rPr>
      <t>2. Izrada radnog dijela printera ili pogona:</t>
    </r>
    <r>
      <rPr>
        <sz val="11"/>
        <color rgb="FF000000"/>
        <rFont val="Calibri"/>
        <family val="2"/>
      </rPr>
      <t xml:space="preserve"> Pogon i sustav horinzontalnog planarnog gibanja. Sustav će biti konstruiran i isproban u tri različite iteracije, prve dvije u jedan primjerak, te treća u tri primjerka. Sustav se sastoji od  Glavnog pogona stroja tj. Pogona Z-osi (gibanje se vrši rotacijsko-linearnim gibanjem pomoću linearnih modula te pripadajućih dijelova za prihvat i prijenos gibanja.  Procijenjeni obim posla je sljedeći:</t>
    </r>
  </si>
  <si>
    <r>
      <rPr>
        <b/>
        <sz val="11"/>
        <color rgb="FF000000"/>
        <rFont val="Calibri"/>
        <family val="2"/>
      </rPr>
      <t>4. Izrada kadice za držanje materijala sa automatskim prelijevanjem tekučine</t>
    </r>
    <r>
      <rPr>
        <sz val="11"/>
        <color rgb="FF000000"/>
        <rFont val="Calibri"/>
        <family val="2"/>
      </rPr>
      <t>, te sustavima automatskog dolijevanja, prepumpavanja, izravnavanja površine i mjerenja razine tekučine u kadici. Glavni postupi obrade su lasersko rezanje, savijanje limova, zavarivanje i montaža. Sustav će se raditi kroz tri iteracije s ciljem pronalaska najboljeg rješenja. Prve dvije iteracije izradit će se u jednom primjerku, te treća u tri primjerka.</t>
    </r>
  </si>
  <si>
    <r>
      <rPr>
        <b/>
        <sz val="11"/>
        <color rgb="FF000000"/>
        <rFont val="Calibri"/>
        <family val="2"/>
      </rPr>
      <t>5. Izrada podsklopa: Svjetlosna jedinica(projektor)</t>
    </r>
    <r>
      <rPr>
        <sz val="11"/>
        <color rgb="FF000000"/>
        <rFont val="Calibri"/>
        <family val="2"/>
      </rPr>
      <t xml:space="preserve"> s montažnom napravom koja omogućava podešavanje pozicije postavljanja u 4 stupnja slobode gibanja. U sklopu je i mehanizirana naprava za blokiranje svijetla (shutter). Sklop se sastoji od mehaničko-elektronički kontroliranih komponenti za linearna i rotacijska gibanja. Sustav će se raditi kroz tri iteracije s ciljem pronalaska najboljeg rješenja. Prve dvije u jedan primjerak, te treća u tri primjerka.</t>
    </r>
  </si>
  <si>
    <r>
      <rPr>
        <b/>
        <sz val="11"/>
        <color rgb="FF000000"/>
        <rFont val="Calibri"/>
        <family val="2"/>
      </rPr>
      <t>9. Završno sklapanje i testiranje rada 3Dprintera</t>
    </r>
    <r>
      <rPr>
        <sz val="11"/>
        <color rgb="FF000000"/>
        <rFont val="Calibri"/>
        <family val="2"/>
      </rPr>
      <t xml:space="preserve">. Završeni 3D Printer će biti napravljen i sklopljen u tri primjerka koji će svi raditi jednakovrijedno, te služiti za testiranje direktnog 3DPrinta alignera. </t>
    </r>
  </si>
  <si>
    <r>
      <rPr>
        <b/>
        <sz val="11"/>
        <color rgb="FF000000"/>
        <rFont val="Calibri"/>
        <family val="2"/>
      </rPr>
      <t xml:space="preserve">8. Izrada strujne jedinice-ormarića </t>
    </r>
    <r>
      <rPr>
        <sz val="11"/>
        <color rgb="FF000000"/>
        <rFont val="Calibri"/>
        <family val="2"/>
      </rPr>
      <t>koji služi za prihvat elektroničkih komponenata kao što su matična ploča, upravljački driver, radna memorija, hlađenje, konektori i strujni kabeli.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</si>
</sst>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Symbol"/>
      <family val="1"/>
      <charset val="2"/>
    </font>
    <font>
      <sz val="11"/>
      <color rgb="FF000000"/>
      <name val="Calibri"/>
      <family val="1"/>
      <charset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Fill="1"/>
    <xf numFmtId="0" fontId="5" fillId="0" borderId="0" xfId="0" applyFont="1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/>
    <xf numFmtId="164" fontId="0" fillId="5" borderId="1" xfId="0" applyNumberFormat="1" applyFill="1" applyBorder="1"/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/>
    <xf numFmtId="0" fontId="7" fillId="0" borderId="0" xfId="0" applyFont="1" applyAlignment="1">
      <alignment wrapText="1"/>
    </xf>
    <xf numFmtId="0" fontId="8" fillId="0" borderId="0" xfId="0" applyFont="1"/>
    <xf numFmtId="0" fontId="0" fillId="0" borderId="0" xfId="0" applyFill="1" applyBorder="1"/>
    <xf numFmtId="164" fontId="0" fillId="0" borderId="0" xfId="0" applyNumberFormat="1" applyFill="1" applyBorder="1"/>
    <xf numFmtId="0" fontId="6" fillId="4" borderId="1" xfId="0" applyFont="1" applyFill="1" applyBorder="1" applyAlignment="1">
      <alignment wrapText="1"/>
    </xf>
    <xf numFmtId="4" fontId="0" fillId="0" borderId="1" xfId="0" applyNumberFormat="1" applyBorder="1"/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0" fillId="6" borderId="1" xfId="0" applyFill="1" applyBorder="1"/>
    <xf numFmtId="4" fontId="0" fillId="6" borderId="1" xfId="0" applyNumberForma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/>
    <xf numFmtId="0" fontId="0" fillId="2" borderId="1" xfId="0" applyFill="1" applyBorder="1"/>
    <xf numFmtId="0" fontId="9" fillId="0" borderId="0" xfId="0" applyFont="1"/>
    <xf numFmtId="0" fontId="10" fillId="0" borderId="0" xfId="0" applyFont="1"/>
    <xf numFmtId="0" fontId="7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5" borderId="1" xfId="0" applyFill="1" applyBorder="1" applyAlignment="1">
      <alignment horizontal="right" vertical="center"/>
    </xf>
    <xf numFmtId="164" fontId="0" fillId="6" borderId="1" xfId="0" applyNumberFormat="1" applyFill="1" applyBorder="1"/>
    <xf numFmtId="0" fontId="9" fillId="0" borderId="0" xfId="0" applyFont="1" applyAlignment="1">
      <alignment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4"/>
  <sheetViews>
    <sheetView tabSelected="1" view="pageBreakPreview" topLeftCell="A79" zoomScale="80" zoomScaleNormal="80" zoomScaleSheetLayoutView="80" workbookViewId="0">
      <selection activeCell="G105" sqref="G105"/>
    </sheetView>
  </sheetViews>
  <sheetFormatPr defaultRowHeight="14.4"/>
  <cols>
    <col min="1" max="1" width="3" bestFit="1" customWidth="1"/>
    <col min="2" max="2" width="76.6640625" customWidth="1"/>
    <col min="3" max="3" width="10.6640625" customWidth="1"/>
    <col min="4" max="4" width="10.33203125" customWidth="1"/>
    <col min="5" max="5" width="62.33203125" customWidth="1"/>
    <col min="6" max="6" width="13.88671875" customWidth="1"/>
    <col min="7" max="7" width="13.6640625" customWidth="1"/>
    <col min="8" max="8" width="1.109375" customWidth="1"/>
  </cols>
  <sheetData>
    <row r="1" spans="1:9" ht="47.4" customHeight="1">
      <c r="B1" s="23" t="s">
        <v>66</v>
      </c>
    </row>
    <row r="2" spans="1:9" ht="18">
      <c r="B2" s="36" t="s">
        <v>61</v>
      </c>
      <c r="C2" s="37"/>
      <c r="D2" s="36"/>
      <c r="E2" s="36"/>
      <c r="F2" s="36"/>
      <c r="G2" s="36"/>
    </row>
    <row r="3" spans="1:9" ht="134.25" customHeight="1">
      <c r="B3" s="44" t="s">
        <v>84</v>
      </c>
      <c r="C3" s="44"/>
      <c r="D3" s="44"/>
      <c r="E3" s="44"/>
      <c r="F3" s="44"/>
      <c r="G3" s="44"/>
    </row>
    <row r="4" spans="1:9" ht="15.6">
      <c r="B4" s="24" t="s">
        <v>60</v>
      </c>
    </row>
    <row r="5" spans="1:9">
      <c r="B5" s="1"/>
      <c r="E5" s="3"/>
    </row>
    <row r="7" spans="1:9" ht="43.2">
      <c r="A7" s="35"/>
      <c r="B7" s="39" t="s">
        <v>68</v>
      </c>
      <c r="C7" s="40" t="s">
        <v>69</v>
      </c>
      <c r="D7" s="40" t="s">
        <v>45</v>
      </c>
      <c r="E7" s="39" t="s">
        <v>70</v>
      </c>
      <c r="F7" s="40" t="s">
        <v>71</v>
      </c>
      <c r="G7" s="40" t="s">
        <v>46</v>
      </c>
    </row>
    <row r="8" spans="1:9" ht="73.95" customHeight="1">
      <c r="A8" s="4"/>
      <c r="B8" s="5" t="s">
        <v>72</v>
      </c>
      <c r="C8" s="6"/>
      <c r="D8" s="6"/>
      <c r="E8" s="29"/>
      <c r="F8" s="6"/>
      <c r="G8" s="7"/>
      <c r="H8" s="2"/>
      <c r="I8" s="2"/>
    </row>
    <row r="9" spans="1:9" ht="28.8">
      <c r="A9" s="4">
        <v>1</v>
      </c>
      <c r="B9" s="8" t="s">
        <v>49</v>
      </c>
      <c r="C9" s="4" t="s">
        <v>3</v>
      </c>
      <c r="D9" s="28">
        <v>40</v>
      </c>
      <c r="E9" s="31"/>
      <c r="F9" s="32"/>
      <c r="G9" s="9">
        <f>D9*F9</f>
        <v>0</v>
      </c>
    </row>
    <row r="10" spans="1:9">
      <c r="A10" s="4">
        <v>2</v>
      </c>
      <c r="B10" s="4" t="s">
        <v>50</v>
      </c>
      <c r="C10" s="4" t="s">
        <v>3</v>
      </c>
      <c r="D10" s="28">
        <v>40</v>
      </c>
      <c r="E10" s="31"/>
      <c r="F10" s="32"/>
      <c r="G10" s="9">
        <f t="shared" ref="G10:G16" si="0">D10*F10</f>
        <v>0</v>
      </c>
    </row>
    <row r="11" spans="1:9">
      <c r="A11" s="4">
        <v>3</v>
      </c>
      <c r="B11" s="4" t="s">
        <v>4</v>
      </c>
      <c r="C11" s="4" t="s">
        <v>3</v>
      </c>
      <c r="D11" s="28">
        <v>80</v>
      </c>
      <c r="E11" s="31"/>
      <c r="F11" s="32"/>
      <c r="G11" s="9">
        <f t="shared" si="0"/>
        <v>0</v>
      </c>
    </row>
    <row r="12" spans="1:9">
      <c r="A12" s="4">
        <v>4</v>
      </c>
      <c r="B12" s="4" t="s">
        <v>5</v>
      </c>
      <c r="C12" s="4" t="s">
        <v>6</v>
      </c>
      <c r="D12" s="28">
        <v>600</v>
      </c>
      <c r="E12" s="31"/>
      <c r="F12" s="32"/>
      <c r="G12" s="9">
        <f t="shared" si="0"/>
        <v>0</v>
      </c>
    </row>
    <row r="13" spans="1:9">
      <c r="A13" s="4">
        <v>5</v>
      </c>
      <c r="B13" s="8" t="s">
        <v>51</v>
      </c>
      <c r="C13" s="4" t="s">
        <v>3</v>
      </c>
      <c r="D13" s="28">
        <v>80</v>
      </c>
      <c r="E13" s="31"/>
      <c r="F13" s="32"/>
      <c r="G13" s="9">
        <f t="shared" si="0"/>
        <v>0</v>
      </c>
    </row>
    <row r="14" spans="1:9">
      <c r="A14" s="4">
        <v>6</v>
      </c>
      <c r="B14" s="8" t="s">
        <v>9</v>
      </c>
      <c r="C14" s="4" t="s">
        <v>3</v>
      </c>
      <c r="D14" s="28">
        <v>40</v>
      </c>
      <c r="E14" s="31"/>
      <c r="F14" s="32"/>
      <c r="G14" s="9">
        <f t="shared" si="0"/>
        <v>0</v>
      </c>
    </row>
    <row r="15" spans="1:9">
      <c r="A15" s="4">
        <v>7</v>
      </c>
      <c r="B15" s="8" t="s">
        <v>10</v>
      </c>
      <c r="C15" s="4" t="s">
        <v>3</v>
      </c>
      <c r="D15" s="28">
        <v>40</v>
      </c>
      <c r="E15" s="31"/>
      <c r="F15" s="32"/>
      <c r="G15" s="9">
        <f t="shared" si="0"/>
        <v>0</v>
      </c>
    </row>
    <row r="16" spans="1:9">
      <c r="A16" s="4">
        <v>8</v>
      </c>
      <c r="B16" s="8" t="s">
        <v>8</v>
      </c>
      <c r="C16" s="4" t="s">
        <v>3</v>
      </c>
      <c r="D16" s="28">
        <v>100</v>
      </c>
      <c r="E16" s="31"/>
      <c r="F16" s="32"/>
      <c r="G16" s="9">
        <f t="shared" si="0"/>
        <v>0</v>
      </c>
    </row>
    <row r="17" spans="1:7">
      <c r="A17" s="4"/>
      <c r="B17" s="4"/>
      <c r="C17" s="4"/>
      <c r="D17" s="4"/>
      <c r="E17" s="4"/>
      <c r="F17" s="34" t="s">
        <v>47</v>
      </c>
      <c r="G17" s="33">
        <f>SUM(G9:G16)</f>
        <v>0</v>
      </c>
    </row>
    <row r="18" spans="1:7">
      <c r="A18" s="4"/>
      <c r="B18" s="4"/>
      <c r="C18" s="4"/>
      <c r="D18" s="4"/>
      <c r="E18" s="4"/>
      <c r="F18" s="4"/>
      <c r="G18" s="4"/>
    </row>
    <row r="19" spans="1:7" ht="72">
      <c r="A19" s="4"/>
      <c r="B19" s="5" t="s">
        <v>88</v>
      </c>
      <c r="C19" s="4"/>
      <c r="D19" s="4"/>
      <c r="E19" s="30"/>
      <c r="F19" s="4"/>
      <c r="G19" s="4"/>
    </row>
    <row r="20" spans="1:7" ht="28.8">
      <c r="A20" s="4">
        <v>1</v>
      </c>
      <c r="B20" s="8" t="s">
        <v>52</v>
      </c>
      <c r="C20" s="4" t="s">
        <v>3</v>
      </c>
      <c r="D20" s="28">
        <v>40</v>
      </c>
      <c r="E20" s="31"/>
      <c r="F20" s="32"/>
      <c r="G20" s="9">
        <f>D20*F20</f>
        <v>0</v>
      </c>
    </row>
    <row r="21" spans="1:7">
      <c r="A21" s="4">
        <v>2</v>
      </c>
      <c r="B21" s="4" t="s">
        <v>50</v>
      </c>
      <c r="C21" s="4" t="s">
        <v>3</v>
      </c>
      <c r="D21" s="28">
        <v>30</v>
      </c>
      <c r="E21" s="31"/>
      <c r="F21" s="32"/>
      <c r="G21" s="9">
        <f t="shared" ref="G21:G25" si="1">D21*F21</f>
        <v>0</v>
      </c>
    </row>
    <row r="22" spans="1:7">
      <c r="A22" s="4">
        <v>3</v>
      </c>
      <c r="B22" s="8" t="s">
        <v>51</v>
      </c>
      <c r="C22" s="4" t="s">
        <v>3</v>
      </c>
      <c r="D22" s="28">
        <v>200</v>
      </c>
      <c r="E22" s="31"/>
      <c r="F22" s="32"/>
      <c r="G22" s="9">
        <f t="shared" si="1"/>
        <v>0</v>
      </c>
    </row>
    <row r="23" spans="1:7">
      <c r="A23" s="4">
        <v>4</v>
      </c>
      <c r="B23" s="8" t="s">
        <v>7</v>
      </c>
      <c r="C23" s="4" t="s">
        <v>3</v>
      </c>
      <c r="D23" s="28">
        <v>60</v>
      </c>
      <c r="E23" s="31"/>
      <c r="F23" s="32"/>
      <c r="G23" s="9">
        <f t="shared" si="1"/>
        <v>0</v>
      </c>
    </row>
    <row r="24" spans="1:7">
      <c r="A24" s="4">
        <v>5</v>
      </c>
      <c r="B24" s="8" t="s">
        <v>53</v>
      </c>
      <c r="C24" s="4" t="s">
        <v>3</v>
      </c>
      <c r="D24" s="28">
        <v>20</v>
      </c>
      <c r="E24" s="31"/>
      <c r="F24" s="32"/>
      <c r="G24" s="9">
        <f t="shared" si="1"/>
        <v>0</v>
      </c>
    </row>
    <row r="25" spans="1:7">
      <c r="A25" s="4">
        <v>6</v>
      </c>
      <c r="B25" s="8" t="s">
        <v>20</v>
      </c>
      <c r="C25" s="4" t="s">
        <v>3</v>
      </c>
      <c r="D25" s="28">
        <v>80</v>
      </c>
      <c r="E25" s="31"/>
      <c r="F25" s="32"/>
      <c r="G25" s="9">
        <f t="shared" si="1"/>
        <v>0</v>
      </c>
    </row>
    <row r="26" spans="1:7">
      <c r="A26" s="4"/>
      <c r="B26" s="8"/>
      <c r="C26" s="4"/>
      <c r="D26" s="4"/>
      <c r="E26" s="4"/>
      <c r="F26" s="34" t="s">
        <v>47</v>
      </c>
      <c r="G26" s="33">
        <f>SUM(G20:G25)</f>
        <v>0</v>
      </c>
    </row>
    <row r="27" spans="1:7">
      <c r="A27" s="4"/>
      <c r="B27" s="8"/>
      <c r="C27" s="4"/>
      <c r="D27" s="4"/>
      <c r="E27" s="4"/>
      <c r="F27" s="4"/>
      <c r="G27" s="4"/>
    </row>
    <row r="28" spans="1:7" ht="100.8">
      <c r="A28" s="4"/>
      <c r="B28" s="5" t="s">
        <v>87</v>
      </c>
      <c r="C28" s="4"/>
      <c r="D28" s="4"/>
      <c r="E28" s="11"/>
      <c r="F28" s="4"/>
      <c r="G28" s="4"/>
    </row>
    <row r="29" spans="1:7" ht="28.8">
      <c r="A29" s="4">
        <v>1</v>
      </c>
      <c r="B29" s="8" t="s">
        <v>54</v>
      </c>
      <c r="C29" s="4" t="s">
        <v>3</v>
      </c>
      <c r="D29" s="28">
        <v>35</v>
      </c>
      <c r="E29" s="31"/>
      <c r="F29" s="32"/>
      <c r="G29" s="9">
        <f>D29*F29</f>
        <v>0</v>
      </c>
    </row>
    <row r="30" spans="1:7">
      <c r="A30" s="4">
        <v>2</v>
      </c>
      <c r="B30" s="4" t="s">
        <v>50</v>
      </c>
      <c r="C30" s="4" t="s">
        <v>3</v>
      </c>
      <c r="D30" s="28">
        <v>25</v>
      </c>
      <c r="E30" s="31"/>
      <c r="F30" s="32"/>
      <c r="G30" s="9">
        <f t="shared" ref="G30:G35" si="2">D30*F30</f>
        <v>0</v>
      </c>
    </row>
    <row r="31" spans="1:7">
      <c r="A31" s="4">
        <v>3</v>
      </c>
      <c r="B31" s="8" t="s">
        <v>55</v>
      </c>
      <c r="C31" s="4" t="s">
        <v>3</v>
      </c>
      <c r="D31" s="28">
        <v>70</v>
      </c>
      <c r="E31" s="31"/>
      <c r="F31" s="32"/>
      <c r="G31" s="9">
        <f t="shared" si="2"/>
        <v>0</v>
      </c>
    </row>
    <row r="32" spans="1:7">
      <c r="A32" s="4">
        <v>4</v>
      </c>
      <c r="B32" s="4" t="s">
        <v>0</v>
      </c>
      <c r="C32" s="4" t="s">
        <v>3</v>
      </c>
      <c r="D32" s="28">
        <v>60</v>
      </c>
      <c r="E32" s="31"/>
      <c r="F32" s="32"/>
      <c r="G32" s="9">
        <f t="shared" si="2"/>
        <v>0</v>
      </c>
    </row>
    <row r="33" spans="1:7">
      <c r="A33" s="4">
        <v>5</v>
      </c>
      <c r="B33" s="4" t="s">
        <v>12</v>
      </c>
      <c r="C33" s="4" t="s">
        <v>3</v>
      </c>
      <c r="D33" s="28">
        <v>120</v>
      </c>
      <c r="E33" s="31"/>
      <c r="F33" s="32"/>
      <c r="G33" s="9">
        <f t="shared" si="2"/>
        <v>0</v>
      </c>
    </row>
    <row r="34" spans="1:7">
      <c r="A34" s="4">
        <v>6</v>
      </c>
      <c r="B34" s="4" t="s">
        <v>1</v>
      </c>
      <c r="C34" s="4" t="s">
        <v>3</v>
      </c>
      <c r="D34" s="28">
        <v>120</v>
      </c>
      <c r="E34" s="31"/>
      <c r="F34" s="32"/>
      <c r="G34" s="9">
        <f t="shared" si="2"/>
        <v>0</v>
      </c>
    </row>
    <row r="35" spans="1:7">
      <c r="A35" s="4">
        <v>7</v>
      </c>
      <c r="B35" s="8" t="s">
        <v>8</v>
      </c>
      <c r="C35" s="4" t="s">
        <v>3</v>
      </c>
      <c r="D35" s="28">
        <v>50</v>
      </c>
      <c r="E35" s="31"/>
      <c r="F35" s="32"/>
      <c r="G35" s="9">
        <f t="shared" si="2"/>
        <v>0</v>
      </c>
    </row>
    <row r="36" spans="1:7">
      <c r="A36" s="4"/>
      <c r="B36" s="8"/>
      <c r="C36" s="4"/>
      <c r="D36" s="4"/>
      <c r="E36" s="4"/>
      <c r="F36" s="34" t="s">
        <v>47</v>
      </c>
      <c r="G36" s="33">
        <f>SUM(G29:G35)</f>
        <v>0</v>
      </c>
    </row>
    <row r="37" spans="1:7">
      <c r="A37" s="4"/>
      <c r="B37" s="8"/>
      <c r="C37" s="4"/>
      <c r="D37" s="4"/>
      <c r="E37" s="4"/>
      <c r="F37" s="4"/>
      <c r="G37" s="4"/>
    </row>
    <row r="38" spans="1:7" ht="72">
      <c r="A38" s="4"/>
      <c r="B38" s="5" t="s">
        <v>89</v>
      </c>
      <c r="C38" s="4"/>
      <c r="D38" s="4"/>
      <c r="E38" s="11"/>
      <c r="F38" s="4"/>
      <c r="G38" s="4"/>
    </row>
    <row r="39" spans="1:7" ht="28.8">
      <c r="A39" s="4">
        <v>1</v>
      </c>
      <c r="B39" s="8" t="s">
        <v>56</v>
      </c>
      <c r="C39" s="4" t="s">
        <v>3</v>
      </c>
      <c r="D39" s="28">
        <v>45</v>
      </c>
      <c r="E39" s="31"/>
      <c r="F39" s="32"/>
      <c r="G39" s="9">
        <f>D39*F39</f>
        <v>0</v>
      </c>
    </row>
    <row r="40" spans="1:7">
      <c r="A40" s="4">
        <v>2</v>
      </c>
      <c r="B40" s="4" t="s">
        <v>50</v>
      </c>
      <c r="C40" s="4" t="s">
        <v>3</v>
      </c>
      <c r="D40" s="28">
        <v>40</v>
      </c>
      <c r="E40" s="31"/>
      <c r="F40" s="32"/>
      <c r="G40" s="9">
        <f t="shared" ref="G40:G47" si="3">D40*F40</f>
        <v>0</v>
      </c>
    </row>
    <row r="41" spans="1:7">
      <c r="A41" s="4">
        <v>3</v>
      </c>
      <c r="B41" s="4" t="s">
        <v>4</v>
      </c>
      <c r="C41" s="4" t="s">
        <v>3</v>
      </c>
      <c r="D41" s="28">
        <v>50</v>
      </c>
      <c r="E41" s="31"/>
      <c r="F41" s="32"/>
      <c r="G41" s="9">
        <f t="shared" si="3"/>
        <v>0</v>
      </c>
    </row>
    <row r="42" spans="1:7">
      <c r="A42" s="4">
        <v>4</v>
      </c>
      <c r="B42" s="4" t="s">
        <v>5</v>
      </c>
      <c r="C42" s="4" t="s">
        <v>6</v>
      </c>
      <c r="D42" s="28">
        <v>350</v>
      </c>
      <c r="E42" s="31"/>
      <c r="F42" s="32"/>
      <c r="G42" s="9">
        <f t="shared" si="3"/>
        <v>0</v>
      </c>
    </row>
    <row r="43" spans="1:7">
      <c r="A43" s="4">
        <v>5</v>
      </c>
      <c r="B43" s="8" t="s">
        <v>51</v>
      </c>
      <c r="C43" s="4" t="s">
        <v>3</v>
      </c>
      <c r="D43" s="28">
        <v>30</v>
      </c>
      <c r="E43" s="31"/>
      <c r="F43" s="32"/>
      <c r="G43" s="9">
        <f t="shared" si="3"/>
        <v>0</v>
      </c>
    </row>
    <row r="44" spans="1:7">
      <c r="A44" s="4">
        <v>6</v>
      </c>
      <c r="B44" s="8" t="s">
        <v>11</v>
      </c>
      <c r="C44" s="4" t="s">
        <v>3</v>
      </c>
      <c r="D44" s="28">
        <v>70</v>
      </c>
      <c r="E44" s="31"/>
      <c r="F44" s="32"/>
      <c r="G44" s="9">
        <f t="shared" si="3"/>
        <v>0</v>
      </c>
    </row>
    <row r="45" spans="1:7">
      <c r="A45" s="4">
        <v>7</v>
      </c>
      <c r="B45" s="8" t="s">
        <v>9</v>
      </c>
      <c r="C45" s="4" t="s">
        <v>3</v>
      </c>
      <c r="D45" s="28">
        <v>30</v>
      </c>
      <c r="E45" s="31"/>
      <c r="F45" s="32"/>
      <c r="G45" s="9">
        <f t="shared" si="3"/>
        <v>0</v>
      </c>
    </row>
    <row r="46" spans="1:7">
      <c r="A46" s="4">
        <v>8</v>
      </c>
      <c r="B46" s="8" t="s">
        <v>10</v>
      </c>
      <c r="C46" s="4" t="s">
        <v>3</v>
      </c>
      <c r="D46" s="28">
        <v>15</v>
      </c>
      <c r="E46" s="31"/>
      <c r="F46" s="32"/>
      <c r="G46" s="9">
        <f t="shared" si="3"/>
        <v>0</v>
      </c>
    </row>
    <row r="47" spans="1:7">
      <c r="A47" s="4">
        <v>9</v>
      </c>
      <c r="B47" s="8" t="s">
        <v>8</v>
      </c>
      <c r="C47" s="4" t="s">
        <v>3</v>
      </c>
      <c r="D47" s="28">
        <v>50</v>
      </c>
      <c r="E47" s="31"/>
      <c r="F47" s="32"/>
      <c r="G47" s="9">
        <f t="shared" si="3"/>
        <v>0</v>
      </c>
    </row>
    <row r="48" spans="1:7">
      <c r="A48" s="4"/>
      <c r="B48" s="8"/>
      <c r="C48" s="4"/>
      <c r="D48" s="4"/>
      <c r="E48" s="4"/>
      <c r="F48" s="34" t="s">
        <v>47</v>
      </c>
      <c r="G48" s="33">
        <f>SUM(G39:G47)</f>
        <v>0</v>
      </c>
    </row>
    <row r="49" spans="1:7">
      <c r="A49" s="4"/>
      <c r="B49" s="8"/>
      <c r="C49" s="4"/>
      <c r="D49" s="4"/>
      <c r="E49" s="4"/>
      <c r="F49" s="4"/>
      <c r="G49" s="4"/>
    </row>
    <row r="50" spans="1:7" ht="86.4">
      <c r="A50" s="4"/>
      <c r="B50" s="5" t="s">
        <v>90</v>
      </c>
      <c r="C50" s="4"/>
      <c r="D50" s="4"/>
      <c r="E50" s="11"/>
      <c r="F50" s="4"/>
      <c r="G50" s="4"/>
    </row>
    <row r="51" spans="1:7" ht="28.8">
      <c r="A51" s="4">
        <v>1</v>
      </c>
      <c r="B51" s="8" t="s">
        <v>57</v>
      </c>
      <c r="C51" s="4" t="s">
        <v>3</v>
      </c>
      <c r="D51" s="28">
        <v>30</v>
      </c>
      <c r="E51" s="31"/>
      <c r="F51" s="32"/>
      <c r="G51" s="9">
        <f>D51*F51</f>
        <v>0</v>
      </c>
    </row>
    <row r="52" spans="1:7">
      <c r="A52" s="4">
        <v>2</v>
      </c>
      <c r="B52" s="4" t="s">
        <v>58</v>
      </c>
      <c r="C52" s="4" t="s">
        <v>3</v>
      </c>
      <c r="D52" s="28">
        <v>15</v>
      </c>
      <c r="E52" s="31"/>
      <c r="F52" s="32"/>
      <c r="G52" s="9">
        <f t="shared" ref="G52:G58" si="4">D52*F52</f>
        <v>0</v>
      </c>
    </row>
    <row r="53" spans="1:7">
      <c r="A53" s="4">
        <v>3</v>
      </c>
      <c r="B53" s="4" t="s">
        <v>4</v>
      </c>
      <c r="C53" s="4" t="s">
        <v>3</v>
      </c>
      <c r="D53" s="28">
        <v>45</v>
      </c>
      <c r="E53" s="31"/>
      <c r="F53" s="32"/>
      <c r="G53" s="9">
        <f t="shared" si="4"/>
        <v>0</v>
      </c>
    </row>
    <row r="54" spans="1:7">
      <c r="A54" s="4">
        <v>4</v>
      </c>
      <c r="B54" s="4" t="s">
        <v>5</v>
      </c>
      <c r="C54" s="4" t="s">
        <v>6</v>
      </c>
      <c r="D54" s="28">
        <v>300</v>
      </c>
      <c r="E54" s="31"/>
      <c r="F54" s="32"/>
      <c r="G54" s="9">
        <f t="shared" si="4"/>
        <v>0</v>
      </c>
    </row>
    <row r="55" spans="1:7">
      <c r="A55" s="4">
        <v>5</v>
      </c>
      <c r="B55" s="8" t="s">
        <v>55</v>
      </c>
      <c r="C55" s="4" t="s">
        <v>3</v>
      </c>
      <c r="D55" s="28">
        <v>50</v>
      </c>
      <c r="E55" s="31"/>
      <c r="F55" s="32"/>
      <c r="G55" s="9">
        <f t="shared" si="4"/>
        <v>0</v>
      </c>
    </row>
    <row r="56" spans="1:7">
      <c r="A56" s="4">
        <v>6</v>
      </c>
      <c r="B56" s="8" t="s">
        <v>9</v>
      </c>
      <c r="C56" s="4" t="s">
        <v>3</v>
      </c>
      <c r="D56" s="28">
        <v>20</v>
      </c>
      <c r="E56" s="31"/>
      <c r="F56" s="32"/>
      <c r="G56" s="9">
        <f t="shared" si="4"/>
        <v>0</v>
      </c>
    </row>
    <row r="57" spans="1:7">
      <c r="A57" s="4">
        <v>7</v>
      </c>
      <c r="B57" s="8" t="s">
        <v>10</v>
      </c>
      <c r="C57" s="4" t="s">
        <v>3</v>
      </c>
      <c r="D57" s="28">
        <v>30</v>
      </c>
      <c r="E57" s="31"/>
      <c r="F57" s="32"/>
      <c r="G57" s="9">
        <f t="shared" si="4"/>
        <v>0</v>
      </c>
    </row>
    <row r="58" spans="1:7">
      <c r="A58" s="4">
        <v>8</v>
      </c>
      <c r="B58" s="8" t="s">
        <v>8</v>
      </c>
      <c r="C58" s="4" t="s">
        <v>3</v>
      </c>
      <c r="D58" s="28">
        <v>60</v>
      </c>
      <c r="E58" s="31"/>
      <c r="F58" s="32"/>
      <c r="G58" s="9">
        <f t="shared" si="4"/>
        <v>0</v>
      </c>
    </row>
    <row r="59" spans="1:7">
      <c r="A59" s="4"/>
      <c r="B59" s="8"/>
      <c r="C59" s="4"/>
      <c r="D59" s="4"/>
      <c r="E59" s="4"/>
      <c r="F59" s="34" t="s">
        <v>47</v>
      </c>
      <c r="G59" s="33">
        <f>SUM(G51:G58)</f>
        <v>0</v>
      </c>
    </row>
    <row r="60" spans="1:7">
      <c r="A60" s="4"/>
      <c r="B60" s="8"/>
      <c r="C60" s="4"/>
      <c r="D60" s="4"/>
      <c r="E60" s="4"/>
      <c r="F60" s="4"/>
      <c r="G60" s="4"/>
    </row>
    <row r="61" spans="1:7" ht="174.75" customHeight="1">
      <c r="A61" s="4"/>
      <c r="B61" s="5" t="s">
        <v>86</v>
      </c>
      <c r="C61" s="4"/>
      <c r="D61" s="4"/>
      <c r="E61" s="11"/>
      <c r="F61" s="4"/>
      <c r="G61" s="4"/>
    </row>
    <row r="62" spans="1:7" ht="28.8">
      <c r="A62" s="4">
        <v>1</v>
      </c>
      <c r="B62" s="8" t="s">
        <v>54</v>
      </c>
      <c r="C62" s="4" t="s">
        <v>3</v>
      </c>
      <c r="D62" s="28">
        <v>80</v>
      </c>
      <c r="E62" s="31"/>
      <c r="F62" s="32"/>
      <c r="G62" s="9">
        <f>D62*F62</f>
        <v>0</v>
      </c>
    </row>
    <row r="63" spans="1:7">
      <c r="A63" s="4">
        <v>2</v>
      </c>
      <c r="B63" s="4" t="s">
        <v>50</v>
      </c>
      <c r="C63" s="4" t="s">
        <v>3</v>
      </c>
      <c r="D63" s="28">
        <v>60</v>
      </c>
      <c r="E63" s="31"/>
      <c r="F63" s="32"/>
      <c r="G63" s="9">
        <f t="shared" ref="G63:G70" si="5">D63*F63</f>
        <v>0</v>
      </c>
    </row>
    <row r="64" spans="1:7">
      <c r="A64" s="4">
        <v>3</v>
      </c>
      <c r="B64" s="4" t="s">
        <v>4</v>
      </c>
      <c r="C64" s="4" t="s">
        <v>3</v>
      </c>
      <c r="D64" s="28">
        <v>600</v>
      </c>
      <c r="E64" s="31"/>
      <c r="F64" s="32"/>
      <c r="G64" s="9">
        <f t="shared" si="5"/>
        <v>0</v>
      </c>
    </row>
    <row r="65" spans="1:7">
      <c r="A65" s="4">
        <v>4</v>
      </c>
      <c r="B65" s="8" t="s">
        <v>13</v>
      </c>
      <c r="C65" s="4" t="s">
        <v>3</v>
      </c>
      <c r="D65" s="28">
        <v>150</v>
      </c>
      <c r="E65" s="31"/>
      <c r="F65" s="32"/>
      <c r="G65" s="9">
        <f t="shared" si="5"/>
        <v>0</v>
      </c>
    </row>
    <row r="66" spans="1:7">
      <c r="A66" s="4">
        <v>5</v>
      </c>
      <c r="B66" s="8" t="s">
        <v>14</v>
      </c>
      <c r="C66" s="4" t="s">
        <v>3</v>
      </c>
      <c r="D66" s="28">
        <v>230</v>
      </c>
      <c r="E66" s="31"/>
      <c r="F66" s="32"/>
      <c r="G66" s="9">
        <f t="shared" si="5"/>
        <v>0</v>
      </c>
    </row>
    <row r="67" spans="1:7">
      <c r="A67" s="4">
        <v>6</v>
      </c>
      <c r="B67" s="8" t="s">
        <v>59</v>
      </c>
      <c r="C67" s="4" t="s">
        <v>3</v>
      </c>
      <c r="D67" s="28">
        <v>150</v>
      </c>
      <c r="E67" s="31"/>
      <c r="F67" s="32"/>
      <c r="G67" s="9">
        <f t="shared" si="5"/>
        <v>0</v>
      </c>
    </row>
    <row r="68" spans="1:7">
      <c r="A68" s="4">
        <v>7</v>
      </c>
      <c r="B68" s="8" t="s">
        <v>2</v>
      </c>
      <c r="C68" s="4" t="s">
        <v>3</v>
      </c>
      <c r="D68" s="28">
        <v>100</v>
      </c>
      <c r="E68" s="31"/>
      <c r="F68" s="32"/>
      <c r="G68" s="9">
        <f t="shared" si="5"/>
        <v>0</v>
      </c>
    </row>
    <row r="69" spans="1:7">
      <c r="A69" s="4">
        <v>8</v>
      </c>
      <c r="B69" s="8" t="s">
        <v>15</v>
      </c>
      <c r="C69" s="4" t="s">
        <v>3</v>
      </c>
      <c r="D69" s="28">
        <v>50</v>
      </c>
      <c r="E69" s="31"/>
      <c r="F69" s="32"/>
      <c r="G69" s="9">
        <f t="shared" si="5"/>
        <v>0</v>
      </c>
    </row>
    <row r="70" spans="1:7">
      <c r="A70" s="4">
        <v>9</v>
      </c>
      <c r="B70" s="8" t="s">
        <v>22</v>
      </c>
      <c r="C70" s="4" t="s">
        <v>3</v>
      </c>
      <c r="D70" s="28">
        <v>35</v>
      </c>
      <c r="E70" s="31"/>
      <c r="F70" s="32"/>
      <c r="G70" s="9">
        <f t="shared" si="5"/>
        <v>0</v>
      </c>
    </row>
    <row r="71" spans="1:7">
      <c r="A71" s="4"/>
      <c r="B71" s="8"/>
      <c r="C71" s="4"/>
      <c r="D71" s="4"/>
      <c r="E71" s="4"/>
      <c r="F71" s="34" t="s">
        <v>47</v>
      </c>
      <c r="G71" s="33">
        <f>SUM(G62:G70)</f>
        <v>0</v>
      </c>
    </row>
    <row r="72" spans="1:7">
      <c r="A72" s="4"/>
      <c r="B72" s="8"/>
      <c r="C72" s="4"/>
      <c r="D72" s="4"/>
      <c r="E72" s="4"/>
      <c r="F72" s="4"/>
      <c r="G72" s="4"/>
    </row>
    <row r="73" spans="1:7" ht="89.25" customHeight="1">
      <c r="A73" s="4"/>
      <c r="B73" s="5" t="s">
        <v>73</v>
      </c>
      <c r="C73" s="6"/>
      <c r="D73" s="6"/>
      <c r="E73" s="30"/>
      <c r="F73" s="4"/>
      <c r="G73" s="4"/>
    </row>
    <row r="74" spans="1:7" ht="28.8">
      <c r="A74" s="4">
        <v>1</v>
      </c>
      <c r="B74" s="8" t="s">
        <v>54</v>
      </c>
      <c r="C74" s="4" t="s">
        <v>3</v>
      </c>
      <c r="D74" s="28">
        <v>50</v>
      </c>
      <c r="E74" s="31"/>
      <c r="F74" s="32"/>
      <c r="G74" s="9">
        <f>D74*F74</f>
        <v>0</v>
      </c>
    </row>
    <row r="75" spans="1:7">
      <c r="A75" s="4">
        <v>2</v>
      </c>
      <c r="B75" s="4" t="s">
        <v>50</v>
      </c>
      <c r="C75" s="4" t="s">
        <v>3</v>
      </c>
      <c r="D75" s="28">
        <v>30</v>
      </c>
      <c r="E75" s="31"/>
      <c r="F75" s="32"/>
      <c r="G75" s="9">
        <f t="shared" ref="G75:G81" si="6">D75*F75</f>
        <v>0</v>
      </c>
    </row>
    <row r="76" spans="1:7">
      <c r="A76" s="4">
        <v>3</v>
      </c>
      <c r="B76" s="4" t="s">
        <v>4</v>
      </c>
      <c r="C76" s="4" t="s">
        <v>3</v>
      </c>
      <c r="D76" s="28">
        <v>100</v>
      </c>
      <c r="E76" s="31"/>
      <c r="F76" s="32"/>
      <c r="G76" s="9">
        <f t="shared" si="6"/>
        <v>0</v>
      </c>
    </row>
    <row r="77" spans="1:7">
      <c r="A77" s="4">
        <v>4</v>
      </c>
      <c r="B77" s="4" t="s">
        <v>5</v>
      </c>
      <c r="C77" s="4" t="s">
        <v>6</v>
      </c>
      <c r="D77" s="28">
        <v>400</v>
      </c>
      <c r="E77" s="31"/>
      <c r="F77" s="32"/>
      <c r="G77" s="9">
        <f t="shared" si="6"/>
        <v>0</v>
      </c>
    </row>
    <row r="78" spans="1:7">
      <c r="A78" s="4">
        <v>5</v>
      </c>
      <c r="B78" s="8" t="s">
        <v>55</v>
      </c>
      <c r="C78" s="4" t="s">
        <v>3</v>
      </c>
      <c r="D78" s="28">
        <v>80</v>
      </c>
      <c r="E78" s="31"/>
      <c r="F78" s="32"/>
      <c r="G78" s="9">
        <f t="shared" si="6"/>
        <v>0</v>
      </c>
    </row>
    <row r="79" spans="1:7">
      <c r="A79" s="4">
        <v>6</v>
      </c>
      <c r="B79" s="8" t="s">
        <v>9</v>
      </c>
      <c r="C79" s="4" t="s">
        <v>3</v>
      </c>
      <c r="D79" s="28">
        <v>50</v>
      </c>
      <c r="E79" s="31"/>
      <c r="F79" s="32"/>
      <c r="G79" s="9">
        <f t="shared" si="6"/>
        <v>0</v>
      </c>
    </row>
    <row r="80" spans="1:7">
      <c r="A80" s="4">
        <v>7</v>
      </c>
      <c r="B80" s="8" t="s">
        <v>10</v>
      </c>
      <c r="C80" s="4" t="s">
        <v>3</v>
      </c>
      <c r="D80" s="28">
        <v>60</v>
      </c>
      <c r="E80" s="31"/>
      <c r="F80" s="32"/>
      <c r="G80" s="9">
        <f t="shared" si="6"/>
        <v>0</v>
      </c>
    </row>
    <row r="81" spans="1:7">
      <c r="A81" s="4">
        <v>8</v>
      </c>
      <c r="B81" s="8" t="s">
        <v>8</v>
      </c>
      <c r="C81" s="4"/>
      <c r="D81" s="28">
        <v>80</v>
      </c>
      <c r="E81" s="31"/>
      <c r="F81" s="32"/>
      <c r="G81" s="9">
        <f t="shared" si="6"/>
        <v>0</v>
      </c>
    </row>
    <row r="82" spans="1:7">
      <c r="A82" s="4"/>
      <c r="B82" s="12"/>
      <c r="C82" s="4"/>
      <c r="D82" s="4"/>
      <c r="E82" s="4"/>
      <c r="F82" s="34" t="s">
        <v>47</v>
      </c>
      <c r="G82" s="33">
        <f>SUM(G74:G81)</f>
        <v>0</v>
      </c>
    </row>
    <row r="83" spans="1:7">
      <c r="A83" s="4"/>
      <c r="B83" s="4"/>
      <c r="C83" s="4"/>
      <c r="D83" s="4"/>
      <c r="E83" s="4"/>
      <c r="F83" s="4"/>
      <c r="G83" s="4"/>
    </row>
    <row r="84" spans="1:7" ht="28.8">
      <c r="A84" s="4"/>
      <c r="B84" s="5" t="s">
        <v>92</v>
      </c>
      <c r="C84" s="4"/>
      <c r="D84" s="4"/>
      <c r="E84" s="30"/>
      <c r="F84" s="4"/>
      <c r="G84" s="4"/>
    </row>
    <row r="85" spans="1:7" ht="28.8">
      <c r="A85" s="4">
        <v>1</v>
      </c>
      <c r="B85" s="8" t="s">
        <v>54</v>
      </c>
      <c r="C85" s="4" t="s">
        <v>3</v>
      </c>
      <c r="D85" s="28">
        <v>50</v>
      </c>
      <c r="E85" s="31"/>
      <c r="F85" s="32"/>
      <c r="G85" s="9">
        <f>D85*F85</f>
        <v>0</v>
      </c>
    </row>
    <row r="86" spans="1:7">
      <c r="A86" s="4">
        <v>2</v>
      </c>
      <c r="B86" s="4" t="s">
        <v>58</v>
      </c>
      <c r="C86" s="4" t="s">
        <v>3</v>
      </c>
      <c r="D86" s="28">
        <v>30</v>
      </c>
      <c r="E86" s="31"/>
      <c r="F86" s="32"/>
      <c r="G86" s="9">
        <f t="shared" ref="G86:G90" si="7">D86*F86</f>
        <v>0</v>
      </c>
    </row>
    <row r="87" spans="1:7">
      <c r="A87" s="4">
        <v>3</v>
      </c>
      <c r="B87" s="4" t="s">
        <v>4</v>
      </c>
      <c r="C87" s="4" t="s">
        <v>3</v>
      </c>
      <c r="D87" s="28">
        <v>90</v>
      </c>
      <c r="E87" s="31"/>
      <c r="F87" s="32"/>
      <c r="G87" s="9">
        <f t="shared" si="7"/>
        <v>0</v>
      </c>
    </row>
    <row r="88" spans="1:7">
      <c r="A88" s="4">
        <v>4</v>
      </c>
      <c r="B88" s="8" t="s">
        <v>11</v>
      </c>
      <c r="C88" s="4" t="s">
        <v>3</v>
      </c>
      <c r="D88" s="28">
        <v>80</v>
      </c>
      <c r="E88" s="31"/>
      <c r="F88" s="32"/>
      <c r="G88" s="9">
        <f t="shared" si="7"/>
        <v>0</v>
      </c>
    </row>
    <row r="89" spans="1:7">
      <c r="A89" s="4">
        <v>5</v>
      </c>
      <c r="B89" s="8" t="s">
        <v>10</v>
      </c>
      <c r="C89" s="4" t="s">
        <v>3</v>
      </c>
      <c r="D89" s="28">
        <v>60</v>
      </c>
      <c r="E89" s="31"/>
      <c r="F89" s="32"/>
      <c r="G89" s="9">
        <f t="shared" si="7"/>
        <v>0</v>
      </c>
    </row>
    <row r="90" spans="1:7">
      <c r="A90" s="4">
        <v>6</v>
      </c>
      <c r="B90" s="8" t="s">
        <v>21</v>
      </c>
      <c r="C90" s="4" t="s">
        <v>3</v>
      </c>
      <c r="D90" s="28">
        <v>40</v>
      </c>
      <c r="E90" s="31"/>
      <c r="F90" s="32"/>
      <c r="G90" s="9">
        <f t="shared" si="7"/>
        <v>0</v>
      </c>
    </row>
    <row r="91" spans="1:7">
      <c r="A91" s="4"/>
      <c r="B91" s="4"/>
      <c r="C91" s="4"/>
      <c r="D91" s="4"/>
      <c r="E91" s="4"/>
      <c r="F91" s="34" t="s">
        <v>47</v>
      </c>
      <c r="G91" s="33">
        <f>SUM(G85:G90)</f>
        <v>0</v>
      </c>
    </row>
    <row r="92" spans="1:7">
      <c r="A92" s="4"/>
      <c r="B92" s="8"/>
      <c r="C92" s="4"/>
      <c r="D92" s="4"/>
      <c r="E92" s="4"/>
      <c r="F92" s="4"/>
      <c r="G92" s="4"/>
    </row>
    <row r="93" spans="1:7" ht="43.2">
      <c r="A93" s="4"/>
      <c r="B93" s="5" t="s">
        <v>91</v>
      </c>
      <c r="C93" s="4"/>
      <c r="D93" s="4"/>
      <c r="E93" s="11"/>
      <c r="F93" s="4"/>
      <c r="G93" s="4"/>
    </row>
    <row r="94" spans="1:7">
      <c r="A94" s="4">
        <v>1</v>
      </c>
      <c r="B94" s="8" t="s">
        <v>19</v>
      </c>
      <c r="C94" s="4" t="s">
        <v>3</v>
      </c>
      <c r="D94" s="28">
        <v>80</v>
      </c>
      <c r="E94" s="31"/>
      <c r="F94" s="32"/>
      <c r="G94" s="9">
        <f>D94*F94</f>
        <v>0</v>
      </c>
    </row>
    <row r="95" spans="1:7">
      <c r="A95" s="4">
        <v>2</v>
      </c>
      <c r="B95" s="8" t="s">
        <v>16</v>
      </c>
      <c r="C95" s="4" t="s">
        <v>3</v>
      </c>
      <c r="D95" s="28">
        <v>130</v>
      </c>
      <c r="E95" s="31"/>
      <c r="F95" s="32"/>
      <c r="G95" s="9">
        <f t="shared" ref="G95:G97" si="8">D95*F95</f>
        <v>0</v>
      </c>
    </row>
    <row r="96" spans="1:7">
      <c r="A96" s="4">
        <v>3</v>
      </c>
      <c r="B96" s="8" t="s">
        <v>17</v>
      </c>
      <c r="C96" s="4" t="s">
        <v>3</v>
      </c>
      <c r="D96" s="28">
        <v>70</v>
      </c>
      <c r="E96" s="31"/>
      <c r="F96" s="32"/>
      <c r="G96" s="9">
        <f t="shared" si="8"/>
        <v>0</v>
      </c>
    </row>
    <row r="97" spans="1:7">
      <c r="A97" s="4">
        <v>4</v>
      </c>
      <c r="B97" s="8" t="s">
        <v>18</v>
      </c>
      <c r="C97" s="4" t="s">
        <v>3</v>
      </c>
      <c r="D97" s="28">
        <v>50</v>
      </c>
      <c r="E97" s="31"/>
      <c r="F97" s="32"/>
      <c r="G97" s="9">
        <f t="shared" si="8"/>
        <v>0</v>
      </c>
    </row>
    <row r="98" spans="1:7">
      <c r="A98" s="4"/>
      <c r="B98" s="8"/>
      <c r="C98" s="4"/>
      <c r="D98" s="4"/>
      <c r="E98" s="4"/>
      <c r="F98" s="34" t="s">
        <v>47</v>
      </c>
      <c r="G98" s="33">
        <f>SUM(G94:G97)</f>
        <v>0</v>
      </c>
    </row>
    <row r="99" spans="1:7">
      <c r="A99" s="4"/>
      <c r="B99" s="8"/>
      <c r="C99" s="4"/>
      <c r="D99" s="4"/>
      <c r="E99" s="4"/>
      <c r="F99" s="4"/>
      <c r="G99" s="4"/>
    </row>
    <row r="100" spans="1:7">
      <c r="A100" s="4"/>
      <c r="B100" s="10" t="s">
        <v>74</v>
      </c>
      <c r="C100" s="4"/>
      <c r="D100" s="4"/>
      <c r="E100" s="11"/>
      <c r="F100" s="13"/>
      <c r="G100" s="4"/>
    </row>
    <row r="101" spans="1:7" s="2" customFormat="1" ht="28.8">
      <c r="A101" s="6">
        <v>1</v>
      </c>
      <c r="B101" s="7" t="s">
        <v>85</v>
      </c>
      <c r="C101" s="6" t="s">
        <v>78</v>
      </c>
      <c r="D101" s="28">
        <v>1</v>
      </c>
      <c r="E101" s="7" t="s">
        <v>79</v>
      </c>
      <c r="F101" s="32"/>
      <c r="G101" s="16">
        <f>D101*F101</f>
        <v>0</v>
      </c>
    </row>
    <row r="102" spans="1:7">
      <c r="A102" s="4"/>
      <c r="B102" s="4"/>
      <c r="C102" s="4"/>
      <c r="D102" s="28"/>
      <c r="E102" s="4"/>
      <c r="F102" s="33" t="s">
        <v>47</v>
      </c>
      <c r="G102" s="33">
        <f>G101</f>
        <v>0</v>
      </c>
    </row>
    <row r="103" spans="1:7">
      <c r="A103" s="4"/>
      <c r="B103" s="4"/>
      <c r="C103" s="4"/>
      <c r="D103" s="4"/>
      <c r="E103" s="4"/>
      <c r="F103" s="4"/>
      <c r="G103" s="4"/>
    </row>
    <row r="104" spans="1:7">
      <c r="A104" s="4"/>
      <c r="B104" s="4"/>
      <c r="C104" s="4"/>
      <c r="D104" s="4"/>
      <c r="E104" s="42" t="s">
        <v>80</v>
      </c>
      <c r="F104" s="4"/>
      <c r="G104" s="19">
        <f>SUM(G17+G26+G36+G48+G59+G71+G82+G91+G98+G102)</f>
        <v>0</v>
      </c>
    </row>
    <row r="105" spans="1:7">
      <c r="A105" s="22"/>
      <c r="B105" s="4"/>
      <c r="C105" s="4"/>
      <c r="D105" s="4"/>
      <c r="E105" s="42" t="s">
        <v>82</v>
      </c>
      <c r="F105" s="41"/>
      <c r="G105" s="43"/>
    </row>
    <row r="106" spans="1:7">
      <c r="A106" s="22"/>
      <c r="B106" s="4"/>
      <c r="C106" s="4"/>
      <c r="D106" s="4"/>
      <c r="E106" s="42" t="s">
        <v>81</v>
      </c>
      <c r="F106" s="41"/>
      <c r="G106" s="19">
        <f>G104+G105</f>
        <v>0</v>
      </c>
    </row>
    <row r="107" spans="1:7">
      <c r="A107" s="22"/>
      <c r="B107" s="22"/>
      <c r="C107" s="22"/>
      <c r="D107" s="22"/>
      <c r="E107" s="22"/>
      <c r="F107" s="25"/>
      <c r="G107" s="26"/>
    </row>
    <row r="108" spans="1:7">
      <c r="A108" s="22"/>
      <c r="B108" s="22"/>
      <c r="C108" s="22"/>
      <c r="D108" s="22"/>
      <c r="E108" s="22"/>
      <c r="F108" s="22"/>
      <c r="G108" s="22"/>
    </row>
    <row r="109" spans="1:7">
      <c r="A109" s="20"/>
      <c r="B109" s="20" t="s">
        <v>64</v>
      </c>
      <c r="C109" s="20"/>
      <c r="D109" s="20"/>
      <c r="E109" s="20"/>
      <c r="F109" s="20"/>
      <c r="G109" s="20"/>
    </row>
    <row r="110" spans="1:7">
      <c r="A110" s="20"/>
      <c r="B110" s="20"/>
      <c r="C110" s="20" t="s">
        <v>65</v>
      </c>
      <c r="D110" s="20"/>
      <c r="E110" s="20" t="s">
        <v>62</v>
      </c>
      <c r="F110" s="20"/>
    </row>
    <row r="111" spans="1:7">
      <c r="A111" s="20"/>
      <c r="B111" s="20"/>
      <c r="C111" s="20"/>
      <c r="D111" s="20"/>
      <c r="E111" s="20"/>
      <c r="F111" s="20"/>
    </row>
    <row r="112" spans="1:7">
      <c r="A112" s="20"/>
      <c r="B112" s="20"/>
      <c r="C112" s="20"/>
      <c r="D112" s="20"/>
      <c r="E112" s="20" t="s">
        <v>63</v>
      </c>
      <c r="F112" s="20"/>
    </row>
    <row r="113" spans="1:7" ht="43.2" customHeight="1">
      <c r="A113" s="20"/>
      <c r="B113" s="20"/>
      <c r="C113" s="20"/>
      <c r="D113" s="20"/>
      <c r="E113" s="20" t="s">
        <v>83</v>
      </c>
      <c r="F113" s="20"/>
    </row>
    <row r="114" spans="1:7">
      <c r="A114" s="21"/>
      <c r="B114" s="20"/>
      <c r="C114" s="20"/>
      <c r="D114" s="20"/>
      <c r="E114" s="20"/>
      <c r="F114" s="20"/>
      <c r="G114" s="20"/>
    </row>
  </sheetData>
  <mergeCells count="1">
    <mergeCell ref="B3:G3"/>
  </mergeCells>
  <pageMargins left="0.70866141732283472" right="0.70866141732283472" top="0.74803149606299213" bottom="0.74803149606299213" header="0.31496062992125984" footer="0.31496062992125984"/>
  <pageSetup scale="5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5CDB0-8627-46E7-9107-90C83C62768F}">
  <dimension ref="A1:E29"/>
  <sheetViews>
    <sheetView zoomScaleNormal="100" workbookViewId="0">
      <selection activeCell="F13" sqref="F13"/>
    </sheetView>
  </sheetViews>
  <sheetFormatPr defaultRowHeight="14.4"/>
  <cols>
    <col min="1" max="1" width="4.44140625" customWidth="1"/>
    <col min="2" max="2" width="48.88671875" customWidth="1"/>
    <col min="3" max="4" width="9.44140625" customWidth="1"/>
    <col min="5" max="5" width="55.88671875" customWidth="1"/>
  </cols>
  <sheetData>
    <row r="1" spans="1:5" ht="31.5" customHeight="1">
      <c r="B1" s="38" t="s">
        <v>77</v>
      </c>
    </row>
    <row r="2" spans="1:5" ht="18">
      <c r="B2" s="36" t="s">
        <v>61</v>
      </c>
      <c r="C2" s="1"/>
    </row>
    <row r="3" spans="1:5" ht="207" customHeight="1">
      <c r="B3" s="44" t="s">
        <v>84</v>
      </c>
      <c r="C3" s="44"/>
      <c r="D3" s="44"/>
      <c r="E3" s="44"/>
    </row>
    <row r="4" spans="1:5" ht="28.8">
      <c r="A4" s="35"/>
      <c r="B4" s="39" t="s">
        <v>68</v>
      </c>
      <c r="C4" s="40" t="s">
        <v>69</v>
      </c>
      <c r="D4" s="40" t="s">
        <v>45</v>
      </c>
      <c r="E4" s="39" t="s">
        <v>70</v>
      </c>
    </row>
    <row r="5" spans="1:5">
      <c r="A5" s="4"/>
      <c r="B5" s="10" t="s">
        <v>74</v>
      </c>
      <c r="C5" s="4"/>
      <c r="D5" s="4"/>
      <c r="E5" s="11"/>
    </row>
    <row r="6" spans="1:5">
      <c r="A6" s="27"/>
      <c r="B6" s="27" t="s">
        <v>67</v>
      </c>
      <c r="C6" s="15"/>
      <c r="D6" s="15"/>
      <c r="E6" s="15" t="s">
        <v>67</v>
      </c>
    </row>
    <row r="7" spans="1:5">
      <c r="A7" s="6">
        <v>1</v>
      </c>
      <c r="B7" s="7" t="s">
        <v>38</v>
      </c>
      <c r="C7" s="6" t="s">
        <v>39</v>
      </c>
      <c r="D7" s="28">
        <v>5</v>
      </c>
      <c r="E7" s="31"/>
    </row>
    <row r="8" spans="1:5">
      <c r="A8" s="6">
        <v>2</v>
      </c>
      <c r="B8" s="7" t="s">
        <v>38</v>
      </c>
      <c r="C8" s="6" t="s">
        <v>39</v>
      </c>
      <c r="D8" s="28">
        <v>15</v>
      </c>
      <c r="E8" s="31"/>
    </row>
    <row r="9" spans="1:5">
      <c r="A9" s="6">
        <v>3</v>
      </c>
      <c r="B9" s="7" t="s">
        <v>75</v>
      </c>
      <c r="C9" s="6" t="s">
        <v>39</v>
      </c>
      <c r="D9" s="28">
        <v>17</v>
      </c>
      <c r="E9" s="31"/>
    </row>
    <row r="10" spans="1:5">
      <c r="A10" s="6">
        <v>4</v>
      </c>
      <c r="B10" s="7" t="s">
        <v>40</v>
      </c>
      <c r="C10" s="6" t="s">
        <v>39</v>
      </c>
      <c r="D10" s="28">
        <v>8</v>
      </c>
      <c r="E10" s="31"/>
    </row>
    <row r="11" spans="1:5">
      <c r="A11" s="6">
        <v>5</v>
      </c>
      <c r="B11" s="6" t="s">
        <v>24</v>
      </c>
      <c r="C11" s="6" t="s">
        <v>39</v>
      </c>
      <c r="D11" s="28">
        <v>32</v>
      </c>
      <c r="E11" s="31"/>
    </row>
    <row r="12" spans="1:5">
      <c r="A12" s="6">
        <v>6</v>
      </c>
      <c r="B12" s="6" t="s">
        <v>25</v>
      </c>
      <c r="C12" s="17" t="s">
        <v>39</v>
      </c>
      <c r="D12" s="28">
        <v>14</v>
      </c>
      <c r="E12" s="31"/>
    </row>
    <row r="13" spans="1:5">
      <c r="A13" s="6">
        <v>7</v>
      </c>
      <c r="B13" s="6" t="s">
        <v>26</v>
      </c>
      <c r="C13" s="7" t="s">
        <v>39</v>
      </c>
      <c r="D13" s="28">
        <v>3</v>
      </c>
      <c r="E13" s="31"/>
    </row>
    <row r="14" spans="1:5">
      <c r="A14" s="6">
        <v>8</v>
      </c>
      <c r="B14" s="6" t="s">
        <v>41</v>
      </c>
      <c r="C14" s="7" t="s">
        <v>39</v>
      </c>
      <c r="D14" s="28">
        <v>11</v>
      </c>
      <c r="E14" s="31"/>
    </row>
    <row r="15" spans="1:5">
      <c r="A15" s="6">
        <v>9</v>
      </c>
      <c r="B15" s="6" t="s">
        <v>27</v>
      </c>
      <c r="C15" s="7" t="s">
        <v>39</v>
      </c>
      <c r="D15" s="28">
        <v>12</v>
      </c>
      <c r="E15" s="31"/>
    </row>
    <row r="16" spans="1:5">
      <c r="A16" s="6">
        <v>10</v>
      </c>
      <c r="B16" s="6" t="s">
        <v>43</v>
      </c>
      <c r="C16" s="7" t="s">
        <v>39</v>
      </c>
      <c r="D16" s="28">
        <v>8</v>
      </c>
      <c r="E16" s="31"/>
    </row>
    <row r="17" spans="1:5">
      <c r="A17" s="6">
        <v>11</v>
      </c>
      <c r="B17" s="6" t="s">
        <v>28</v>
      </c>
      <c r="C17" s="7" t="s">
        <v>23</v>
      </c>
      <c r="D17" s="28">
        <v>16.5</v>
      </c>
      <c r="E17" s="31"/>
    </row>
    <row r="18" spans="1:5">
      <c r="A18" s="6">
        <v>12</v>
      </c>
      <c r="B18" s="6" t="s">
        <v>42</v>
      </c>
      <c r="C18" s="7" t="s">
        <v>39</v>
      </c>
      <c r="D18" s="28">
        <v>8</v>
      </c>
      <c r="E18" s="31"/>
    </row>
    <row r="19" spans="1:5">
      <c r="A19" s="6"/>
      <c r="B19" s="6" t="s">
        <v>44</v>
      </c>
      <c r="C19" s="7" t="s">
        <v>39</v>
      </c>
      <c r="D19" s="28">
        <v>115</v>
      </c>
      <c r="E19" s="31"/>
    </row>
    <row r="20" spans="1:5">
      <c r="A20" s="15"/>
      <c r="B20" s="15" t="s">
        <v>32</v>
      </c>
      <c r="C20" s="14"/>
      <c r="D20" s="15"/>
      <c r="E20" s="15" t="s">
        <v>32</v>
      </c>
    </row>
    <row r="21" spans="1:5">
      <c r="A21" s="6">
        <v>13</v>
      </c>
      <c r="B21" s="6" t="s">
        <v>29</v>
      </c>
      <c r="C21" s="7" t="s">
        <v>39</v>
      </c>
      <c r="D21" s="28">
        <v>35</v>
      </c>
      <c r="E21" s="31"/>
    </row>
    <row r="22" spans="1:5">
      <c r="A22" s="6">
        <v>14</v>
      </c>
      <c r="B22" s="6" t="s">
        <v>30</v>
      </c>
      <c r="C22" s="7" t="s">
        <v>39</v>
      </c>
      <c r="D22" s="28">
        <v>31.2</v>
      </c>
      <c r="E22" s="31"/>
    </row>
    <row r="23" spans="1:5">
      <c r="A23" s="6">
        <v>15</v>
      </c>
      <c r="B23" s="6" t="s">
        <v>31</v>
      </c>
      <c r="C23" s="7" t="s">
        <v>39</v>
      </c>
      <c r="D23" s="28">
        <v>105</v>
      </c>
      <c r="E23" s="31"/>
    </row>
    <row r="24" spans="1:5">
      <c r="A24" s="15"/>
      <c r="B24" s="15" t="s">
        <v>33</v>
      </c>
      <c r="C24" s="14"/>
      <c r="D24" s="15"/>
      <c r="E24" s="15" t="s">
        <v>33</v>
      </c>
    </row>
    <row r="25" spans="1:5">
      <c r="A25" s="6">
        <v>16</v>
      </c>
      <c r="B25" s="6" t="s">
        <v>34</v>
      </c>
      <c r="C25" s="7" t="s">
        <v>39</v>
      </c>
      <c r="D25" s="28">
        <f>2*7.8</f>
        <v>15.6</v>
      </c>
      <c r="E25" s="31"/>
    </row>
    <row r="26" spans="1:5">
      <c r="A26" s="15"/>
      <c r="B26" s="15" t="s">
        <v>35</v>
      </c>
      <c r="C26" s="15"/>
      <c r="D26" s="15"/>
      <c r="E26" s="15" t="s">
        <v>48</v>
      </c>
    </row>
    <row r="27" spans="1:5">
      <c r="A27" s="6">
        <v>17</v>
      </c>
      <c r="B27" s="18" t="s">
        <v>36</v>
      </c>
      <c r="C27" s="7" t="s">
        <v>6</v>
      </c>
      <c r="D27" s="28">
        <v>2</v>
      </c>
      <c r="E27" s="31"/>
    </row>
    <row r="28" spans="1:5">
      <c r="A28" s="15"/>
      <c r="B28" s="15" t="s">
        <v>76</v>
      </c>
      <c r="C28" s="14"/>
      <c r="D28" s="15"/>
      <c r="E28" s="15" t="s">
        <v>76</v>
      </c>
    </row>
    <row r="29" spans="1:5">
      <c r="A29" s="6">
        <v>18</v>
      </c>
      <c r="B29" s="6" t="s">
        <v>37</v>
      </c>
      <c r="C29" s="6" t="s">
        <v>6</v>
      </c>
      <c r="D29" s="28">
        <v>2</v>
      </c>
      <c r="E29" s="31"/>
    </row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Usluge obrade</vt:lpstr>
      <vt:lpstr>Pomoćna tablica - Materijali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Biondić</dc:creator>
  <cp:lastModifiedBy>senka.dvorny</cp:lastModifiedBy>
  <cp:lastPrinted>2021-11-12T08:49:56Z</cp:lastPrinted>
  <dcterms:created xsi:type="dcterms:W3CDTF">2021-07-09T09:09:18Z</dcterms:created>
  <dcterms:modified xsi:type="dcterms:W3CDTF">2021-11-24T11:19:40Z</dcterms:modified>
</cp:coreProperties>
</file>