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enis\Desktop\Žvorc\Za objavu\"/>
    </mc:Choice>
  </mc:AlternateContent>
  <bookViews>
    <workbookView xWindow="0" yWindow="0" windowWidth="28800" windowHeight="12435" tabRatio="500" firstSheet="3" activeTab="3"/>
  </bookViews>
  <sheets>
    <sheet name="NASLOVNICA" sheetId="1" r:id="rId1"/>
    <sheet name="OPĆI UVJETI" sheetId="2" r:id="rId2"/>
    <sheet name="OPĆI TEHNIČKI UVJETI" sheetId="3" r:id="rId3"/>
    <sheet name="I GRAĐ-OBRT RADOVI" sheetId="4" r:id="rId4"/>
    <sheet name="ELEKTROTEHNIČKI RADOVI" sheetId="5" r:id="rId5"/>
    <sheet name="STROJARSKI RADOVI" sheetId="6" r:id="rId6"/>
    <sheet name="REKAPITULACIJA" sheetId="7" r:id="rId7"/>
  </sheets>
  <definedNames>
    <definedName name="_xlnm.Print_Area" localSheetId="3">'I GRAĐ-OBRT RADOVI'!$A$1:$F$115</definedName>
    <definedName name="_xlnm.Print_Area" localSheetId="2">'OPĆI TEHNIČKI UVJETI'!$A$1:$J$474</definedName>
    <definedName name="_xlnm.Print_Area" localSheetId="6">REKAPITULACIJA!$A$1:$D$25</definedName>
    <definedName name="_xlnm.Print_Area" localSheetId="5">'STROJARSKI RADOVI'!$A$1:$F$160</definedName>
  </definedNames>
  <calcPr calcId="15251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74" i="4" l="1"/>
  <c r="F76" i="4" l="1"/>
  <c r="F149" i="6" l="1"/>
  <c r="F147" i="6"/>
  <c r="F145" i="6"/>
  <c r="F143" i="6"/>
  <c r="F141" i="6"/>
  <c r="F139" i="6"/>
  <c r="F138" i="6"/>
  <c r="F137" i="6"/>
  <c r="F136" i="6"/>
  <c r="F135" i="6"/>
  <c r="F132" i="6"/>
  <c r="F130" i="6"/>
  <c r="F128" i="6"/>
  <c r="F127" i="6"/>
  <c r="F124" i="6"/>
  <c r="F122" i="6"/>
  <c r="F120" i="6"/>
  <c r="F119" i="6"/>
  <c r="F116" i="6"/>
  <c r="F115" i="6"/>
  <c r="F112" i="6"/>
  <c r="F110" i="6"/>
  <c r="F109" i="6"/>
  <c r="F108" i="6"/>
  <c r="F107" i="6"/>
  <c r="F106" i="6"/>
  <c r="F105" i="6"/>
  <c r="F102" i="6"/>
  <c r="F100" i="6"/>
  <c r="F99" i="6"/>
  <c r="F98" i="6"/>
  <c r="F97" i="6"/>
  <c r="F96" i="6"/>
  <c r="F93" i="6"/>
  <c r="F91" i="6"/>
  <c r="F89" i="6"/>
  <c r="F87" i="6"/>
  <c r="F86" i="6"/>
  <c r="F83" i="6"/>
  <c r="F82" i="6"/>
  <c r="F79" i="6"/>
  <c r="F78" i="6"/>
  <c r="F77" i="6"/>
  <c r="F74" i="6"/>
  <c r="F72" i="6"/>
  <c r="F70" i="6"/>
  <c r="F68" i="6"/>
  <c r="F66" i="6"/>
  <c r="F64" i="6"/>
  <c r="F62" i="6"/>
  <c r="F60" i="6"/>
  <c r="F58" i="6"/>
  <c r="F56" i="6"/>
  <c r="F54" i="6"/>
  <c r="F52" i="6"/>
  <c r="F50" i="6"/>
  <c r="F48" i="6"/>
  <c r="F46" i="6"/>
  <c r="F43" i="6"/>
  <c r="D19" i="7" s="1"/>
  <c r="F37" i="6"/>
  <c r="F35" i="6"/>
  <c r="F33" i="6"/>
  <c r="F31" i="6"/>
  <c r="F29" i="6"/>
  <c r="F27" i="6"/>
  <c r="F25" i="6"/>
  <c r="F23" i="6"/>
  <c r="F21" i="6"/>
  <c r="F19" i="6"/>
  <c r="F17" i="6"/>
  <c r="F15" i="6"/>
  <c r="F13" i="6"/>
  <c r="F39" i="6" s="1"/>
  <c r="F155" i="6" s="1"/>
  <c r="B562" i="5"/>
  <c r="B550" i="5"/>
  <c r="B547" i="5"/>
  <c r="B544" i="5"/>
  <c r="B538" i="5"/>
  <c r="B535" i="5"/>
  <c r="F533" i="5"/>
  <c r="B532" i="5"/>
  <c r="F525" i="5"/>
  <c r="F522" i="5"/>
  <c r="F520" i="5"/>
  <c r="F518" i="5"/>
  <c r="F516" i="5"/>
  <c r="F514" i="5"/>
  <c r="F512" i="5"/>
  <c r="F511" i="5"/>
  <c r="F510" i="5"/>
  <c r="F507" i="5"/>
  <c r="F505" i="5"/>
  <c r="F503" i="5"/>
  <c r="F501" i="5"/>
  <c r="F499" i="5"/>
  <c r="F497" i="5"/>
  <c r="F495" i="5"/>
  <c r="F493" i="5"/>
  <c r="F491" i="5"/>
  <c r="F489" i="5"/>
  <c r="F527" i="5" s="1"/>
  <c r="F563" i="5" s="1"/>
  <c r="D21" i="7" s="1"/>
  <c r="F487" i="5"/>
  <c r="F473" i="5"/>
  <c r="F471" i="5"/>
  <c r="F469" i="5"/>
  <c r="F467" i="5"/>
  <c r="F466" i="5"/>
  <c r="F465" i="5"/>
  <c r="F463" i="5"/>
  <c r="F462" i="5"/>
  <c r="F461" i="5"/>
  <c r="F458" i="5"/>
  <c r="F475" i="5" s="1"/>
  <c r="F560" i="5" s="1"/>
  <c r="D18" i="7" s="1"/>
  <c r="F448" i="5"/>
  <c r="F446" i="5"/>
  <c r="F444" i="5"/>
  <c r="F442" i="5"/>
  <c r="F450" i="5" s="1"/>
  <c r="F557" i="5" s="1"/>
  <c r="F440" i="5"/>
  <c r="F432" i="5"/>
  <c r="F430" i="5"/>
  <c r="F428" i="5"/>
  <c r="F426" i="5"/>
  <c r="F420" i="5"/>
  <c r="F418" i="5"/>
  <c r="F416" i="5"/>
  <c r="F414" i="5"/>
  <c r="F412" i="5"/>
  <c r="F410" i="5"/>
  <c r="F408" i="5"/>
  <c r="F406" i="5"/>
  <c r="F403" i="5"/>
  <c r="F400" i="5"/>
  <c r="F398" i="5"/>
  <c r="F396" i="5"/>
  <c r="F394" i="5"/>
  <c r="F392" i="5"/>
  <c r="F390" i="5"/>
  <c r="F388" i="5"/>
  <c r="F387" i="5"/>
  <c r="F386" i="5"/>
  <c r="F384" i="5"/>
  <c r="F382" i="5"/>
  <c r="F380" i="5"/>
  <c r="F378" i="5"/>
  <c r="F376" i="5"/>
  <c r="F374" i="5"/>
  <c r="F372" i="5"/>
  <c r="F370" i="5"/>
  <c r="F422" i="5" s="1"/>
  <c r="F551" i="5" s="1"/>
  <c r="F363" i="5"/>
  <c r="F361" i="5"/>
  <c r="F358" i="5"/>
  <c r="F355" i="5"/>
  <c r="F349" i="5"/>
  <c r="F346" i="5"/>
  <c r="F344" i="5"/>
  <c r="F336" i="5"/>
  <c r="F334" i="5"/>
  <c r="F332" i="5"/>
  <c r="F330" i="5"/>
  <c r="F328" i="5"/>
  <c r="F326" i="5"/>
  <c r="F324" i="5"/>
  <c r="F322" i="5"/>
  <c r="F320" i="5"/>
  <c r="F318" i="5"/>
  <c r="F316" i="5"/>
  <c r="F314" i="5"/>
  <c r="F312" i="5"/>
  <c r="F310" i="5"/>
  <c r="F365" i="5" s="1"/>
  <c r="F548" i="5" s="1"/>
  <c r="F304" i="5"/>
  <c r="F286" i="5"/>
  <c r="F283" i="5"/>
  <c r="F272" i="5"/>
  <c r="F271" i="5"/>
  <c r="F270" i="5"/>
  <c r="F269" i="5"/>
  <c r="F266" i="5"/>
  <c r="F263" i="5"/>
  <c r="F262" i="5"/>
  <c r="F306" i="5" s="1"/>
  <c r="F545" i="5" s="1"/>
  <c r="F255" i="5"/>
  <c r="F254" i="5"/>
  <c r="F253" i="5"/>
  <c r="F252" i="5"/>
  <c r="F249" i="5"/>
  <c r="F248" i="5"/>
  <c r="F247" i="5"/>
  <c r="F246" i="5"/>
  <c r="F243" i="5"/>
  <c r="F241" i="5"/>
  <c r="F240" i="5"/>
  <c r="F239" i="5"/>
  <c r="F257" i="5" s="1"/>
  <c r="F542" i="5" s="1"/>
  <c r="F238" i="5"/>
  <c r="F231" i="5"/>
  <c r="F228" i="5"/>
  <c r="F227" i="5"/>
  <c r="F226" i="5"/>
  <c r="F225" i="5"/>
  <c r="F222" i="5"/>
  <c r="F221" i="5"/>
  <c r="F220" i="5"/>
  <c r="F218" i="5"/>
  <c r="F217" i="5"/>
  <c r="F216" i="5"/>
  <c r="F214" i="5"/>
  <c r="F213" i="5"/>
  <c r="F212" i="5"/>
  <c r="F208" i="5"/>
  <c r="F207" i="5"/>
  <c r="F206" i="5"/>
  <c r="F202" i="5"/>
  <c r="F201" i="5"/>
  <c r="F200" i="5"/>
  <c r="F199" i="5"/>
  <c r="F198" i="5"/>
  <c r="F195" i="5"/>
  <c r="F194" i="5"/>
  <c r="F193" i="5"/>
  <c r="F190" i="5"/>
  <c r="F189" i="5"/>
  <c r="F233" i="5" s="1"/>
  <c r="F539" i="5" s="1"/>
  <c r="F182" i="5"/>
  <c r="F179" i="5"/>
  <c r="F178" i="5"/>
  <c r="F177" i="5"/>
  <c r="F176" i="5"/>
  <c r="F175" i="5"/>
  <c r="F173" i="5"/>
  <c r="F172" i="5"/>
  <c r="F171" i="5"/>
  <c r="F169" i="5"/>
  <c r="F168" i="5"/>
  <c r="F167" i="5"/>
  <c r="F165" i="5"/>
  <c r="F164" i="5"/>
  <c r="F163" i="5"/>
  <c r="F159" i="5"/>
  <c r="F158" i="5"/>
  <c r="F157" i="5"/>
  <c r="F153" i="5"/>
  <c r="F152" i="5"/>
  <c r="F151" i="5"/>
  <c r="F150" i="5"/>
  <c r="F149" i="5"/>
  <c r="F148" i="5"/>
  <c r="F147" i="5"/>
  <c r="F143" i="5"/>
  <c r="F141" i="5"/>
  <c r="F139" i="5"/>
  <c r="F137" i="5"/>
  <c r="F135" i="5"/>
  <c r="F133" i="5"/>
  <c r="F131" i="5"/>
  <c r="F129" i="5"/>
  <c r="F125" i="5"/>
  <c r="F124" i="5"/>
  <c r="F121" i="5"/>
  <c r="F120" i="5"/>
  <c r="F184" i="5" s="1"/>
  <c r="F536" i="5" s="1"/>
  <c r="F113" i="5"/>
  <c r="F112" i="5"/>
  <c r="F109" i="5"/>
  <c r="F108" i="5"/>
  <c r="F105" i="5"/>
  <c r="F89" i="5"/>
  <c r="F77" i="5"/>
  <c r="F49" i="5"/>
  <c r="F33" i="5"/>
  <c r="F28" i="5"/>
  <c r="F23" i="5"/>
  <c r="F15" i="5"/>
  <c r="B105" i="4"/>
  <c r="B104" i="4"/>
  <c r="B103" i="4"/>
  <c r="B102" i="4"/>
  <c r="B101" i="4"/>
  <c r="F96" i="4"/>
  <c r="F94" i="4"/>
  <c r="F92" i="4"/>
  <c r="F90" i="4"/>
  <c r="F88" i="4"/>
  <c r="F86" i="4"/>
  <c r="F84" i="4"/>
  <c r="F82" i="4"/>
  <c r="F80" i="4"/>
  <c r="F78" i="4"/>
  <c r="F98" i="4"/>
  <c r="F105" i="4" s="1"/>
  <c r="F71" i="4"/>
  <c r="F104" i="4" s="1"/>
  <c r="F69" i="4"/>
  <c r="F66" i="4"/>
  <c r="F63" i="4"/>
  <c r="F61" i="4"/>
  <c r="F59" i="4"/>
  <c r="F57" i="4"/>
  <c r="F51" i="4"/>
  <c r="F53" i="4" s="1"/>
  <c r="F103" i="4" s="1"/>
  <c r="F38" i="4"/>
  <c r="F40" i="4" s="1"/>
  <c r="F102" i="4" s="1"/>
  <c r="F37" i="4"/>
  <c r="F15" i="4"/>
  <c r="F14" i="4"/>
  <c r="F13" i="4"/>
  <c r="F12" i="4"/>
  <c r="F9" i="4"/>
  <c r="F7" i="4"/>
  <c r="F5" i="4"/>
  <c r="F3" i="4"/>
  <c r="F434" i="5" l="1"/>
  <c r="F554" i="5" s="1"/>
  <c r="F565" i="5" s="1"/>
  <c r="F17" i="4"/>
  <c r="F101" i="4" s="1"/>
  <c r="F107" i="4" s="1"/>
  <c r="F151" i="6"/>
  <c r="F156" i="6" s="1"/>
  <c r="F157" i="6" s="1"/>
  <c r="D5" i="7" l="1"/>
  <c r="D20" i="7" s="1"/>
  <c r="F160" i="6"/>
  <c r="D3" i="7"/>
  <c r="D6" i="7" s="1"/>
  <c r="F108" i="4"/>
  <c r="D4" i="7"/>
  <c r="D17" i="7" s="1"/>
  <c r="F567" i="5"/>
  <c r="F569" i="5" s="1"/>
  <c r="F109" i="4" l="1"/>
  <c r="F110" i="4" s="1"/>
  <c r="D16" i="7"/>
  <c r="D22" i="7" s="1"/>
  <c r="D7" i="7" l="1"/>
  <c r="D8" i="7" s="1"/>
  <c r="D23" i="7"/>
  <c r="D24" i="7" s="1"/>
</calcChain>
</file>

<file path=xl/sharedStrings.xml><?xml version="1.0" encoding="utf-8"?>
<sst xmlns="http://schemas.openxmlformats.org/spreadsheetml/2006/main" count="1791" uniqueCount="1154">
  <si>
    <t>Investitor:</t>
  </si>
  <si>
    <t>MARKETING ŽVORC</t>
  </si>
  <si>
    <t>Ulica Augusta Šenoe 44, Sveti Križ</t>
  </si>
  <si>
    <t>OIB: 15672606383</t>
  </si>
  <si>
    <t>Lokacija:</t>
  </si>
  <si>
    <t>k.č.br. 2449</t>
  </si>
  <si>
    <t>k.o. PODBREST</t>
  </si>
  <si>
    <t>Zajednička oznaka projekta:</t>
  </si>
  <si>
    <t>GIP-178/2020</t>
  </si>
  <si>
    <t>Broj mape:</t>
  </si>
  <si>
    <t>Faza  projekta:</t>
  </si>
  <si>
    <t>GLAVNI PROJEKT</t>
  </si>
  <si>
    <t>ENERGETSKE OBNOVE</t>
  </si>
  <si>
    <t>Građevina:</t>
  </si>
  <si>
    <t>PROIZVODNI KOMPLEKS MARKETINGA ŽVORC</t>
  </si>
  <si>
    <t>Vrsta projekta:</t>
  </si>
  <si>
    <t>TROŠKOVNIK</t>
  </si>
  <si>
    <t>Mjesto i datum izrade:</t>
  </si>
  <si>
    <t>Prelog, prosinac 2020.</t>
  </si>
  <si>
    <t>Tehnički dnevnik:</t>
  </si>
  <si>
    <t xml:space="preserve">GiP-178/2020          </t>
  </si>
  <si>
    <t xml:space="preserve">Glavni projektant i projektant elaborata racionalne uporabe </t>
  </si>
  <si>
    <t>energije i toplinske zaštite</t>
  </si>
  <si>
    <t xml:space="preserve">Krunoslav Šarić, mag.inž.grad. </t>
  </si>
  <si>
    <t xml:space="preserve">ovlašteni inženjer građevinarstva               </t>
  </si>
  <si>
    <t>___________________________</t>
  </si>
  <si>
    <t xml:space="preserve">Projektant arhitektonskog projekta: </t>
  </si>
  <si>
    <r>
      <rPr>
        <sz val="11"/>
        <color rgb="FF404040"/>
        <rFont val="Arial Narrow"/>
        <family val="2"/>
        <charset val="238"/>
      </rPr>
      <t>Roman Horvat, dipl.ing.arh.</t>
    </r>
    <r>
      <rPr>
        <sz val="10"/>
        <rFont val="Arial Narrow"/>
        <family val="2"/>
        <charset val="238"/>
      </rPr>
      <t xml:space="preserve"> </t>
    </r>
  </si>
  <si>
    <t xml:space="preserve">ovlašteni arhitekt                           </t>
  </si>
  <si>
    <t>Projektant strojarskog projekta:</t>
  </si>
  <si>
    <t>Nikola Hranj, mag.ing.mech.</t>
  </si>
  <si>
    <t>ovlašteni inženjer strojarstva</t>
  </si>
  <si>
    <t>Projektant elektrotehničkog projekta:</t>
  </si>
  <si>
    <t>Davorin Telebar, dipl.ing.el.</t>
  </si>
  <si>
    <t xml:space="preserve">ovlašteni inženjer elektrotehnike         </t>
  </si>
  <si>
    <t>Direktor:</t>
  </si>
  <si>
    <r>
      <rPr>
        <sz val="11"/>
        <color rgb="FF404040"/>
        <rFont val="Arial Narrow"/>
        <family val="2"/>
        <charset val="238"/>
      </rPr>
      <t>Krunoslav Šarić, mag.inž.grad.</t>
    </r>
    <r>
      <rPr>
        <sz val="11"/>
        <rFont val="Calibri"/>
        <family val="2"/>
        <charset val="238"/>
      </rPr>
      <t xml:space="preserve"> </t>
    </r>
  </si>
  <si>
    <t>OIB: 64264370699</t>
  </si>
  <si>
    <t>OPĆI OPIS UZ TROŠKOVNIK</t>
  </si>
  <si>
    <t xml:space="preserve">Glavni projekt sanacije vanjske ovojnice zgrade i troškovnik koji pripada predmetnom
projektu temelje se na izvršenom pregledu i izmjeri na predmetnoj postojećoj zgradi.
Slojevi konstrukcija koji su opisani u postojećoj projektnoj dokumentaciji preuzeti su kao
stvarno izvedeni u onom smislu u kojem se evidentno poklapaju sa utvrđenim izmjerama i
debljinama pojedinih građevinih elemenata na licu mjesta. Sve ono čemu se nije moglo
pristupiti: slojevi konstrukcija koji nisu definirani postojećom dokumentacijom su
pretpostavljeni sukladno odgovarajućem vremenu izgradnje zgrade. Budući su neki
dijelovi konstrukcija nevidljivi i nedostupni tijekom projektiranja, i budući se radi o
rekonstrukciji, prilikom izvođenja potrebno je utvrditi i razraditi detalje po potrebi sa
projektantom ili nadzornim inženjerom: ukoliko se ispostavi da slojevi nisu onakvi kakvi su
pretpostavljeni na temelju postojeće projektne dokumentacije, te da je zbog toga
potrebno predvidjeti neki drugačiji način izvedbe, odnosno detalj ugradnje ili slično,
potrebno je konzultirati projektanta/nadzora. Zbog činjenice da se radi o rekonstrukciji
prije početka pojedine faze radova uputno je izvršiti detaljni uvid „in situ“ na način da se
otvori pojedini dio konstrukcije i konstatira postojeće stanje konstrukcije na terenu.
Ukoliko bi se dogodile značajne izmjene u odnosu na ono što je predmentim projektom
predviđeno potrebno je izraditi odgovarajuću reviziju projekta.
Ovisno o postojećem stanju konstrukcije, bilo da se radi o zidovima, stropnim pločama i
sl., odnosno postojećim građevnim elementima na zgradi, ukoliko se pokaže potreba za
tim, potrebno je ispitati statičku nosivost pojedinih elemenata (da li dodatnim ispitivanjem na licu mjesta, odnosno proračunom) ovisi o stanju konstrukcije. Sukladno obuhvatnosti posla premetno izvješće o pregledu i konstatiranju stanja konstukcije mora ovjeriti nadzorni inženjer konstrukcije, odnosno ovlašteni statičar.
</t>
  </si>
  <si>
    <t xml:space="preserve">Izvođač je dužan utvrditi da li postoje bilo kakva odstupanja od svih elemenata u projektu te na terenu, te ukoliko smatra da ima, obavezno tražiti pojašnjenje projektanta ili nadzornog inženjera, te svakako provjeriti količine za pojedinu vrstu radova na licu mjesta.  NAPOMENA: UGRADNJA STOLARIJE SE TREBA VRŠITI  PREMA RAL SMJERNICAMA ILI JEDNAKOVRIJEDNO.
( npr.  RAL  ugradnja upotrebom  multifunkcionalne samoekspandirajuće trake ili
RAL  ugradnja upotrebom vanjskih i unutarnjih folija odnosno traka: vanjska -vodonepropusna i paropropusna,unutarnji- nepopusna za zrak i paru)
</t>
  </si>
  <si>
    <t>Sve radove izvesti od materijala propisane kvalitete prema nacrtima, opisu, detaljima, pismenim i usmenim dogovorima, ali sve u okviru ponuđene jedinične cijene. Sve štete učinjene prigodom rada na vlastitim ili tuđim radovima i materijalima imaju se ukloniti na račun počinitelja.</t>
  </si>
  <si>
    <t>Svi nekvalitetni radovi i materijali imaju se otkloniti i zamijeniti ispravnima bez bilo kakve obveze za odštetu od strane investitora.</t>
  </si>
  <si>
    <t>Ako opis koje stavke dovodi izvođača u sumnju o načinu izvedbe, treba privremeno prije predaje ponude tražiti objašnjenje od naručitelja: naknadni se prigovori neće uvažiti:</t>
  </si>
  <si>
    <t>Eventualne izmjene materijala te načina izvedbe tokom gradnje moraju se izvršiti isključivo pismenim dogovorom sa projektantom i nadzornim inženjerom.</t>
  </si>
  <si>
    <t>Jedinična cijena sadrži sve nabrojeno kod opisa pojedine grupe radova, te se na taj način vrši i obračun istih. Jedinčne cijene primjenjivat će se na izvedbene količine bez obzira u kojem postotku iste odstupaju od količine u troškovniku.</t>
  </si>
  <si>
    <t>Ukoliko investitor odluči da se neki rad ne izvodi, izvođač nema pravo na odštetu, ako mu je investitor pravovremeno o tome dao obavijest.</t>
  </si>
  <si>
    <t>Izvedbeni radovi moraju u cijelosti odgovarati opisu u troškovniku, a u tu svrhu investitor traži prije početka radova uzorke, te izvedbeni radovi moraju istima u cijelosti odgovarati.</t>
  </si>
  <si>
    <t>Sve mjere i kote iz projekta provjeriti u naravi. Izvođač radova dužan je prije početka radova kontrolirati kote postojećeg terena i objekta. Ukoliko se ukažu eventualne nejednakosti između projekta i stanja na gradilištu, izvođač radova dužan je pravovremeno o tome obavijestiti investitora i projektanta i zatražiti pojedina objašnjenja.</t>
  </si>
  <si>
    <t>Sva kontrola vrši se bez posebne naplate.</t>
  </si>
  <si>
    <t>Jediničnom cijenom treba obuhvatiti sve elemente navedene kako slijedi:</t>
  </si>
  <si>
    <t>a) Materijal</t>
  </si>
  <si>
    <t>Pod materijalom podrazumijevaju se svi materijali koji sudjeluju u radnom procesu: kako osnovni materijali, tako i materijali koji ne spadaju u finalni produkt već su samo kao pomoćni. U cijenu je uključena i cijena transportnih troškova bez obzira na prijevozno sredstvo, sa svim prijenosima, utovarima i istovarima, te posizanjima na mjesto ugradbe, kao i uskladištenje i čuvanje na gradilištu od uništenja (prebacivanje, zaštita i sl.). U cijenu je također uključeno i davanje potrebnih certifikata (atesta).Uzorke materijala završnih obrada dostaviti naručitelju na odobrenje (prihvaćanje).</t>
  </si>
  <si>
    <t>b) Rad</t>
  </si>
  <si>
    <t xml:space="preserve">U kalkulaciju treba uključiti sad rad kako glavni,  tako i pomoćni, te sav unutrašnji transport (kako horizontalni tako i vertikalni). Ujedno treba uključiti i rad oko zaštite gotovih konstrukcija i dijelova objekta od štetnog atmosferskog utjecaja vrućine, hladnoće i sličnog. Sva potrebna čišćenja, kod svih građevinskih i obrtničkih radova, u toku izvođenja, dnevno (nakon završetka rada) Uključiti u jedinične cijene stavki tj. neće se posebno plaćati. </t>
  </si>
  <si>
    <t>c) Izmjere</t>
  </si>
  <si>
    <t>Ukoliko nije u posljednjoj stavci dat način rada, ima se izvođač u svemu pridržavati primjenjivih  propisa i normi za pojedinu vrstu rada, uputa proizvođača, te uputa stručnog nadzora.</t>
  </si>
  <si>
    <t>Građevinska knjiga, za sve izvedene radove, treba prilikom izrade sutuacija biti priložena.</t>
  </si>
  <si>
    <t>Građevinska knjiga sadrži sve nacrte, skice i dokaznice za izvedene radove, koji su ujedno i prilog situaciji. Samo potpisana građevinska knjiga, ovjerena od strane nadzorne službe naručitelja, bit će podloga za izradu situacije.</t>
  </si>
  <si>
    <t>d) Zimski i ljetni rad</t>
  </si>
  <si>
    <t>Ukoliko je u ugovoreni termin izvršenja radova uključen i zimski, odnosno ljetni period, to se neće izvođaču priznati nikakve nadoknade za rad pri niskoj, odnosno visokoj temperaturi, te za zaštitu konstrukcija od smrzavanja, vrućine i atmosferskih nepogoda: sve to mora biti uključeno u jediničnu cijenu.</t>
  </si>
  <si>
    <t>Za vrijeme zimskih, odnosno ljetnih razdoblja izvođač imati štiti objekt od smrzavanja, odnosno od prebrzog sušenja uslijed visokih ljetnih temperatura.</t>
  </si>
  <si>
    <t xml:space="preserve">U slučaju eventualno nastalih šteta (smrzavanja dijelova) izvođač ih ima otkloniti bez bilo kakve naplate. Ukoliko je temperatura niža od temperature pri kojoj je dozvoljen dotični rad, izvođač snosi punu odgovornost za ispravnost i kvalitetu rada. </t>
  </si>
  <si>
    <t>Analogno vrijedi i za zaštitu radova tokom ljeta od prebrzog sušenja uslijed viskoke temperature.</t>
  </si>
  <si>
    <t>e) Cijene</t>
  </si>
  <si>
    <t>U jediničnu cijenu rada izvođač treba  obuhvatiti i slijedeće radove, koji se neće zasebno platiti kao naknadni rad i to:</t>
  </si>
  <si>
    <t>·         kompletnu režiju gradilišta uključujići dizalice , mostove, mehanizaciju i sl;</t>
  </si>
  <si>
    <t>·         organizaciju prostorija i uvjeta zaštite na radu, zaštite od požara, te komfora i higijene zaposlenih;</t>
  </si>
  <si>
    <t xml:space="preserve">·         najamne troškove za posuđenu mehanizaciju, koju izvođač sam ne posjeduje, a potrebna je pri izvođenju radova; </t>
  </si>
  <si>
    <t>·         sve troškove utroška vode, električne energije i svih drugih energenata;</t>
  </si>
  <si>
    <t>Nikakvi režijski sati niti posebne naplate po navedenim radovima neće se posebno priznati, jer sve ovo ima biti uključeno u jediničnu cijenu. Prema ovom uvodu, opisu stavaka i grupi radova treba sastaviti jediničnu cijenu za svaku stavku troškovnika.</t>
  </si>
  <si>
    <t>f) Skele</t>
  </si>
  <si>
    <t>Sve vrste radnih skela, bez obzira na visinu, ulaze u jediničnu cijenu dotičnog rada (osim za fasaderske redove, gdje je skela posebno specificirana)</t>
  </si>
  <si>
    <t>g) ponude</t>
  </si>
  <si>
    <t>Pod ugradbom se podrazumijeva sav rad potreban za ugradbu, sa svim pomoćnim i veznim materijalima (ljepila, mortovi, vijci, kitovi i sl.)</t>
  </si>
  <si>
    <t>h) ostalo</t>
  </si>
  <si>
    <t>U jedninične cijene stavki imaju biti uračunati svi radovi i potrebni materijali (eventualno ne specificirani posebno u samom troškovniku), a koji su (prema uzancama struke i pravilima dobrog zanata) potrebni za  potpuno dovršenje građevine, tj. dovođenje u stanje "potpuno spremno za uporabu". Svi takvi radovi imaju biti uračunati u jedinične cijene, tj. neće se posebno plaćati.</t>
  </si>
  <si>
    <t>Radovi vezani za uklanjanje eventualno postojećih građevina te opće rasčišćavanje gradilišta ( rušenja i demontaže), nisu predmet obrade ovog troškovnika.</t>
  </si>
  <si>
    <t xml:space="preserve">Projektant ne odgovara za točnost matematičkih formula u troškovnicima, svaki ponuđač dužan je provjeriti točnost istih prije davanja svoje ponude.
</t>
  </si>
  <si>
    <t>OPĆI TEHNIČKI UVJETI</t>
  </si>
  <si>
    <t>Sve radove izvesti od kvalitetnog materijala prema opisima i detaljima, i to sve u okviru ponuđene
jedinične cijene. Sve štete učinjene prigodom rada vlastitim ili tuđim radovima imaju se ukloniti na račun počinitelja.</t>
  </si>
  <si>
    <t>Svi nekvalitetni radovi imaju se otkloniti i zamijeniti ispravnim, bez bilo kakve odštete od strane investitora.</t>
  </si>
  <si>
    <t>Ako opis koje stavke dovodi izvođača u sumnju o načinu izvedbe, treba pravovremeno prije predaje ponude tražiti objašnjenje od naručitelja.</t>
  </si>
  <si>
    <t>Eventualne izmjene materijala te načina izvedbe tokom građenja moraju se izvršiti isključivo pismenim dogovorom s projektantom i nadzornim inženjerom.</t>
  </si>
  <si>
    <t>Sve više radnje koje neće biti na taj način utvrđene neće se moći priznati u obračunu.</t>
  </si>
  <si>
    <t>Jedinična cijena sadrži sve nabrojeno u opisu pojedine grupe radova, te se na taj način vrši i obračun.</t>
  </si>
  <si>
    <t>Jedinične cijene primjenjivat će se na izvedene količine bez obzira u kojem postotku iste odstupaju od količine u troškovniku.</t>
  </si>
  <si>
    <t>Izvedeni radovi moraju u cijelosti odgovarati opisu troškovnika, a u tu svrhu investitor ima pravo od izvođača tražiti prije početka radova uzorke koji se čuvaju u upravi gradilišta, te izvedeni radovi moraju istima u cijelosti odgovarati.</t>
  </si>
  <si>
    <t>Sve mjere u planovima provjeriti u naravi.</t>
  </si>
  <si>
    <t>Svu kontrolu vršiti bez posebne naplate.</t>
  </si>
  <si>
    <t>Jediničnom cijenom treba obuhvatiti sve elemente navedene kako slijedi.</t>
  </si>
  <si>
    <t>Materijal</t>
  </si>
  <si>
    <t>Pod cijenom materijala podrazumijeva se dobavna cijena svih materijala koji sudjeluju u radnom procesu, kako osnovnih materijala, tako i materijala koji ne spadaju u finalni produkt, već su samo pomoćni.</t>
  </si>
  <si>
    <t>U cijenu je uključena i cijena transportnih troškova bez obzira na prijevozno sredstvo, sa svim prijenosima, utovarima i istovarima, te uskladištenje i čuvanje na gradilištima, te čuvanje od uništenja (prebacivanje, zaštita i sl.).</t>
  </si>
  <si>
    <t>U cijenu je također uračunato i davanje potrebnih uzoraka kod izvjesnih vrsta materijala.</t>
  </si>
  <si>
    <t>Rad</t>
  </si>
  <si>
    <t>U kalkulaciju rada treba uključiti sav rad, kako glavni, tako i pomoćni, te sav unutarnji transport. Ujedno treba uključiti i rad oko zaštite gotovih konstrukcija i dijelova objekta od štetnog atmosferskog utjecaja vrućine, hladnoće i sl.</t>
  </si>
  <si>
    <t>Skele</t>
  </si>
  <si>
    <t xml:space="preserve">Sve vrste radnih skela bez obzira na visinu ulaze u jediničnu cijenu dotičnog rada osim skele predviđene u troškovniku pripremnih radova. </t>
  </si>
  <si>
    <t>Oplate</t>
  </si>
  <si>
    <t>Kod izrade oplate predviđeno je podupiranje, uklještenje, te postava i skidanje iste. U cijenu ulozi močenje oplate prije betoniranja, kao i mazanje limenih kalupa. Po završetku betoniranja sva se oplata nakon određenog vremena mora očistiti i sortirati.</t>
  </si>
  <si>
    <t>Izmjere</t>
  </si>
  <si>
    <t>Ukoliko u pojedinoj stavci nije određen način rada, treba se u svemu pridržavati propisa za pojedinu vrstu rada ili prosječnih normi u graditeljstvu.</t>
  </si>
  <si>
    <t>Zimski i ljetni rad</t>
  </si>
  <si>
    <t>Ukoliko je u ugovoreni termin izvršenja građevine uključen i zimski period, odnosno ljetni period, neće se izvođaču priznati nikakve naknade za rad pri niskoj odnosno visokoj temperaturi te zaštite konstrukcije od smrzavanja, vrućine i atmosferskih nepogoda. Sve nabrojane okolnosti moraju biti uračunate u jediničnu cijenu.</t>
  </si>
  <si>
    <t>Za vrijeme zime izvođač mora građevinu zaštititi, te sve eventualno smrznute dijelove otkloniti i izvesti ponovno bez bilo kakve naplate. Ukoliko je temperatura niža od temperature pri kojoj je dopušten određeni rad, a investitor unatoč tome traži da se rad izvede u tim uvjetima, izvođač ima pravo zaračunati naknadu po normi, ali u tom slučaju izvođač snosi punu odgovornost za ispravnost i kvalitetu rada.</t>
  </si>
  <si>
    <t>Faktor</t>
  </si>
  <si>
    <t>U jediničnu cijenu radne snage izvođač ima pravo zaračunati faktor prema postojećim propisima i privrednim instrumentima, na osnovu zakonskih propisa.</t>
  </si>
  <si>
    <t>Osim toga izvođač treba faktorom obuhvatiti i slijedeće radove koji se neće posebno platiti kao naknadni rad, i to:</t>
  </si>
  <si>
    <t>-</t>
  </si>
  <si>
    <t>kompletnu režiju gradilišta, uključujući dizalice, mostove, mehanizaciju i sl.</t>
  </si>
  <si>
    <t>najamne troškove za posuđenu mehanizaciju, koju izvođač sam ne posjeduje, a potrebna mu je pri izvođenju radova</t>
  </si>
  <si>
    <t>nalaganje temelja prije iskopa</t>
  </si>
  <si>
    <t>čišćenje ugrađenih elemenata od žbuke</t>
  </si>
  <si>
    <t>sva ispitivanja materijala</t>
  </si>
  <si>
    <t>ispitivanja dimnjaka i ventilacije u svrhu dobivanja potvrde od dimnjačara o ispravnosti istih</t>
  </si>
  <si>
    <t>ispitivanje pojedinih vrsta materijala sa atestima</t>
  </si>
  <si>
    <t>uređenje gradilišta po završetku radova, s otklanjanjem i odvozom svih otpadaka, šute, ostatka građevinskog materijala, inventura, pomoćnih građevina itd.</t>
  </si>
  <si>
    <t>uskladištenje materijala i elemenata za obrtničke radove i instalaterske radove do njihove ugradbe</t>
  </si>
  <si>
    <t>Nikakvi režijski sati niti posebne naplate po navedenim radovima neće se posebno priznati, jer svi ovi radovi moraju biti uključeni faktorom u jediničnu cijenu.</t>
  </si>
  <si>
    <t>Prema ovom uvodu i opisu stavaka i grupi radova treba sastaviti jediničnu cijenu za svaku stavku troškovnika. Ovo važi i za obrtničke i instalaterske radove.</t>
  </si>
  <si>
    <t>Općenito</t>
  </si>
  <si>
    <t>Sastavni dio projektnog elaborata uz nacrte, tehnički opis i opće uvjete izvođenja  je ovaj troškovnik. Ukoliko iz bilo kojih razloga dođe do odstupanja od podataka iz troškovnika, u odnosu na podatke iz nacrta, vrijede podaci iz nacrta. Uz opće uvjete ovog troškovnika, nužno je pratiti opis, koji se smatra sastavnim dijelom ovog troškovnika. Ukoliko se podaci razlikuju važeći su oni iz troškovnika.</t>
  </si>
  <si>
    <t>Sve eventualne nejasnoće dužan je izvođač razjasniti s naručiteljem prije podnošenja ponude, jer se naknadne primjedbe u tom smislu neće moći uvažiti. Radove treba izvesti po opisu pojedine stavke troškovnika, općim uvjetima pojedinih grupa radova i ovim općim uvjetima.</t>
  </si>
  <si>
    <t>U cijeni moraju biti sadržani i radovi koji se neće posebno platiti kao što su:</t>
  </si>
  <si>
    <t>zaštita dijelova na kojima se ne vrši zahvat</t>
  </si>
  <si>
    <t>svi režijski sati, osim troškovnikom predviđenih ili po nadzornom organu ovjerenih</t>
  </si>
  <si>
    <t>sva ispitivanja materijala prema programu osiguranja kvalitete</t>
  </si>
  <si>
    <t>uređivanje gradilišta po završetku rada s otklanjanjem svih otpadaka, ambalaže, oplate i slično</t>
  </si>
  <si>
    <t>uskladištenje materijala i elemenata za obrtničke i instalaterske radove do njihove ugradbe</t>
  </si>
  <si>
    <t>skele koje se daju obrtnicima besplatno na korištenje</t>
  </si>
  <si>
    <t>osiguranje građevine, dijelova građevine i radova, te radnika</t>
  </si>
  <si>
    <t>sve radove vezane uz primjenu pravila zaštite na radu</t>
  </si>
  <si>
    <t>garancijski rok i radove vezane uz održavanje, kao i sve ostalo navedeno u općim uvjetima i općim uvjetima odgovarajuće grupe radova</t>
  </si>
  <si>
    <t xml:space="preserve">Konačni obračun vrši se na osnovu stvarno izvedenih količina, a po jediničnim cijenama ugovornog troškovnika. </t>
  </si>
  <si>
    <t>Primopredaju građevine konstatiraju zapisnički predstavnik izvođača, investitor i stručni nadzor.</t>
  </si>
  <si>
    <t>Način zbrinjavanja građevnog otpada i sanacija okoliša</t>
  </si>
  <si>
    <t>Prilikom izvođenja predmetnog objekta potrebno je za svako odlaganje zemljanog ili otpadnog građevnog materijala u okviru gradilišta zatražiti odobrenje nadzornog inženjera.</t>
  </si>
  <si>
    <t>Ukoliko se za organizaciju gradnje i smještaj građevnog materijala privremeno koristi javna površina obavezno je u dogovoru s nadzornim inženjerom ishođenje odobrenja od nadležne gradske službe.</t>
  </si>
  <si>
    <t>Sav višak od iskopa i ostatke građevnog otpadnog materijala treba odvesti na gradsko odlagalište.</t>
  </si>
  <si>
    <t>Izvođač radova je dužan nakon završetka radova gradilište i okoliš dovesti u stanje uređenosti.</t>
  </si>
  <si>
    <t>Sve privremene zgrade, postrojenja i slično koje je izvođač radova postavio - izgradio u cilju izgradnje predmetne građevine dužan je ukloniti. Sve zemljane i druge površine terena koje su na bilo koji način degradirane otpadnim materijalom kao posljedicom izvođenja radova, izvođač radova je dužan dovesti u stanje urednosti.</t>
  </si>
  <si>
    <t>Ako građenje objekta traje duže od jedne sezone ili se pojedine dionice okoliša u potpunosti dovrše, potrebno je sav okoliš gdje su završeni radovi očistiti, odnosno, dovesti u stanje urednosti.</t>
  </si>
  <si>
    <t>Sve uništeno zelenilo - travnjake, raslinje i ostalo, izvođač radova je dužan dovesti u prvobitno stanje, odnosno u stanje prema projektu uređenja okoliša, a sve oštećene površine i instalacije susjednih objekata, dovesti u prvobitno stanje.</t>
  </si>
  <si>
    <t xml:space="preserve">Kod navođenja, odnosno upućivanja na pojedine norme (u općim uvjetima i tehničkim uvjetima uz troškovnik) vrijedi navedena norma ili jednako vrijedni standard osiguranja kvalitete. </t>
  </si>
  <si>
    <t>1. Rušenja i demontaže</t>
  </si>
  <si>
    <t>Sva rušenja, probijanja, bušenja i dubljenja treba u pravilu izvoditi ručnim alatom, s osobitom pažnjom.</t>
  </si>
  <si>
    <t>Nakon provedenih pripremnih radova, rušenja na građevini vrše se prema unaprijed utvrđenom redosljedu dogovorenim s nadzornim inženjerom investitora.</t>
  </si>
  <si>
    <t>Demontaže i rušenja izvode se u pravilu odozgo prema dolje, odnosno sloj po sloj. Obavezno zaštititi okolinu na kontaktu s površinama na kojima se izvode radovi, što se neće posebno obračunavati.</t>
  </si>
  <si>
    <t>Jedinična cijena iz ponude izvođača treba obuhvatiti kompletno rušenje, uključivo sve pripremno - završne radove sadržane u faktorskim troškovima.</t>
  </si>
  <si>
    <t>Svi prijenosi materijala dobiveni rušenjem i demontažom, odvoz na privremeni gradilišni deponij ili gradsku planirku, s čišćenjem gradilišta i dovođenjem javne površine u prvobitno stanje, trebaju biti uključeni u jediničnoj cijeni radova i neće se posebno priznavati.</t>
  </si>
  <si>
    <t>Prije početka radova treba ispitati sve instalacije koje se nalaze na pročelju ili krovu građevine, te ih po stručnoj osobi zaštititi u skaldu s propisima.</t>
  </si>
  <si>
    <t>Demontirani materijal se ne smije bacati s krovova.</t>
  </si>
  <si>
    <t>Jediničnom cijenom treba obuhvatiti:</t>
  </si>
  <si>
    <t>•</t>
  </si>
  <si>
    <t>sav rad i materijal za izvedbu radova pojedine stavke,</t>
  </si>
  <si>
    <t>sve skele,</t>
  </si>
  <si>
    <t>sav transport,</t>
  </si>
  <si>
    <t>zbrinjavanje otpada na propisan način,</t>
  </si>
  <si>
    <t>sve društvene obaveze vezane za radnu snagu i materijal,</t>
  </si>
  <si>
    <t xml:space="preserve">pripremno - završne radove </t>
  </si>
  <si>
    <t>Sve otvore na pročelju treba odmah nakon postave skele zaštiti PVC folijom debljine 0.20mm, kako prilikom obijanja žbuke ne bi došlo do oštećenja.</t>
  </si>
  <si>
    <t>Sve elemente s pročelja (tablice s kućnim brojem, parlafon i sl.) treba skinuti i privremeno – do završetka radova kada će se ponovo postaviti-pohraniti na gradilištu ili na mjestu koje se dogovori s nadzornim inženjerom investitora.</t>
  </si>
  <si>
    <t>Izvoditelj će snositi troškove ukoliko se navedeni elementi oštete ili otuđe.</t>
  </si>
  <si>
    <t>2. Zidarski radovi</t>
  </si>
  <si>
    <t>Zidarsko-završni radovi izvode se  prema opisima stavaka troškovnika, kao i prema važećim propisima i važećim normama za ovu vrstu radova. Kvaliteta svog upotrjebljenog materijala mora odgovarati propisima i važećim normama, što izvoditelj mora dokazati potrebnim atestima. Izvoditelj je dužan osigurati i zaštiti sve dijelove građevine, kao i susjedne zgrade, na kojima se ne izvode radovi, radi sprečavanja oštećenja tokom izvedbe. Pojava svih oštećenja na dijelovima na kojima se ne izvode radovi ili koji su nastupili nepažnjom izvoditelja, isti je dužan otkloniti o vlastitom trošku. Sav rad, sve komunikacije i sav horizontalni i vertikalni transport vrši se isključivo s vanjske strane građevine, tj. preko skele.</t>
  </si>
  <si>
    <t>Žbukanje se izvodi na dobro očišćenoj, otprašenoj i vodom ispranoj površini. Radove na žbukanju izvoditi samo u povoljnim vremenskim uvjetima, uz odgovarajuće osiguranje i zaštitu svježe ožbukanih površina od štetnog djelovanja sunca i oborina. Prije samog pristupanja žbukanju, površinu zida potrebno je dobro navlažiti.</t>
  </si>
  <si>
    <t>U jediničnu cijenu radova potrebno je obračunati:</t>
  </si>
  <si>
    <t>sve pripremne i završne radove</t>
  </si>
  <si>
    <t>sav rad i materijal potreban za izvođenje pojedine stavke</t>
  </si>
  <si>
    <t>ispiranje i kvašenje zida</t>
  </si>
  <si>
    <t>sav otežan rad na izvedbi sanacije oštećenih istaka</t>
  </si>
  <si>
    <t>zaštita izvedenog dijela obrade pročelja</t>
  </si>
  <si>
    <t>sav horizontalni i vertikalni transport do gradilišta</t>
  </si>
  <si>
    <t>primjena svih mjera zaštite na radu</t>
  </si>
  <si>
    <t>sve društvene obaveze</t>
  </si>
  <si>
    <t>ZIDANJE</t>
  </si>
  <si>
    <t>Prilikom izvedbe zidarskih radova opisanih u ovom troškovniku, izvođač radova mora se pridržavati svih uvjeta i opisa u troškovniku, kao i važećih propisa i to posebno:</t>
  </si>
  <si>
    <t>Zakon o građevnim proizvodima (NN 76/13, 30/14, 130/17)</t>
  </si>
  <si>
    <t>Zakon o zaštiti na radu (NN 71/14, 118/14 154/2014, 94/2018, 96/2018)</t>
  </si>
  <si>
    <t>Tehnički propis o građevnim proizvodima (NN 33/10, 87/10, 146/10, 81/11, 130/12, 81/13, 136/14, 119/15,35/18)</t>
  </si>
  <si>
    <t>Tehnički propis za građevinske konstrukcije (NN 17/17)</t>
  </si>
  <si>
    <t>Materijali</t>
  </si>
  <si>
    <t>Materijal koji se upotrebljava za zidarske radove mora biti ispravan, kvalitetan, a na zahtjev izvođač mora predočiti važeće ateste ili dati ispitati prema važećim standardima. Ispitivanje pada na teret izvođača.</t>
  </si>
  <si>
    <t>Materijal koji je upotrebljen mora zadovoljavati slijedeće standarde:</t>
  </si>
  <si>
    <t>puna pečena opeka od gline</t>
  </si>
  <si>
    <t>HRN B.D1.010</t>
  </si>
  <si>
    <t>radijalna opeka od pečene gline</t>
  </si>
  <si>
    <t>HRN B.D1.011</t>
  </si>
  <si>
    <t>HRN B.D1.012 ili jednakovrijedno</t>
  </si>
  <si>
    <t>fasadna opeka od pečene gline</t>
  </si>
  <si>
    <t>HRN B.D1.013</t>
  </si>
  <si>
    <t>šuplja fasadna opeka i blokovi</t>
  </si>
  <si>
    <t>HRN B.D1.014</t>
  </si>
  <si>
    <t>šuplje opeke i blokovi od pečene gline</t>
  </si>
  <si>
    <t>HRN B.D1.015</t>
  </si>
  <si>
    <t>metode ispitivanja opeke, blokova i ploča od gline</t>
  </si>
  <si>
    <t>HRN B.D8.011</t>
  </si>
  <si>
    <t>zidni blokovi</t>
  </si>
  <si>
    <t>HRN U.M1.058</t>
  </si>
  <si>
    <t>šuplji zidni bolokovi od pečene gline</t>
  </si>
  <si>
    <t>HRN B.D1.020</t>
  </si>
  <si>
    <t>šuplje ploče od gline za pregradne zidove</t>
  </si>
  <si>
    <t>HRN B.D1.022</t>
  </si>
  <si>
    <t>betonski puni blokovi od lakog betona</t>
  </si>
  <si>
    <t>HRN B.N1.011</t>
  </si>
  <si>
    <t>porolit ploče od gline</t>
  </si>
  <si>
    <t>HRN B.D1.024</t>
  </si>
  <si>
    <t>betonski šuplji blokovi od lakog betona</t>
  </si>
  <si>
    <t>HRN U.N1.020</t>
  </si>
  <si>
    <t>HRN U.N1.100 ili jednakovrijedno</t>
  </si>
  <si>
    <t>ploče od gipsa za pregradne zidove</t>
  </si>
  <si>
    <t>HRN U.N2.010</t>
  </si>
  <si>
    <t>opeke od granulirane zgure visokih peći</t>
  </si>
  <si>
    <t>HRN U.N. 020</t>
  </si>
  <si>
    <t>Zidarski radovi moraju biti izvedeni točno prema mjerama označenim u projektnoj dokumentaciji, a izvedene zidne konstrukcije moraju biti sposobne da podnesu predviđeno opterećenje. Prilikom izvođenja zidova zgrada izvođač se mora pridržavati slijedećih mjera:</t>
  </si>
  <si>
    <t>zidni elementi prije upotrebe moraju se kvasiti vodom ako nemaju potrebnu vlažnost ili ako se za zidanje upotrebljava cementna žbuka</t>
  </si>
  <si>
    <t>debljina horizontalnih reški (fuga) ne smije biti veća od 15 mm. Širina vertikalnih reški ne smije biti manja od 10 mm, a ni veća od 15 mm</t>
  </si>
  <si>
    <t>zidanje se mora izvoditi s pravilnim zidarskim vezovima, a preklop mora iznositi najmanje jednu četvrtinu dužine zidnog elementa</t>
  </si>
  <si>
    <t>ako se zidanje izvodi za vrijeme zimskog perioda, moraju se poduzeti potrebne mjere zaštite protiv djelovanja mraza</t>
  </si>
  <si>
    <t>zidovi čije izvođenje nije zaršeno prije nastupanja mrazeva moraju se zaštiti na odgovarajući način</t>
  </si>
  <si>
    <t>svako naknadno bušenje ili žljebljenje zidova zgrada koje nije bilo predviđeno projektom, može se izvoditi samo ako je prethodnim statičkim proračunom utvrđeno da nosivost zida poslije tog bušenja, odnosno žljebljenja, nije manja od nosivosti propisane Tehničkim propisom za građevinske konstrukcije</t>
  </si>
  <si>
    <t>materijali od kojih se izvode zidovi objekta, moraju odgovarati važećim standardima</t>
  </si>
  <si>
    <t>Zidovi zgrada mogu se izvoditi od materijala za koji nije donijet standard, ako je atestom (potvrdom o kvaliteti) izdatim od strane stručne radne organizacije registrirane za djelatnost u koju spada ispitivanje takvog materijala, potvrđeno da se takav materijal može upotrijebiti za izvođenje odnosne vrste zidova. Sve razvode instalacija po mogućnosti položiti u zidove prije finalne obrade zida, odnosno žbukanja. Zidovi od opeke koji ostaju vidljivi izvode se od probrane pune dobro pečene jednolike i neoštećene fasadne opeke. Sve reške moraju biti potpuno horizontalne i vertikalne jednakih debljina i uvučene za cca 10 mm. Ti zidovi će se fugirati. Sve reške zidova moraju biti potpuno zatvorene. Kod pregradnih zidova visine preko 1,20 m treba izvesti po čitavoj dužini a u visini vratiju armirano betonski serklaž. Zidove zgrade u seizmičkim područjima projektiraju se i izvode prema propisima koji se odnose na izgradnju građevinskih objekata i seizmičkim područjima. Marka opeke i marke veznog stredstva (morta) označuje se u troškovniku i izvođač se obavezno mora pridržavati propisanih uvjeta. Pijesak za mort mora biti čist bez organskih primjesa,a mora odgovarati standardu ispitivanja pijeska u građ. svrhe (HRN B.B8.038 ili jednako vrijednom standardu osiguranja kvalitete). Cement mora odgovarati kvaliteti cementa prema HRN B.B8.040 ili jednako vrijednom standardu osiguranja kvalitete, odnosno PC-250 prema HRN B.C1.011 ili jednako vrijednom standardu osiguranja kvalitete, a vapno mora odgovarati HRN B.C1.020 ili jednako vrijednom standardu osiguranja kvalitete</t>
  </si>
  <si>
    <t>Voda koja se koristi kod pripreme morta mora odgovarati HRN U.N2.022 ili jili jednako vrijednom standardu osiguranja kvalitete</t>
  </si>
  <si>
    <t>Mort za zidanje mora odgovarati HRN U.m².010 ili jednako vrijednom standardu osiguranja kvalitete, vrsta morta propisana je troškovnikom, a ispitivanje kvalitete morta vrši se prema HRN U.M8.015 ili jednakovrijedno.</t>
  </si>
  <si>
    <t>Zidanje zidova od zidnih ploča od plinobetona, kao nearmiran i armiran zid.</t>
  </si>
  <si>
    <t>Armirani proizvodi:</t>
  </si>
  <si>
    <t>zidne horizontalne ploče</t>
  </si>
  <si>
    <t>HRN U.N1.304 ili jednakovrijedno</t>
  </si>
  <si>
    <t>zidne vertikalne ploče</t>
  </si>
  <si>
    <t>zidne pregradne ploče</t>
  </si>
  <si>
    <t>Nearmirani proizvodi:</t>
  </si>
  <si>
    <t>izolacione ploče</t>
  </si>
  <si>
    <t>HRN U.N1.306 ili jednakovrijedno</t>
  </si>
  <si>
    <t>HRN U.N1.308 ili jednakovrijedno</t>
  </si>
  <si>
    <t>Sve vertikalne i horizontalne plohe moraju biti izvedene ravne i očišćene po završetku radova. Zidovi od opeke moraju imati slojeve potpuno horizontalne, a vertikalne reškama koje se međusobno poklapaju.</t>
  </si>
  <si>
    <t>U svrhu zaštite susjednih postojećih ili već izvedenih radova i ploha, horizontalnih ili vertikalnih, potrebno je iste na odgovarajući način zaštititi, PVC ili PE folijama, ljepenkom, daskama i sl., tako da ne dođe do oštećenja radova ili ploha. Sve navedeno uračunati u jediničnu cijenu radova.</t>
  </si>
  <si>
    <t>Razne pomoćne konstrukcije i skele potrebne u toku radova treba obavezno uračunati u jediničnu cijenu, osim gdje je to posebno predviđeno troškovnikom.</t>
  </si>
  <si>
    <t>Izvođač je dužan pratiti kvalitetu svih materijala koji se ugrađuju, također i pomoćnih materijala koji se neće ugraditi, ali se koriste u toku radova, te u skaldu s hrvatskim normama dokazati da korišteni materijali zadovoljavaju. Isto vrijedi i za dokazivanje stručnosti radnika. Sve troškove oko dobivanja atesta (uključivi i utrošak svih potrebnih materijala za uzorke) treba izvođač uračunati u jediničnu cijenu. Radove oko atestiranja treba povjeriti za to ovlaštenoj i stručnoj instituciji.</t>
  </si>
  <si>
    <t xml:space="preserve">Jediničnom cijenom treba također obuhvatiti i sve horizontalne i vertikalne transporte i prijenose osnovnog i pomoćnog materijala, do i na gradilište sve utovare, istovare i pretovare, te sva uskladištenja. U slučaju eventualnih nejasnoća treba se u prvom redu poslužiti odgovarajućim i važećim normativima (građevinske norme). Sve zidarske radove treba izvesti i obračunati po G.N.301. ili jednakovrijedno. </t>
  </si>
  <si>
    <t>Obračun</t>
  </si>
  <si>
    <r>
      <rPr>
        <sz val="12"/>
        <color rgb="FF000000"/>
        <rFont val="Arial Narrow"/>
        <family val="2"/>
        <charset val="1"/>
      </rPr>
      <t>Obračun izvršenih zidarskih radova vrši se u cijelosti prema Prosječnim normama u građevinarstvu, a kao jedinica mjere uzima se 1 m</t>
    </r>
    <r>
      <rPr>
        <sz val="12"/>
        <color rgb="FF000000"/>
        <rFont val="Calibri"/>
        <family val="2"/>
        <charset val="238"/>
      </rPr>
      <t>³</t>
    </r>
    <r>
      <rPr>
        <sz val="12"/>
        <color rgb="FF000000"/>
        <rFont val="Arial Narrow"/>
        <family val="2"/>
        <charset val="1"/>
      </rPr>
      <t>, odnosno 1 m</t>
    </r>
    <r>
      <rPr>
        <sz val="12"/>
        <color rgb="FF000000"/>
        <rFont val="Calibri"/>
        <family val="2"/>
        <charset val="238"/>
      </rPr>
      <t>²</t>
    </r>
    <r>
      <rPr>
        <sz val="12"/>
        <color rgb="FF000000"/>
        <rFont val="Arial Narrow"/>
        <family val="2"/>
        <charset val="1"/>
      </rPr>
      <t>. Jedinična cijena sastoji se od:</t>
    </r>
  </si>
  <si>
    <t>sav materijal, alat, mehanizacija i uskladištenje</t>
  </si>
  <si>
    <t>troškove radne snage za kompletan rad opisan u troškovniku</t>
  </si>
  <si>
    <t>sve horizontalne i vertikalne transporte do mjesta ugradnje</t>
  </si>
  <si>
    <t>svu potrebnu radnu skelu iz koje se izuzima samo fasadna skela</t>
  </si>
  <si>
    <t>čišćenje prostorija i zidnih površina po završetku rada od morta i otpadaka</t>
  </si>
  <si>
    <t>sve posredne i neposredne troškove</t>
  </si>
  <si>
    <t>svu štetu kao i troškove popravaka kao posljedica nepažnje u toku izvedbe</t>
  </si>
  <si>
    <t>troškove zaštite pri radu</t>
  </si>
  <si>
    <t>troškove atesta</t>
  </si>
  <si>
    <t>ŽBUKANJE I GLAZURE</t>
  </si>
  <si>
    <t>Opći uvjeti</t>
  </si>
  <si>
    <t>Prilikom izvedbe radova žbukanja i glazura opisanih ovim troškovnikom izvođač radova mora se pridržavati uvjeta i opisa u troškovniku kao i važećih propisa i to posebno:</t>
  </si>
  <si>
    <t>Žbukanje zidova zgrada može se izvoditi tek kada se utvrdi da su svi zidovi izvedene u skladu tehničkih propisa. Zidovi od opeke moraju se prije žbukanja očistiti i mort u fugama udubiti, kako bi se žbuka mogla primiti.</t>
  </si>
  <si>
    <t>pijesak za mort mora biti čist, bez organskih primjesa</t>
  </si>
  <si>
    <t>cement mora odgovarati kvaliteti cementa PC-250 prema HRN B.C1.011 ili jednakovrijednom standardu osiguranja kvalitete</t>
  </si>
  <si>
    <t>vapno mora odgovarati HRN B.C1.020 ili jednakovrijednom standardu osiguranja kvalitete</t>
  </si>
  <si>
    <t>voda koja se koristi kod pripreme morta mora odgovarati HRN U.N2.022 ili jednakovrijednom standardu osiguranja kvalitete</t>
  </si>
  <si>
    <t>vrsta morta propisana je troškovničkim opisom</t>
  </si>
  <si>
    <t>Upotrebljeni dodaci, koji služe za poboljšanje urađenosti morta za postizavanje nepromočivosti ili poboljšanja kemijskih i mehaničkih svojstava, moraju odgovarati utvrđenim standardima i dokumentiranim odgovarajućim atestima. Mort mora odgovarati važećim standardima:</t>
  </si>
  <si>
    <t>mort za žbukanje</t>
  </si>
  <si>
    <t>HRN U.M2.012 ili jednakovrijedno</t>
  </si>
  <si>
    <t>ispitivanje kvalitete morta za zidanje i žbukanje</t>
  </si>
  <si>
    <t>HRN U.M8.015 ili jednakovrijedno</t>
  </si>
  <si>
    <r>
      <rPr>
        <sz val="12"/>
        <color rgb="FF000000"/>
        <rFont val="Arial Narrow"/>
        <family val="2"/>
        <charset val="1"/>
      </rPr>
      <t>Obračun radova vrši se prema važećim normama građevinarstva, a jedinica mjere je 1 m</t>
    </r>
    <r>
      <rPr>
        <sz val="12"/>
        <color rgb="FF000000"/>
        <rFont val="Calibri"/>
        <family val="2"/>
        <charset val="238"/>
      </rPr>
      <t>²</t>
    </r>
    <r>
      <rPr>
        <sz val="12"/>
        <color rgb="FF000000"/>
        <rFont val="Arial Narrow"/>
        <family val="2"/>
        <charset val="1"/>
      </rPr>
      <t>.</t>
    </r>
  </si>
  <si>
    <t>Jedinična cijena sadrži:</t>
  </si>
  <si>
    <t>sav pribor, materijal, alat, mehanizaciju i uskladištenje</t>
  </si>
  <si>
    <t>troškove radne snage</t>
  </si>
  <si>
    <t>potrebnu skelu (fasadna skela)</t>
  </si>
  <si>
    <t>čišćenje okoliša i prostorija nakon završetka radova</t>
  </si>
  <si>
    <t>svu štetu i troškove popravaka kao posljedica nepažnje u toku izvedbe</t>
  </si>
  <si>
    <t>troškove zaštite na radu</t>
  </si>
  <si>
    <t>UGRADNJA</t>
  </si>
  <si>
    <t>Ugradnje vratiju</t>
  </si>
  <si>
    <t>Za ugrađivanje standardnih vratiju od drveta, vratni okvir potrebno je (zidarske mjere) pravilno dimenzionirati na točno po mjerama standarda, širine otvora moraju biti (zidarske)</t>
  </si>
  <si>
    <t>71 cm za vrata širine 61 cm</t>
  </si>
  <si>
    <t>81 cm za vrata širine 71 cm</t>
  </si>
  <si>
    <t>91 cm za vrata širine 81 cm</t>
  </si>
  <si>
    <t>visine vrata od gotovog poda 1 cm.</t>
  </si>
  <si>
    <t>Za ugradnju vrata ugrađuje se slijepi dovratnik, koji se obično ugrađuje prilikom zidanja. Valja točno paziti na vertikalno i horizontalno podešavanje.</t>
  </si>
  <si>
    <t>Umjesto slijepog dovratnika u zidani otvor mogu se namjestiti zidni ulošci. Na svaku stranu treba postaviti barem po tri drvena uloška. Oni mogu biti i sidreni ili pričvršćeni vijcima.</t>
  </si>
  <si>
    <t>Ugradnja prozora</t>
  </si>
  <si>
    <t>Način brtvljenja pri ugrađivanju prozora:</t>
  </si>
  <si>
    <t>mokra ugradnja - sa sidrima plosnog željeza i kitom, te obostranim žbukanjem cem. žbukom nakon ugradnje</t>
  </si>
  <si>
    <t>ugradnja sa slijepim okvirom - prethodna ugradnja slijepog dovratnika učvršćenog u zid te naknadno pričvršćenje doprozornika sa vijkom u slijepi dovratnik (okvir)</t>
  </si>
  <si>
    <t>ugradnja na neožbukane zidove</t>
  </si>
  <si>
    <t>prekrivanje utora s drvenim letvicama te zaptivanje (doprozornika) sa trajno  plastičnim kitom i trakom za brtvljenje. Brtvljenje nakon ugradnje doprozornika s poliuretanom</t>
  </si>
  <si>
    <t>ugradnja raznih metalnih predmeta u gotovo ziđe od betona ili od opeke sa cementnim mortom MB-10</t>
  </si>
  <si>
    <t>ugradnja drvenih podmetača za vrijeme betoniranja za učvršćenje limarije</t>
  </si>
  <si>
    <t>Obračun izvršenih radova vrši se u cijelosti prema Prosječnim normama u građevinarstvu, a kao jedinica mjere uzima se 1 komad.</t>
  </si>
  <si>
    <t>PRIPOMOĆI I ČIŠĆENJA</t>
  </si>
  <si>
    <t>Pripomoći kod  raznih obrtničkih i instalaterskih radova radnika vrši se prema utrošku sati na pojedinim radovima koji se evidentiraju u građevinskom dnevniku i ovjerom po stručnom nadzornom inženjeru.</t>
  </si>
  <si>
    <t>U tu grupu spadaju razna čišćenja za vrijeme radova, u toku građenja, te završna čišćenja nakon završetka svih radova, koji se evidentiraju u građevinskom dnevniku i ovjerena po stručnom nadzornom inženjeru.</t>
  </si>
  <si>
    <t>Sav upotrebljeni materijal prilikom pomoći raznim obrtničkim i instalaterskim radovima evidentirat će se u građevinskom dnevniku ovjerenom po stručnom nadzornom inženjeru.</t>
  </si>
  <si>
    <t>Obračun  premavažećim normama u građevinarstvu, a jedinica mjere je utrošak materijala.</t>
  </si>
  <si>
    <t>DOBAVE I UGRADBE</t>
  </si>
  <si>
    <t>Sav materijal za radove na dobavama i ugradbama mora zadovoljavati odgovarajuće propise:</t>
  </si>
  <si>
    <t>mort</t>
  </si>
  <si>
    <t>ST.U.M1.010; M2.012 ili jednakovrijedno</t>
  </si>
  <si>
    <t>azbest-cementne cijevi</t>
  </si>
  <si>
    <t>ST.B.C4.081;061 ili jednakovrijedno</t>
  </si>
  <si>
    <t>metalni pragovi</t>
  </si>
  <si>
    <t>ST.C.BO.500 ili jednakovrijedno</t>
  </si>
  <si>
    <t>strugalo za obuću</t>
  </si>
  <si>
    <t>ST.U.N9.300 ili jednakovrijedno</t>
  </si>
  <si>
    <t>plastične cijevi</t>
  </si>
  <si>
    <t>ST.U.G.S3.502 ili jednakovrijedno</t>
  </si>
  <si>
    <t>Jedinična cijena za dobave i ugradbe sadrži:</t>
  </si>
  <si>
    <t>sav materijal dobavljen ili izrađen na gradilištu</t>
  </si>
  <si>
    <t>uključivo sav pomoćni materijal za ugradbu (mort, ljepenke metalne veze i sl.)</t>
  </si>
  <si>
    <t>transport do gradilišta</t>
  </si>
  <si>
    <t>unutarnji transport do mjesta ugradbe</t>
  </si>
  <si>
    <t>sva potrebna bušenja i dubljenja s odgovarajućim alatom i mašinama</t>
  </si>
  <si>
    <t>izradu i dobavu drvenih podmetača potrebnih za ugradbu</t>
  </si>
  <si>
    <t>čišćenje nakon završenih radova</t>
  </si>
  <si>
    <t>poduzimanje mjera po HTZ i drugim postojećim propisima</t>
  </si>
  <si>
    <t>dovođenje vode, plina i struje od priključka na gradilištu do mjesta potrošnje</t>
  </si>
  <si>
    <t>isporuku pogonskog materijala</t>
  </si>
  <si>
    <t>Ovi tehnički uvjeti mijenjaju se ili nadopunjuju opisom pojedinih stavki troškovnika.</t>
  </si>
  <si>
    <t>3. Izolacije</t>
  </si>
  <si>
    <t>HIDROIZOLACIJE</t>
  </si>
  <si>
    <t>Svi radovi moraju se izvesti kvalitetno i stručno držeći se projektne dokumentacije i slijedećih propisa:</t>
  </si>
  <si>
    <t xml:space="preserve">Zakon o građevnim proizvodima </t>
  </si>
  <si>
    <t xml:space="preserve">Zakon o zaštiti na radu </t>
  </si>
  <si>
    <t>Tehnički propis o građevnim proizvodima</t>
  </si>
  <si>
    <t>Pravilnik o tehničkim normativima za projektiranje i izvođenje završnih radova u građevinarstvu</t>
  </si>
  <si>
    <t>HRN U.F2.024/80 ili jednakovrijedno- Završni radovi u građevinarstvu. Tehnički uvjeti izvođenja izolacijskih radova na ravnim krovovima</t>
  </si>
  <si>
    <t>Pravilnika o tehničkim mjerama i uvjetimaza ugljikovodične hidroizolacije krovova i terasa (Sl. list 26/69)</t>
  </si>
  <si>
    <t>Prije početka radova izvođač mora ustanoviti kvalitetu podloge na koju se izvodi izolacija i ako nije pogodna za rad mora o tome pismeno izvjestiti naručioca radova kako bi se podloga na vrijeme popravila i pripremila za izvođenje izolacije. Radovi se moraju izvesti u svemu prema uzancama struke, uvjetima i opisima iz troškovnika, te uputama proizvođača. Izolacija se polaže samo na posve suhu i očišćenu podlogu kod temperature više od 12 °C. Izolacione trake moraju se uvaljati u vrući premaz bez zračnih mjehurića.</t>
  </si>
  <si>
    <t>Sav materijal mora odgovarati standardima koji se odnosi na proizvode koji se ugrađuju.</t>
  </si>
  <si>
    <t>Sirova aluminijska folija</t>
  </si>
  <si>
    <t>HRN C.C2.100 ili jednakovrijedno</t>
  </si>
  <si>
    <t>HRN C.C4.025 ili jednakovrijedno</t>
  </si>
  <si>
    <t>Sirovi stakleni voal</t>
  </si>
  <si>
    <t>HRN U.D3.101 ili jednakovrijedno</t>
  </si>
  <si>
    <t>Sirovi krovni karton</t>
  </si>
  <si>
    <t>HRN H.N5.200 ili jednakovrijedno</t>
  </si>
  <si>
    <t>HRN U.M3.220  ili jednakovrijedno</t>
  </si>
  <si>
    <t>Impregnirane jutene tkanine</t>
  </si>
  <si>
    <t>HRN U.M3.200 ili jednakovrijedno</t>
  </si>
  <si>
    <t>Natopljene jutene tkanine s obostranim posipom milovkom</t>
  </si>
  <si>
    <t>HRN U.M3.210 ili jednakovrijedno</t>
  </si>
  <si>
    <t>Krovne ljepenke obostrano impregnirane bitumenom</t>
  </si>
  <si>
    <t>HRN U.M3.221 ili jednakovrijedno</t>
  </si>
  <si>
    <t>Jednostrano obložena aluminijsjka folija</t>
  </si>
  <si>
    <t>HRN U.M3.224 ili jednakovrijedno</t>
  </si>
  <si>
    <t>Bitumenska traka s uloškom od sirovog krovnog kartona</t>
  </si>
  <si>
    <t>HRN U.M3.226 ili jednakovrijedno</t>
  </si>
  <si>
    <t>Bitumenizirani stakleni voal</t>
  </si>
  <si>
    <t>HRN U.M3.227 ili jednakovrijedno</t>
  </si>
  <si>
    <t>Bitumenska traka s uloškom od aluminijske folije</t>
  </si>
  <si>
    <t>HRN U.M3.230 ili jednakovrijedno</t>
  </si>
  <si>
    <t>Bitumenska traka s uloškom od staklenog voala</t>
  </si>
  <si>
    <t>HRN U.M3.231 ili jednakovrijedno</t>
  </si>
  <si>
    <t>Bitumenski krovni karton</t>
  </si>
  <si>
    <t>HRN U.M3.232 ili jednakovrijedno</t>
  </si>
  <si>
    <t>Bitumenska traka sod staklene tkanine</t>
  </si>
  <si>
    <t>HRN U.M3.234 ili jednakovrijedno</t>
  </si>
  <si>
    <t>Hidroizolacioni materijali od organskih rastvarača za hladni postupak</t>
  </si>
  <si>
    <t>HRN U.M3.240 ili jednakovrijedno</t>
  </si>
  <si>
    <t>Hidroizolacioni materijali od bitumenske emulzije za hladni postupak</t>
  </si>
  <si>
    <t>HRN U.M3.242 ili jednakovrijedno</t>
  </si>
  <si>
    <t>Hidroizolacioni materijali za vrući postupak</t>
  </si>
  <si>
    <t>HRN U.M3.244 ili jednakovrijedno</t>
  </si>
  <si>
    <t>Hidroizolacioni materijali od mastiksa</t>
  </si>
  <si>
    <t>HRN U.M3.246 ili jednakovrijedno</t>
  </si>
  <si>
    <t>Bitumenizirani perforirani stakleni voal</t>
  </si>
  <si>
    <t>HRN U.M3.248 ili jednakovrijedno</t>
  </si>
  <si>
    <t>Masa za betonske reške</t>
  </si>
  <si>
    <t>HRN U.M3.095 ili jednakovrijedno</t>
  </si>
  <si>
    <t>Sav materijal koji se ugrađuje mora biti atestiran. Atesti moraju biti na gradilištu, te na zahtjev nadzorne službe i predočeni. Uskladištenje materijala na gradilištu mora biti stručno kako bi se isključila bilo kakva mogučnost oštećenja, odnosno propadanja.</t>
  </si>
  <si>
    <t>Obračun se vrši po m² gotove površine. U cijenu svake stavke uključeno je:</t>
  </si>
  <si>
    <t>sav materijal, alat i mehanizacija</t>
  </si>
  <si>
    <t>troškovi radne snage za kompletan rad propisan troškovnikom</t>
  </si>
  <si>
    <t>troškovi horizontalnog i vertikalnog prijenosa, te potrebna radna skela</t>
  </si>
  <si>
    <t>troškovi deponiranja materijala i alata te čišćenje po završetku rada</t>
  </si>
  <si>
    <t>troškovi popravka nastalih zbog nepažljive izved ili prićinjena štete drugim izvođačima</t>
  </si>
  <si>
    <t>troškovi zaštite na radu</t>
  </si>
  <si>
    <t>troškovi atestiranja</t>
  </si>
  <si>
    <t>TOPLINSKA I ZVUČNA IZOLACIJA</t>
  </si>
  <si>
    <t>Sva predložena rješenja moraju biti u skladu s postojećim propisima i standardima:</t>
  </si>
  <si>
    <t>Pravilnik o tehničkim normativima za projektiranje i izvođenje završnih radova u građevinarstvu  ili jednakovrijedno</t>
  </si>
  <si>
    <t>Tehnički propis o racionalnoj uporabi energije i toplinskoj zaštiti u zgradama (NN128/15)</t>
  </si>
  <si>
    <t>Tehnički uvjeti za projektiranje i građenje zgrada</t>
  </si>
  <si>
    <t>HRN U.J5.600 ili jednakovrijedno</t>
  </si>
  <si>
    <t>Akustika u građevinarstvu,</t>
  </si>
  <si>
    <t>HRN U.J6.151 ili jednakovrijedno</t>
  </si>
  <si>
    <t>Sav materijal mora odgovarati standardima koji se odnosi na proizvode koji se ugrađuju i mora biti atestiran. Atesti moraju biti na gradilištu, te na zahtjev nadzorne službe i predočeni. Uskladištenje materijala na gradilištu mora biti stručno kako bi se isključila bilo kakva mogućnost propadanja.</t>
  </si>
  <si>
    <t>Obračun se vrši po m² gotove površine prema normama u građevinarstvu  ili jednakovrijedno. U cijenu svake stavke uključeno je:</t>
  </si>
  <si>
    <t>troškovi popravka nastalih zbog nepažljive izvedbe ili prićinjena štete drugim izvođačima</t>
  </si>
  <si>
    <t>4. Limarski radovi</t>
  </si>
  <si>
    <t>LIMENI OPŠAVI</t>
  </si>
  <si>
    <t>Svi radovi moraju biti izvedeni stručno i solidno, a moraju se izvesti prema:</t>
  </si>
  <si>
    <t>Zakon o zaštiti na radu (NN 71/14, 118/14, 154/2014, 94/2018, 96/2018)</t>
  </si>
  <si>
    <t>Tehnički propis o građevnim proizvodima (NN 33/10, 87/10, 146/10, 81/11, 130/12, 81/13, 136/14, 119/15, 35/18)</t>
  </si>
  <si>
    <t>Pravilnik o tehničkim normativima za projektiranje i izvođenje završnih radova u građevinarstvu ili jednakovrijedno</t>
  </si>
  <si>
    <t>Prije izvedbe izvođač je dužan od projektanta zatražiti eventualna objašnjenja, a za promjene materijala ili načina izvedbe treba prethodno dobiti i njegovu suglasnost. Ukoliko je to potrebno izvođač limarije dužan je uzeti mjere u naravi te obavezno ispitati sve elemente na kojima se izvode limarski radovi i na eventualne neispravnosti upozoriti nadzornog organa.</t>
  </si>
  <si>
    <t>Upotrebljeni materijal mora odgovarati standardima ili imati odgovarajuće ateste. Ukoliko nije drugačije određeno radovi se izvode iz pocinčanog lima debljine 0,55 mm, cinčanog lima debljine 0,65, bakrenog lima debljine 0,75 mm ili olovnog lima debljine 0,85 mm.</t>
  </si>
  <si>
    <t>Sav materijal koji se upotrebljava mora odgovarati standardima:</t>
  </si>
  <si>
    <t>cinčani lim</t>
  </si>
  <si>
    <t>HRN G.E4.020 ili jednakovrijedno</t>
  </si>
  <si>
    <t>pocinčani lim</t>
  </si>
  <si>
    <t>HRN C.B4.081  ili jednakovrijedno</t>
  </si>
  <si>
    <t>čelični lim</t>
  </si>
  <si>
    <t>HRN C.B4.011-017  ili jednakovrijedno</t>
  </si>
  <si>
    <t>HRN C.B4.054 ili jednakovrijedno</t>
  </si>
  <si>
    <t>bakreni lim</t>
  </si>
  <si>
    <t>HRN C.B4.500 ili jednakovrijedno</t>
  </si>
  <si>
    <t>HRN C.B4.020 ili jednakovrijedno</t>
  </si>
  <si>
    <t>olovni lim</t>
  </si>
  <si>
    <t>HRN C.B4.040 ili jednakovrijedno</t>
  </si>
  <si>
    <t>aluminijski lim</t>
  </si>
  <si>
    <t>HRN C.C4.020 ili jednakovrijedno</t>
  </si>
  <si>
    <t>HRN C.C4.050-051 ili jednakovrijedno</t>
  </si>
  <si>
    <t>HRN C.C4.060-062 ili jednakovrijedno</t>
  </si>
  <si>
    <t>HRN C.C4.120 ili jednakovrijedno</t>
  </si>
  <si>
    <t>Mekani limovi spajaju se utorenjem ili lemljenjem, a srednje tvrdi i tvrdi utorenjem ili zakivanjem i lemljenjem. Pričvršćenje limova vrši se mehaničkim alatima, vijcima, plastičnim čepovima i nosačima (trake). Limarija mora od površine betona ili žbuke biti odvojena bitumenskom ljepenkom ili aluminijskom folijom.</t>
  </si>
  <si>
    <t>Obračun izvršenih radova vrši se u cijelosti prema Prosječnim normama u građevinarstvu, a kao jedinica mjere uzima se 1 m², 1 m ili komad. Jedinična cijena treba sadržavati:</t>
  </si>
  <si>
    <t>sav materijal, alat, mehanizaciju i uskladištenje</t>
  </si>
  <si>
    <t>sve horizontalne i vertikakne transporte do mjesta ugradbe</t>
  </si>
  <si>
    <t>svu potrebnu radnu skelu iz koje se izuzima fasadna skela</t>
  </si>
  <si>
    <t>čišćenje okoliša nakon završetka radova - svu štetu kao i troškove popravka kao posljedice napažnje u toku izvedbe, troškove zaštite na radu i troškovi atesta</t>
  </si>
  <si>
    <t xml:space="preserve"> </t>
  </si>
  <si>
    <t>5. Fasaderski radovi</t>
  </si>
  <si>
    <t>Projektom je predviđena izvedba toplinskog fasadnog sustava ETICS.</t>
  </si>
  <si>
    <t xml:space="preserve">Svi  radovi  se  moraju  izvesti  prema  podacima  iz  projektne  dokumentacije  te prema  tehničkim  uvjetima  za  izvođenje  fasaderskih  radova. </t>
  </si>
  <si>
    <t>Materijali  za  sve  radove  moraju  odgovarati  odredbama  odgovarajućih  standarda  i tehničkih  uvjeta.</t>
  </si>
  <si>
    <t>b) Izvedba</t>
  </si>
  <si>
    <t>Fasada  se  izvodi  kompletno  prema  opisu  iz  pojedine  stavke  troškovnika, a prema  oznakama  zidova  u  nacrtu.</t>
  </si>
  <si>
    <t>c) Skela</t>
  </si>
  <si>
    <t>Skele  se  moraju  postaviti  čvrste  i  stabilne, solidno  međusobno  povezane, ukrućene  i  osigurane  od  bilo  kakvog  pomicanja. Za  skelu  treba  izvođač  radova izraditi  statički  račun  i  nacrt  montaže  skele. Izvana  se  skela  mora  osigurati ogradom  od  dasaka  na  visini  od  1.0 m  iznad radne platforme, a  zatim  povezati  i ukrutiti  protiv  horizontalnih  pomicanja. Skela  mora  biti opskrbljena  prilazima  i osiguranim  penjalicama  za  pristup  na  skelu. Rastavljanje  i  skidanje  skele  vrši  se  oprezno,  spuštanjem  i  slaganjem  svih  dijelova na  određeno  mjesto, vodeći  računa  da  se  fasada  ne  ošteti. Sva  oštećenja  nastala vezivanjem  skele  na  krovnu  konstrukciju  ili  prozorske  otvore  izvođač  radova dužan je otkloniti o svom  trošku.</t>
  </si>
  <si>
    <t>Radna površina predviđene toplinske izolacije obračunata je prema normi za žbukanje:</t>
  </si>
  <si>
    <t>• otvori do 3 m² se ne odbijaju</t>
  </si>
  <si>
    <t>• otvori od 3-5 m² odbija se površina preko 3 m² i špalete se ne obračunavaju</t>
  </si>
  <si>
    <t>• otvori preko 5 m² odbija se površina preko 5 m² i špalete se obračunavaju posebno</t>
  </si>
  <si>
    <t>6. Soboslikarsko ličilački radovi</t>
  </si>
  <si>
    <t>Ovim  radovima obuhvaćena je priprema podloge te bojanje vanjskih i unutarnjih površina zidova i stropova.Podloga na koju se boja nanosi može biti:</t>
  </si>
  <si>
    <t>• fino ožbukana (mort)</t>
  </si>
  <si>
    <t>• betonska površina</t>
  </si>
  <si>
    <t>Materijali  i izvedba moraju odgovarati i udovoljavati određenim normama:</t>
  </si>
  <si>
    <t>HRN U F2.012-013 ili jednakovrijedno</t>
  </si>
  <si>
    <t>7. Završni radovi u građevinarstvu</t>
  </si>
  <si>
    <t xml:space="preserve"> Tehnički uvjeti za soboslikarske radove</t>
  </si>
  <si>
    <t>Za soboslikarske radove će se upotrijebiti gotovi tvornički proizvodi koji udovoljavaju HRN ili jednakovrijedno.</t>
  </si>
  <si>
    <t>Izvoditelj je dužan prije početka radova pregledati površine koje će biti bojane.Za sve vrste radova podloga mora biti čista od prašine,drugih nečistoća i suha. Prije toga bojanje nije dozvoljeno.</t>
  </si>
  <si>
    <t>Premazi  moraju čvrsto prianjati,potpuno prekrivati podlogu bez vidljivih tragova četke ili valjka. Boja mora biti ujednačenog intenziteta (bez mrlja). Ako se nanosi vise slojeva,prethodni premaz mora biti suh. Sastavi s vratima,prozorima i podnožjima moraju biti izvedeni čisto, a svi završeci moraju biti pravilni i ravni.</t>
  </si>
  <si>
    <t>Gletanje unutrašnjih ploha zidova koji su prethodno žbukani sastoji se od:</t>
  </si>
  <si>
    <t>• čišćenja i vlaženja ploha</t>
  </si>
  <si>
    <t>• grubog izravnavanja ploha</t>
  </si>
  <si>
    <t>• špricanja ili navlačenja špatulom bijelog gleta</t>
  </si>
  <si>
    <t>• brušenja gletovanih površina</t>
  </si>
  <si>
    <t>Kod električnog osvjetljenja se neće smjeti pojavljivati sjene koje bi stvarale neravnine.</t>
  </si>
  <si>
    <t>Bojanje disperzivnim bojama  svih unutarnjih gletanih površina sastoji se od:</t>
  </si>
  <si>
    <t>• čišćenja i eventualno dodatnog gletanja površina</t>
  </si>
  <si>
    <t>• impregnacija ploha impregnacijom razrijeđenom 3-4 dijela vode,nanašanje kistom u dva sloja i u razmaku 4-5 sati</t>
  </si>
  <si>
    <t>• popravka manjih oštećenja i krpanja rupa disperzivnim kitom ,uključivši brušenje staklenim papirom preko kitanih dijelova</t>
  </si>
  <si>
    <t>• prilikom nanošenja valjkom ili prskanja u razmaku od 4-5 sati disperolom za unutrašnje radove, razrijeđen s 5-10%vode, uključivši  prethodno nijansiranje u pastelnom tonu vršiti disperzivnom pastom u količini od 1-5%, već prema intenzitetu boja</t>
  </si>
  <si>
    <t>Bojanje mineralnim bojama betonskih površina bez prethodnog gletanja uključuje:</t>
  </si>
  <si>
    <t>• ujednačenje teksture podloge kako bi se izbjeglo da na boji ostanu vidljivi mogući nedostaci</t>
  </si>
  <si>
    <t>• nanositi ujednačeno na cijelu plohu u dva sloja ,drugi sloj se nanosi na potpuno osušeni prvi sloj</t>
  </si>
  <si>
    <t>Izvođač je obvezan izraditi uzorke svih vrsta boje i površinske  obrade na to pripremljenim zidovima i stropovima, u formatu 100x70 cm ili po dogovoru i dobiti potvrdu investitora i nadzora za daljnji rad po uzorku, obvezno nakon potpunog sušenja, prianjanje boje na podlogu i gotove finalne boje. Isto važi za ličenje bravarije po objektu, a uzorak napraviti samo na element promatrane stavke.</t>
  </si>
  <si>
    <t>Zbog grupe materijala koje se tretira vrlo zapaljivo, potrebno je naročito voditi računa o protupožarnim mjerama zaštite kod uskladištenja i rada s zapaljivim materijalom prema uputi proizvođača i u skladu s standardima, kao i o temperaturnom razredu i eksplozivnoj grupi materijala.</t>
  </si>
  <si>
    <t>Jedinica mjere je m²  uz odbijanje kvadrature veće od 3,0 m² te posebno obračunavanje špaleta za otvore veće od 5,0 m², kao i obračunavanje površine za istake na pročelju na osnovu razvijene širine.</t>
  </si>
  <si>
    <t>Radovi na pročeljima  izvoditi sa vanjske skele u sklopu ostalih radova. U jediničnoj cijeni je uključeno čišćenje i odvoz svog nastalog  otpada.</t>
  </si>
  <si>
    <t>7. Keramičarski radovi</t>
  </si>
  <si>
    <t>Radove raditi u skladu s HRN EN 14411:2004 ili jednakovrijedno  i Tehničkim uvjetima za izvođenje keramičarskih radova HRN U.F2.011/77 ili jednakovrijedno .Ljepila za pločice prema HRN EN 12004:2008 ili jednako vrijedni standard osiguranja kvalitete</t>
  </si>
  <si>
    <t>PODOVI</t>
  </si>
  <si>
    <t>• Kramičke pločice HRN EN 14411:2004  ili jednakovrijedno</t>
  </si>
  <si>
    <t>JEDINIČNA CIJENA UKLJUČUJE:</t>
  </si>
  <si>
    <t>Uzimanje mjera na gradilištu i definiranje ugradbenih dimenzija</t>
  </si>
  <si>
    <t>tehnološku razradu svih detalja</t>
  </si>
  <si>
    <t>Izradu shema polaganja</t>
  </si>
  <si>
    <t>sav spoj materijala i materijala za fugiranje</t>
  </si>
  <si>
    <t>postavu i skidanje radne skele</t>
  </si>
  <si>
    <t>sve posredne i neposredne troškove za rad,materijal,alat i građevinske strojeve</t>
  </si>
  <si>
    <t>sve transporte</t>
  </si>
  <si>
    <t>čišćenje tokom rada</t>
  </si>
  <si>
    <t>odvoz i zbrinjavanje smeća</t>
  </si>
  <si>
    <t>završno čišćenje prije primopredaje radova</t>
  </si>
  <si>
    <t>nadoknadu eventualne štete nastale iz nepažnje na svojim ili tuđim radovima</t>
  </si>
  <si>
    <t xml:space="preserve">8. Prozori i vrata </t>
  </si>
  <si>
    <t>Tehnička svojstva prozora i vrata moraju biti takva da, u predviđenom roku trajanja građevine, uz propisanu odnosno projektom određenu ugradnju i održavanje, oni podnesu sve utjecaje uobičajene uporabe i utjecaje okoline, tako da građevina u koju su ugrađeni ispunjava bitne zahtjeve.</t>
  </si>
  <si>
    <t xml:space="preserve"> Prozori i vrata smiju se ugraditi u građevinu ako ispunjavaju zahtjeve propisane Tehničkim propisom za prozore i vrata (NN 69/06) i ako su za prozor odnosno vrata izdane izjave o sukladnosti u skladu s odredbama posebnog propisa.</t>
  </si>
  <si>
    <t xml:space="preserve"> Dokumentacija s kojom se isporučuju prozori i/ili vrata mora sadržavati:</t>
  </si>
  <si>
    <t xml:space="preserve"> – podatke koji povezuju radnje i dokumentaciju o sukladnosti prozora odnosno vrata i izjave o sukladnosti , odnosno potvrde o sukladnosti prema Tehničkom propisu za prozore i vrata (NN 69/06)</t>
  </si>
  <si>
    <t>– podatke u vezi s označavanjem prozora odnosno vrata propisane u Prilogu iz članka 7. stavka 1.  Tehničkog propisa za prozore i vrata (NN 69/06)</t>
  </si>
  <si>
    <t>– druge podatke značajne za rukovanje, prijevoz, pretovar, skladištenje, ugradnju, uporabu i održavanje prozora i/ili vrata te za njihov utjecaj na bitna svojstva i trajnost građevine.</t>
  </si>
  <si>
    <t>PVC STOLARIJA</t>
  </si>
  <si>
    <t>Prije izrade PVC ostakljenih stijena obavezno kontrolirati mjere na licu mjesta. Detalji izvedbe način ugradnje, veličina profila i modularna mjera će se odrediti nakon odabira izvoditelja, koji će imati obavezu izraditi detalje i dati na uvid i odobrenje projektantu. Izvedba svih stavaka je iz profila sa prekinutim toplinskim mostom, minimalnog presjeka 6/6 cm. Koeficijent prolaska topline mora biti za cjelokupni prozor  U≤1,00W/(m²K); a za staklo Ust =0,90W/(m²K). Ostakljenje je trostruko, sa 2x premaz Low-E, ventus mehanizam za otklopne prozore metalni sa osiguranjem ručice za. Kvalitetan okov po izboru projektanta. Stakla su uključena u cijenu. Stavke moraju uključivati i sve radove poput ugradnju  metalne slijepih  dovratnika, doprozornike, te čelične pričvrsne elemente prema detalju proizvođača. Sve stavke sidre se preko čeličnih profila ili prema detalju koji su uključeni u cijenu. Obavezno je prethodno uzimanje točnih mjera na gradnji.</t>
  </si>
  <si>
    <t xml:space="preserve">ZRAKONEPROPUSNOST OMOTAČA ZGRADE, PROVJETRAVANJE PROSTORA ZGRADE </t>
  </si>
  <si>
    <t xml:space="preserve"> (1) Zgrada mora biti projektirana i izgrađena na način da građevni dijelovi koji čine omotač grijanog prostora zgrade, uključivo možebitne spojnice između pojedinih građevnih dijelova i otvora ili prozirne elemente koji nemaju mogućnost otvaranja, budu minimalne zrakonepropusnosti u skladu s dosegnutim stupnjem razvoja tehnike i tehnologije u vrijeme izrade projekta.</t>
  </si>
  <si>
    <t xml:space="preserve"> (2) Zrakopropusnost reški prozora, balkonskih vrata i krovnih prozora mora ispuniti zahtjeve propisane hrvatskim normama kojima se uređuju razredi zrakonepropusnosti utvrđene u tablici 4. iz Priloga »B«Tehničkim propisom o racionalnoj uporabi  toplinske energije i toplinskoj zaštiti u zgradama (NN 128/15)</t>
  </si>
  <si>
    <t>(3) Broj izmjena unutarnjeg zraka s vanjskim zrakom kod zgrade u kojoj borave ili rade ljudi treba iznositi najmanje  n = 0,5 h-1, ako tehničkim propisom koji uređuje to područje i nije drukčije propisano . U vrijeme kada ljudi ne borave u dijelu zgrade koji je namijenjen za rad i/ili boravak ljudi, potrebno je osigurati izmjenu unutarnjeg zraka od najmanje n = 0,2 h-1.</t>
  </si>
  <si>
    <t xml:space="preserve"> (4) Ispunjavanje zahtjeva o zrakopropusnosti iz odredbi članka 29. ovoga Propisa dokazuje se ispitivanjem na izgrađenoj novoj ili rekonstruiranoj postojećoj zgradi prema HRN EN 13829:2002,  ili jednakovrijedno, metoda određivanja A, prije tehničkog pregleda zgrade.</t>
  </si>
  <si>
    <t xml:space="preserve"> ODRŽAVANJE ZGRADE U ODNOSU NA UŠTEDU TOPLINSKE ENERGIJE I TOPLINSKU ZAŠTITU</t>
  </si>
  <si>
    <t xml:space="preserve"> Održavanje zgrade u odnosu na uštedu toplinske energije i toplinsku zaštitu mora biti takovo da se tijekom trajanja zgrade očuvaju njezina tehnička svojstva i ispunjavaju zahtjevi određeni projektom zgrade i Tehničkim propisom o racionalnoj uporabi  toplinske energije i toplinskoj zaštiti u zgradama (NN 128/15, 70/18, 73/18), te drugi zahtjevi koje zgrada mora ispunjavati u skladu s posebnim propisom donesenim u skladu sa Zakonom o gradnji.</t>
  </si>
  <si>
    <t xml:space="preserve">  Održavanjem zgrade ili na koji drugi način ne smiju se ugroziti tehnička svojstva i ispunjavanje propisanih zahtjeva za zgradu propisana Tehničkim propisom o racionalnoj uporabi  toplinske energije i toplinskoj zaštiti u zgradama (NN 128/15, 70/18, 73/18)</t>
  </si>
  <si>
    <t xml:space="preserve">  Održavanje zgrade u smislu uštede toplinske energije i toplinske zaštite podrazumijeva:</t>
  </si>
  <si>
    <t>– pregled zgrade u odnosu na uštedu toplinske energije i toplinsku zaštitu u razmacima i na način određen projektom zgrade (vizualni pregled minimalno dva puta godišnje)</t>
  </si>
  <si>
    <t>– izvođenje radova kojima se zgrada zadržava u stanju određenom projektom zgrade u odnosu na uštedu toplinske energije i toplinsku zaštitu, te u skladu s Tehničkim propisom ili jedankovrijedno</t>
  </si>
  <si>
    <t xml:space="preserve"> Ispunjavanje propisanih uvjeta održavanja zgrade dokumentira se u skladu s projektom zgrade u odnosu na uštedu toplinske energije i toplinsku zaštitu, te:</t>
  </si>
  <si>
    <t>– izvješćima o pregledima i ispitivanjima zgrade i pojedinih njezinih dijelova,</t>
  </si>
  <si>
    <t>– zapisima o radovima održavanja,</t>
  </si>
  <si>
    <t xml:space="preserve">– na drugi prikladan način </t>
  </si>
  <si>
    <t xml:space="preserve">  Za održavanje zgrade dopušteno je rabiti samo one građevne proizvode za koje je izdana isprava o sukladnosti prema posebnom propisu ili je uporabljivost dokazana u skladu s projektom zgrade u odnosu na racionalnu uporabu energije i toplinsku zaštitu i  Tehničkim propisom o racionalnoj uporabi  toplinske energije i toplinskoj zaštiti u zgradama (NN 128/15, 70/18, 73/18).</t>
  </si>
  <si>
    <t xml:space="preserve">Uporabni vijek zgrade u odnosu na uštedu toplinske energije i toplinsku zaštitu je najmanje 50 godina  </t>
  </si>
  <si>
    <t xml:space="preserve">POSTUPANJE S GRAĐEVINSKIM OTPADOM
Građevinskim otpadom treba gospodariti sukladno odredbama Zakona o održivom gospodarenju otpadom (NN br. 94/13, 73/17, 14/19), Pravilnika o gospodarenju otpadom (NN br. 23/14, 54/14, 121/15, 132/15) i Pravilnika o građevnom otpadu i otpadu koji sadrži azbest (NN br. 69/16).
Ovim projektom se građevnim otpadom smatra sav onaj građevinski otpad koji ne sadrži azbest.
Zemljani materijal iz iskopa koji nije “onečišćen” eventualnim predhodnim navažanjem terena, ili miješanjem sa ostalim građevinskim i drugim otpadom koji nastaje građenjem ili se na gradilištu nalazi, smije se poplanirati na čestici građevine.
Sav ostali građevinski otpad mora se predati ovlaštenoj osobi za preuzimanje takvog otpada.
Ta osoba mora imati dozvolu za gospodarenje otpadom sa navedenim ključnim brojevima koji se odnose na građevinski otpad.
</t>
  </si>
  <si>
    <t>1.00.</t>
  </si>
  <si>
    <t>PRIPREMNI RADOVI</t>
  </si>
  <si>
    <t>1.01.</t>
  </si>
  <si>
    <t>Dobava, montaža i demontaža tipske zaštitne ograde za ograđivanje gradilišta, u skladu s propisima zaštite na radu, i skele koja se koristi za sve radove na planiranoj energetskoj obnovi.
Ograda se postavlja na rub radnog pojasa, tako da ne ometa radove.
Redosljed postavljanja i premještanja prema tehnologiji izvođača.                                                Za skelu je potrebno isporučiti atest i statički proračun nadzornom inženjeru i koordinatoru zaštite na radu. Skelu je potrebno postaviti u skaldu sa pravilima struke i pravilima zaštite na radu.</t>
  </si>
  <si>
    <t>komplet</t>
  </si>
  <si>
    <t>1.02.</t>
  </si>
  <si>
    <t xml:space="preserve">Skidanje postojećih limarskih detalja: vertikalnih i horizontalnih odvodnih cijevi  za odvodnju krovnih voda, te svih limenih opšava, sa odvozom i zbrinjavanjem. Obračun za kompletnu stavku. </t>
  </si>
  <si>
    <t>1.03.</t>
  </si>
  <si>
    <t>Demontaža i privremeno uklanjanje postojećih antena, kablova, natpisnih ploča, pločice sa kućnim brojem, rasvjetnih tijela, držača zastava, stupa ograde (1komad) čeličnih ljestvi/požarnih stepenica, telefonske govorince,  sl. na vanjskim zidovima i krovu. Sve demontirane elemente potrebno je sigurno pohraniti na gradilištu ili kod vlasnika. Nakon izvedbe pročelja, upotrebljive demontirane elemente potrebno je ponovno montirati, a neupotrebljive dijelove odvesti na deponij ili predati investitoru. U stavku je uključeno otpajanje i ponovno spajanji svih vodova, uzemljenja i sl. (obračun za kompletnu stavku), a požarne čelične ljestve potrebno je zbrinuti na deponiju izvođača.</t>
  </si>
  <si>
    <t>1.04.</t>
  </si>
  <si>
    <t>Demontaža postojećih kamenih/limenih klupčica postojeće stolarije, uključivo sa odvozom na deponiju i zbrinjavanjem. Stavka uključuje prilagodbu izvedbe djelomičnim razgrađivanjem u slučaju da se vađenjem klupčice izazove velika građevinska šteta na način da se klupčica izreže ili djelomično razgradi. U slučaju oštećenja prilikom vađenja sa unutrašnje ili vanjske strane, potrebno je izvršiti krpanje i sanaciju.</t>
  </si>
  <si>
    <t>m1</t>
  </si>
  <si>
    <t>1.05.</t>
  </si>
  <si>
    <t>Iskop (strojni / ručni) oko sokla škole u širini 0,6m, i dubini 0,50m, sa odvozom materijala iz iskopa na zbrinjavanje. Izvedba malog parkovnog rubnjaka od predgotovljenih betonskih elemenata tipskog poprečnog presjeka 8x22 cm iz betona klase C 40/45 na betonskoj podlozi iz betona klase C12/15, prema pravilu struke. Radovi obuhvaćaju nabavu rubnjaka, materijala, proizvodnju mješavina i betona i prijevoz do mjesta ugradnje, noveliranje, te ugradnju te sve predradnje za izradu kompletong rubnjaka. Stavka sadrži i fino planiranje iskopa, postavljanje geotekstila od 130 gr/m2 na posteljicu, te navoz batude u pranoj granulaciji 16-32 mm na geotekstil kao zaštita od prskanja. Obračun prema sljedećoj specifikaciji:</t>
  </si>
  <si>
    <t xml:space="preserve"> - iskop oko sokla</t>
  </si>
  <si>
    <t>m3</t>
  </si>
  <si>
    <t xml:space="preserve"> - fino planiranje dna iskopa</t>
  </si>
  <si>
    <t>m2</t>
  </si>
  <si>
    <t xml:space="preserve"> - rubnjaci</t>
  </si>
  <si>
    <t xml:space="preserve"> - batude 16-32 mm</t>
  </si>
  <si>
    <t>Ukupno:</t>
  </si>
  <si>
    <t>2.00.</t>
  </si>
  <si>
    <t>FASADERSKI RADOVI</t>
  </si>
  <si>
    <t>2.01.</t>
  </si>
  <si>
    <t>Dobava i izvedba toplinskog kontaktnog sustava pročelja (ETICS) iz ploča EPS-a na sljedeći način:</t>
  </si>
  <si>
    <t>ČIŠĆENJE - Čišćenje podloge od nečistoća, ostataka agregata, morta ili trošne žbuke.</t>
  </si>
  <si>
    <t>SKELA - uključena u cijenu.</t>
  </si>
  <si>
    <t>PROVJERA - Provjeriti ravnost zidne površine i ukoliko ima odstupanja većih od 1cm na 4m potrebno je nanijeti izravnavajući sloj morta.</t>
  </si>
  <si>
    <t xml:space="preserve">PRIČVRSNICE - Pričvršćivanje ploča izvodi se ljepljenjem i mehaničkim pričvršćenjem na postojeće ožbukane, opečne i armiranobetonske zidove. Pričvrsnice moraju odgovarati kategoriji A za beton i B za punu opeku. Pričvrsnice montirati 3 dana nakon ljepljenja izolacijskih ploča. Broj pričvrsnica  i shema sidrenja prema statičkom proračunu specificiranog sustava na djelovanje vjetra. Montirati minimalno 6-8 pričvrsnica po m2 plohe. </t>
  </si>
  <si>
    <t xml:space="preserve">ŠPALETE - Oko prozora, vratiju i drugih otvora pravilno obraditi površine i sudare sa ravninom pročelja.  Špalete izvesti sa tipskim elementima debljine  2 cm. Punoplošna izolacija mora pokriti čelo ploče špalete. Ljepe se sa građevinskim  ljepilom i pričvrste sa  pričvrsnicama 2  kom/m'. </t>
  </si>
  <si>
    <t xml:space="preserve">U cijenu su uključeni svi potrebni profili za žbukanje i profili za pročelje, alu i/ili PVC kutnici (sa mrežicom), sokl profili, okapni profili na nadvojima otvora, ojačanja za rubove, otvore, uglove i dr., te brtvljenje spojeva pročelja i vanjske stolarije i bravarije brtvom. </t>
  </si>
  <si>
    <t>PODNOŽJE - zona prskanja ziđa u visini od kote okolnog terena do visine min. 30 cm, oblaže se pločama XPS-a. Ploče polagati u jednom sloju. Ploče je potrebno ukopati min. 40 cm ispod razine konačno uređenog i zaravnatog terena, te ih od zemlje odvojiti čespastom folijom prema pravilima struke. Na spoju podnožja sa postojećom asfaltnom/betonskom podlogom spoj je potrebno izraditi od hidroizolacijske trake.</t>
  </si>
  <si>
    <t xml:space="preserve">SPOJ: Sudar termoizolacijskih slojeva EPS-a i xps-a različitih debljina, izvesti u pravilnoj horizontalnoj reški, ispod linije postave vune položiti profil za podnožja i brtvenu traku ispod profila. Sve dijelove sustava u dodiru s tlom potrebno je obraditi vodootpornim slojem (bitumenskim premazom).
</t>
  </si>
  <si>
    <t xml:space="preserve">ETICS sustav  iz ploča EPS-a </t>
  </si>
  <si>
    <t>Konačna fasadna ploha mora biti u strukturi ujednačena, bez pukotina i neravnina. U cijenu uključiti nabavu svog materijala i izvedbu komplet svih navedenih slojeva, sokl-profile za zatvaranje donjeg ruba fasade, kutne profile za ojačanje uglova i obradu špaleta, te završni sloj.</t>
  </si>
  <si>
    <t>U cijenu izrade ETICS-a uključiti i statički proračun pričvrsnica na opterećenje vjetrom koje se određuje u skladu s hrvatskom ili jednakovrijednom normom, te nosivosti pričvrsnice na predmetnoj podlozi. 
Duljinu pričvrsnica je potrebno odrediti tako da se osigura dubina sidrenja u osnovnu podlogu (ciglu, beton, blok-opeku, lagani ili porasti beton), deklarirana od proizvođača.
U slučajevima kad nije moguće definirati nosivost pričvrsnice na predmetnoj podlozi (npr. prirodni kamen i sl.) ili je upitna nosivost podloge (npr. stara sipka puna opeka i sl.) potrebno je provesti ispitivanje nosivosti pričvrsnice na podlozi (tzv. "pull-off" test). U stavku uključena skle,a te rad na visini, kao i zaštitna oprema za rad na visini sukladno pravilima zaštite na radu.</t>
  </si>
  <si>
    <t>Dijelove sustava i spojeve sustava s prozorom i prozorskom klupčicom potrebno je isplanirati i izvesti tako da se onemogući prodiranje oborina u ETICS sustav, podlogu ili prozor.
Kod naknadne ugradnje prozorske klupčice potrebno je gornju stranu ETICS sustava zaštititi od vremenskih utjecaja armaturnim slojem, koji se dodatno izolira odgovarajućom polimer-cementnom hidroizolacjskom prema uputi proizvođača. Hidroizolacijsku masu podići i na bočne vertikalne strane u visini ≥6 cm. Podlogu za montiranje prozorske klupčice izvesti u padu ≥5° s horizontalnim prepustom ≥4 cm.
Prozorske klupčice lijepiti odgovarajućim ljepilom u trakama u smjeru pada klupčice, a spojeve klupčice s ETICS sustavom zabrtviti odgovarajućim UV-stabilnim brtvenim trakama ili kitevima, koje mogu podnijeti dilatacijske pomake.</t>
  </si>
  <si>
    <t>Kod izvođenja pridržavati se tehničkih uputa proizvođača te aktualnih Smjernica za izradu ETICS sustava, Hrvatske udruge proizvođača toplinsko fasadnih sustava ili jednakovrijedno.</t>
  </si>
  <si>
    <t>Komplet do pune gotovosti i funkcionalnosti stavke.</t>
  </si>
  <si>
    <t>Obračun je po m2 izvedenih radova, ne odbijaju se otvori do 3m2, a otvori veći od 3 m2 obračunavaju se na način da se obračunava samo površina iznad 3m2. Špalete, istake, te hemplata se obračunavajo po m2 razvijene površine po jednakoj cijeni kao i m2 fasade.</t>
  </si>
  <si>
    <t xml:space="preserve"> - izvedba fasadnog sustava vanjskih zidova i hemplate sa sljedećim slojevima:
- polimerno-cementno ljepilo 0.5 cm                                                                                                  
- toplinska izolacija iz EPS-a (ʎ ≤ 0,040 W/m2K) d=15.0 cm 
- 1. sloj građevinskog ljepila s fasadnom  staklenom armaturnom mrežicom minimalne čvrstoće 1900N/5cm, odnosno težine 160gr/m2 bez PVC-a, d=0,3 cm                                           - 2. i 3. sloj građevinskog ljepila 0,2 cm
- impregnirajući pretpremaz
- dobava i izrada tankoslojne silikonske završne dekorativno zaštitne žbuke strukture granulacije 2,0 mm u sivoj i bijeloj boji</t>
  </si>
  <si>
    <r>
      <rPr>
        <sz val="10"/>
        <rFont val="Arial Narrow"/>
        <family val="2"/>
        <charset val="238"/>
      </rPr>
      <t>m</t>
    </r>
    <r>
      <rPr>
        <vertAlign val="superscript"/>
        <sz val="9"/>
        <rFont val="Arial Narrow"/>
        <family val="2"/>
        <charset val="238"/>
      </rPr>
      <t>2</t>
    </r>
  </si>
  <si>
    <t xml:space="preserve"> -izvedba fasadnog sustava sokla zgrade sa sljedećim slojevima:
- polimerno-cementno ljepilo, d= 0,5 cm
- toplinska izolacija iz XPS-a (ʎ ≤ 0,037 W/m2K), d=12 cm ili jednakovrijedna. 
- sloj građevinskog ljepila obložiti staklenom armaturnom mrežicom minimalne čvrstoće 1900N/5cm, odnosno težine 160gr/m2 bez PVC-a                                                                                        - završna obrada sa kulir/mozaik žbukom izrađene od višebojnog kamena (organska, obojeni kvarcni pijesak), namjenjene za zaštitu vanjskih zidnih površina, vodootporna, paropropusna, mehanički otporna i postojana na vremenske utjecaje, sve u tipu, boji, strukturi, te granulaciji po izboru projektanta. NAPOMENA: Ploče je potrebno ukopati min. 40 cm ispod razine konačno uređenog i zaravnatog terena, te ih od zemlje odvojiti čespastom folijom prema pravilima struke</t>
  </si>
  <si>
    <t>3.00.</t>
  </si>
  <si>
    <t>KROVOPOKRIVAČKI RADOVI</t>
  </si>
  <si>
    <t>3.02.</t>
  </si>
  <si>
    <t>Ojačanje postojećeg drvenog dvostrešnog krovišta, na način da se postojeće grede i rogovi dotomplaju, povećaju u širini i visini koje se sastoji od rogova, kliješta, sljemenjače i nazidnica.</t>
  </si>
  <si>
    <t xml:space="preserve"> - Dobava i postava GK ploča i aluminijskih ovješenih profila za izvedbu podgleda kosog krova grijanog prostora. </t>
  </si>
  <si>
    <t xml:space="preserve"> - Dobava i postava OSB ploča, utor-pero, d=15 mm, na postavljenu konstrukciju krovišta</t>
  </si>
  <si>
    <t xml:space="preserve"> - Dobava i postava mineralne vune u pločama u dimenzijama 200x100cm, namijenjene za toplinsku izolaciju krovova sa vanjske strane, ʎ=0,04 W/mK ili manje, d= 20+5 cm</t>
  </si>
  <si>
    <t xml:space="preserve"> - Dobava i paroprousne i vodonepropusne folije krovišta, debjline 0,04 cm, koja se postavlja na podaskano krovište (odabrati vrstu i tip prema tehničkoj uputi proizvoča pokrova), spojeve lijepiti ljepljivom trakom, preklopi min 15 cm</t>
  </si>
  <si>
    <t xml:space="preserve"> - Dobava i dvostruko letvanje krovišta za pokrov crijepom. Kontra letve su vel. 5x8 cm na razmaku kao i rogovi, a letve su vel. 5x8 cm na max. 100 cm, odnosno sve prema uputi proizvođača pokrova. U stavku uključen sav alat, pribor i spojni materijal potreban za montažu krova do potpune funkcionalnosti.</t>
  </si>
  <si>
    <t xml:space="preserve"> - Pokrivanje krova utorenim glinenim engobiranim crijepom, prema uputama proizvođača. Postavljanje svih potrebnih specijalnih crjepova (završni crijep, crijep odzračnik, crijep snjegobran). Postavljanje crjiepova odzračnika u drugom redu od sljemena i u drugom redu od strehe (svaki četvrti crijep). Postavljanje crjepova snjegobrana u dva reda (svaki drugi crijep). Pokrivanje sljemena žljebnjacima po sistemu suhe ugradnje kako bi se omogućilo provjetravanje u sljemenoj zoni. Pričvršćivanje na sljemeno grebenu letvu vijkom. Postavljanje početne i završne kape sljemenjaka. Stavka sadrži i demontažu i zbrinjavanje postojeće krovišta od azbetsnih / alonitnih ploča.</t>
  </si>
  <si>
    <t>4.00.</t>
  </si>
  <si>
    <t>LIMARSKI RADOVI</t>
  </si>
  <si>
    <t>4.01.</t>
  </si>
  <si>
    <t>Izrada, dobava i montaža horizontalnog žlijeba, okruglog profila iz čeličnog pocinčanog plastificiranog lima deb. 0,6 mm, profila 150 mm na vijencu krova. Boja po izboru projektanta. Žlijeb je pričvršćen na rogove pocinčanim ili inox željeznim kukama. U cijeni kompletni žlijeb i vijenac sa svim priborom, sitnim materijalom za pričvršćenje, kukama, otkapnikom, nosačima iz pocinčanog plastificiranog plosnatog željeza sa spojem na vertikalni žlijeb.</t>
  </si>
  <si>
    <t>m</t>
  </si>
  <si>
    <t>4.02.</t>
  </si>
  <si>
    <t>Izrada dobava i montaža vertikala za odvod krovne vode s krova. Vertikale su okruglog presjeka Ø 150 mm iz čeličnog pocinčanog plastificiranog lima deb. 0,6 mm. Boja po izboru projektanta. U cijeni kompletna vertikala sa svim sitnim materijalom za pričvršćenje, nosačima iz pocinčanog plastificiranog plosnog željeza, sa spojem na horizontalni žlijeb, koljenima. U stavku uključeno i izvedba spojeva vertikale oborinske odvodnje od LJŽ cijevi profila 160, visine 150 cm, uključivo sa svim fazonskim komadima i spojevima na sustav postojeći odvodnje, te svim potrebnim predradnjama, iskopom/rezanjem asfalta i krpanjem, te prilagođavanjem postojećeg spoja novoj izmaknutoj vertikali zbog promjene debljine toplinske izolacije.</t>
  </si>
  <si>
    <t>4.03.</t>
  </si>
  <si>
    <t>Dobava i montaža novih fasadnih ventilacijskih rešetki. U stavku uključeno brtvljenje prodora sa hidroizolacijskim sustavom na bazi sintetičke gume.</t>
  </si>
  <si>
    <t>kom</t>
  </si>
  <si>
    <t>4.04.</t>
  </si>
  <si>
    <t xml:space="preserve">Dobava i montaža novih vanjskih strujnih i telefonskih kutija i ormarića, kako bi se izjednačila razina prema novoj fasadi. </t>
  </si>
  <si>
    <t>4.05.</t>
  </si>
  <si>
    <t>Dobava i montaža vanjskih limenih, pocinčanih i plastificiranih klupčica širine do 40 cm, u paleti boja izvođača, odnosno RAL 7016 ili jednakovrijedno. U stavku uključeno postava paropropusne vodoodbojne trake na špaletu, podljepljivanje klupčica XPS-om, promjenjive debljine do najviše 5 cm za postizanje pada, kompletna priprema podloge, te kitanje i obrada svih spojeva/rubova trajno elastičnim kitom u boji lima</t>
  </si>
  <si>
    <t>4.06.</t>
  </si>
  <si>
    <t>Dobava i montaža vanjskih limenih, pocinčanih i plastificiranih opšava drvenog zabatnog roga (tkz. veterlajsne) razvijene širine do 50 cm, u paleti boja izvođača, odnosno RAL 7016 ili jednakovrijedno. U stavku uključeno postava paropropusne vodoodbojne trake na špaletu, podljepljivanje klupčica XPS-om, promjenjive debljine do najviše 5 cm za postizanje pada, kompletna priprema podloge, te kitanje i obrada svih spojeva/rubova trajno elastičnim kitom u boji lima</t>
  </si>
  <si>
    <t>5.00.</t>
  </si>
  <si>
    <t>STOLARSKI RADOVI</t>
  </si>
  <si>
    <t>5.01.</t>
  </si>
  <si>
    <t xml:space="preserve">POZ 1: Skidanje postojećeg dotrajalog prozora, dimenzija 100x80 uključivo i zbrinjavanje na deponiju izvođača. Dobava materijala, izrada i ugradba vanjskog PVC prozora, u RAL 7016 ili jankovrijednoj boji, ukupne  proizvodne dimenzije 100x80 cm . Doprozornici od najmanje 6 komornih PVC profiliranih elemenata sa prekinutim toplinskim mostom. Boja profila u bijeloj boji prema paleti boja izvođača  RAL 7016 ili jednakovrijednoj.  U cijeni svi potrebni  opšavi, kompletni okov, vanjska limena, d=0,60 mm  pocinčana i plastificirana klupčica u boji prema paleti boja izvođača, odnosno u boji RAL 7016 ili jednakovrijednoj (uključivo sa svim ALU završecima i okapima, te potrebnim podljepljivanjem XPS-om do najveće debljine 5 cm) širine do 40 cm, unutarnja kamena klupčica (uključivo sa potrebnim podljepljivanjem XPS-om do najveće debljine 3 cm), d=3 cm širine do 25 cm,  kao i ugradnja upotrebom  multifunkcionalne samoekspandirajuće trake ili RAL  ugradnja upotrebom vanjskih i unutarnjih folija odnosno traka: vanjska -vodonepropusna i paropropusna,unutarnji- nepopusna za zrak i paru odgovarajuče širine po pravilu struke do potpune funkcionalnosti, te popravak špaleta, kitanje trajnoelastičnim  kitom, žbukanjem, gletanje i ličenje sve u 2 ruke. U cijenu je uključen sav materijal i prbor, te sitni potrošni materijal, kao i rad na visini prema pravilima zaštite na radu, te ličenje cijelog zida na kojem se otvor nalazi u dvije (2) ruke bojom po izboru projektanta, uključivo sa zaštitom površina.
Ostaklenje je trostruko IZO staklo. Koeficijent toplinske vodljivosti za kompletnu stavku U≤1,40 W/m²K komplet (U≤1,10 W/m²K staklo). 
Obračun se vrši po komadu ugrađene stavke do potpune funkcionalnosti. Prije izvedbe stavke potrebno je kontaktirati projektanta. Obavezna izmjera otvora na licu mjesta.      </t>
  </si>
  <si>
    <t>5.02.</t>
  </si>
  <si>
    <t xml:space="preserve">POZ 2: Skidanje postojećeg dotrajalog prozora, dimenzija 100x80 uključivo i zbrinjavanje na deponiju izvođača. Dobava materijala, izrada i ugradba vanjskog PVC prozora, u bijeloj boji, ukupne  proizvodne dimenzije 100x80 cm . Doprozornici od najmanje 6 komornih PVC profiliranih elemenata sa prekinutim toplinskim mostom. Boja profila u bijeloj boji prema paleti boja izvođača.  U cijeni svi potrebni  opšavi, kompletni okov, vanjska limena, d=0,60 mm  pocinčana i plastificirana klupčica u boji prema paleti boja izvođača, odnosno u boji RAL 7016 ili jednakovrijednoj (uključivo sa svim ALU završecima i okapima, te potrebnim podljepljivanjem XPS-om do najveće debljine 5 cm) širine do 40 cm, unutarnja kamena klupčica (uključivo sa potrebnim podljepljivanjem XPS-om do najveće debljine 3 cm), d=3 cm širine do 25 cm,  kao i ugradnja upotrebom  multifunkcionalne samoekspandirajuće trake ili RAL  ugradnja upotrebom vanjskih i unutarnjih folija odnosno traka: vanjska -vodonepropusna i paropropusna,unutarnji- nepopusna za zrak i paru odgovarajuče širine po pravilu struke do potpune funkcionalnosti, te popravak špaleta, kitanje trajnoelastičnim  kitom, žbukanjem, gletanje i ličenje sve u 2 ruke. U cijenu je uključen sav materijal i prbor, te sitni potrošni materijal, kao i rad na visini prema pravilima zaštite na radu, te ličenje cijelog zida na kojem se otvor nalazi u dvije (2) ruke bojom po izboru projektanta, uključivo sa zaštitom površina.
Ostaklenje je trostruko IZO staklo. Koeficijent toplinske vodljivosti za kompletnu stavku U≤1,40 W/m²K komplet (U≤1,10 W/m²K staklo). 
Obračun se vrši po komadu ugrađene stavke do potpune funkcionalnosti. Prije izvedbe stavke potrebno je kontaktirati projektanta. Obavezna izmjera otvora na licu mjesta.      </t>
  </si>
  <si>
    <t>5.03.</t>
  </si>
  <si>
    <t xml:space="preserve">POZ 3: Skidanje postojećeg dotrajalih čeličnih vratiju, dimenzija 265x200, uključivo i zbrinjavanje na deponiju izvođača. Izrada, dobava i montaža vanjskih segmentnih podiznih vratiju dimenzija 265x200 cm. Vrata su izrađena od izoliranih segmenata debljine 40 mm sa zaštitom od prignječenja prstiju na spoju dva segmenta, ispuna segmenata ekspandirani poliuretan. Vanjska i unutarnja strana segmenata izrađena od čeličnog pocinčanog lima debljine 0,60 mm koji je zaštićen pečenim lakom i plastifikacijom. Na vratima svi segmenti su iste visine – potrebno proračunati visinu segmenta, a kreće se u rasponu od 430 do 550 mm. Segmetni su sa vanjske strane glatki u boji RAL 7016 ili jednakovrijednoj. Cijeli okvir vrata se brtvi uz pomoć elastičnih i trajnih gumenih brtvi, na segmentima se nalaze brtve radi što boljeg brtvljenja na spojevima između dva segmenta. Boja vratiju po izboru projektanta. U cijeni sve komplet sa mehanizmom za automatsko električno otvaranje, materijalom i okovom, opšavima oko panela i brtvama, svom potrebnom podkonstrukcijom, spremno za funkciju i sa završnim čišćenjem. Ugradnja u AB fasadni termopanel. Sve prema prethodnim izmjerama na licu mjesta i dogovoru sa projektantom.  Koeficijent toplinske vodljivosti za kompletnu stavku U≤2,00 W/m²K komplet.
Obračun se vrši po komadu ugrađene stavke do potpune funkcionalnosti. Prije izvedbe stavke potrebno je kontaktirati projektanta. Obavezna izmjera otvora na licu mjesta.      </t>
  </si>
  <si>
    <t>5.04.</t>
  </si>
  <si>
    <t xml:space="preserve">POZ 4: Skidanje postojećeg dotrajalog prozora, dimenzija 105x80 uključivo i zbrinjavanje na deponiju izvođača. Dobava materijala, izrada i ugradba vanjskog PVC prozora, u  RAL 7016 ili jednakovrijednoj boji, ukupne  proizvodne dimenzije 105x80 cm . Doprozornici od najmanje 6 komornih PVC profiliranih elemenata sa prekinutim toplinskim mostom. Boja profila u bijeloj boji prema paleti boja izvođača  RAL 7016 ili jednakovrijednoj.  U cijeni svi potrebni  opšavi, kompletni okov, vanjska limena, d=0,60 mm  pocinčana i plastificirana klupčica u boji prema paleti boja izvođača, odnosno u boji RAL 7016 ili jednakovrijednoj (uključivo sa svim ALU završecima i okapima, te potrebnim podljepljivanjem XPS-om do najveće debljine 5 cm) širine do 40 cm, unutarnja kamena klupčica (uključivo sa potrebnim podljepljivanjem XPS-om do najveće debljine 3 cm), d=3 cm širine do 25 cm,  kao i ugradnja upotrebom  multifunkcionalne samoekspandirajuće trake ili RAL  ugradnja upotrebom vanjskih i unutarnjih folija odnosno traka: vanjska -vodonepropusna i paropropusna,unutarnji- nepopusna za zrak i paru odgovarajuče širine po pravilu struke do potpune funkcionalnosti, te popravak špaleta, kitanje trajnoelastičnim  kitom, žbukanjem, gletanje i ličenje sve u 2 ruke. U cijenu je uključen sav materijal i prbor, te sitni potrošni materijal, kao i rad na visini prema pravilima zaštite na radu, te ličenje cijelog zida na kojem se otvor nalazi u dvije (2) ruke bojom po izboru projektanta, uključivo sa zaštitom površina.
Ostaklenje je trostruko IZO staklo. Koeficijent toplinske vodljivosti za kompletnu stavku U≤1,40 W/m²K komplet (U≤1,10 W/m²K staklo). 
Obračun se vrši po komadu ugrađene stavke do potpune funkcionalnosti. Prije izvedbe stavke potrebno je kontaktirati projektanta. Obavezna izmjera otvora na licu mjesta.          </t>
  </si>
  <si>
    <t>5.05.</t>
  </si>
  <si>
    <t xml:space="preserve">POZ 5: Skidanje postojećeg dotrajalih čeličnih vratiju, dimenzija 240x200, uključivo i zbrinjavanje na deponiju izvođača. Izrada, dobava i montaža vanjskih segmentnih podiznih vratiju dimenzija 240x200 cm. Vrata su izrađena od izoliranih segmenata debljine 40 mm sa zaštitom od prignječenja prstiju na spoju dva segmenta, ispuna segmenata ekspandirani poliuretan. Vanjska i unutarnja strana segmenata izrađena od čeličnog pocinčanog lima debljine 0,60 mm koji je zaštićen pečenim lakom i plastifikacijom. Na vratima svi segmenti su iste visine – potrebno proračunati visinu segmenta, a kreće se u rasponu od 430 do 550 mm. Segmetni su sa vanjske strane glatki u boji RAL 7016 ili jednakovrijedno. Cijeli okvir vrata se brtvi uz pomoć elastičnih i trajnih gumenih brtvi, na segmentima se nalaze brtve radi što boljeg brtvljenja na spojevima između dva segmenta. Boja vratiju po izboru projektanta. U cijeni sve komplet sa mehanizmom za automatsko električno otvaranje, materijalom i okovom, opšavima oko panela i brtvama, svom potrebnom podkonstrukcijom, spremno za funkciju i sa završnim čišćenjem. Ugradnja u AB fasadni termopanel. Sve prema prethodnim izmjerama na licu mjesta i dogovoru sa projektantom.  Koeficijent toplinske vodljivosti za kompletnu stavku U≤2,00 W/m²K komplet.
Obračun se vrši po komadu ugrađene stavke do potpune funkcionalnosti. Prije izvedbe stavke potrebno je kontaktirati projektanta. Obavezna izmjera otvora na licu mjesta.      </t>
  </si>
  <si>
    <t>5.06.</t>
  </si>
  <si>
    <t xml:space="preserve">POZ 6: Skidanje postojećih dotrajalih vrata, dimenzija 95x200 uključivo i zbrinjavanje na deponiju izvođača. Dobava materijala, izrada i ugradba vanjskih PVC vratiju, u  RAL 7016 ili jednakovrijednoj boji, ukupne  proizvodne dimenzije 95x200 cm . Doprozornici od najmanje 6 komornih PVC profiliranih elemenata sa prekinutim toplinskim mostom. Boja profila u bijeloj boji prema paleti boja izvođača  RAL 7016 ili jednakovrijednoj.  U cijeni svi potrebni  opšavi, kompletni okov, kao i ugradnja upotrebom  multifunkcionalne samoekspandirajuće trake ili RAL  ugradnja upotrebom vanjskih i unutarnjih folija odnosno traka: vanjska -vodonepropusna i paropropusna,unutarnji- nepopusna za zrak i paru odgovarajuče širine po pravilu struke do potpune funkcionalnosti, te popravak špaleta, kitanje trajnoelastičnim  kitom, žbukanjem, gletanje i ličenje sve u 2 ruke. U cijenu je uključen sav materijal i prbor, te sitni potrošni materijal, kao i rad na visini prema pravilima zaštite na radu, te ličenje cijelog zida na kojem se otvor nalazi u dvije (2) ruke bojom po izboru projektanta, uključivo sa zaštitom površina.
Ostaklenje je trostruko IZO staklo. Koeficijent toplinske vodljivosti za kompletnu stavku U≤1,40 W/m²K komplet (U≤1,10 W/m²K staklo). 
Obračun se vrši po komadu ugrađene stavke do potpune funkcionalnosti. Prije izvedbe stavke potrebno je kontaktirati projektanta. Obavezna izmjera otvora na licu mjesta.          </t>
  </si>
  <si>
    <t>5.07.</t>
  </si>
  <si>
    <t xml:space="preserve">POZ 7: Skidanje postojećeg dotrajalog prozora, dimenzija 165x55 uključivo sa zaštitnom čeličnom rešetkom i zbrinjavanje na deponiju izvođača. Dobava materijala, izrada i ugradba vanjskog PVC prozora, u  RAL 7016 ili jednakovrijednoj boji, ukupne  proizvodne dimenzije 165x55 cm . Doprozornici od najmanje 6 komornih PVC profiliranih elemenata sa prekinutim toplinskim mostom. Boja profila u bijeloj boji prema paleti boja izvođača  RAL 7016 ili jednakovrijednoj.  U cijeni svi potrebni  opšavi, kompletni okov, vanjska limena, d=0,60 mm  pocinčana i plastificirana klupčica u boji prema paleti boja izvođača, odnosno u boji RAL 7016 ili jednakovrijednoj (uključivo sa svim ALU završecima i okapima, te potrebnim podljepljivanjem XPS-om do najveće debljine 5 cm) širine do 40 cm, unutarnja kamena klupčica (uključivo sa potrebnim podljepljivanjem XPS-om do najveće debljine 3 cm), d=3 cm širine do 25 cm,  kao i ugradnja upotrebom  multifunkcionalne samoekspandirajuće trake ili RAL  ugradnja upotrebom vanjskih i unutarnjih folija odnosno traka: vanjska -vodonepropusna i paropropusna,unutarnji- nepopusna za zrak i paru odgovarajuče širine po pravilu struke do potpune funkcionalnosti, te popravak špaleta, kitanje trajnoelastičnim  kitom, žbukanjem, gletanje i ličenje sve u 2 ruke. U cijenu je uključen sav materijal i prbor, te sitni potrošni materijal, kao i rad na visini prema pravilima zaštite na radu, te ličenje cijelog zida na kojem se otvor nalazi u dvije (2) ruke bojom po izboru projektanta, uključivo sa zaštitom površina.
Ostaklenje je trostruko IZO staklo. Koeficijent toplinske vodljivosti za kompletnu stavku U≤1,40 W/m²K komplet (U≤1,10 W/m²K staklo). 
Obračun se vrši po komadu ugrađene stavke do potpune funkcionalnosti. Prije izvedbe stavke potrebno je kontaktirati projektanta. Obavezna izmjera otvora na licu mjesta.          </t>
  </si>
  <si>
    <t>5.08.</t>
  </si>
  <si>
    <t xml:space="preserve">POZ 9: Skidanje postojećih dotrajalih vrata, dimenzija 115x215 uključivo i zbrinjavanje na deponiju izvođača. Dobava materijala, izrada i ugradba vanjskih PVC vratiju, u bijeloj boji, ukupne  proizvodne dimenzije 115x215 cm . Doprozornici od najmanje 6 komornih PVC profiliranih elemenata sa prekinutim toplinskim mostom. Boja profila u bijeloj boji prema paleti boja izvođača RAL 7016 ili jedankovrijedno.  U cijeni svi potrebni  opšavi, kompletni okov, kao i ugradnja upotrebom  multifunkcionalne samoekspandirajuće trake ili RAL  ugradnja upotrebom vanjskih i unutarnjih folija odnosno traka: vanjska -vodonepropusna i paropropusna,unutarnji- nepopusna za zrak i paru odgovarajuče širine po pravilu struke do potpune funkcionalnosti, te popravak špaleta, kitanje trajnoelastičnim  kitom, žbukanjem, gletanje i ličenje sve u 2 ruke. U cijenu je uključen sav materijal i prbor, te sitni potrošni materijal, kao i rad na visini prema pravilima zaštite na radu, te ličenje cijelog zida na kojem se otvor nalazi u dvije (2) ruke bojom po izboru projektanta, uključivo sa zaštitom površina.
Ostaklenje je trostruko IZO staklo. Koeficijent toplinske vodljivosti za kompletnu stavku U≤1,40 W/m²K komplet (U≤1,10 W/m²K staklo). 
Obračun se vrši po komadu ugrađene stavke do potpune funkcionalnosti. Prije izvedbe stavke potrebno je kontaktirati projektanta. Obavezna izmjera otvora na licu mjesta.           </t>
  </si>
  <si>
    <t>5.09.</t>
  </si>
  <si>
    <t xml:space="preserve">POZ 10: Skidanje postojećeg dotrajalog prozora, dimenzija 165x125 uključivo sa zaštitnom čeličnom rešetkom i zbrinjavanje na deponiju izvođača. Dobava materijala, izrada i ugradba vanjskog PVC prozora, u  RAL 7016 ili jednakovrijednoj boji, ukupne  proizvodne dimenzije 165x125 cm . Doprozornici od najmanje 6 komornih PVC profiliranih elemenata sa prekinutim toplinskim mostom. Boja profila u bijeloj boji prema paleti boja izvođača  RAL 7016 ili jednakovrijednoj.  U cijeni svi potrebni  opšavi, kompletni okov, vanjska limena, d=0,60 mm  pocinčana i plastificirana klupčica u boji prema paleti boja izvođača, odnosno u boji RAL 7016 ili jednakovrijednoj (uključivo sa svim ALU završecima i okapima, te potrebnim podljepljivanjem XPS-om do najveće debljine 5 cm) širine do 40 cm, unutarnja kamena klupčica (uključivo sa potrebnim podljepljivanjem XPS-om do najveće debljine 3 cm), d=3 cm širine do 25 cm,  kao i ugradnja upotrebom  multifunkcionalne samoekspandirajuće trake ili RAL  ugradnja upotrebom vanjskih i unutarnjih folija odnosno traka: vanjska -vodonepropusna i paropropusna,unutarnji- nepopusna za zrak i paru odgovarajuče širine po pravilu struke do potpune funkcionalnosti, te popravak špaleta, kitanje trajnoelastičnim  kitom, žbukanjem, gletanje i ličenje sve u 2 ruke. U cijenu je uključen sav materijal i prbor, te sitni potrošni materijal, kao i rad na visini prema pravilima zaštite na radu, te ličenje cijelog zida na kojem se otvor nalazi u dvije (2) ruke bojom po izboru projektanta, uključivo sa zaštitom površina.
Ostaklenje je trostruko IZO staklo. Koeficijent toplinske vodljivosti za kompletnu stavku U≤1,40 W/m²K komplet (U≤1,10 W/m²K staklo). 
Obračun se vrši po komadu ugrađene stavke do potpune funkcionalnosti. Prije izvedbe stavke potrebno je kontaktirati projektanta. Obavezna izmjera otvora na licu mjesta.               </t>
  </si>
  <si>
    <t>5.10.</t>
  </si>
  <si>
    <t xml:space="preserve">POZ 11: Skidanje postojećeg dotrajalog prozora, dimenzija 65x60 uključivo sa zaštitnom čeličnom rešetkom i zbrinjavanje na deponiju izvođača. Dobava materijala, izrada i ugradba vanjskog PVC prozora, u  RAL 7016 ili jednakovrijednoj boji, ukupne  proizvodne dimenzije 65x60 cm . Doprozornici od najmanje 6 komornih PVC profiliranih elemenata sa prekinutim toplinskim mostom. Boja profila u bijeloj boji prema paleti boja izvođača  RAL 7016 ili jednakovrijednoj.  U cijeni svi potrebni  opšavi, kompletni okov, vanjska limena, d=0,60 mm  pocinčana i plastificirana klupčica u boji prema paleti boja izvođača, odnosno u boji RAL 7016 ili jednakovrijednoj (uključivo sa svim ALU završecima i okapima, te potrebnim podljepljivanjem XPS-om do najveće debljine 5 cm) širine do 40 cm, unutarnja kamena klupčica (uključivo sa potrebnim podljepljivanjem XPS-om do najveće debljine 3 cm), d=3 cm širine do 25 cm,  kao i ugradnja upotrebom  multifunkcionalne samoekspandirajuće trake ili RAL  ugradnja upotrebom vanjskih i unutarnjih folija odnosno traka: vanjska -vodonepropusna i paropropusna,unutarnji- nepopusna za zrak i paru odgovarajuče širine po pravilu struke do potpune funkcionalnosti, te popravak špaleta, kitanje trajnoelastičnim  kitom, žbukanjem, gletanje i ličenje sve u 2 ruke. U cijenu je uključen sav materijal i prbor, te sitni potrošni materijal, kao i rad na visini prema pravilima zaštite na radu, te ličenje cijelog zida na kojem se otvor nalazi u dvije (2) ruke bojom po izboru projektanta, uključivo sa zaštitom površina.
Ostaklenje je trostruko IZO staklo. Koeficijent toplinske vodljivosti za kompletnu stavku U≤1,40 W/m²K komplet (U≤1,10 W/m²K staklo). 
Obračun se vrši po komadu ugrađene stavke do potpune funkcionalnosti. Prije izvedbe stavke potrebno je kontaktirati projektanta. Obavezna izmjera otvora na licu mjesta.               </t>
  </si>
  <si>
    <t>5.11.</t>
  </si>
  <si>
    <t xml:space="preserve">POZ 13: Skidanje postojećeg dotrajalog prozora, dimenzija 200x135 uključivo sa zaštitnom čeličnom rešetkom i zbrinjavanje na deponiju izvođača. Dobava materijala, izrada i ugradba vanjskog PVC prozora, u bijeloj boji, ukupne  proizvodne dimenzije 200x135 cm . Doprozornici od najmanje 6 komornih PVC profiliranih elemenata sa prekinutim toplinskim mostom. Boja profila u bijeloj boji prema paleti boja izvođača.  U cijeni svi potrebni  opšavi, kompletni okov, vanjska limena, d=0,60 mm  pocinčana i plastificirana klupčica u boji prema paleti boja izvođača, odnosno u boji RAL 7016 ili jednakovrijednoj (uključivo sa svim ALU završecima i okapima, te potrebnim podljepljivanjem XPS-om do najveće debljine 5 cm) širine do 40 cm, unutarnja kamena klupčica (uključivo sa potrebnim podljepljivanjem XPS-om do najveće debljine 3 cm), d=3 cm širine do 25 cm,  kao i ugradnja upotrebom  multifunkcionalne samoekspandirajuće trake ili RAL  ugradnja upotrebom vanjskih i unutarnjih folija odnosno traka: vanjska -vodonepropusna i paropropusna,unutarnji- nepopusna za zrak i paru odgovarajuče širine po pravilu struke do potpune funkcionalnosti, te popravak špaleta, kitanje trajnoelastičnim  kitom, žbukanjem, gletanje i ličenje sve u 2 ruke. U cijenu je uključen sav materijal i prbor, te sitni potrošni materijal, kao i rad na visini prema pravilima zaštite na radu, te ličenje cijelog zida na kojem se otvor nalazi u dvije (2) ruke bojom po izboru projektanta, uključivo sa zaštitom površina.
Ostaklenje je trostruko IZO staklo. Koeficijent toplinske vodljivosti za kompletnu stavku U≤1,40 W/m²K komplet (U≤1,10 W/m²K staklo). 
Obračun se vrši po komadu ugrađene stavke do potpune funkcionalnosti. Prije izvedbe stavke potrebno je kontaktirati projektanta. Obavezna izmjera otvora na licu mjesta.               </t>
  </si>
  <si>
    <t>5.12.</t>
  </si>
  <si>
    <t xml:space="preserve">POZ 14: Skidanje postojećih dotrajalih vrata, dimenzija 120x205 uključivo i zbrinjavanje na deponiju izvođača. Dobava materijala, izrada i ugradba vanjskih PVC vratiju, u  RAL 7016 ili jednakovrijednoj boji, ukupne  proizvodne dimenzije 120x205 cm . Doprozornici od najmanje 6 komornih PVC profiliranih elemenata sa prekinutim toplinskim mostom. Boja profila u  RAL 7016 ili jednakovrijednoj boji prema paleti boja izvođača, uključivo sa ukrasnim panelom.  U cijeni svi potrebni  opšavi, kompletni okov, prtuprovalna brava, kao i ugradnja upotrebom  multifunkcionalne samoekspandirajuće trake ili RAL  ugradnja upotrebom vanjskih i unutarnjih folija odnosno traka: vanjska -vodonepropusna i paropropusna,unutarnji- nepopusna za zrak i paru odgovarajuče širine po pravilu struke do potpune funkcionalnosti, te popravak špaleta, kitanje trajnoelastičnim  kitom, žbukanjem, gletanje i ličenje sve u 2 ruke. U cijenu je uključen sav materijal i prbor, te sitni potrošni materijal, kao i rad na visini prema pravilima zaštite na radu, te ličenje cijelog zida na kojem se otvor nalazi u dvije (2) ruke bojom po izboru projektanta, uključivo sa zaštitom površina.
Ostaklenje je trostruko IZO staklo. Koeficijent toplinske vodljivosti za kompletnu stavku U≤1,40 W/m²K komplet (U≤1,10 W/m²K staklo). 
Obračun se vrši po komadu ugrađene stavke do potpune funkcionalnosti. Prije izvedbe stavke potrebno je kontaktirati projektanta. Obavezna izmjera otvora na licu mjesta.           </t>
  </si>
  <si>
    <t>1</t>
  </si>
  <si>
    <t>kn</t>
  </si>
  <si>
    <t>2</t>
  </si>
  <si>
    <t>3</t>
  </si>
  <si>
    <t>4</t>
  </si>
  <si>
    <t>5</t>
  </si>
  <si>
    <t>Ukupno prihvatljivi troškovi bez PDV-a:</t>
  </si>
  <si>
    <t>PDV (25%)</t>
  </si>
  <si>
    <t>Ukupno prihvatljivi troškovi s PDV-om:</t>
  </si>
  <si>
    <t>NAPOMENA:</t>
  </si>
  <si>
    <t>Cijena za svaku točku troškovnika mora obuhvatiti dobavu, montažu, spajanje po potrebi, uzemljenje te dovođenje stavke u stanje potpune funkcionalnosti. U cijenu također ukalkulirati sav potreban materijal, spojni, montažni i ostali materijal, potreban za potpuno funkcioniranje pojedine stavke. Radeći ponudu treba imati na umu najnovije važeće propise za pojedine vrste instalacije. Prije davanja ponude obavezno pročitati tehnički opis i pregledati nacrte. Svi parametri nuđene opreme mogu varirati +/-5% u odnosu na parametre definirane ovim troškovnikom.</t>
  </si>
  <si>
    <t>1,00</t>
  </si>
  <si>
    <t>RAZDJELNICE I NAPOJNI KABLOVI</t>
  </si>
  <si>
    <t>Dobava i spajanje kabelsko priključno mjernog ormarića KPMO montiranog na pročelju zgrade, opremljenog sa slijedećim elementima:</t>
  </si>
  <si>
    <t>KPMO-2,  za dva brojila, 620*710*200 mm 
(1kom)</t>
  </si>
  <si>
    <t>montaža i spajanje postojećih brojila,</t>
  </si>
  <si>
    <t>postolje osigurača 2NPO 00/III (2 kom)</t>
  </si>
  <si>
    <t>osigurači 2NVO 00/35 A (6 kom)</t>
  </si>
  <si>
    <t>automatski osigurač  B6 A (1 kom)</t>
  </si>
  <si>
    <t>postolje za N i P vodič (2 kom)</t>
  </si>
  <si>
    <t>sitni spojni i montažni materijal, sabirnice, PF žica i dr. (1 kompl)</t>
  </si>
  <si>
    <t>KOMPLET</t>
  </si>
  <si>
    <t>Napomena: ako postojeća brojila ne podržavaju daljinsko očitovanje potrošnje električne energije, zatražiti od HEP-a nova brojila.</t>
  </si>
  <si>
    <t>Odspajanje i demontaža postojećeg razdjelnog ormara R1 u kompletu s električnim elementima u njemu i zbrinjavanje na trajni deponij. Napomena: demontirana brojila sačuvati za montažu u KPMO na pročelju fasade.</t>
  </si>
  <si>
    <t>ugradni metalni ormarić, 600*800*100 mm 
(1 kom)</t>
  </si>
  <si>
    <t>utičnica, 400 V, 16 A (1 kom)</t>
  </si>
  <si>
    <t>FID 40/0.5 A, 4p (1 kom)</t>
  </si>
  <si>
    <t>podnožja rastalnih osigurača i osigurači (27 kom)</t>
  </si>
  <si>
    <t>Odspajanje i demontaža postojećeg razdjelnog ormara R2 u kompletu s električnim elementima u njemu i zbrinjavanje na trajni deponij.</t>
  </si>
  <si>
    <t>nadžbukni metalni ormarić, 300*600*100 mm 
(1 kom)</t>
  </si>
  <si>
    <t>podnožja rastalnih osigurača i osigurači (24 kom)</t>
  </si>
  <si>
    <t>Odspajanje i demontaža postojećeg razdjelnog ormara R3 u kompletu s električnim elementima u njemu i zbrinjavanje na trajni deponij.</t>
  </si>
  <si>
    <t>ugradni metalni ormarić, 300*800*100 mm 
(1 kom)</t>
  </si>
  <si>
    <t>automatski osigurač, 1p, (24 kom)</t>
  </si>
  <si>
    <t>Dobava, montaža i spajanje razdjelnika R1 izvedenog kao ugradni plastificirani metalni ormarić s bravicom na ključ (uzeti u obzir i štemanje zida za ugradnju p/ž kutije) i opremljenog sa slijedećim elementima:</t>
  </si>
  <si>
    <t>plastificirani modularni metalni podžbukni ormarić,  dimenzija 600*800*200 mm, IP 44 ili jednakovrijedno (1 kom)</t>
  </si>
  <si>
    <r>
      <rPr>
        <sz val="11"/>
        <rFont val="Arial"/>
        <family val="2"/>
        <charset val="1"/>
      </rPr>
      <t>odcjepna stezaljka, 2 ulaza - 2 izlaza, 6 - 50 mm</t>
    </r>
    <r>
      <rPr>
        <sz val="11"/>
        <rFont val="Calibri"/>
        <family val="2"/>
        <charset val="238"/>
      </rPr>
      <t>²</t>
    </r>
    <r>
      <rPr>
        <sz val="11"/>
        <rFont val="Arial"/>
        <family val="2"/>
        <charset val="1"/>
      </rPr>
      <t>, 160 A, montaža na DIN šinu, (5 kom)</t>
    </r>
  </si>
  <si>
    <t>odvodnik prenapona, 4 polni, maksimalni radni napon 275 V AC, maksimalna struja pražnjenja 50 kA, nazivna stuja pražnjenenja 20 kA (1 kom)</t>
  </si>
  <si>
    <t>mjesto za limitator, 3p, (1 kom)</t>
  </si>
  <si>
    <t>FID 40/0,03 A  4-polni (4 kom)</t>
  </si>
  <si>
    <t>automatski osigurač B10 A, 10 kA, 1p, (6 kom)</t>
  </si>
  <si>
    <t>automatski osigurač C10 A, 10 kA, 1p, (4 kom)</t>
  </si>
  <si>
    <t>automatski osigurač C16 A, 10 kA, 1p, (12 kom)</t>
  </si>
  <si>
    <t>automatski osigurač C16 A, 10 kA, 3p, (4 kom)</t>
  </si>
  <si>
    <t>automatski osigurač C40 A, 10 kA, 3p, (2 kom)</t>
  </si>
  <si>
    <t>automatski osigurač za DC, 6A, 1p, (1 kom)</t>
  </si>
  <si>
    <t>Napomena: u ormaru ostaviti mjesta za ugradnju elemenata za daljinsko očitanje energenata od 12 modula.</t>
  </si>
  <si>
    <t>Dobava, montaža i spajanje razdjelnika R2 izvedenog kao samostojeći plastificirani metalni ormar s bravicom na ključ i opremljenog sa slijedećim elementima:</t>
  </si>
  <si>
    <t>samostojeći plastificirani metalni ormari,  dimenzija 1000*2000*400 mm, IP 44  ili jednakovrijedno (1 kom)</t>
  </si>
  <si>
    <t>automatski prekidač 125/R125 /OI 230 V, 4p s okidačem za daljinski isklop OI 230V, (1 kom)</t>
  </si>
  <si>
    <t>rastavljač-pruga, veličina 00, montaža na sabirnice (5 kom)</t>
  </si>
  <si>
    <t>CU sabirnica 20*5 mm (4 m)</t>
  </si>
  <si>
    <t>osigurač 2NVO 00/40 A (3 kom)</t>
  </si>
  <si>
    <t>osigurač 2NVO 00/125 A (3 kom)</t>
  </si>
  <si>
    <t>strujni mjerni trafo 150/5 A (1 kom)</t>
  </si>
  <si>
    <t>udarno tipkalo za ugradnju na vrata razdjelnika 
(1 kom)</t>
  </si>
  <si>
    <t>FID 40/0,03 A  4-polni (8 kom)</t>
  </si>
  <si>
    <t>FID 63/0,03 A  4-polni (3 kom)</t>
  </si>
  <si>
    <t>automatski osigurač B10 A, 10 kA, 1p, (18 kom)</t>
  </si>
  <si>
    <t>automatski osigurač C6 A, 10 kA, 1p, (1 kom)</t>
  </si>
  <si>
    <t>automatski osigurač C10 A, 10 kA, 1p, (3 kom)</t>
  </si>
  <si>
    <t>automatski osigurač C16 A, 10 kA, 1p, (22 kom)</t>
  </si>
  <si>
    <t>automatski osigurač C16 A, 10 kA, 3p, (6 kom)</t>
  </si>
  <si>
    <t>automatski osigurač C20 A, 10 kA, 3p, (1 kom)</t>
  </si>
  <si>
    <t>automatski osigurač C32 A, 10 kA, 3p, (5 kom)</t>
  </si>
  <si>
    <t>automatski osigurač C40 A, 10 kA, 3p, (8 kom)</t>
  </si>
  <si>
    <t>automatski osigurač C63 A, 10 kA, 3p, (3 kom)</t>
  </si>
  <si>
    <t>luxomat s vanjskom sondom (1 kom)</t>
  </si>
  <si>
    <t>ugradna sklopka, 20 A, 0-1, (4 kom)</t>
  </si>
  <si>
    <t>ugradna izborna sklopka, 20 A, 1-0-2, (5 kom)</t>
  </si>
  <si>
    <t>sklopnik, 230 V, 10A, 1p, s jednim radnim kontaktom (5 kom)</t>
  </si>
  <si>
    <t>Dobava, montaža i spajanje razdjelnika R3 izvedenog kao ugradni plastificirani metalni ormarić s bravicom na ključ (uzeti u obzir i štemanje zida za ugradnju p/ž kutije) i opremljenog sa slijedećim elementima:</t>
  </si>
  <si>
    <t>plastificirani modularni metalni podžbukni ormarić,  dimenzija 600*800*200 mm, IP 44  ili jednakovrijedno (1 kom)</t>
  </si>
  <si>
    <t>FID 40/0,03 A  4-polni (3 kom)</t>
  </si>
  <si>
    <t>automatski osigurač C10 A, 10 kA, 1p, (1 kom)</t>
  </si>
  <si>
    <t>automatski osigurač C16 A, 10 kA, 1p, (7 kom)</t>
  </si>
  <si>
    <t>sitni spojni i montažni materijal, sabirnice, PF žica i dr. ( kompl)</t>
  </si>
  <si>
    <r>
      <rPr>
        <sz val="11"/>
        <rFont val="Arial"/>
        <family val="2"/>
        <charset val="238"/>
      </rPr>
      <t xml:space="preserve">Dobava, montaža i spajanje </t>
    </r>
    <r>
      <rPr>
        <b/>
        <sz val="11"/>
        <rFont val="Arial"/>
        <family val="2"/>
        <charset val="238"/>
      </rPr>
      <t>razdjelnika kompenzacije Rkomp.</t>
    </r>
    <r>
      <rPr>
        <sz val="11"/>
        <rFont val="Arial"/>
        <family val="2"/>
        <charset val="238"/>
      </rPr>
      <t xml:space="preserve"> izvedenog kao podžbukni samostojeći plastificirani metalni ormarić s bravicom na ključ i opremljenog sa slijedećim elementima:</t>
    </r>
  </si>
  <si>
    <t>plastificirani metalni podžbukni samostojeći ormarić,  dimenzija 600*2000*400 mm, IP 44  ili jednakovrijedno
(1 kom)</t>
  </si>
  <si>
    <t>regulator sa 7 stupnjeva (1 kom)</t>
  </si>
  <si>
    <t>kompaktni zaštitini prekidač, 250 A, 3p (1 kom)</t>
  </si>
  <si>
    <t>rastavna sklopka s patronama (6 kom)</t>
  </si>
  <si>
    <t>kondenzator 2,5 kVAr, 440 V (1 kom)</t>
  </si>
  <si>
    <t>kondenzator 5 kVAr, 440 V (1 kom)</t>
  </si>
  <si>
    <t>kondenzator 10 kVAr, 440 V (2 kom)</t>
  </si>
  <si>
    <t>kondenzator 20 kVAr, 440 V (1 kom)</t>
  </si>
  <si>
    <t>kondenzatorski sklopnik 12,5 kVAr, 230V (4 kom)</t>
  </si>
  <si>
    <t>kondenzatorski sklopnik 20 kVAr, 230V (1 kom)</t>
  </si>
  <si>
    <t>automatski osigurač 6 A, 1p, C karakteristika 
(1 kom)</t>
  </si>
  <si>
    <t>automatski osigurač 6 A, 3p, C karakteristika (1 kom)</t>
  </si>
  <si>
    <t>ventilator usis i isis s termostatom (1 kom)</t>
  </si>
  <si>
    <t>Dobava i postava na zidu, stropu, betonu, panelu, komplet sa štemanjem utora i grubim popravkom oštećenih dijelova betonske konstrukcije nakon šlicanja, adekvatnim čvrstim/ trajnim materijalom (fina završna obrada nije uračunata u stavku):</t>
  </si>
  <si>
    <t>plastična savitljiva cijev promjera 40 mm</t>
  </si>
  <si>
    <t>plastična savitljiva cijev promjera 63 mm</t>
  </si>
  <si>
    <t>Dobava i postava napojnih kablova u instalacijske cijevi.</t>
  </si>
  <si>
    <r>
      <rPr>
        <sz val="11"/>
        <rFont val="Arial"/>
        <family val="2"/>
        <charset val="1"/>
      </rPr>
      <t>FG16OR16 5*35 mm</t>
    </r>
    <r>
      <rPr>
        <sz val="11"/>
        <rFont val="Calibri"/>
        <family val="2"/>
        <charset val="238"/>
      </rPr>
      <t>²</t>
    </r>
  </si>
  <si>
    <r>
      <rPr>
        <sz val="11"/>
        <rFont val="Arial"/>
        <family val="2"/>
        <charset val="1"/>
      </rPr>
      <t>FG16OR16 5*10 mm</t>
    </r>
    <r>
      <rPr>
        <sz val="11"/>
        <rFont val="Calibri"/>
        <family val="2"/>
        <charset val="238"/>
      </rPr>
      <t>²</t>
    </r>
  </si>
  <si>
    <t>UKUPNO KUNA</t>
  </si>
  <si>
    <t>2,00</t>
  </si>
  <si>
    <t xml:space="preserve">ELEKTROINSTALACIJA RASVJETE </t>
  </si>
  <si>
    <t>2,01</t>
  </si>
  <si>
    <t>plastična savitljiva cijev promjera 16 mm</t>
  </si>
  <si>
    <t>SPN cijev promjera 16 mm</t>
  </si>
  <si>
    <t>2,02</t>
  </si>
  <si>
    <t>Dobava, polaganje i spajanje napojnih kabela i vodova:</t>
  </si>
  <si>
    <t xml:space="preserve">PP Y 3*1,5 mm² </t>
  </si>
  <si>
    <t xml:space="preserve">PP Y 4*1,5 mm² </t>
  </si>
  <si>
    <t>2,03</t>
  </si>
  <si>
    <t>Dobava i postava rasvjetnih tijela, komplet sa žaruljama, predspojnim napravama, i svim potrebnim montažnim i ovjesnim materijalom:</t>
  </si>
  <si>
    <t>A1</t>
  </si>
  <si>
    <t xml:space="preserve">vodotijesna svjetiljka minimalnih karakteristika, LED 40W, 4000K, 4800lm, prolazno ožičenje, dim:1200×79×68mm; IP65  ili jednakovrijedno </t>
  </si>
  <si>
    <t>B1</t>
  </si>
  <si>
    <t xml:space="preserve">nagradna svjetiljka minimalnih karakteristika, LED 36W, 4356lm, 121lm/W , 4000K, CRI&gt;80, UGR&lt;19, 230V , IP40  ili jednakovrijedno, dim: 595x595x40mm, </t>
  </si>
  <si>
    <t>C1</t>
  </si>
  <si>
    <t xml:space="preserve">nadgradna svjetiljka minimalnih karakteristika, LED 14W, 3000K, 980lm, dim: fi190xh48mm, IP54  ili jednakovrijedno, </t>
  </si>
  <si>
    <t>C2</t>
  </si>
  <si>
    <t xml:space="preserve">stropna nadgradna svjetiljka minimalnih karakteristika, LED 24W, 3000K, 2050lm, dim: fi330×h55mm; bijela boja: IP65  ili jednakovrijedno, </t>
  </si>
  <si>
    <t>E1</t>
  </si>
  <si>
    <t>zidna nadgradna svjetiljka minimalnih karakteristika, 18W LED, 220V, 4000K, 1929lm;  dim: 600x75x105mm; boja bijela,</t>
  </si>
  <si>
    <t>F1</t>
  </si>
  <si>
    <t xml:space="preserve">vanjski reflektor minimalnih karakteristika,  LED 50W, 3000K, IP65  ili jednakovrijedno, 5500lm, dim: 206x218x46mm, boja crna, </t>
  </si>
  <si>
    <t>P1</t>
  </si>
  <si>
    <t>stropna / zidna panik svjetiljka, 8 W, 2h</t>
  </si>
  <si>
    <t>P2</t>
  </si>
  <si>
    <t>stropna / zidna panik svjetiljka u trajnom spoju s natpisom "IZLAZ",  8 W, 2h, IP40  ili jednakovrijedno</t>
  </si>
  <si>
    <t>2,04</t>
  </si>
  <si>
    <t>Odspajanje i demontaža postojećih rasvjetnih tijela i zbrinjavanje na trajni deponij:</t>
  </si>
  <si>
    <t>fluo svjetiljka, 2*36 W, IP40  ili jednakovrijedno</t>
  </si>
  <si>
    <t>E2</t>
  </si>
  <si>
    <t>stropna svjetiljka, 60 W, IP20  ili jednakovrijedno</t>
  </si>
  <si>
    <t>E3</t>
  </si>
  <si>
    <t>zidna svjetiljka, 60 W, IP20  ili jednakovrijedno</t>
  </si>
  <si>
    <t>E4</t>
  </si>
  <si>
    <t>ugradna halogena svjetiljka, 50 W, IP20  ili jednakovrijedno</t>
  </si>
  <si>
    <t>E5</t>
  </si>
  <si>
    <t>visilica, 60 W, IP20  ili jednakovrijedno</t>
  </si>
  <si>
    <t xml:space="preserve">kom </t>
  </si>
  <si>
    <t>E6</t>
  </si>
  <si>
    <t>zidna fluo svjetiljka, 18 W, IP20  ili jednakovrijedno</t>
  </si>
  <si>
    <t>E7</t>
  </si>
  <si>
    <t>zidna svjetiljka 60 W, IP44  ili jednakovrijedno</t>
  </si>
  <si>
    <t>Dobava, montaža i spajanje prekidača modularnog tipa, bijele boje.</t>
  </si>
  <si>
    <t>p/ž razvodna kutija promjera 80 mm</t>
  </si>
  <si>
    <t>p/ž razvodna kutija 100*100 mm</t>
  </si>
  <si>
    <t>n/ž razvodna kutija 100*100 mm</t>
  </si>
  <si>
    <t>PREKIDAČI</t>
  </si>
  <si>
    <t xml:space="preserve">p/ž kutija  2M                                 </t>
  </si>
  <si>
    <t xml:space="preserve">p/ž kutija  3M                              </t>
  </si>
  <si>
    <t xml:space="preserve">p/ž kutija  4M                              </t>
  </si>
  <si>
    <t xml:space="preserve">nosač 2 modula  </t>
  </si>
  <si>
    <t xml:space="preserve">nosač 3 modula  </t>
  </si>
  <si>
    <t xml:space="preserve">nosač 4 modula  </t>
  </si>
  <si>
    <t xml:space="preserve">maska 2 modula  </t>
  </si>
  <si>
    <t xml:space="preserve">maska 3 modula  </t>
  </si>
  <si>
    <t xml:space="preserve">maska 4 modula  </t>
  </si>
  <si>
    <t xml:space="preserve">prekidač, obični, p/ž  1M       </t>
  </si>
  <si>
    <t xml:space="preserve">prekidač, obični, p/ž  2M         </t>
  </si>
  <si>
    <t xml:space="preserve">prekidač, izmjenični, p/ž  1M   </t>
  </si>
  <si>
    <t xml:space="preserve">prekidač, izmjenični, p/ž  2M   </t>
  </si>
  <si>
    <t xml:space="preserve">prekidač, križni, p/ž  2M   </t>
  </si>
  <si>
    <t>Dobava, montaža i spajanje IC senzora.</t>
  </si>
  <si>
    <t>IC senzor stropni, 360 stupnjeva, IP 20  ili jednakovrijedno</t>
  </si>
  <si>
    <t>3,00</t>
  </si>
  <si>
    <t>UTIČNICE I POGON</t>
  </si>
  <si>
    <t>plastična savitljiva cijev promjera 32 mm</t>
  </si>
  <si>
    <t>Dobava i montaža kabelskih polica:</t>
  </si>
  <si>
    <t xml:space="preserve">kabelska polica 60/100 mm, FeZn, </t>
  </si>
  <si>
    <t xml:space="preserve">pokrov kabelske police, 100 mm, FeZn, </t>
  </si>
  <si>
    <t>zidni nosač kabelske police, 110 mm</t>
  </si>
  <si>
    <r>
      <rPr>
        <sz val="11"/>
        <rFont val="Arial"/>
        <family val="2"/>
        <charset val="1"/>
      </rPr>
      <t>(N)HXH FE180/E30 3*1,5 mm</t>
    </r>
    <r>
      <rPr>
        <sz val="11"/>
        <rFont val="Calibri"/>
        <family val="2"/>
        <charset val="238"/>
      </rPr>
      <t>²</t>
    </r>
  </si>
  <si>
    <t xml:space="preserve">PP Y 3*2,5 mm² </t>
  </si>
  <si>
    <t xml:space="preserve">PP Y 5*2,5 mm² </t>
  </si>
  <si>
    <t xml:space="preserve">PP Y 5*6 mm² </t>
  </si>
  <si>
    <r>
      <rPr>
        <sz val="11"/>
        <rFont val="Arial"/>
        <family val="2"/>
        <charset val="1"/>
      </rPr>
      <t>FG16OR16 5*25 mm</t>
    </r>
    <r>
      <rPr>
        <sz val="11"/>
        <rFont val="Calibri"/>
        <family val="2"/>
        <charset val="238"/>
      </rPr>
      <t>²</t>
    </r>
  </si>
  <si>
    <t>Dobava, montaža i spajanje utičnice modularnog tipa, bijele boje.</t>
  </si>
  <si>
    <t>UTIČNICE</t>
  </si>
  <si>
    <t>kutija promjera 60 mm</t>
  </si>
  <si>
    <t xml:space="preserve">utičnica 230 V                          </t>
  </si>
  <si>
    <t xml:space="preserve">utičnica 230 V s poklopcom </t>
  </si>
  <si>
    <t xml:space="preserve">nosač 2 modula                   </t>
  </si>
  <si>
    <t xml:space="preserve">nosač 2*2 modula              </t>
  </si>
  <si>
    <t xml:space="preserve">nosač, 3*2M                       </t>
  </si>
  <si>
    <t xml:space="preserve">maska 2M                            </t>
  </si>
  <si>
    <t xml:space="preserve">maska 2*2M                        </t>
  </si>
  <si>
    <t xml:space="preserve">ukrasna maska, 3*2M,         </t>
  </si>
  <si>
    <t>Dobava, montaža i spajanje slijedećih električnih elemenata:</t>
  </si>
  <si>
    <t>glavno isključno tipkalo TAJ, IP 65  ili jednakovrijedno</t>
  </si>
  <si>
    <t>utičnica, 3f, 16 A, 400 V, nadžbukna, IP65  ili jednakovrijedno</t>
  </si>
  <si>
    <t>utičnica, 3f, 32 A, 400 V, nadžbukna, IP65  ili jednakovrijedno</t>
  </si>
  <si>
    <t>n/ž utičnica, 16 A, 230 V, IP65  ili jednakovrijedno</t>
  </si>
  <si>
    <t>Izrada proboja u zidu od cigle promjera:</t>
  </si>
  <si>
    <t>Φ 25 mm</t>
  </si>
  <si>
    <t>4,00</t>
  </si>
  <si>
    <t>ELEKTROINSTALACIJA NAPAJANJA TERMOTEHNIČKIH UREĐAJA</t>
  </si>
  <si>
    <t>4,01</t>
  </si>
  <si>
    <t>Dobava i postava u zemljani rov ili na zidu, stropu, betonu, panelu, komplet sa štemanjem utora i grubim popravkom oštećenih dijelova betonske konstrukcije nakon šlicanja, adekvatnim čvrstim/ trajnim materijalom (fina završna obrada nije uračunata u stavku):</t>
  </si>
  <si>
    <t>kaofleks cijev promjera 16 mm</t>
  </si>
  <si>
    <t>PEHD promjera 20 mm</t>
  </si>
  <si>
    <t>4,02</t>
  </si>
  <si>
    <t>Izrada proboja kroz zid debljine do 40 cm. Promjer prodora 40 mm.</t>
  </si>
  <si>
    <t>4,03</t>
  </si>
  <si>
    <t>Dobava, polaganje i spajanje napojnih kablova i vodova:</t>
  </si>
  <si>
    <t xml:space="preserve">PP L 2*0,75 mm² </t>
  </si>
  <si>
    <t xml:space="preserve">PP L 3*1,5 mm² </t>
  </si>
  <si>
    <t xml:space="preserve">FG16OR16 5*4 mm² </t>
  </si>
  <si>
    <t>4,04</t>
  </si>
  <si>
    <t>Samo spajanje elemenata na instalaciju bez dobave istih:</t>
  </si>
  <si>
    <t>dizalica topline</t>
  </si>
  <si>
    <t>ventilokonvektor</t>
  </si>
  <si>
    <t>pumpa</t>
  </si>
  <si>
    <t>automatika</t>
  </si>
  <si>
    <t>STRUKTURNO KABLIRANJE</t>
  </si>
  <si>
    <r>
      <rPr>
        <sz val="11"/>
        <rFont val="Arial"/>
        <family val="2"/>
        <charset val="1"/>
      </rPr>
      <t xml:space="preserve">PEHD </t>
    </r>
    <r>
      <rPr>
        <sz val="11"/>
        <rFont val="Arial"/>
        <family val="2"/>
        <charset val="238"/>
      </rPr>
      <t>Ø</t>
    </r>
    <r>
      <rPr>
        <sz val="11"/>
        <rFont val="Arial"/>
        <family val="2"/>
        <charset val="1"/>
      </rPr>
      <t xml:space="preserve"> 32 mm</t>
    </r>
  </si>
  <si>
    <t>UTP 4*2*AWG23 CAT 6</t>
  </si>
  <si>
    <t>Dobava, montaža i spajanje utičnica modularnog tipa, bijele boje:</t>
  </si>
  <si>
    <t>nosač, 2M</t>
  </si>
  <si>
    <t>ukrasna maska, 2M</t>
  </si>
  <si>
    <t>utičnica RJ 45 cat 6, 1 M</t>
  </si>
  <si>
    <t>Dobava, postava i spajanje komunikacijskog ormara elementima:</t>
  </si>
  <si>
    <t>19" ormar, 9U 500x600x400 mm (1 kom)</t>
  </si>
  <si>
    <t>ventilator + termostat (1 kom)</t>
  </si>
  <si>
    <t>patchpanel 24*RJ-45, 1 U, (2 kom)</t>
  </si>
  <si>
    <t>ISDN patchpanel 48*RJ-45, 1 U, (1 kom)</t>
  </si>
  <si>
    <t>19" 230 V jedinica za napajanja, 2U, (1 kom)</t>
  </si>
  <si>
    <t>prespojni kabeli RJ 45 kat. 6, 50 cm, (26 kom)</t>
  </si>
  <si>
    <t>19" polica, 1U, dubine 400 mm, (1 kom)</t>
  </si>
  <si>
    <t>sitan spojni i montažni materijal (1 kom)</t>
  </si>
  <si>
    <t>Dobava, montaža i spajanje priključnog telefonskog ormarića s nosačima za jednu krone regletu 1/10 s kazetom za uzemljivače i uzemljivačima. Komplet s uzemljenjem.</t>
  </si>
  <si>
    <t>Ito ormarić s 1 krone reglete, p/ž</t>
  </si>
  <si>
    <t>Ispitivanje izvedene instalacije (validacija) te pribavljanje protokola s rezultatima mjerenja. Komplet sa puštanjem u probni rad.</t>
  </si>
  <si>
    <t>Validacija instalacije obuhvaća:</t>
  </si>
  <si>
    <t>ispitivanje ispravnosti ožićenja na</t>
  </si>
  <si>
    <t>prekid i kratki spoj</t>
  </si>
  <si>
    <t>dozemni spoj odnosno kratki spoj na oklop</t>
  </si>
  <si>
    <t>polaritet i transponiranost</t>
  </si>
  <si>
    <t>kontinuitet/integritet oklopa</t>
  </si>
  <si>
    <t>mjerenjem</t>
  </si>
  <si>
    <t>duljine linka</t>
  </si>
  <si>
    <t>otpora petlje</t>
  </si>
  <si>
    <t>povratnih gubitaka</t>
  </si>
  <si>
    <t>kašnjenje propagacije</t>
  </si>
  <si>
    <t>karakteristične impedancije</t>
  </si>
  <si>
    <t>gušenja</t>
  </si>
  <si>
    <t>preslušavanje na bližem kraju</t>
  </si>
  <si>
    <t>omjer gušenja i preslušavanja</t>
  </si>
  <si>
    <t>SUSTAV ZAŠTITE OD MUNJE</t>
  </si>
  <si>
    <t>Demontaža postojeće krovne hvataljke FeZn 20*3 mm u kompletu s nosačima i zbrinjavanje na trajni deponij.</t>
  </si>
  <si>
    <t>Demontaža postojećih odvoda FeZn 20*3 mm u kompletu s nosačima i zbrinjavanje na trajni deponij.</t>
  </si>
  <si>
    <t>Ručni iskop zemljanog rova u zemlji III kategorije. Dimenzije rova 0,80*0,30*45 m.</t>
  </si>
  <si>
    <r>
      <rPr>
        <sz val="11"/>
        <rFont val="Arial"/>
        <family val="2"/>
        <charset val="1"/>
      </rPr>
      <t>m</t>
    </r>
    <r>
      <rPr>
        <sz val="11"/>
        <rFont val="Calibri"/>
        <family val="2"/>
        <charset val="238"/>
      </rPr>
      <t>³</t>
    </r>
  </si>
  <si>
    <t xml:space="preserve">Dobava i izrada uzemljivača postavljanjem u zemljani rov, pocinčane trake FeZn 30*4 mm. </t>
  </si>
  <si>
    <t>Dobava i montaža perforiranom trakom na pročelje prije postave demit fasade, odvod od trake FeZn 25*4 mm.</t>
  </si>
  <si>
    <t>Dobava i montaža perforiranom trakom na pročelje prije postave demit fasade, odvod od okruglog vodiča od aluminijske legure Φ 8 mm.</t>
  </si>
  <si>
    <t xml:space="preserve">Dobava i montaža zidnog mjernog ormarića. </t>
  </si>
  <si>
    <t>Dobava i postavljanje sljemenskog nosača hvataljke primjeren za betonske pokrove i pokrove od opeke.</t>
  </si>
  <si>
    <t>Dobava i postavljanje krovnog nosača hvataljke primjeren za betonske pokrove i pokrove od opeke.</t>
  </si>
  <si>
    <t>Dobava i polaganje na odgovarajuće potpore po krovu, hvataljke od alumunijske legure Φ 8 mm.</t>
  </si>
  <si>
    <t>Dobava i montaža vezne spojnice namijenjena izvedbi spojeva između okruglih vodiča.</t>
  </si>
  <si>
    <t>Dobava i montaža križne spojnice namijenjena izvedbi spojeva između plosnatih vodiča.</t>
  </si>
  <si>
    <t>Dobava i montaža križne spojnice namijenjena izvedbi spojeva između plosnatih i okruglih vodiča.</t>
  </si>
  <si>
    <t>Dobava i  montaža žlijebne spojnice za izradu kontaktnih spojeva između okruglih vodiča i žlijebastih korita.</t>
  </si>
  <si>
    <t>Dobava i polaganje slijedećih elemenata za zaštitu antenskog stupa od direktnog udara munje:</t>
  </si>
  <si>
    <t>pričršćujući komplet za loveću palicu dužine 6 m (1 kom)</t>
  </si>
  <si>
    <t>loveća palica dužine 6 m (1 kom)</t>
  </si>
  <si>
    <t>element za distanciranje (3 kom)</t>
  </si>
  <si>
    <t>križna spojnica (1 kom)</t>
  </si>
  <si>
    <t>perforirana traka dužine 0,5 m s vijcima M8 za pričvršćenje elementa za distanciranje na antenski stup (1 kom)</t>
  </si>
  <si>
    <t>Dobava, montaža i spajanje loveće palice duljine 1 m, za montažu na sljemenu krova.</t>
  </si>
  <si>
    <t>Dobava, montaža i spajanje slijedećih elemenata:
- nosač U-profil 50*30*800 mm sa zavarenom stopom (1 kom)
- štapna hvataljka, 1 m, (1 kom)
- montažni element za montažu štapne hvataljke na U profil, (1 kom)
- križna spojnica za spoj okruglih vodiča (2 kom)</t>
  </si>
  <si>
    <t>Dobava i izrada premosnika za zaštitu instalacije udaljene od vodiča odvoda manje od sigurnosnog razmaka:</t>
  </si>
  <si>
    <t>izolirani vodič (4,3 m)</t>
  </si>
  <si>
    <t>stezaljka za spajanje izoliranog vodiča (2 kom)</t>
  </si>
  <si>
    <t>križna spojnica za spajanje izoliranog vodiča i okruglog vodiča (2 kom)</t>
  </si>
  <si>
    <t>uzemljenje plašta kabela pomoću obujmice na oba kraja na odvod instalacije</t>
  </si>
  <si>
    <t>Izvedba spoja izvoda za uzemljenje s metalnim dijelovima objekta (vanjska Al stolarija, metalne  rukohvati). Spoj izvesti vijkom M8 i odgovarajućom stopicom.</t>
  </si>
  <si>
    <t>Dobava i postava vodiča za uzemljenje metalnih masa u objektu.</t>
  </si>
  <si>
    <t>PF Y 6 mm²</t>
  </si>
  <si>
    <t>Ispitivanje instalacije, izrada revizione knjige te izdavanje ispitnog protokola o ispitivanju gromobranske instalacije.</t>
  </si>
  <si>
    <t>VATRODOJAVA</t>
  </si>
  <si>
    <t xml:space="preserve">Dobava, montaža i spajanje adresabilne vatrodojavne centrale s dvije analogno adresabilne petlje, s mogućnosti spajanja do 128 elemenata po petlji i proširenja s dodatne dvije petlje, s intuitivnim grafičkim LCD zaslonom.
Karakteristike:
- minimalno 2 petlje, proširivo do minimalno 4, uz 512 zona i 300 izlaznih grupa
- Ethernet port s TCP/IP protokolom za daljinsku dijagnostiku, održavanje i programiranje
- grafički LCD zaslon, s ikonicama i za prikaz do 256 zona
- 3 USB porta s podrškom za memorijske stickove i RS232 sučeljem za pisač
- obavještavanje e-mailom izravno s centrale (4 korisnička računa)
- struktura izbornika za do 3 operatera (20 korisnika i šifri)
- memorija događaja za minimalno 9999 zapisa
- mogućnost autonomije minimalno do 72 sata u normalnom radu i 30 minuta u alarmu
- izlazi: minimalno 4x 750 mA / 24 VDC s mogućnošću programiranja; 2x 350 mA / 24 VDC za požarni alarm / grešku; 2x relejni izlazi za požarni alarm / grešku; 1x aux 500 mA / 24 VDC
</t>
  </si>
  <si>
    <t>- ulazi: minimalno 2 
- napajanje: 220/230 VAC, 50/60 Hz, 
- stupanj zaštite kućišta: minimalno IP30 ili jednakovrijedno
- kompatibilna sa softverom za integraciju sustava tehničke zaštite Advisor Management ATS8600 bez dodatnih konvertera signala</t>
  </si>
  <si>
    <t xml:space="preserve">Dobava i montaža vatrootpornog ormara za smještaj centrale za dojavu požara, dimenzija 800x800x250 mm, ispitan i certificiran. Sastoji se od jednokrilnih protupožarnih zaokretnih čeličnih vrata otpornosti na požar razreda T60 i čelične pregradne stijene otpornosti na požar. </t>
  </si>
  <si>
    <t xml:space="preserve">Dobava i ugradnja PSTN telefonskog komunikatora za spoj na dežurnu službu. Montaža u vatrodojavnu centralu. </t>
  </si>
  <si>
    <t>Dobava i ugradnja prenaponska zaštita za telefonski dojavnik.</t>
  </si>
  <si>
    <t>Dobava, ugradnja i spajanje akumulatorskih baterija 12 VDC, 18 Ah za autonomiju vatrodojavne centrale 72 h.</t>
  </si>
  <si>
    <t>Dobava, montaža i spajanje izdvojenog panela - paralelnog tabloa - za upravljanje i nadzor nad sustavom za dojavu požara.</t>
  </si>
  <si>
    <t>Dobava i ugradnja kartice povezivanja između vatrodojavnih centrala na udaljenosti do 1200 m. Komunikacija preko RS485 sabirnice do 32 petlje. Radna temperatura od -8 do +42°C. Kartica se može priključiti izravno na prednju stranu centrale te nije potrebno dodatno kabliranje.</t>
  </si>
  <si>
    <t>Dobava, montaža i spajanje adresabilnog optičkog detektora požara s ugrađenim algoritmom za dijagnostički test samog sebe. LED dioda za signalizaciju stanja. Mogućnost programiranja osjetljivosti putem vatrodojavne centrale.
Tehničke karakteristike:
- napajanje: od 17 do 28 VDC
- potrošnja struje maksimalno 0,35 mA (normalan rad), maksimalno 4 mA (alarm)
- stupanj zaštite kućišta minimalno IP43  ili jednakovrijedno
- radna temperatura minimalno u rasponu od -10°C do +60°C
- mogućnost adresiranja od 1 do 128
- mogućnost zamjene optičke komore</t>
  </si>
  <si>
    <t>Dobava, montaža i spajanje adresabilnog višekriterijskog detektora požara s kombiniranim optičkim i termičkim senzorom. Senzore je moguće konfigurirati u pet različitih logičkih načina rada. Mogućnost programiranja osjetljivosti putem vatrodojavne centrale.
Tehničke karakteristike:
- radni napon minimalno 17 VDC, maksimalno 28 VDC
- potrošnja struje maksimalno 0,35 mA (normalan rad), maksimalno 4 mA (alarm)
- stupanj zaštite kućišta minimalno IP23
- radna temperatura minimalno u rasponu od -10°C do +60°C
- mogućnost adresiranja od 1 do 128
- mogućnost zamjene optičke komore
- minimalno 5 načina rada: samo optički; samo termički - fiksna temperatura; samo termički - gradijent porasta temperature; dualno (neovisno optički i termički); multisenzor s dva stupnja osjetljivosti na dim</t>
  </si>
  <si>
    <t>Dobava, montaža i spajanje podnožja detektora požara s integriranim izolatorom petlje.
Tehničke karakteristike:
- stupanj zaštite kućišta minimalno IP30  ili jednakovrijedno
- radna temperatura u minimalnom rasponu od -10°C do +55°C
- mora biti kompatibilan sa specificiranim automatskim javljačima požara</t>
  </si>
  <si>
    <t>Dobava, montaža i spajanje podnožja detektora požara sa 4 kontakta. Mora biti kompatibilan sa specificiranim automatskim javljačima požara.</t>
  </si>
  <si>
    <t xml:space="preserve">Dobava, montaža i spajanje crvenog, adresabilnog ručnog javljača požara.  Ima jednu LED diodu za signalizaciju stanja.
Tehničke karakteristike:
- minimalno 1 LED dioda
- napajanje minimalno u rasponu od 17 do 28 VDC
- potrošnja struje: maksimalno do 0,25 mA (normalan rad), maksimalno do 2,5 mA (alarm)
- stupanj zaštite kućišta: minimalno IP24D  ili jednakovrijedno
- radna temperatura: minimalno u rasponu od -10°C do +55°C
</t>
  </si>
  <si>
    <t xml:space="preserve">Dobava, montaža i spajanje adresabilnog ulazno-izlaznog modula sa četiri selektabilno nadzirana ulaza i četiri magnetski zapirana izlazna kontakta.
Tehničke karakteristike:
- minimalno 4 izlaza (nenadzirani) 2 A / 30 VDC
- minimalno 4 ulaza
- napajanje: minimalno u rasponu od 17 do 28 VDC
- potrošnja struje: maksimalno do 0,35 mA (normalan rad), do 0,42 mA (alarm)
- radna temperatura: minimalno u rasponu od -10°C do +55°C
- stupanj zaštite kućišta minimalno IP40  ili jednakovrijedno
</t>
  </si>
  <si>
    <t>Dobava, montaža i spajanje unutarnje adresabilne crvene vatrodojavne sirene napajane iz linije.
Tehničke karakteristike:
- crvena boja kućišta
- radni napon u minimalnom rasponu od 17 do 28 VDC
- potrošnja struje: u mirovanju: 0,031 mA, u alarmu: maksimalno 5,1 mA
- glasnoća zvuka: minimalno u rasponu od 97 dB(A) +-3dB(A) na udaljenosti od 1 metar
- mogućnost odabira minimalno 32 različita tona
- radna temperatura: minimalno u rasponu od -10°C do +55°C
- stupanj zaštite kućišta minimalno IP21  ili jednakovrijedno</t>
  </si>
  <si>
    <t>Dobava, montaža i spajanje vanjske konvencionalne crvene vatrodojavne sirene s bljeskalicom.
Tehničke karakteristike:
- crvena boja kućišta i crvena bljeskalica
- radni napon u minimalnom rasponu od 17 do 60 VDC
- potrošnja struje u alarmu: maksimalno 45,1 mA pri bljeskanju od 1 Hz
- glasnoća zvuka: minimalno u rasponu od 85 do 97 dB(A)
- mogućnost odabira minimalno 32 različita tona
- radna temperatura: minimalno u rasponu od -25°C do +70°C
- stupanj zaštite kućišta minimalno IP65  ili jednakovrijedno</t>
  </si>
  <si>
    <t>Dobava imontaža nosača za kosinu javljača požara.</t>
  </si>
  <si>
    <t>JB Y(St)Y 2x2x0,8mm</t>
  </si>
  <si>
    <t>Adresiranje svih adresabilnih elemenata sustava (automatski javljači, ručni javljači požara, unutarnje vatrodojavne sirene, ulazno-izlazni moduli)</t>
  </si>
  <si>
    <t>kompl</t>
  </si>
  <si>
    <t>Dobava i isporuka naljepnica za označavenje elemenata sustava za dojavu požara .</t>
  </si>
  <si>
    <t>Dobava i isporuka naljepnica D1 i D2 za označavanje puta od prijelaznog mjesta vatrogasne tehnike do centrale za dojavu požara.</t>
  </si>
  <si>
    <t>Ispitivanje instalacije sustava za dojavu požara prije puštanja sustava u rad sa otklanjanjem grešaka, kratkih spojeva i ostalih poteškoća za rad vatrodojavnih petlji</t>
  </si>
  <si>
    <t>Programiranje i parametriranje vatrodojavne centrale i unošenje podataka sa usklađivanjem izvršnih funkcija sustava.</t>
  </si>
  <si>
    <t>Obuka korisnika za rad sa sustavom uz dostavu korisničkih uputa na hrvatskom jeziku.</t>
  </si>
  <si>
    <t>Prvo ispitivanje sustava za dojavu požara od strane ovlaštene ustanove uz prethodno dobiven projekat  ovjeren od strane MUP-a ili nadležne institucije za cijeli objekt.</t>
  </si>
  <si>
    <t>8,00</t>
  </si>
  <si>
    <t>PRIPREMNO ZAVRŠNI RADOVI</t>
  </si>
  <si>
    <t>8,01</t>
  </si>
  <si>
    <t>Označavanje svih elemenata elektroinstalacija brojevima strujnih krugova (utičnice, prekidači, oprema i sl.).</t>
  </si>
  <si>
    <t>8,02</t>
  </si>
  <si>
    <t>Čišćenje objekta nakon završetka radova i odlaganje šute i otpadnog materijala na deponiju na gradilištu.</t>
  </si>
  <si>
    <t>8,03</t>
  </si>
  <si>
    <t>Izrada privremenog priključka gradilišta uključujući iznajmljivanje radnog ormarića s utičnicama za gradilište. Komplet sa svim radovima.</t>
  </si>
  <si>
    <t>8,04</t>
  </si>
  <si>
    <t>Izrada izvedbene tehničke dokumentacije nakon završetka radova u tri primjerka u papirnatom obliku i jedan primjerak u elektronskom obliku. Komplet.</t>
  </si>
  <si>
    <t>9,00</t>
  </si>
  <si>
    <t>MJERENJA I ISPITIVANJA</t>
  </si>
  <si>
    <t>Mjerenja izvesti u skladu s Tehničkim propisom za NN električne instalacije (NN RH br. 05/10 ili jednakovrijedno).</t>
  </si>
  <si>
    <t>9,01</t>
  </si>
  <si>
    <t>Mjerenje neprekinutosti zaštitnog vodiča, izjednačenje potencijala i izdavanje protokola.</t>
  </si>
  <si>
    <t>9,02</t>
  </si>
  <si>
    <t>Mjerenje otpora izolacije vodiča i izdavanje protokola.</t>
  </si>
  <si>
    <t>9,03</t>
  </si>
  <si>
    <t>Mjerenje i ispitivanje funkcionalnosti zaštite od previsokog napona dodira, funkcionalnost FID sklopki te izdavanje protokola.</t>
  </si>
  <si>
    <t>9,04</t>
  </si>
  <si>
    <t>Mjerenje osvjetljenosti radnih prostora i radne  okoline te izdavanje ispitnih protokola.</t>
  </si>
  <si>
    <t>9,05</t>
  </si>
  <si>
    <t>Ispitivanje otpora uzemljenja te izdavanje ispitnih protokola.</t>
  </si>
  <si>
    <t>10,00</t>
  </si>
  <si>
    <t>DALJINSKO OČITANJE ENERGENATA</t>
  </si>
  <si>
    <t>Napomena: Dobava, montaža i spajanje elemenata sustava za prikupljanje podataka o potrošnji energenata i prenošenje podataka na ISGE sustav. Svaka stavka uključuje dobavu, montažu, spajanje, programiranje, parametriranje i puštanje u pogon.
Napomena: investitorova obaveza je da u suradnji sa komunalnim poduzećem osigura sljedeće: 
• mjerni uređaj za vodu mora biti opremljen impulsnim izlazom ili montiranim davačem impulsa ili integriranim M-bus modulom zbog mogućnosti spajanja na sustav daljinskog očitanja</t>
  </si>
  <si>
    <t>10,01</t>
  </si>
  <si>
    <t>Izrada proboja kroz zid debljine do 40 cm. Promjer prodora 20 mm.</t>
  </si>
  <si>
    <t>10,02</t>
  </si>
  <si>
    <t>PEHD cijev promjera 20 mm</t>
  </si>
  <si>
    <t>10,03</t>
  </si>
  <si>
    <t>Dobava i postava kabela i vodova:</t>
  </si>
  <si>
    <t>JY(St)Y 2x2x0.8 mm</t>
  </si>
  <si>
    <t>JY(St)Y 3x2x0.8 mm</t>
  </si>
  <si>
    <t>PP Y 3*1,5 mm²</t>
  </si>
  <si>
    <t>10,04</t>
  </si>
  <si>
    <t>Dobava, montaža i spajanje PLC-a za daljinsko očitanje energije komplet s napajanjem. Montirati u R1 ormar.</t>
  </si>
  <si>
    <t>10,05</t>
  </si>
  <si>
    <t>Dobava, montaža i spajanje pretvornika s Mbus na RS232 za mjerenje toplinske energije pomoću kalorimetra. Montirati uz PLC.</t>
  </si>
  <si>
    <t>10,06</t>
  </si>
  <si>
    <t>Integracija PLC-a s brojilom struje, vode i plina te programiranje, puštanje u rad, funkcionalno ispitivanje te integracija s ISGE sustavom.</t>
  </si>
  <si>
    <t>11,00</t>
  </si>
  <si>
    <t>FOTONAPONSKA ELEKTRANA</t>
  </si>
  <si>
    <t>11,01</t>
  </si>
  <si>
    <t>Dobava, montaža i spajanje razdjelnika  RO-SE izvedenog kao nadgradni plastificirani metalni ormar opremljen sa slijedećim elementima:</t>
  </si>
  <si>
    <t xml:space="preserve">NAPOMENA: instalirana snaga fotonapona je 9,9 kW. Kabel je FG16OR16 5*10 mm² </t>
  </si>
  <si>
    <t>nadžbukni plastificirani metalni ormarić, 400*400*250 mm, IP44  ili jednakovrijedno, (1 kom)</t>
  </si>
  <si>
    <t>odvodnik prenapona B/C, 4P, 275/12,5 (1 kom)</t>
  </si>
  <si>
    <t>automatski osigurač 40 A/4P, B karakteristika, 10 kA, (1 kom)</t>
  </si>
  <si>
    <t>automatski osigurač 40 A/3P, B karakteristika, 10 kA (1 kom)</t>
  </si>
  <si>
    <t>FID40/0,03 A, 4-polni, 10 kA, tip A (1 kom)</t>
  </si>
  <si>
    <t>Redne stezaljke, kabelske uvodnice, natpisne pločice, spojni Pok kanali, P/F vodiči  i montažni materijal. (1 komplet)</t>
  </si>
  <si>
    <t>11,02</t>
  </si>
  <si>
    <r>
      <rPr>
        <sz val="11"/>
        <rFont val="Arial"/>
        <family val="2"/>
        <charset val="238"/>
      </rPr>
      <t>Dobava, montaža i spajanje fotonaponskog modula slijedećih minimalnih karakteristika:
- vršna snaga 330 W, 
- dimenzije:1660*1000*35,
- struja kratkog spoja: 10,3 A,
- napon praznog hoda: 40,5 V
- nazivna struja: 9,74 A,
- nazivni napon: 33,88 V,
- učinkovitost modula: 19,88 %,
- masa: 18,9 kg,
- vrsta čelija: monokristalični Si,
- priključna kutija: IP67  ili jednakovrijedno, s 3 Bypass diode,
- priključni kablovi: kabel 4 mm</t>
    </r>
    <r>
      <rPr>
        <sz val="11"/>
        <rFont val="Calibri"/>
        <family val="2"/>
        <charset val="238"/>
      </rPr>
      <t>²</t>
    </r>
    <r>
      <rPr>
        <sz val="11"/>
        <rFont val="Arial"/>
        <family val="2"/>
        <charset val="238"/>
      </rPr>
      <t xml:space="preserve">, dužine 1200 mm.
</t>
    </r>
  </si>
  <si>
    <t>11,03</t>
  </si>
  <si>
    <t xml:space="preserve">Dobava montaža i spajanje solarnog izmjenjivača slijedećih minimalnih karakteristika: 
- dimenzije (W/H/D): 661 /682 /264 mm,
- težina: 61 kg,
ULAZ (DC)
- maksimalna DC snaga kod cosØ= 1: 15330 W,
- maksimalni ulazni napon: 1000 V
- naponsko područje: 240 V - 800 V / 600 V,
- minimalni ulazni napon: 150 V / 188 V,
- maksimalna ulazna struja ulaza A / ulaza B: 
   33 A / 33 A,
- broj nezavisnih MPP ulaza / stringova po MPP     ulazu: 2 / A:3; B:3,
IZLAZ (DC)
- nazivna snaga (kod 230 V, 50 Hz): 15000 W,
- max. nazivna prividna snaga: 15000 VA,
- nazivni AC napon: 3/N/PE: 220 V /380 V,
3/N/PE: 230 V /400 V, 3/N/PE: 240 V /415 V,
- naponsko područje: 180 V - 280 V,
- max. izlazna struja / nazivna izlazna struja: 
29A / 21,7 A,
</t>
  </si>
  <si>
    <t>11,04</t>
  </si>
  <si>
    <t>Minimalno trajanje jamstva za izmjenjivače 10 godina.</t>
  </si>
  <si>
    <t>11,05</t>
  </si>
  <si>
    <t>Dobava i montaža nosača solarnih panela dimenzija 36*45 mm, duljine 4000 mm</t>
  </si>
  <si>
    <t>11,06</t>
  </si>
  <si>
    <t>Dobava i montaža nosača solarnih panela dimenzija 36*45 mm, duljine 6200 mm</t>
  </si>
  <si>
    <t>11,07</t>
  </si>
  <si>
    <t>Dobava i montaža podesive kuke od nehrđajučeg čelika na drvenu konstrukciju krova za prihvat nosača solarnih panela. U stavku uračunati i potrebne vijke za montažu.</t>
  </si>
  <si>
    <t>11,08</t>
  </si>
  <si>
    <t>Dobava i montaža predmontiranog elemenata za međusobno povezivanje nosača solarnih panela.</t>
  </si>
  <si>
    <t>11,09</t>
  </si>
  <si>
    <t>Dobava i montaža predmontiranog elemenata za prihvat fotonaponskih modula (srednji).</t>
  </si>
  <si>
    <t>11,10</t>
  </si>
  <si>
    <t>Dobava i montaža predmontiranog elemenata za prihvat fotonaponskih modula (krajnji).</t>
  </si>
  <si>
    <t>11,11</t>
  </si>
  <si>
    <t>Doabav i montaža pločice s nazubljenim rupama za uzemljenje modula. Pločica se montira u sklopu predmontiranog elementa (srednjeg) za prihvat fotonaponskih modula i prilikom stezanja probija eloksirani sloj okvira modula.</t>
  </si>
  <si>
    <t>11,12</t>
  </si>
  <si>
    <t>Dobava i polaganje napojnih kablova u instalacijske cijevi, na stropne nosače ili u zemlju:</t>
  </si>
  <si>
    <t xml:space="preserve">FG16OR16 5*10mm² </t>
  </si>
  <si>
    <t xml:space="preserve">Solarni instalacijski kabel PV1-F, 4 mm² </t>
  </si>
  <si>
    <t xml:space="preserve">PFY 16 mm² žica za uzemljenje    </t>
  </si>
  <si>
    <t>11,13</t>
  </si>
  <si>
    <t>Izrada proboja promjera 40 mm kroz zid debljine 300 mm.</t>
  </si>
  <si>
    <t>11,14</t>
  </si>
  <si>
    <t>Dobava i montaža FN konektora tip MC4 muški+ženski.</t>
  </si>
  <si>
    <t>11,15</t>
  </si>
  <si>
    <t>Puštanje u pogon sunčane elektrane -sudjelovanje na pokusnom radu i izrada izvještaja.</t>
  </si>
  <si>
    <t>11,16</t>
  </si>
  <si>
    <t>Opremanje mjernog mjesta novim dvosmjernim brojilom  KPMO ormaru. Uključen i sitni spojni i montažni materijal.</t>
  </si>
  <si>
    <t>11,17</t>
  </si>
  <si>
    <t>Mjerenje kvalitete električne energije -prema normi EN 50160 ili jednakovrijednoj + izrada izvještaja.</t>
  </si>
  <si>
    <t>11,18</t>
  </si>
  <si>
    <t>REKAPITULACIJA</t>
  </si>
  <si>
    <t>5,00</t>
  </si>
  <si>
    <t>6,00</t>
  </si>
  <si>
    <t>7,00</t>
  </si>
  <si>
    <t>SVEUKUPNO KUNA</t>
  </si>
  <si>
    <t>POREZ 25 %</t>
  </si>
  <si>
    <t>UKUPNO S POREZOM  KUNA</t>
  </si>
  <si>
    <t>troškovnik izradio:</t>
  </si>
  <si>
    <t>Ivan Moharić ing. el.</t>
  </si>
  <si>
    <t>NAPOMENA:_x005F_x000D_Za sve stavke opreme dozvoljeno je odstupanje navedenih tehničkih parametara u granicama ± 5 % uz uvjet da se postigne jednakovrijedan i učinkovit sustav grijanja i pripreme potrošne tople vode._x005F_x000D__x005F_x000D_OPĆENITO_x005F_x000D_U stavkama troškovnika potrebno je uračunati sav potrebni rad i materijal za izradu kpl instalacije do potpune funkcionalnosti, svi potrebni prijevozi, uskladištenja, skele te unutarnje i vanjske komunikacije na gradilištu. Sve eventualne promjene i odstupanja od projekta, potrebno je usuglasiti sa projektantom i nadzornim inženjerom._x005F_x000D_Cijena za svaku točku ovog troškovnika mora obuhvatiti dobavu, spajanje, te dovođenje stavke u stanje potpune funkcionalnosti._x005F_x000D_U cijenu treba ukalkulirati sav potreban spojni, montažni, pridržni i ostali materijal potreban za potpuno funkcioniranje pojedine stavke.</t>
  </si>
  <si>
    <t>Prilikom izrade ponude treba imati u vidu najnovije važeće propise za pojedine vrste instalacije.
Za sve eventualne primjedbe u pogledu izvođenja i troškovnika, prije davanja ponude, obratiti se naručitelju.
Potvrdu narudžbe prije definitivne isporuke specificirane opreme izvođač radova obavezno je dužan provjeriti kod naručitelja. Izmjena pojedinih dijelova opreme “zamjenskim dijelovima” bez prethodne pismene suglasnosti projektanta isključuje odgovornost naručitelja za predviđenu funkcionalnost postrojenja.</t>
  </si>
  <si>
    <t>Svi ponuđači dužni su kpl opseg vlastite isporuke uskladiti s traženom kopletnom funkcijom, respektirajući pri tom sve predviđene i tražene parametre, uz čvrste, pismeno potvrđene garancije. Sva eventualna potrebna razrađivanja, usklađenja i slično, u opsegu su dotične isporuke, a sve pripadne troškove snosi ponuđač._x005F_x000D_izvođač je dužan prijenos, ugradnju i svu građevinsku pripomoć izvesti o svom trošku, te sve te radove nuditi u jediničnim cijenama ovog troškovnika.</t>
  </si>
  <si>
    <t>A.</t>
  </si>
  <si>
    <t>STROJARSTVO</t>
  </si>
  <si>
    <t>I.</t>
  </si>
  <si>
    <t>DEMONTAŽNI RADOVI</t>
  </si>
  <si>
    <t>Napomena:_x005F_x000D_Prije nuđenja demontažnih radova preporuča se ponuđaču detaljno sagledavanje postojećeg stanja na samoj građevini, radi realne procjene opsega posla. - Količine su procijenjene, a stvarne količine snimiti na licu mjesta u dogovoru s Investitorom. - s Investitorom dogovoriti koja će se oprema skladištiti i mjesto skladištenja. - Transportne troškove odvoza, utovar na kamion, te odvoz demontirane opreme van lokacije gradilišta snosi izvođač.</t>
  </si>
  <si>
    <t>1.</t>
  </si>
  <si>
    <t>Prije demontaže instalacije izvode se pripremno demontažni radovi koji obuhvaćaju: - Svu opremu i instalacije na kojoj se obavljaju radovi prethodno temeljito isprazniti od vode.
 - Otpajanje električnih potrošača od strane ovlaštenog  električara. 
- Snimanje situacije i mogućnosti izvedbe demontažnih radova.</t>
  </si>
  <si>
    <t>kpl</t>
  </si>
  <si>
    <t>2.</t>
  </si>
  <si>
    <t xml:space="preserve">Pražnjenje sustava grijanja za potrebe rekonstrukcije toplovodne kotlovnice i sustava grijanja
</t>
  </si>
  <si>
    <t>3.</t>
  </si>
  <si>
    <t xml:space="preserve">Demontaža postojećeg čeličnih toplovodnog kotla, komplet sa dimovodnom instalacijom, proizvod Viadrus , snage 34 kW, odvoz na deponij i zbrinjavanje
</t>
  </si>
  <si>
    <t>4.</t>
  </si>
  <si>
    <t xml:space="preserve">Demontaža postojećih crpki (2 komada) grijanja komplet sa svom pripadajućom armaturom, odvoz na deponij i zbrinjavanjem
</t>
  </si>
  <si>
    <t>5.</t>
  </si>
  <si>
    <t xml:space="preserve">Demontaža postojećeg spremnika tople vode u kotlovnici, komplet sa pripadajućom armaturom, odvoz na deponij i zbrinjavanje
</t>
  </si>
  <si>
    <t>6.</t>
  </si>
  <si>
    <t xml:space="preserve">Demontaža postojećih ekspanzijskih posuda, komplet sa svim vodovima  do iste, odvoz na deponij i zbrinjavanje
</t>
  </si>
  <si>
    <t>7.</t>
  </si>
  <si>
    <t xml:space="preserve">Demontaža postojeće toplinske izolacije na cjevovodima grijanja i Al plašta, odvoz na deponij i zbrinjavanje
</t>
  </si>
  <si>
    <t>8.</t>
  </si>
  <si>
    <t xml:space="preserve">Demontaža cjevovoda i preostale armature u kotlovnici, odvoz na deponij i zbrinjavanje
</t>
  </si>
  <si>
    <t>9.</t>
  </si>
  <si>
    <t>Demontaža dijela plinske instalacije od plinskih kotlova pa do dijela plinovoda koji će se rekonstruirati.</t>
  </si>
  <si>
    <t>10.</t>
  </si>
  <si>
    <t>Demontaža svih  električnih vodova u kotlovnici, sa svom pripadajućom regulacijom kotla i vanjskim osjetnikom, odvoz na deponij i zbrinjavanje</t>
  </si>
  <si>
    <t>11.</t>
  </si>
  <si>
    <t>Demontaža postojećih radijatora (26 komada), sa svom priključnom armaturom, odvoz na deponij i zbrinjavanje</t>
  </si>
  <si>
    <t>12.</t>
  </si>
  <si>
    <t>Demontaža postojećih čeličnih cjevovoda komplet sa svom pripadajućom armaturom,( cca 220 m)  odvoz na deponij i zbrinjavanje .
U cijenu uključiti i eventualno potrebno saniranje zidova</t>
  </si>
  <si>
    <t>13.</t>
  </si>
  <si>
    <t>Demontaža preostale nespecificirane opreme koja nije bila obuhvaćena gornjim opisom</t>
  </si>
  <si>
    <t>DEMONTAŽNI RADOVI UKUPNO Kn</t>
  </si>
  <si>
    <t>II.</t>
  </si>
  <si>
    <t>OPREMA I INSTALACIJA</t>
  </si>
  <si>
    <t>Dobava i ugradnja: dizalica topline zrak/voda u kompaktnom kučištu za vanjsku ugradnju slijedeće konstrukcije: - visoka energetska efikasnost A++ - Isparivač i rashladni sustav su postavljeni jedan uz drugoga - rashladni sustav je hermetički zatvoren , u elektro galvanizirani , prahom bojeni i zvučno izolirani pocinčani čelični lim. - injektiranje rashladnog sredstva u sustavu dopušta tok medija do 62 °C pri vanjskoj temperaturi od -20°C - Isparivač izrađen u kombinaciji aluminij/bakar velike površine kao i kondezator u kombinaciji bakra i nehrđajučeg čelika - dva elektronska ekspanzijska ventila za pouzdan rad i i najveću učinkovitost - dva aksijalna ventilatora s regulacijom brzine vrtnje s krilcima izrađenim od kompozitnih materijala s oblikom koji proizvodi najmanje buke . - dva odvojena rashladna kruga u jednom kućištu - dva elektronička ograničivača struje kod pokretanja uključivo i nadgledanje fazne sekvence - funkcija hlađenja putem inverznog ciklusa - napunjen s rashladnim sredstvom R410A - upravljanje putem kontrolne jedinice koja se nalazi u kućištu za ugradnju unutar objekta. - uređaj za upravljanje jednim direktnim i jednim miješajućim krugom grijanja s mogučnošću proširenja dodatnih krugova grijanja i hlađenja. 
Spojevi grijanje/hlađenje: - spojevi sa strane putem fleksibilnih spojnih cijevi 
Odvod kondezata: - odvod kondezata slobodnim padom 
Elektro spojevi: - vanjska jedinica na desnoj strani uređaja 
Tehnički podaci: 
GRIJANJE: - kapacitet grijanja A2W35 58.3 kW, COP 3.6 - kapacitet grijanja A7W35 74.8 kW, COP 4.4 klasa energetske učinkovitosti: A++ 
Temperatura polaza vode 
Radni tlak na vodenoj strani : 3 bar 
U cijenu uključiti rad auto dizalice za ugradnju uređaja na krov građevine te sve potrebne elemente za potpunu funkcionalnost upravljanja te sav potreban spojni i montažni materijal do potpune gotovosti.</t>
  </si>
  <si>
    <t>Tehnički podaci: 
GRIJANJE: 
- kapacitet grijanja A2W35 29,8 kW,SCOP4,0 
- kapacitet hlađenjeA2/W7 23,8 kw
 klasa energetske učinkovitosti: A++ 
Temperatura polaza vode 
Radni tlak na vodenoj strani : 3 bar 
U cijenu uključiti rad auto dizalice za ugradnju uređaja na krov građevine te sve potrebne elemente za potpunu funkcionalnost upravljanja te sav potreban spojni i montažni materijal do potpune gotovosti.</t>
  </si>
  <si>
    <t>Dobava i ugradnja:
 Čeličnih profila za izgradnju postolja dizalice topline koja će se ugraditi na krov građevine. U cijenu uključiti sav potreban materijal i rad za izradu i ugradnju postolj. 
U cijenu uključiti sve potrebne elemente za potpunu funkcionalnost upravljanja te sav potreban spojni i montažni materijal do potpune gotovosti.</t>
  </si>
  <si>
    <t>kg</t>
  </si>
  <si>
    <t>Dobava i ugradnja: 
Set antivibracijskih nosivih nogica za instalaciju dizalice topline na vanjski podest. Izrađeno od galvanizirajućeg čelika s elastomerom NR crne boje. 
U cijenu uključiti sve potrebne elemente za potpunu funkcionalnost upravljanja te sav potreban spojni i montažni materijal do potpune gotovosti.</t>
  </si>
  <si>
    <t>Dobava i ugradnja: 
Difuzor za ventilator, smanjenje buke do 3dB(A). 
U cijenu uključiti sve potrebne elemente za potpunu funkcionalnost upravljanja te sav potreban spojni i montažni materijal do potpune gotovosti.</t>
  </si>
  <si>
    <t>Dobava i ugradnja: 
Zaštitni kabel od smrzavanja za odvod kondenzata s termostatom. Snaga 40-80Wm 230V, dužina kabela 1,5m. 
U cijenu uključiti sve potrebne elemente za potpunu funkcionalnost upravljanja te sav potreban spojni i montažni materijal do potpune gotovosti.</t>
  </si>
  <si>
    <t>Dobava i ugradnja: 
Akumulacijski međuspremnik izrađen od čelika za hidrauličku integraciju u sustave s kotlovima, kotlovima na kruto gorivo, toplinskim crpkama i solarnim postrojenjima. Sadržaj 476 l, 
sastoji se od 8 priključaka Rp 1 ½“, 5 priključaka Rp ½“ za osjetnike i termometre, 1 priključak Rp ½“ za instalaciju navojnog elektro grijača, kpl toplinski izoliran. Integrirana perforirana čelična ploča za separaciju temperaturnih zona. 
Tehnički podaci: 
- sadržaj vode 476 l
 - radni/ispitni tlak 3/4 bara 
- debljina izolacije 75 mm 
- maksimalna radna temperatura min/maks. Od 5°C do 95°C 
U cijenu uključiti sve potrebne elemente za potpunu funkcionalnost upravljanja te sav potreban spojni i montažni materijal do potpune gotovosti.</t>
  </si>
  <si>
    <t>Dobava i ugradnja: 
Prirubnički elektrogrijač za instalaciju u spremnik, dimenzije priključka Ø250 
Isporuka elektrogrijača s ugrađenim termostatskim regulatorom , 
Sigurnosnim graničnim termostatom 80°C s plastičnom kapom i vodozaštitom IP 54  ili jednakovrijedno. 
Tehnički podaci: 
- Učin grijanja: 9 kW/3x400 V 6 kW/3x400 V 4 kW/3x400 V 2.8 kW/1x230 V  
- Napon: 3×400V 
- Dužina: 380mm 
U cijenu uključiti sve potrebne elemente za potpunu funkcionalnost upravljanja te sav potreban spojni i montažni materijal do potpune gotovosti.</t>
  </si>
  <si>
    <t>Dobava i ugradnja: 
Magnetni hvatač mulja 2″ za protok medija od 5.0-8.0 m3/h i brzine strujanja do 1.0m/s. Kužište izrađeno od plastike PPA s 4 magneta, izolacija EPP 20mm. Priključak mjed, G2", ispust mjed spajanje na crijevo. Temperaturni raspon: od -10°C do 120°C, radni pritisak do 10bar, glycol omjer do 50% maksimalno. 
U cijenu uključiti sve potrebne elemente za potpunu funkcionalnost upravljanja te sav potreban spojni i montažni materijal do potpune gotovosti.</t>
  </si>
  <si>
    <t>Dobava i ugradnja: 
Troputi prekretni motorizirajući ventil DN 50, priključak Rp2″ i kvs 73,0, motor  30s. 
U cijenu uključiti sve potrebne elemente za potpunu funkcionalnost upravljanja te sav potreban spojni i montažni materijal do potpune gotovosti.</t>
  </si>
  <si>
    <t>Dobava i ugradnja: 
Zidni ormarić s otvorom za instalaciju upravljačkog modula. Mogućnost ugradnje dodatnih proširenja krugova grijanja preko regulacijskih i ekspanzijskih modula. Dimenzije 360x230x102mm (DxŠxV).  
U cijenu uključiti sve potrebne elemente za potpunu funkcionalnost upravljanja te sav potreban spojni i montažni materijal do potpune gotovosti. 
Priključak za solarnu instalaciju blindirati.</t>
  </si>
  <si>
    <t>Dobava i ugradnja: 
Modul za spajanje na internet koji omogućava putem aplikacija pristup i rad s sustavima grijanja preko mobilnih uređaja, tableta i računala u ili izvan objekta, jednostavnom promjenom željenih parametara, osnovnih programa regulacije. 
LAN ili WLAN sučelje za povezivanje na ruter kućne mreže. - mrežnog adaptera za zidnu ugradnju, - WLAN antena , pokrov za instalaciju - Mrežni adapter 12 V / 6 W sa kabelom, 
L = 1800 mm 
U cijenu uključiti sve potrebne elemente za potpunu funkcionalnost upravljanja te sav potreban spojni i montažni materijal do potpune gotovosti. 
Priključak za solarnu instalaciju blindirati.</t>
  </si>
  <si>
    <t>Dobava i ugradnja: 
Ekspanzijska posuda izrađena od čeličnog lima, radni pritisak do 10bar. U cijenu uključiti sigurnosni kappen ventil za oudvanje ekpanzijske posude U cijenu uključiti sav potreban spojni i montažni materijal do potpune gotovosti i funkcionalnosti. 
V=80 lit.</t>
  </si>
  <si>
    <t>Kabliranje i spajanje nove opreme u strojarnici sa automatikom, te provjera ispravnosti, puštanje u pogon automatike uz podešavanje potrebnih parametara i spajanje potrebne opreme i osjetnika temperature na automatiku. U cijenu uključiti puštanje u pogon uređaja i pripadajuće automatike i opreme od strane ovlaštenog servisera, uz davanje potrebne atestne i garancijske dokumentacije te uputa za upotrebu, sve na hrvatskom jeziku.</t>
  </si>
  <si>
    <t>14.</t>
  </si>
  <si>
    <t>Dobava i ugradnja: 
Visokoučinkovita elektronska cirkulacijska crpka. 
U cijenu uključiti sav potreban spojni i montažni materijal do potpune gotovosti i funkcionalnosti. -primarni krug grijanja i hlađenja -P=25…350W, 230V q=8,56 m3/h; dp= 10 m</t>
  </si>
  <si>
    <t>15.</t>
  </si>
  <si>
    <t>Dobava i ugradnja: 
Visokoučinkovita elektronska cirkulacijska crpka. 
U cijenu uključiti sav potreban spojni i montažni materijal do potpune gotovosti i funkcionalnosti. -krug - grijanje / hlađenje -P=25…200W, 230V q=4,5 m3/h; dp= 10 m.</t>
  </si>
  <si>
    <t>16.</t>
  </si>
  <si>
    <t>Dobava i ugradnja.
Razdjelnika grijanja/hlađenja za 2 kruga grijanja sa Priključcima 4x DN 50 i 2x DN 65.
Razdjelnik mora biti izrađen sa toplinskom izolacijom parna brana &gt;10000 i minimalnom debeljinom od 50 mm</t>
  </si>
  <si>
    <t>17.</t>
  </si>
  <si>
    <t>Dobava i ugradnja prolaznog zapornog ventila za grijanje, kpl sa protuprirubnicama, zajedno sa brtvenim, spojnim i montažnim materijalom</t>
  </si>
  <si>
    <t>a)</t>
  </si>
  <si>
    <t>DN65 - prirubnički</t>
  </si>
  <si>
    <t>b)</t>
  </si>
  <si>
    <t>DN50</t>
  </si>
  <si>
    <t>c)</t>
  </si>
  <si>
    <t>DN40</t>
  </si>
  <si>
    <t>18.</t>
  </si>
  <si>
    <t>Dobava i ugradnja nepovratnog ventila, kpl sa protuprirubnicama, zajedno sa brtvenim, spojnim i montažnim materijalom</t>
  </si>
  <si>
    <t>DN65</t>
  </si>
  <si>
    <t>19.</t>
  </si>
  <si>
    <t>Dobava i ugradnja: 
Ventili za hidrauličko balansiranje sa proporcionalnom karakteristikom prigušenja, sa mjernim priključcima na instrument za podešavanje protoka, opremljeni ručnim kolom sa numeričkom digitalnom skalom za predpodešavanje i mogućnosti blokiranja podešenog položaja. Stavka obvezno uključuje jednokratno podešavanje protoka pomoću originalnog mjernog instrumenta, i izradu zapisnika o postignutim protocima. Ventili su sa priključkom na prirubnicu, PN 16, kpl s protuprirubnicama. 
U cijenu uključiti sav potreban spojni i montažni materijal do potpune gotovosti i funkcionalnosti.</t>
  </si>
  <si>
    <t>DN 65</t>
  </si>
  <si>
    <t>DN 50</t>
  </si>
  <si>
    <t>20.</t>
  </si>
  <si>
    <t>Dobava i ugradnja ventila za punjenje i praženjenje, kpl sa navojnim spojem, zajedno sa brtvenim, spojnim i montažnim materijalom
DN 20</t>
  </si>
  <si>
    <t>21.</t>
  </si>
  <si>
    <t>Dobava i ugradnja: 
termometar mjernog područja:  0-120°C 
U cijenu uključiti sav potreban spojni i montažni materijal do potpune gotovosti i funkcionalnosti.</t>
  </si>
  <si>
    <t>22.</t>
  </si>
  <si>
    <t>Dobava i ugradnja: 
Okrugli manometar s pipalom odozada, ø100, uključivo manometarska slavina, dimenzije R ½“, NP 6 mjernog područja:  0-6 bar 
U cijenu uključiti sav potreban spojni i montažni materijal do potpune gotovosti i funkcionalnosti.</t>
  </si>
  <si>
    <t>23.</t>
  </si>
  <si>
    <t>Dobava i ugradnja bakrenih cijevi u šipkama zajedno sa fitinzima, spojnim, montažnim i ovjesnim materijalom, dimenzija</t>
  </si>
  <si>
    <t>Cu54x1,1</t>
  </si>
  <si>
    <t>Cu42x1,5</t>
  </si>
  <si>
    <t>Cu35x1,0</t>
  </si>
  <si>
    <t>d)</t>
  </si>
  <si>
    <t>Cu28x1,0</t>
  </si>
  <si>
    <t>e)</t>
  </si>
  <si>
    <t>Cu22x1,0</t>
  </si>
  <si>
    <t>24.</t>
  </si>
  <si>
    <t>Čelične bešavne cijevi za sustav hlađenja, u kpl s cijevnim lukovima i ostalim fazonskim komadima, fitinzima, T-komadima i redukcijama. U cijenu uključiti ovjesni materijal te sav potreban spojni i montažni materijal. dimenzije: 
DN 65</t>
  </si>
  <si>
    <t>25.</t>
  </si>
  <si>
    <t>Dobava i ugradnja toplinske izolacije cjevovoda rashladnog medija, s fleksibilnim crijevima od spužvastog materijala na bazi sintetičkog kaučuka (elastomer), zatvorene ćelijaste strukture, s pokrovom od polietilenske folije, slijedećih svojstava:
 - koeficijent otpora difuziji vodene pare: m = 7000 
- vodljivost l = 0,036 W/mK 
- debljina s=19 mm za cijev:</t>
  </si>
  <si>
    <t>f)</t>
  </si>
  <si>
    <t>Č.DN 65</t>
  </si>
  <si>
    <t>26.</t>
  </si>
  <si>
    <t>Dobava i ugradnja: 
Oslonci, konzole i nosači za oslanjanje i vođenje cjevovoda izrađeni iz tipskih čeličnih profila, lima i šipki.</t>
  </si>
  <si>
    <t>27.</t>
  </si>
  <si>
    <t>Dobava i montaža: 
Ventilokonvektora za dvocijevni sustav (bez tvornički montiranih troputih ventila) 
Ventilokonvektor PARAPETNE izvedbe sa maskom, jedinica predviđena za montažu na zid, opremljena ventilatorom, izmjenjivačem topline, filterom te svim potrebnim elementima za zaštitu, kontrolu i regulaciju uređaja i temperature. 
U cijenu uključiti sav potreban spojni i montažni materijal. za 2-cijevni sustav hlađenja</t>
  </si>
  <si>
    <t>Qh = 2,9 kW 
N = 30 W - 230 V - 50 Hz  
za 2-cijevni sustav hlađenja</t>
  </si>
  <si>
    <t>Qh = 1,5 kW 
N = 30 W - 230 V - 50 Hz  
za 2-cijevni sustav hlađenja</t>
  </si>
  <si>
    <t>28.</t>
  </si>
  <si>
    <t>Dobava i montaža: 
Ventilokonvektora za dvocijevni sustav (bez tvornički montiranih troputih ventila) 
Ventilokonvektor  KAZETNE izvedbe sa UGRAĐENIM PANELOM, jedinica predviđena za montažu pod stropom, opremljena ventilatorom, izmjenjivačem topline, filterom te svim potrebnim elementima za zaštitu, kontrolu i regulaciju uređaja i temperature. 
U cijenu uključiti sav potreban spojni i montažni materijal. za 2-cijevni sustav hlađenja</t>
  </si>
  <si>
    <t>Qh = 2,5 kW 
N = 30 W - 230 V - 50 Hz  
za 2-cijevni sustav hlađenja</t>
  </si>
  <si>
    <t>29.</t>
  </si>
  <si>
    <t>Dobava i ugradnja: 
Žičani daljinski upravljač za upravljanje ventilokonvektorima. 
Upravljač ima sljeđeće funkcije: regulacija temperature zraka automatskom varijacijom brzine ventilatora, regulacija temperature zraka ON/OFF varijacijom brzine ventilatora, ON/OFF regulalcija ventila. 
U cijenu uključiti sav potreban spojni i montažni materijal te spajanje regulatora sa motornim pogonom ventila, te izradu pripadajućeg ožičenja.</t>
  </si>
  <si>
    <t>30.</t>
  </si>
  <si>
    <t>Puštanje u pogon ventilokonvektora i regulacije od strane ovlaštenog servisera, uz davanje potrebne atestne i garancijske dokumentacije te uputa za upotrebu, sve na hrvatskom jeziku.</t>
  </si>
  <si>
    <t>31.</t>
  </si>
  <si>
    <t>Dobava i ugradnja prolaznog regulacijskog ventila neosjetljivog na utjecaj promjene dinamičkog tlaka sustava sa funkcijom podešenja protoka, sa ON/OFF elektrotermičkim pogonom 230V za regulaciju ventila motornim pogonom, koji će se ugraditi na povrati vod ventilokonvektora. U cijenu uključiti sav potreban spojni i montažni materijal.</t>
  </si>
  <si>
    <t>DN 15 + pogon, 90 - 450 l/h</t>
  </si>
  <si>
    <t>DN 20 + pogon, 180 - 900 l/h</t>
  </si>
  <si>
    <t>32.</t>
  </si>
  <si>
    <t>Dobava i ugradnja zapornog ventila za ugradnju prije spoja ventilokonvektora na cjevnu mrežu, zajedno sa potrebnim spojnim i montažnim materijalom
DN20</t>
  </si>
  <si>
    <t>33.</t>
  </si>
  <si>
    <t>Dobava i ugradnja fleksibilne cijevi za spoj ventilokonvektora na cjevnu mrežu, zajedno sa potrebnim spojnim i montažnim materijalom
DN20</t>
  </si>
  <si>
    <t>34.</t>
  </si>
  <si>
    <t>Bušenje prodora u stropu i zidu radi prolaza instalacije hlađenja, te sanacija istih nakon ugradnje instalacije. Prodor za cijev:</t>
  </si>
  <si>
    <t>Cu54x2,0</t>
  </si>
  <si>
    <t>Cu35x1,5</t>
  </si>
  <si>
    <t>Cu28x1,2</t>
  </si>
  <si>
    <t>35.</t>
  </si>
  <si>
    <t>Dobava i ugradnja PP cijevi za odvod kondenzata, zajedno sa potrebnim kanalicama, fitinzima, ovjesom te potrebnim spojnim i montažnim materijalom. 
PP ∅ 32</t>
  </si>
  <si>
    <t>36.</t>
  </si>
  <si>
    <t>Dobava i montaža cijevnih radijatora s ugrađenim elektrogrijačem,twrmostatskim ventilom i prigušnicom zajedno sa svim spojnim i montažnim materijalom, dimenzija: 
Automatska regulacija – Temperaturno promjenljivi PTC-grijač samostalno regulira temperaturu grijače tekučine promijenom električnog otpora. 
1100/500 
Pel=400 W</t>
  </si>
  <si>
    <t>37.</t>
  </si>
  <si>
    <t>Izrada spoja odvoda kondenzata na postojeću instalaciju odvonje u građevini. U cijenu uključiti sav potreban spojni i montažni materijal do potpune funkcionalnosti.</t>
  </si>
  <si>
    <t>38.</t>
  </si>
  <si>
    <t>Balansiranje, podeševanje i puštanje u pogon sustava hlađenja od strane ovlašetnog proizvođača opreme.</t>
  </si>
  <si>
    <t>39.</t>
  </si>
  <si>
    <t>Punjenje sustava hlađenja vodom, odzračivanje, hladna tlačna proba vodom tlaka 4 bara mjereno na najnižem mjestu instalacije, popravak eventualno propusnih mjesta, te izradu izvješća o izvršenoj tlačnoj probi</t>
  </si>
  <si>
    <t>OPREMA I INSTALACIJA UKUPNO Kn</t>
  </si>
  <si>
    <t>Rekapitulacija</t>
  </si>
  <si>
    <t>STROJARSTVO Kn</t>
  </si>
  <si>
    <t>UKUPNO Kn</t>
  </si>
  <si>
    <t>REKAPITULACIJA PO VRSTAMA RADOVA (BEZ PDV-A):</t>
  </si>
  <si>
    <t>GRAĐEVINSKO-OBRNTIČKI RADOVI</t>
  </si>
  <si>
    <t>ELEKTROTEHNIČKI RADOVI</t>
  </si>
  <si>
    <t>STROJARSKI RADOVI</t>
  </si>
  <si>
    <t>SVEUKUPNO BEZ PDV-a</t>
  </si>
  <si>
    <t>SVEUKUPNO SA PDV-om</t>
  </si>
  <si>
    <t>REKAPITULACIJA PO MJERAMA:</t>
  </si>
  <si>
    <t>OBNOVA TOPLINSKE IZOLACIJE POJEDINIH DIJELOVA OVOJNICE ZGRADA</t>
  </si>
  <si>
    <t>ZAMJENA, POBOLJŠANJE ILI INSTALACIJA NOVIH RASVJETNIH SUSTAVA I NJEGOVIH KOMPONENTI U ZGRADAMA USLUŽNOG I INDUSTRIJSKOG SEKTORA</t>
  </si>
  <si>
    <t>UGRADNJA PAMETNIH BROJILA I UREĐAJA ZA DETALJNIJE PRAĆENJE POTROŠNJE ENERGIJE</t>
  </si>
  <si>
    <t>DIZALICE TOPLINE</t>
  </si>
  <si>
    <t xml:space="preserve">UGRADNJA NOVIH ELEKTROINSTALACIJSKIH KRUGOVA ZA NAPAJANJE I UPRAVLJANJE STROJARSKIM INSTALACIJAMA I DRUGIM TROŠILIMA U FUNKCIJI ENERGETSKE UČINKOVITOSTI  </t>
  </si>
  <si>
    <t>FOTONAPONSKE ELEKTRANE U INDUSTRIJSKOM SEKTORU</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</si>
</sst>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 _k_n_-;\-* #,##0.00\ _k_n_-;_-* \-??\ _k_n_-;_-@_-"/>
    <numFmt numFmtId="165" formatCode="&quot;Yes&quot;;&quot;Yes&quot;;&quot;No&quot;"/>
    <numFmt numFmtId="166" formatCode="&quot;kn &quot;#,##0_);[Red]&quot;(kn &quot;#,##0\)"/>
    <numFmt numFmtId="167" formatCode="_-* #,##0.00_-;\-* #,##0.00_-;_-* \-??_-;_-@_-"/>
    <numFmt numFmtId="168" formatCode="###,##0.00"/>
    <numFmt numFmtId="169" formatCode="_-\£* #,##0.00_-;&quot;-£&quot;* #,##0.00_-;_-\£* \-??_-;_-@_-"/>
    <numFmt numFmtId="170" formatCode="_(&quot;kn &quot;* #,##0.00_);_(&quot;kn &quot;* \(#,##0.00\);_(&quot;kn &quot;* \-??_);_(@_)"/>
    <numFmt numFmtId="171" formatCode="_-* #,##0.00&quot; kn&quot;_-;\-* #,##0.00&quot; kn&quot;_-;_-* \-??&quot; kn&quot;_-;_-@_-"/>
    <numFmt numFmtId="172" formatCode="#,##0.00\ [$kn-41A];[Red]\-#,##0.00\ [$kn-41A]"/>
    <numFmt numFmtId="173" formatCode="_(* #,##0.00_);_(* \(#,##0.00\);_(* \-??_);_(@_)"/>
    <numFmt numFmtId="174" formatCode="#,##0.00\ [$€-1];\-#,##0.00\ [$€-1]"/>
    <numFmt numFmtId="175" formatCode="#,##0.00;[Red]#,##0.00"/>
    <numFmt numFmtId="176" formatCode="#,##0.00&quot; kn&quot;"/>
  </numFmts>
  <fonts count="95">
    <font>
      <sz val="10"/>
      <name val="Arial"/>
      <charset val="1"/>
    </font>
    <font>
      <sz val="10"/>
      <name val="Arial"/>
      <charset val="238"/>
    </font>
    <font>
      <sz val="11"/>
      <color rgb="FF000000"/>
      <name val="Calibri"/>
      <family val="2"/>
      <charset val="238"/>
    </font>
    <font>
      <sz val="11"/>
      <color rgb="FFFFFFFF"/>
      <name val="Calibri"/>
      <family val="2"/>
      <charset val="238"/>
    </font>
    <font>
      <sz val="10"/>
      <name val="Arial"/>
      <family val="2"/>
      <charset val="238"/>
    </font>
    <font>
      <sz val="11"/>
      <color rgb="FF800080"/>
      <name val="Calibri"/>
      <family val="2"/>
      <charset val="238"/>
    </font>
    <font>
      <sz val="11"/>
      <color rgb="FF9C0006"/>
      <name val="Calibri"/>
      <family val="2"/>
      <charset val="238"/>
    </font>
    <font>
      <b/>
      <sz val="11"/>
      <color rgb="FFFF9900"/>
      <name val="Calibri"/>
      <family val="2"/>
      <charset val="238"/>
    </font>
    <font>
      <b/>
      <sz val="11"/>
      <color rgb="FFFA7D00"/>
      <name val="Calibri"/>
      <family val="2"/>
      <charset val="238"/>
    </font>
    <font>
      <b/>
      <sz val="11"/>
      <color rgb="FFFF0000"/>
      <name val="Calibri"/>
      <family val="2"/>
      <charset val="238"/>
    </font>
    <font>
      <b/>
      <sz val="11"/>
      <color rgb="FFFFFFFF"/>
      <name val="Calibri"/>
      <family val="2"/>
      <charset val="238"/>
    </font>
    <font>
      <sz val="11"/>
      <color rgb="FF000000"/>
      <name val="Arial"/>
      <family val="2"/>
      <charset val="238"/>
    </font>
    <font>
      <sz val="11"/>
      <name val="7_Futura"/>
      <charset val="1"/>
    </font>
    <font>
      <sz val="11"/>
      <color rgb="FF008000"/>
      <name val="Calibri"/>
      <family val="2"/>
      <charset val="238"/>
    </font>
    <font>
      <i/>
      <sz val="11"/>
      <color rgb="FF808080"/>
      <name val="Calibri"/>
      <family val="2"/>
      <charset val="238"/>
    </font>
    <font>
      <i/>
      <sz val="11"/>
      <color rgb="FF7F7F7F"/>
      <name val="Calibri"/>
      <family val="2"/>
      <charset val="238"/>
    </font>
    <font>
      <sz val="11"/>
      <color rgb="FF006100"/>
      <name val="Calibri"/>
      <family val="2"/>
      <charset val="238"/>
    </font>
    <font>
      <b/>
      <sz val="15"/>
      <color rgb="FF333399"/>
      <name val="Calibri"/>
      <family val="2"/>
      <charset val="238"/>
    </font>
    <font>
      <b/>
      <sz val="15"/>
      <color rgb="FF1F497D"/>
      <name val="Calibri"/>
      <family val="2"/>
      <charset val="238"/>
    </font>
    <font>
      <b/>
      <i/>
      <sz val="16"/>
      <color rgb="FF000000"/>
      <name val="Arial"/>
      <family val="2"/>
      <charset val="238"/>
    </font>
    <font>
      <b/>
      <sz val="15"/>
      <color rgb="FF003366"/>
      <name val="Calibri"/>
      <family val="2"/>
      <charset val="238"/>
    </font>
    <font>
      <b/>
      <sz val="13"/>
      <color rgb="FF333399"/>
      <name val="Calibri"/>
      <family val="2"/>
      <charset val="238"/>
    </font>
    <font>
      <b/>
      <sz val="13"/>
      <color rgb="FF1F497D"/>
      <name val="Calibri"/>
      <family val="2"/>
      <charset val="238"/>
    </font>
    <font>
      <b/>
      <sz val="13"/>
      <color rgb="FF003366"/>
      <name val="Calibri"/>
      <family val="2"/>
      <charset val="238"/>
    </font>
    <font>
      <b/>
      <sz val="11"/>
      <color rgb="FF003366"/>
      <name val="Calibri"/>
      <family val="2"/>
      <charset val="238"/>
    </font>
    <font>
      <b/>
      <sz val="11"/>
      <color rgb="FF333399"/>
      <name val="Calibri"/>
      <family val="2"/>
      <charset val="238"/>
    </font>
    <font>
      <b/>
      <sz val="11"/>
      <color rgb="FF1F497D"/>
      <name val="Calibri"/>
      <family val="2"/>
      <charset val="238"/>
    </font>
    <font>
      <u/>
      <sz val="10"/>
      <color rgb="FF0000FF"/>
      <name val="Arial"/>
      <family val="2"/>
      <charset val="238"/>
    </font>
    <font>
      <sz val="11"/>
      <color rgb="FF333399"/>
      <name val="Calibri"/>
      <family val="2"/>
      <charset val="238"/>
    </font>
    <font>
      <sz val="11"/>
      <color rgb="FF3F3F76"/>
      <name val="Calibri"/>
      <family val="2"/>
      <charset val="238"/>
    </font>
    <font>
      <b/>
      <sz val="11"/>
      <color rgb="FF333333"/>
      <name val="Calibri"/>
      <family val="2"/>
      <charset val="238"/>
    </font>
    <font>
      <sz val="10"/>
      <name val="Times New Roman CE"/>
      <family val="1"/>
      <charset val="238"/>
    </font>
    <font>
      <sz val="12"/>
      <name val="Times New Roman CE"/>
      <family val="1"/>
      <charset val="238"/>
    </font>
    <font>
      <sz val="11"/>
      <color rgb="FFFF9900"/>
      <name val="Calibri"/>
      <family val="2"/>
      <charset val="238"/>
    </font>
    <font>
      <sz val="11"/>
      <color rgb="FFFA7D00"/>
      <name val="Calibri"/>
      <family val="2"/>
      <charset val="238"/>
    </font>
    <font>
      <sz val="11"/>
      <color rgb="FFFF0000"/>
      <name val="Calibri"/>
      <family val="2"/>
      <charset val="238"/>
    </font>
    <font>
      <sz val="10"/>
      <name val="Arial"/>
      <family val="2"/>
      <charset val="1"/>
    </font>
    <font>
      <b/>
      <sz val="18"/>
      <color rgb="FF003366"/>
      <name val="Cambria"/>
      <family val="2"/>
      <charset val="238"/>
    </font>
    <font>
      <sz val="11"/>
      <color rgb="FF993300"/>
      <name val="Calibri"/>
      <family val="2"/>
      <charset val="238"/>
    </font>
    <font>
      <sz val="11"/>
      <color rgb="FF9C6500"/>
      <name val="Calibri"/>
      <family val="2"/>
      <charset val="238"/>
    </font>
    <font>
      <sz val="11"/>
      <color rgb="FF808000"/>
      <name val="Calibri"/>
      <family val="2"/>
      <charset val="238"/>
    </font>
    <font>
      <sz val="12"/>
      <name val="Arial"/>
      <family val="2"/>
      <charset val="238"/>
    </font>
    <font>
      <sz val="11"/>
      <name val="Arial"/>
      <family val="2"/>
      <charset val="1"/>
    </font>
    <font>
      <sz val="12"/>
      <name val="Times New Roman"/>
      <charset val="1"/>
    </font>
    <font>
      <sz val="10"/>
      <color rgb="FF000000"/>
      <name val="Arial"/>
      <family val="2"/>
      <charset val="238"/>
    </font>
    <font>
      <sz val="10"/>
      <name val="MS Sans Serif"/>
      <family val="2"/>
      <charset val="238"/>
    </font>
    <font>
      <sz val="10"/>
      <name val="CRO_Bookman-Normal"/>
      <charset val="238"/>
    </font>
    <font>
      <sz val="10"/>
      <name val="CTimesRoman"/>
      <charset val="1"/>
    </font>
    <font>
      <sz val="12"/>
      <name val="Times New Roman"/>
      <family val="1"/>
      <charset val="238"/>
    </font>
    <font>
      <sz val="11"/>
      <name val="Arial"/>
      <family val="1"/>
      <charset val="1"/>
    </font>
    <font>
      <sz val="10"/>
      <name val="CRO_Swiss-Normal"/>
      <charset val="1"/>
    </font>
    <font>
      <sz val="10"/>
      <color rgb="FF000000"/>
      <name val="MS Sans Serif"/>
      <family val="2"/>
      <charset val="238"/>
    </font>
    <font>
      <sz val="8"/>
      <name val="Arial"/>
      <family val="2"/>
      <charset val="238"/>
    </font>
    <font>
      <sz val="11"/>
      <color rgb="FF000000"/>
      <name val="Calibri"/>
      <family val="2"/>
      <charset val="1"/>
    </font>
    <font>
      <sz val="12"/>
      <color rgb="FF000000"/>
      <name val="Arial Narrow"/>
      <family val="2"/>
      <charset val="1"/>
    </font>
    <font>
      <b/>
      <sz val="11"/>
      <color rgb="FF3F3F3F"/>
      <name val="Calibri"/>
      <family val="2"/>
      <charset val="238"/>
    </font>
    <font>
      <b/>
      <i/>
      <u/>
      <sz val="11"/>
      <color rgb="FF000000"/>
      <name val="Arial"/>
      <family val="2"/>
      <charset val="238"/>
    </font>
    <font>
      <sz val="11"/>
      <color rgb="FF9C6500"/>
      <name val="Arial"/>
      <family val="2"/>
      <charset val="238"/>
    </font>
    <font>
      <b/>
      <sz val="18"/>
      <color rgb="FF333399"/>
      <name val="Cambria"/>
      <family val="2"/>
      <charset val="238"/>
    </font>
    <font>
      <b/>
      <sz val="18"/>
      <color rgb="FF1F497D"/>
      <name val="Cambria"/>
      <family val="2"/>
      <charset val="238"/>
    </font>
    <font>
      <b/>
      <sz val="11"/>
      <color rgb="FF000000"/>
      <name val="Calibri"/>
      <family val="2"/>
      <charset val="238"/>
    </font>
    <font>
      <b/>
      <sz val="11"/>
      <name val="Arial Narrow"/>
      <family val="2"/>
      <charset val="238"/>
    </font>
    <font>
      <b/>
      <sz val="14"/>
      <color rgb="FF00B0F0"/>
      <name val="Arial Narrow"/>
      <family val="2"/>
      <charset val="238"/>
    </font>
    <font>
      <sz val="10"/>
      <color rgb="FF404040"/>
      <name val="Arial Narrow"/>
      <family val="2"/>
      <charset val="238"/>
    </font>
    <font>
      <sz val="12"/>
      <color rgb="FF404040"/>
      <name val="Arial Narrow"/>
      <family val="2"/>
      <charset val="238"/>
    </font>
    <font>
      <b/>
      <sz val="14"/>
      <color rgb="FF404040"/>
      <name val="Arial Narrow"/>
      <family val="2"/>
      <charset val="238"/>
    </font>
    <font>
      <b/>
      <sz val="14"/>
      <name val="Arial Narrow"/>
      <family val="2"/>
      <charset val="238"/>
    </font>
    <font>
      <b/>
      <sz val="20"/>
      <color rgb="FF00B0F0"/>
      <name val="Arial Narrow"/>
      <family val="2"/>
      <charset val="238"/>
    </font>
    <font>
      <b/>
      <sz val="10"/>
      <name val="Arial Narrow"/>
      <family val="2"/>
      <charset val="238"/>
    </font>
    <font>
      <sz val="11"/>
      <color rgb="FF404040"/>
      <name val="Arial Narrow"/>
      <family val="2"/>
      <charset val="238"/>
    </font>
    <font>
      <sz val="11"/>
      <color rgb="FFA6A6A6"/>
      <name val="Arial Narrow"/>
      <family val="2"/>
      <charset val="238"/>
    </font>
    <font>
      <sz val="10"/>
      <name val="Arial Narrow"/>
      <family val="2"/>
      <charset val="238"/>
    </font>
    <font>
      <sz val="11"/>
      <name val="Calibri"/>
      <family val="2"/>
      <charset val="238"/>
    </font>
    <font>
      <b/>
      <sz val="11"/>
      <name val="Calibri"/>
      <family val="2"/>
      <charset val="238"/>
    </font>
    <font>
      <sz val="12"/>
      <name val="Calibri"/>
      <family val="2"/>
      <charset val="238"/>
    </font>
    <font>
      <b/>
      <sz val="12"/>
      <color rgb="FF000000"/>
      <name val="Arial Narrow"/>
      <family val="2"/>
      <charset val="238"/>
    </font>
    <font>
      <sz val="12"/>
      <color rgb="FF000000"/>
      <name val="Calibri"/>
      <family val="2"/>
      <charset val="238"/>
    </font>
    <font>
      <b/>
      <sz val="11"/>
      <name val="Arial"/>
      <family val="2"/>
      <charset val="1"/>
    </font>
    <font>
      <sz val="11"/>
      <name val="Arial"/>
      <family val="2"/>
      <charset val="238"/>
    </font>
    <font>
      <sz val="11"/>
      <name val="Arial Narrow"/>
      <family val="2"/>
      <charset val="238"/>
    </font>
    <font>
      <sz val="11"/>
      <color rgb="FFFF0000"/>
      <name val="Arial Narrow"/>
      <family val="2"/>
      <charset val="238"/>
    </font>
    <font>
      <b/>
      <sz val="12"/>
      <name val="Arial Narrow"/>
      <family val="2"/>
      <charset val="238"/>
    </font>
    <font>
      <sz val="9"/>
      <name val="Arial Narrow"/>
      <family val="2"/>
      <charset val="238"/>
    </font>
    <font>
      <vertAlign val="superscript"/>
      <sz val="9"/>
      <name val="Arial Narrow"/>
      <family val="2"/>
      <charset val="238"/>
    </font>
    <font>
      <sz val="9"/>
      <name val="Arial"/>
      <family val="2"/>
      <charset val="238"/>
    </font>
    <font>
      <b/>
      <sz val="11"/>
      <color rgb="FFFF0000"/>
      <name val="Arial Narrow"/>
      <family val="2"/>
      <charset val="238"/>
    </font>
    <font>
      <sz val="11"/>
      <color rgb="FF00B0F0"/>
      <name val="Arial Narrow"/>
      <family val="2"/>
      <charset val="238"/>
    </font>
    <font>
      <sz val="11"/>
      <color rgb="FFFF0000"/>
      <name val="Arial"/>
      <family val="2"/>
      <charset val="238"/>
    </font>
    <font>
      <b/>
      <sz val="11"/>
      <name val="Arial"/>
      <family val="2"/>
      <charset val="238"/>
    </font>
    <font>
      <sz val="11"/>
      <name val="7_Futura"/>
      <charset val="238"/>
    </font>
    <font>
      <b/>
      <i/>
      <sz val="11"/>
      <color rgb="FF000000"/>
      <name val="Calibri"/>
      <family val="2"/>
      <charset val="238"/>
    </font>
    <font>
      <sz val="11"/>
      <color rgb="FF505050"/>
      <name val="Calibri"/>
      <family val="2"/>
      <charset val="238"/>
    </font>
    <font>
      <b/>
      <sz val="11"/>
      <color rgb="FFFF0000"/>
      <name val="Arial"/>
      <family val="2"/>
      <charset val="238"/>
    </font>
    <font>
      <b/>
      <sz val="10"/>
      <name val="Arial"/>
      <family val="2"/>
      <charset val="238"/>
    </font>
    <font>
      <sz val="10"/>
      <name val="Arial"/>
      <charset val="1"/>
    </font>
  </fonts>
  <fills count="55">
    <fill>
      <patternFill patternType="none"/>
    </fill>
    <fill>
      <patternFill patternType="gray125"/>
    </fill>
    <fill>
      <patternFill patternType="darkGray">
        <fgColor rgb="FFC5D4ED"/>
        <bgColor rgb="FFCCC1DA"/>
      </patternFill>
    </fill>
    <fill>
      <patternFill patternType="solid">
        <fgColor rgb="FFFFFFFF"/>
        <bgColor rgb="FFF2F2F2"/>
      </patternFill>
    </fill>
    <fill>
      <patternFill patternType="solid">
        <fgColor rgb="FFDCE6F2"/>
        <bgColor rgb="FFDBEEF4"/>
      </patternFill>
    </fill>
    <fill>
      <patternFill patternType="solid">
        <fgColor rgb="FF98CCFE"/>
        <bgColor rgb="FF97B5D9"/>
      </patternFill>
    </fill>
    <fill>
      <patternFill patternType="solid">
        <fgColor rgb="FFFF95C6"/>
        <bgColor rgb="FFFE847B"/>
      </patternFill>
    </fill>
    <fill>
      <patternFill patternType="solid">
        <fgColor rgb="FFFFCC99"/>
        <bgColor rgb="FFFCD5B5"/>
      </patternFill>
    </fill>
    <fill>
      <patternFill patternType="solid">
        <fgColor rgb="FFF2DCDB"/>
        <bgColor rgb="FFE6E0EC"/>
      </patternFill>
    </fill>
    <fill>
      <patternFill patternType="solid">
        <fgColor rgb="FFFE847B"/>
        <bgColor rgb="FFFF95C6"/>
      </patternFill>
    </fill>
    <fill>
      <patternFill patternType="solid">
        <fgColor rgb="FFCBFECD"/>
        <bgColor rgb="FFD3EDC2"/>
      </patternFill>
    </fill>
    <fill>
      <patternFill patternType="solid">
        <fgColor rgb="FFFFFFCC"/>
        <bgColor rgb="FFEBF1DE"/>
      </patternFill>
    </fill>
    <fill>
      <patternFill patternType="solid">
        <fgColor rgb="FFEBF1DE"/>
        <bgColor rgb="FFF2F2F2"/>
      </patternFill>
    </fill>
    <fill>
      <patternFill patternType="solid">
        <fgColor rgb="FFCC99FF"/>
        <bgColor rgb="FFCCC1DA"/>
      </patternFill>
    </fill>
    <fill>
      <patternFill patternType="solid">
        <fgColor rgb="FFE6E0EC"/>
        <bgColor rgb="FFDCE6F2"/>
      </patternFill>
    </fill>
    <fill>
      <patternFill patternType="solid">
        <fgColor rgb="FFCCFFFF"/>
        <bgColor rgb="FFDBEEF4"/>
      </patternFill>
    </fill>
    <fill>
      <patternFill patternType="solid">
        <fgColor rgb="FFDBEEF4"/>
        <bgColor rgb="FFDCE6F2"/>
      </patternFill>
    </fill>
    <fill>
      <patternFill patternType="solid">
        <fgColor rgb="FFFDEADA"/>
        <bgColor rgb="FFEBF1DE"/>
      </patternFill>
    </fill>
    <fill>
      <patternFill patternType="solid">
        <fgColor rgb="FFC0C0C0"/>
        <bgColor rgb="FFCCC1DA"/>
      </patternFill>
    </fill>
    <fill>
      <patternFill patternType="darkGray">
        <fgColor rgb="FFC5D4ED"/>
        <bgColor rgb="FFB7DEE8"/>
      </patternFill>
    </fill>
    <fill>
      <patternFill patternType="solid">
        <fgColor rgb="FFE6B9B8"/>
        <bgColor rgb="FFFFC7CE"/>
      </patternFill>
    </fill>
    <fill>
      <patternFill patternType="solid">
        <fgColor rgb="FF00FF00"/>
        <bgColor rgb="FF35CACC"/>
      </patternFill>
    </fill>
    <fill>
      <patternFill patternType="solid">
        <fgColor rgb="FFFFFF99"/>
        <bgColor rgb="FFFFEB9C"/>
      </patternFill>
    </fill>
    <fill>
      <patternFill patternType="solid">
        <fgColor rgb="FFD3EDC2"/>
        <bgColor rgb="FFCBFECD"/>
      </patternFill>
    </fill>
    <fill>
      <patternFill patternType="solid">
        <fgColor rgb="FFCCC1DA"/>
        <bgColor rgb="FFC0C0C0"/>
      </patternFill>
    </fill>
    <fill>
      <patternFill patternType="solid">
        <fgColor rgb="FFB7DEE8"/>
        <bgColor rgb="FFC5D4ED"/>
      </patternFill>
    </fill>
    <fill>
      <patternFill patternType="solid">
        <fgColor rgb="FFFFCC00"/>
        <bgColor rgb="FFFFFF00"/>
      </patternFill>
    </fill>
    <fill>
      <patternFill patternType="solid">
        <fgColor rgb="FFFCD5B5"/>
        <bgColor rgb="FFFFCC99"/>
      </patternFill>
    </fill>
    <fill>
      <patternFill patternType="solid">
        <fgColor rgb="FF0066CC"/>
        <bgColor rgb="FF1F497D"/>
      </patternFill>
    </fill>
    <fill>
      <patternFill patternType="solid">
        <fgColor rgb="FF35CACC"/>
        <bgColor rgb="FF00B0F0"/>
      </patternFill>
    </fill>
    <fill>
      <patternFill patternType="solid">
        <fgColor rgb="FF97B5D9"/>
        <bgColor rgb="FFA6ACA9"/>
      </patternFill>
    </fill>
    <fill>
      <patternFill patternType="mediumGray">
        <fgColor rgb="FFFF95C6"/>
        <bgColor rgb="FFFE847B"/>
      </patternFill>
    </fill>
    <fill>
      <patternFill patternType="solid">
        <fgColor rgb="FFFF6600"/>
        <bgColor rgb="FFFA7D00"/>
      </patternFill>
    </fill>
    <fill>
      <patternFill patternType="mediumGray">
        <fgColor rgb="FFC5D4ED"/>
        <bgColor rgb="FFC0C0C0"/>
      </patternFill>
    </fill>
    <fill>
      <patternFill patternType="darkGray">
        <fgColor rgb="FF7D0913"/>
        <bgColor rgb="FF333333"/>
      </patternFill>
    </fill>
    <fill>
      <patternFill patternType="solid">
        <fgColor rgb="FFA6ACA9"/>
        <bgColor rgb="FFA5A6A4"/>
      </patternFill>
    </fill>
    <fill>
      <patternFill patternType="darkGray">
        <fgColor rgb="FF98CCFE"/>
        <bgColor rgb="FF97B5D9"/>
      </patternFill>
    </fill>
    <fill>
      <patternFill patternType="solid">
        <fgColor rgb="FFFF9802"/>
        <bgColor rgb="FFFA7D00"/>
      </patternFill>
    </fill>
    <fill>
      <patternFill patternType="solid">
        <fgColor rgb="FFFFCC99"/>
        <bgColor rgb="FFFCD5B5"/>
      </patternFill>
    </fill>
    <fill>
      <patternFill patternType="darkGray">
        <fgColor rgb="FF333399"/>
        <bgColor rgb="FF36368B"/>
      </patternFill>
    </fill>
    <fill>
      <patternFill patternType="darkGray">
        <fgColor rgb="FF4B93C0"/>
        <bgColor rgb="FF7F7F7F"/>
      </patternFill>
    </fill>
    <fill>
      <patternFill patternType="solid">
        <fgColor rgb="FF003366"/>
        <bgColor rgb="FF1F497D"/>
      </patternFill>
    </fill>
    <fill>
      <patternFill patternType="solid">
        <fgColor rgb="FFFF0000"/>
        <bgColor rgb="FF7D0913"/>
      </patternFill>
    </fill>
    <fill>
      <patternFill patternType="darkGray">
        <fgColor rgb="FFAE6C00"/>
        <bgColor rgb="FFFF6600"/>
      </patternFill>
    </fill>
    <fill>
      <patternFill patternType="mediumGray">
        <fgColor rgb="FF0F8026"/>
        <bgColor rgb="FF4B93C0"/>
      </patternFill>
    </fill>
    <fill>
      <patternFill patternType="darkGray">
        <fgColor rgb="FFA6ACA9"/>
        <bgColor rgb="FFA5A6A4"/>
      </patternFill>
    </fill>
    <fill>
      <patternFill patternType="solid">
        <fgColor rgb="FF73659E"/>
        <bgColor rgb="FF7F7F7F"/>
      </patternFill>
    </fill>
    <fill>
      <patternFill patternType="darkGray">
        <fgColor rgb="FF4B93C0"/>
        <bgColor rgb="FF35CACC"/>
      </patternFill>
    </fill>
    <fill>
      <patternFill patternType="mediumGray">
        <fgColor rgb="FFFE847B"/>
        <bgColor rgb="FFFF9802"/>
      </patternFill>
    </fill>
    <fill>
      <patternFill patternType="solid">
        <fgColor rgb="FFFFC7CE"/>
        <bgColor rgb="FFFCD5B5"/>
      </patternFill>
    </fill>
    <fill>
      <patternFill patternType="solid">
        <fgColor rgb="FFF2F2F2"/>
        <bgColor rgb="FFEBF1DE"/>
      </patternFill>
    </fill>
    <fill>
      <patternFill patternType="solid">
        <fgColor rgb="FF969696"/>
        <bgColor rgb="FFA5A6A4"/>
      </patternFill>
    </fill>
    <fill>
      <patternFill patternType="solid">
        <fgColor rgb="FFA5A6A4"/>
        <bgColor rgb="FFA6ACA9"/>
      </patternFill>
    </fill>
    <fill>
      <patternFill patternType="darkGray">
        <fgColor rgb="FFD3EDC2"/>
        <bgColor rgb="FFCBFECD"/>
      </patternFill>
    </fill>
    <fill>
      <patternFill patternType="solid">
        <fgColor rgb="FFFFEB9C"/>
        <bgColor rgb="FFFFFF99"/>
      </patternFill>
    </fill>
  </fills>
  <borders count="31">
    <border>
      <left/>
      <right/>
      <top/>
      <bottom/>
      <diagonal/>
    </border>
    <border>
      <left style="thin">
        <color rgb="FFC0C0C0"/>
      </left>
      <right style="thin">
        <color rgb="FFC0C0C0"/>
      </right>
      <top style="thin">
        <color rgb="FFC0C0C0"/>
      </top>
      <bottom style="thin">
        <color rgb="FFC0C0C0"/>
      </bottom>
      <diagonal/>
    </border>
    <border>
      <left style="thin">
        <color rgb="FF808080"/>
      </left>
      <right style="thin">
        <color rgb="FF808080"/>
      </right>
      <top style="thin">
        <color rgb="FF808080"/>
      </top>
      <bottom style="thin">
        <color rgb="FF808080"/>
      </bottom>
      <diagonal/>
    </border>
    <border>
      <left style="thin">
        <color rgb="FF7F7F7F"/>
      </left>
      <right style="thin">
        <color rgb="FF7F7F7F"/>
      </right>
      <top style="thin">
        <color rgb="FF7F7F7F"/>
      </top>
      <bottom style="thin">
        <color rgb="FF7F7F7F"/>
      </bottom>
      <diagonal/>
    </border>
    <border>
      <left style="double">
        <color rgb="FF333333"/>
      </left>
      <right style="double">
        <color rgb="FF333333"/>
      </right>
      <top style="double">
        <color rgb="FF333333"/>
      </top>
      <bottom style="double">
        <color rgb="FF333333"/>
      </bottom>
      <diagonal/>
    </border>
    <border>
      <left style="double">
        <color rgb="FF3F3F3F"/>
      </left>
      <right style="double">
        <color rgb="FF3F3F3F"/>
      </right>
      <top style="double">
        <color rgb="FF3F3F3F"/>
      </top>
      <bottom style="double">
        <color rgb="FF3F3F3F"/>
      </bottom>
      <diagonal/>
    </border>
    <border>
      <left/>
      <right/>
      <top/>
      <bottom style="thick">
        <color rgb="FF35CACC"/>
      </bottom>
      <diagonal/>
    </border>
    <border>
      <left/>
      <right/>
      <top/>
      <bottom style="thick">
        <color rgb="FF4B93C0"/>
      </bottom>
      <diagonal/>
    </border>
    <border>
      <left/>
      <right/>
      <top/>
      <bottom style="thick">
        <color rgb="FF003366"/>
      </bottom>
      <diagonal/>
    </border>
    <border>
      <left/>
      <right/>
      <top/>
      <bottom style="thick">
        <color rgb="FF36368B"/>
      </bottom>
      <diagonal/>
    </border>
    <border>
      <left/>
      <right/>
      <top/>
      <bottom style="thick">
        <color rgb="FFC0C0C0"/>
      </bottom>
      <diagonal/>
    </border>
    <border>
      <left/>
      <right/>
      <top/>
      <bottom style="thick">
        <color rgb="FF97B5D9"/>
      </bottom>
      <diagonal/>
    </border>
    <border>
      <left/>
      <right/>
      <top/>
      <bottom style="thick">
        <color rgb="FFCCFFFF"/>
      </bottom>
      <diagonal/>
    </border>
    <border>
      <left/>
      <right/>
      <top/>
      <bottom style="medium">
        <color rgb="FF0066CC"/>
      </bottom>
      <diagonal/>
    </border>
    <border>
      <left/>
      <right/>
      <top/>
      <bottom style="medium">
        <color rgb="FF35CACC"/>
      </bottom>
      <diagonal/>
    </border>
    <border>
      <left/>
      <right/>
      <top/>
      <bottom style="medium">
        <color rgb="FF97B5D9"/>
      </bottom>
      <diagonal/>
    </border>
    <border>
      <left/>
      <right/>
      <top/>
      <bottom style="medium">
        <color rgb="FFCCFFFF"/>
      </bottom>
      <diagonal/>
    </border>
    <border>
      <left style="thin">
        <color rgb="FF333333"/>
      </left>
      <right style="thin">
        <color rgb="FF333333"/>
      </right>
      <top style="thin">
        <color rgb="FF333333"/>
      </top>
      <bottom style="thin">
        <color rgb="FF333333"/>
      </bottom>
      <diagonal/>
    </border>
    <border>
      <left/>
      <right/>
      <top/>
      <bottom style="double">
        <color rgb="FFFF9802"/>
      </bottom>
      <diagonal/>
    </border>
    <border>
      <left/>
      <right/>
      <top/>
      <bottom style="double">
        <color rgb="FFFA7D00"/>
      </bottom>
      <diagonal/>
    </border>
    <border>
      <left/>
      <right/>
      <top/>
      <bottom style="double">
        <color rgb="FFFF0000"/>
      </bottom>
      <diagonal/>
    </border>
    <border>
      <left style="thin">
        <color rgb="FFA6ACA9"/>
      </left>
      <right style="thin">
        <color rgb="FFA6ACA9"/>
      </right>
      <top style="thin">
        <color rgb="FFA6ACA9"/>
      </top>
      <bottom style="thin">
        <color rgb="FFA6ACA9"/>
      </bottom>
      <diagonal/>
    </border>
    <border>
      <left style="thin">
        <color rgb="FF3F3F3F"/>
      </left>
      <right style="thin">
        <color rgb="FF3F3F3F"/>
      </right>
      <top style="thin">
        <color rgb="FF3F3F3F"/>
      </top>
      <bottom style="thin">
        <color rgb="FF3F3F3F"/>
      </bottom>
      <diagonal/>
    </border>
    <border>
      <left/>
      <right/>
      <top/>
      <bottom style="thin">
        <color auto="1"/>
      </bottom>
      <diagonal/>
    </border>
    <border>
      <left style="thick">
        <color rgb="FF3F3F3F"/>
      </left>
      <right style="thick">
        <color rgb="FF3F3F3F"/>
      </right>
      <top style="thick">
        <color rgb="FF3F3F3F"/>
      </top>
      <bottom style="thick">
        <color rgb="FF3F3F3F"/>
      </bottom>
      <diagonal/>
    </border>
    <border>
      <left/>
      <right/>
      <top style="thin">
        <color rgb="FF36368B"/>
      </top>
      <bottom style="double">
        <color rgb="FF36368B"/>
      </bottom>
      <diagonal/>
    </border>
    <border>
      <left/>
      <right/>
      <top style="thin">
        <color rgb="FF35CACC"/>
      </top>
      <bottom style="double">
        <color rgb="FF35CACC"/>
      </bottom>
      <diagonal/>
    </border>
    <border>
      <left/>
      <right/>
      <top style="thin">
        <color rgb="FF4B93C0"/>
      </top>
      <bottom style="double">
        <color rgb="FF4B93C0"/>
      </bottom>
      <diagonal/>
    </border>
    <border>
      <left/>
      <right/>
      <top style="thin">
        <color rgb="FF003366"/>
      </top>
      <bottom style="double">
        <color rgb="FF003366"/>
      </bottom>
      <diagonal/>
    </border>
    <border>
      <left/>
      <right/>
      <top style="thin">
        <color auto="1"/>
      </top>
      <bottom style="thin">
        <color auto="1"/>
      </bottom>
      <diagonal/>
    </border>
    <border>
      <left style="thin">
        <color rgb="FFC0C0C0"/>
      </left>
      <right/>
      <top style="thin">
        <color rgb="FFC0C0C0"/>
      </top>
      <bottom style="thin">
        <color rgb="FFC0C0C0"/>
      </bottom>
      <diagonal/>
    </border>
  </borders>
  <cellStyleXfs count="375">
    <xf numFmtId="0" fontId="0" fillId="0" borderId="0"/>
    <xf numFmtId="0" fontId="2" fillId="2" borderId="0" applyBorder="0" applyProtection="0"/>
    <xf numFmtId="0" fontId="2" fillId="3" borderId="0" applyBorder="0" applyProtection="0"/>
    <xf numFmtId="0" fontId="2" fillId="3" borderId="0" applyBorder="0" applyProtection="0"/>
    <xf numFmtId="0" fontId="2" fillId="4" borderId="0" applyBorder="0" applyProtection="0"/>
    <xf numFmtId="0" fontId="2" fillId="4" borderId="0" applyBorder="0" applyProtection="0"/>
    <xf numFmtId="0" fontId="2" fillId="5" borderId="0" applyBorder="0" applyProtection="0"/>
    <xf numFmtId="0" fontId="2" fillId="6" borderId="0" applyBorder="0" applyProtection="0"/>
    <xf numFmtId="0" fontId="2" fillId="7" borderId="0" applyBorder="0" applyProtection="0"/>
    <xf numFmtId="0" fontId="2" fillId="7" borderId="0" applyBorder="0" applyProtection="0"/>
    <xf numFmtId="0" fontId="2" fillId="8" borderId="0" applyBorder="0" applyProtection="0"/>
    <xf numFmtId="0" fontId="2" fillId="8" borderId="0" applyBorder="0" applyProtection="0"/>
    <xf numFmtId="0" fontId="2" fillId="9" borderId="0" applyBorder="0" applyProtection="0"/>
    <xf numFmtId="0" fontId="2" fillId="10" borderId="0" applyBorder="0" applyProtection="0"/>
    <xf numFmtId="0" fontId="2" fillId="11" borderId="0" applyBorder="0" applyProtection="0"/>
    <xf numFmtId="0" fontId="2" fillId="11" borderId="0" applyBorder="0" applyProtection="0"/>
    <xf numFmtId="0" fontId="2" fillId="12" borderId="0" applyBorder="0" applyProtection="0"/>
    <xf numFmtId="0" fontId="2" fillId="12" borderId="0" applyBorder="0" applyProtection="0"/>
    <xf numFmtId="0" fontId="2" fillId="13" borderId="0" applyBorder="0" applyProtection="0"/>
    <xf numFmtId="0" fontId="2" fillId="3" borderId="0" applyBorder="0" applyProtection="0"/>
    <xf numFmtId="0" fontId="2" fillId="3" borderId="0" applyBorder="0" applyProtection="0"/>
    <xf numFmtId="0" fontId="2" fillId="14" borderId="0" applyBorder="0" applyProtection="0"/>
    <xf numFmtId="0" fontId="2" fillId="14" borderId="0" applyBorder="0" applyProtection="0"/>
    <xf numFmtId="0" fontId="2" fillId="7" borderId="0" applyBorder="0" applyProtection="0"/>
    <xf numFmtId="0" fontId="2" fillId="15" borderId="0" applyBorder="0" applyProtection="0"/>
    <xf numFmtId="0" fontId="2" fillId="15" borderId="0" applyBorder="0" applyProtection="0"/>
    <xf numFmtId="0" fontId="2" fillId="15" borderId="0" applyBorder="0" applyProtection="0"/>
    <xf numFmtId="0" fontId="2" fillId="16" borderId="0" applyBorder="0" applyProtection="0"/>
    <xf numFmtId="0" fontId="2" fillId="16" borderId="0" applyBorder="0" applyProtection="0"/>
    <xf numFmtId="0" fontId="2" fillId="7" borderId="0" applyBorder="0" applyProtection="0"/>
    <xf numFmtId="0" fontId="2" fillId="7" borderId="0" applyBorder="0" applyProtection="0"/>
    <xf numFmtId="0" fontId="2" fillId="7" borderId="0" applyBorder="0" applyProtection="0"/>
    <xf numFmtId="0" fontId="2" fillId="17" borderId="0" applyBorder="0" applyProtection="0"/>
    <xf numFmtId="0" fontId="2" fillId="17" borderId="0" applyBorder="0" applyProtection="0"/>
    <xf numFmtId="0" fontId="2" fillId="11" borderId="0" applyBorder="0" applyProtection="0"/>
    <xf numFmtId="0" fontId="2" fillId="5" borderId="0" applyBorder="0" applyProtection="0"/>
    <xf numFmtId="0" fontId="2" fillId="18" borderId="0" applyBorder="0" applyProtection="0"/>
    <xf numFmtId="0" fontId="2" fillId="18" borderId="0" applyBorder="0" applyProtection="0"/>
    <xf numFmtId="0" fontId="2" fillId="19" borderId="0" applyBorder="0" applyProtection="0"/>
    <xf numFmtId="0" fontId="2" fillId="19" borderId="0" applyBorder="0" applyProtection="0"/>
    <xf numFmtId="0" fontId="2" fillId="15" borderId="0" applyBorder="0" applyProtection="0"/>
    <xf numFmtId="0" fontId="2" fillId="9" borderId="0" applyBorder="0" applyProtection="0"/>
    <xf numFmtId="0" fontId="2" fillId="9" borderId="0" applyBorder="0" applyProtection="0"/>
    <xf numFmtId="0" fontId="2" fillId="9" borderId="0" applyBorder="0" applyProtection="0"/>
    <xf numFmtId="0" fontId="2" fillId="20" borderId="0" applyBorder="0" applyProtection="0"/>
    <xf numFmtId="0" fontId="2" fillId="20" borderId="0" applyBorder="0" applyProtection="0"/>
    <xf numFmtId="0" fontId="2" fillId="21" borderId="0" applyBorder="0" applyProtection="0"/>
    <xf numFmtId="0" fontId="2" fillId="22" borderId="0" applyBorder="0" applyProtection="0"/>
    <xf numFmtId="0" fontId="2" fillId="22" borderId="0" applyBorder="0" applyProtection="0"/>
    <xf numFmtId="0" fontId="2" fillId="23" borderId="0" applyBorder="0" applyProtection="0"/>
    <xf numFmtId="0" fontId="2" fillId="23" borderId="0" applyBorder="0" applyProtection="0"/>
    <xf numFmtId="0" fontId="2" fillId="13" borderId="0" applyBorder="0" applyProtection="0"/>
    <xf numFmtId="0" fontId="2" fillId="18" borderId="0" applyBorder="0" applyProtection="0"/>
    <xf numFmtId="0" fontId="2" fillId="18" borderId="0" applyBorder="0" applyProtection="0"/>
    <xf numFmtId="0" fontId="2" fillId="24" borderId="0" applyBorder="0" applyProtection="0"/>
    <xf numFmtId="0" fontId="2" fillId="24" borderId="0" applyBorder="0" applyProtection="0"/>
    <xf numFmtId="0" fontId="2" fillId="6" borderId="0" applyBorder="0" applyProtection="0"/>
    <xf numFmtId="0" fontId="2" fillId="5" borderId="0" applyBorder="0" applyProtection="0"/>
    <xf numFmtId="0" fontId="2" fillId="5" borderId="0" applyBorder="0" applyProtection="0"/>
    <xf numFmtId="0" fontId="2" fillId="5" borderId="0" applyBorder="0" applyProtection="0"/>
    <xf numFmtId="0" fontId="2" fillId="25" borderId="0" applyBorder="0" applyProtection="0"/>
    <xf numFmtId="0" fontId="2" fillId="25" borderId="0" applyBorder="0" applyProtection="0"/>
    <xf numFmtId="0" fontId="2" fillId="15" borderId="0" applyBorder="0" applyProtection="0"/>
    <xf numFmtId="0" fontId="2" fillId="26" borderId="0" applyBorder="0" applyProtection="0"/>
    <xf numFmtId="0" fontId="2" fillId="7" borderId="0" applyBorder="0" applyProtection="0"/>
    <xf numFmtId="0" fontId="2" fillId="7" borderId="0" applyBorder="0" applyProtection="0"/>
    <xf numFmtId="0" fontId="2" fillId="27" borderId="0" applyBorder="0" applyProtection="0"/>
    <xf numFmtId="0" fontId="2" fillId="27" borderId="0" applyBorder="0" applyProtection="0"/>
    <xf numFmtId="0" fontId="2" fillId="11" borderId="0" applyBorder="0" applyProtection="0"/>
    <xf numFmtId="0" fontId="2" fillId="5" borderId="0" applyBorder="0" applyProtection="0"/>
    <xf numFmtId="0" fontId="3" fillId="28" borderId="0" applyBorder="0" applyProtection="0"/>
    <xf numFmtId="0" fontId="3" fillId="29" borderId="0" applyBorder="0" applyProtection="0"/>
    <xf numFmtId="0" fontId="3" fillId="30" borderId="0" applyBorder="0" applyProtection="0"/>
    <xf numFmtId="0" fontId="3" fillId="15" borderId="0" applyBorder="0" applyProtection="0"/>
    <xf numFmtId="0" fontId="3" fillId="9" borderId="0" applyBorder="0" applyProtection="0"/>
    <xf numFmtId="0" fontId="3" fillId="9" borderId="0" applyBorder="0" applyProtection="0"/>
    <xf numFmtId="0" fontId="3" fillId="31" borderId="0" applyBorder="0" applyProtection="0"/>
    <xf numFmtId="0" fontId="3" fillId="32" borderId="0" applyBorder="0" applyProtection="0"/>
    <xf numFmtId="0" fontId="3" fillId="21" borderId="0" applyBorder="0" applyProtection="0"/>
    <xf numFmtId="0" fontId="3" fillId="22" borderId="0" applyBorder="0" applyProtection="0"/>
    <xf numFmtId="0" fontId="3" fillId="33" borderId="0" applyBorder="0" applyProtection="0"/>
    <xf numFmtId="0" fontId="3" fillId="26" borderId="0" applyBorder="0" applyProtection="0"/>
    <xf numFmtId="0" fontId="3" fillId="34" borderId="0" applyBorder="0" applyProtection="0"/>
    <xf numFmtId="0" fontId="3" fillId="18" borderId="0" applyBorder="0" applyProtection="0"/>
    <xf numFmtId="0" fontId="3" fillId="35" borderId="0" applyBorder="0" applyProtection="0"/>
    <xf numFmtId="0" fontId="3" fillId="6" borderId="0" applyBorder="0" applyProtection="0"/>
    <xf numFmtId="0" fontId="3" fillId="29" borderId="0" applyBorder="0" applyProtection="0"/>
    <xf numFmtId="0" fontId="3" fillId="29" borderId="0" applyBorder="0" applyProtection="0"/>
    <xf numFmtId="0" fontId="3" fillId="36" borderId="0" applyBorder="0" applyProtection="0"/>
    <xf numFmtId="0" fontId="3" fillId="15" borderId="0" applyBorder="0" applyProtection="0"/>
    <xf numFmtId="0" fontId="3" fillId="37" borderId="0" applyBorder="0" applyProtection="0"/>
    <xf numFmtId="0" fontId="3" fillId="7" borderId="0" applyBorder="0" applyProtection="0"/>
    <xf numFmtId="0" fontId="3" fillId="38" borderId="0" applyBorder="0" applyProtection="0"/>
    <xf numFmtId="0" fontId="3" fillId="9" borderId="0" applyBorder="0" applyProtection="0"/>
    <xf numFmtId="0" fontId="4" fillId="0" borderId="0"/>
    <xf numFmtId="0" fontId="4" fillId="0" borderId="0"/>
    <xf numFmtId="0" fontId="3" fillId="39" borderId="0" applyBorder="0" applyProtection="0"/>
    <xf numFmtId="0" fontId="3" fillId="29" borderId="0" applyBorder="0" applyProtection="0"/>
    <xf numFmtId="0" fontId="3" fillId="40" borderId="0" applyBorder="0" applyProtection="0"/>
    <xf numFmtId="0" fontId="3" fillId="41" borderId="0" applyBorder="0" applyProtection="0"/>
    <xf numFmtId="0" fontId="3" fillId="42" borderId="0" applyBorder="0" applyProtection="0"/>
    <xf numFmtId="0" fontId="3" fillId="42" borderId="0" applyBorder="0" applyProtection="0"/>
    <xf numFmtId="0" fontId="3" fillId="43" borderId="0" applyBorder="0" applyProtection="0"/>
    <xf numFmtId="0" fontId="3" fillId="32" borderId="0" applyBorder="0" applyProtection="0"/>
    <xf numFmtId="0" fontId="3" fillId="44" borderId="0" applyBorder="0" applyProtection="0"/>
    <xf numFmtId="0" fontId="3" fillId="44" borderId="0" applyBorder="0" applyProtection="0"/>
    <xf numFmtId="0" fontId="3" fillId="45" borderId="0" applyBorder="0" applyProtection="0"/>
    <xf numFmtId="0" fontId="3" fillId="26" borderId="0" applyBorder="0" applyProtection="0"/>
    <xf numFmtId="0" fontId="3" fillId="34" borderId="0" applyBorder="0" applyProtection="0"/>
    <xf numFmtId="0" fontId="3" fillId="46" borderId="0" applyBorder="0" applyProtection="0"/>
    <xf numFmtId="0" fontId="3" fillId="46" borderId="0" applyBorder="0" applyProtection="0"/>
    <xf numFmtId="0" fontId="3" fillId="29" borderId="0" applyBorder="0" applyProtection="0"/>
    <xf numFmtId="0" fontId="3" fillId="29" borderId="0" applyBorder="0" applyProtection="0"/>
    <xf numFmtId="0" fontId="3" fillId="47" borderId="0" applyBorder="0" applyProtection="0"/>
    <xf numFmtId="0" fontId="3" fillId="32" borderId="0" applyBorder="0" applyProtection="0"/>
    <xf numFmtId="0" fontId="3" fillId="32" borderId="0" applyBorder="0" applyProtection="0"/>
    <xf numFmtId="0" fontId="3" fillId="48" borderId="0" applyBorder="0" applyProtection="0"/>
    <xf numFmtId="0" fontId="3" fillId="42" borderId="0" applyBorder="0" applyProtection="0"/>
    <xf numFmtId="0" fontId="5" fillId="6" borderId="0" applyBorder="0" applyProtection="0"/>
    <xf numFmtId="0" fontId="5" fillId="6" borderId="0" applyBorder="0" applyProtection="0"/>
    <xf numFmtId="0" fontId="6" fillId="49" borderId="0" applyBorder="0" applyProtection="0"/>
    <xf numFmtId="0" fontId="5" fillId="13" borderId="0" applyBorder="0" applyProtection="0"/>
    <xf numFmtId="0" fontId="94" fillId="11" borderId="1" applyProtection="0"/>
    <xf numFmtId="0" fontId="7" fillId="18" borderId="2" applyProtection="0"/>
    <xf numFmtId="0" fontId="7" fillId="3" borderId="2" applyProtection="0"/>
    <xf numFmtId="0" fontId="8" fillId="50" borderId="3" applyProtection="0"/>
    <xf numFmtId="0" fontId="9" fillId="3" borderId="2" applyProtection="0"/>
    <xf numFmtId="0" fontId="10" fillId="51" borderId="4" applyProtection="0"/>
    <xf numFmtId="0" fontId="10" fillId="51" borderId="4" applyProtection="0"/>
    <xf numFmtId="0" fontId="10" fillId="52" borderId="5" applyProtection="0"/>
    <xf numFmtId="164" fontId="94" fillId="0" borderId="0" applyBorder="0" applyProtection="0"/>
    <xf numFmtId="164" fontId="94" fillId="0" borderId="0" applyBorder="0" applyProtection="0"/>
    <xf numFmtId="164" fontId="94" fillId="0" borderId="0" applyBorder="0" applyProtection="0"/>
    <xf numFmtId="164" fontId="94" fillId="0" borderId="0" applyBorder="0" applyProtection="0"/>
    <xf numFmtId="164" fontId="94" fillId="0" borderId="0" applyBorder="0" applyProtection="0"/>
    <xf numFmtId="164" fontId="94" fillId="0" borderId="0" applyBorder="0" applyProtection="0"/>
    <xf numFmtId="164" fontId="94" fillId="0" borderId="0" applyBorder="0" applyProtection="0"/>
    <xf numFmtId="165" fontId="94" fillId="0" borderId="0" applyBorder="0" applyProtection="0"/>
    <xf numFmtId="164" fontId="94" fillId="0" borderId="0" applyBorder="0" applyProtection="0"/>
    <xf numFmtId="164" fontId="94" fillId="0" borderId="0" applyBorder="0" applyProtection="0"/>
    <xf numFmtId="166" fontId="94" fillId="0" borderId="0" applyBorder="0" applyProtection="0"/>
    <xf numFmtId="167" fontId="94" fillId="0" borderId="0" applyBorder="0" applyProtection="0"/>
    <xf numFmtId="164" fontId="11" fillId="0" borderId="0"/>
    <xf numFmtId="164" fontId="94" fillId="0" borderId="0" applyBorder="0" applyProtection="0"/>
    <xf numFmtId="164" fontId="94" fillId="0" borderId="0" applyBorder="0" applyProtection="0"/>
    <xf numFmtId="168" fontId="12" fillId="0" borderId="0" applyBorder="0" applyProtection="0"/>
    <xf numFmtId="0" fontId="94" fillId="0" borderId="0" applyBorder="0" applyProtection="0"/>
    <xf numFmtId="0" fontId="94" fillId="0" borderId="0" applyBorder="0" applyProtection="0"/>
    <xf numFmtId="0" fontId="94" fillId="0" borderId="0" applyBorder="0" applyProtection="0"/>
    <xf numFmtId="0" fontId="94" fillId="0" borderId="0" applyBorder="0" applyProtection="0"/>
    <xf numFmtId="0" fontId="94" fillId="0" borderId="0" applyBorder="0" applyProtection="0"/>
    <xf numFmtId="164" fontId="94" fillId="0" borderId="0" applyBorder="0" applyProtection="0"/>
    <xf numFmtId="164" fontId="94" fillId="0" borderId="0" applyBorder="0" applyProtection="0"/>
    <xf numFmtId="169" fontId="94" fillId="0" borderId="0" applyBorder="0" applyProtection="0"/>
    <xf numFmtId="170" fontId="94" fillId="0" borderId="0" applyBorder="0" applyProtection="0"/>
    <xf numFmtId="171" fontId="94" fillId="0" borderId="0" applyBorder="0" applyProtection="0"/>
    <xf numFmtId="0" fontId="13" fillId="10" borderId="0" applyBorder="0" applyProtection="0"/>
    <xf numFmtId="0" fontId="14" fillId="0" borderId="0" applyBorder="0" applyProtection="0"/>
    <xf numFmtId="0" fontId="14" fillId="0" borderId="0" applyBorder="0" applyProtection="0"/>
    <xf numFmtId="0" fontId="15" fillId="0" borderId="0" applyBorder="0" applyProtection="0"/>
    <xf numFmtId="0" fontId="13" fillId="10" borderId="0" applyBorder="0" applyProtection="0"/>
    <xf numFmtId="0" fontId="16" fillId="53" borderId="0" applyBorder="0" applyProtection="0"/>
    <xf numFmtId="0" fontId="13" fillId="15" borderId="0" applyBorder="0" applyProtection="0"/>
    <xf numFmtId="0" fontId="17" fillId="0" borderId="6" applyProtection="0"/>
    <xf numFmtId="0" fontId="18" fillId="0" borderId="7" applyProtection="0"/>
    <xf numFmtId="0" fontId="17" fillId="0" borderId="8" applyProtection="0"/>
    <xf numFmtId="0" fontId="19" fillId="0" borderId="0">
      <alignment horizontal="center"/>
    </xf>
    <xf numFmtId="0" fontId="20" fillId="0" borderId="9" applyProtection="0"/>
    <xf numFmtId="0" fontId="21" fillId="0" borderId="10" applyProtection="0"/>
    <xf numFmtId="0" fontId="22" fillId="0" borderId="11" applyProtection="0"/>
    <xf numFmtId="0" fontId="21" fillId="0" borderId="12" applyProtection="0"/>
    <xf numFmtId="0" fontId="23" fillId="0" borderId="10" applyProtection="0"/>
    <xf numFmtId="0" fontId="24" fillId="0" borderId="13" applyProtection="0"/>
    <xf numFmtId="0" fontId="25" fillId="0" borderId="14" applyProtection="0"/>
    <xf numFmtId="0" fontId="26" fillId="0" borderId="15" applyProtection="0"/>
    <xf numFmtId="0" fontId="25" fillId="0" borderId="16" applyProtection="0"/>
    <xf numFmtId="0" fontId="24" fillId="0" borderId="0" applyBorder="0" applyProtection="0"/>
    <xf numFmtId="0" fontId="25" fillId="0" borderId="0" applyBorder="0" applyProtection="0"/>
    <xf numFmtId="0" fontId="26" fillId="0" borderId="0" applyBorder="0" applyProtection="0"/>
    <xf numFmtId="0" fontId="19" fillId="0" borderId="0">
      <alignment horizontal="center" textRotation="90"/>
    </xf>
    <xf numFmtId="0" fontId="27" fillId="0" borderId="0" applyBorder="0" applyProtection="0"/>
    <xf numFmtId="0" fontId="28" fillId="7" borderId="2" applyProtection="0"/>
    <xf numFmtId="0" fontId="28" fillId="7" borderId="2" applyProtection="0"/>
    <xf numFmtId="0" fontId="29" fillId="7" borderId="3" applyProtection="0"/>
    <xf numFmtId="0" fontId="28" fillId="22" borderId="2" applyProtection="0"/>
    <xf numFmtId="0" fontId="30" fillId="18" borderId="17" applyProtection="0"/>
    <xf numFmtId="0" fontId="31" fillId="0" borderId="0">
      <alignment horizontal="right" vertical="top"/>
    </xf>
    <xf numFmtId="0" fontId="32" fillId="0" borderId="0">
      <alignment horizontal="justify" vertical="top" wrapText="1"/>
    </xf>
    <xf numFmtId="0" fontId="31" fillId="0" borderId="0">
      <alignment horizontal="left"/>
    </xf>
    <xf numFmtId="4" fontId="32" fillId="0" borderId="0">
      <alignment horizontal="right"/>
    </xf>
    <xf numFmtId="0" fontId="32" fillId="0" borderId="0">
      <alignment horizontal="right"/>
    </xf>
    <xf numFmtId="4" fontId="32" fillId="0" borderId="0">
      <alignment horizontal="right" wrapText="1"/>
    </xf>
    <xf numFmtId="0" fontId="32" fillId="0" borderId="0">
      <alignment horizontal="right"/>
    </xf>
    <xf numFmtId="0" fontId="33" fillId="0" borderId="18" applyProtection="0"/>
    <xf numFmtId="0" fontId="33" fillId="0" borderId="18" applyProtection="0"/>
    <xf numFmtId="0" fontId="34" fillId="0" borderId="19" applyProtection="0"/>
    <xf numFmtId="0" fontId="35" fillId="0" borderId="20" applyProtection="0"/>
    <xf numFmtId="0" fontId="4" fillId="0" borderId="0">
      <alignment horizontal="justify" vertical="top" wrapText="1"/>
    </xf>
    <xf numFmtId="0" fontId="36" fillId="0" borderId="0">
      <alignment horizontal="justify" vertical="top" wrapText="1"/>
    </xf>
    <xf numFmtId="0" fontId="37" fillId="0" borderId="0" applyBorder="0" applyProtection="0"/>
    <xf numFmtId="0" fontId="38" fillId="22" borderId="0" applyBorder="0" applyProtection="0"/>
    <xf numFmtId="0" fontId="39" fillId="54" borderId="0" applyBorder="0" applyProtection="0"/>
    <xf numFmtId="0" fontId="40" fillId="22" borderId="0" applyBorder="0" applyProtection="0"/>
    <xf numFmtId="0" fontId="38" fillId="22" borderId="0" applyBorder="0" applyProtection="0"/>
    <xf numFmtId="0" fontId="39" fillId="54" borderId="0" applyBorder="0" applyProtection="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1" fillId="0" borderId="0"/>
    <xf numFmtId="0" fontId="41" fillId="0" borderId="0"/>
    <xf numFmtId="0" fontId="4" fillId="0" borderId="0"/>
    <xf numFmtId="0" fontId="4" fillId="0" borderId="0"/>
    <xf numFmtId="0" fontId="42" fillId="0" borderId="0">
      <alignment wrapText="1"/>
    </xf>
    <xf numFmtId="0" fontId="4" fillId="0" borderId="0"/>
    <xf numFmtId="0" fontId="4" fillId="0" borderId="0"/>
    <xf numFmtId="0" fontId="4" fillId="0" borderId="0"/>
    <xf numFmtId="0" fontId="41" fillId="0" borderId="0"/>
    <xf numFmtId="0" fontId="43" fillId="0" borderId="0"/>
    <xf numFmtId="0" fontId="4" fillId="0" borderId="0"/>
    <xf numFmtId="0" fontId="44" fillId="0" borderId="0"/>
    <xf numFmtId="0" fontId="45" fillId="0" borderId="0"/>
    <xf numFmtId="0" fontId="44" fillId="0" borderId="0"/>
    <xf numFmtId="0" fontId="46" fillId="0" borderId="0"/>
    <xf numFmtId="0" fontId="44" fillId="0" borderId="0"/>
    <xf numFmtId="0" fontId="2" fillId="0" borderId="0"/>
    <xf numFmtId="0" fontId="36" fillId="0" borderId="0"/>
    <xf numFmtId="0" fontId="4" fillId="0" borderId="0"/>
    <xf numFmtId="0" fontId="45" fillId="0" borderId="0"/>
    <xf numFmtId="0" fontId="4" fillId="0" borderId="0"/>
    <xf numFmtId="0" fontId="2" fillId="0" borderId="0"/>
    <xf numFmtId="0" fontId="4" fillId="0" borderId="0"/>
    <xf numFmtId="0" fontId="4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7" fillId="0" borderId="0"/>
    <xf numFmtId="0" fontId="4" fillId="0" borderId="0"/>
    <xf numFmtId="0" fontId="2" fillId="0" borderId="0"/>
    <xf numFmtId="0" fontId="44" fillId="0" borderId="0"/>
    <xf numFmtId="0" fontId="48" fillId="0" borderId="0"/>
    <xf numFmtId="4" fontId="2" fillId="0" borderId="0"/>
    <xf numFmtId="0" fontId="2" fillId="0" borderId="0"/>
    <xf numFmtId="0" fontId="4" fillId="0" borderId="0"/>
    <xf numFmtId="0" fontId="44" fillId="0" borderId="0"/>
    <xf numFmtId="0" fontId="44" fillId="0" borderId="0"/>
    <xf numFmtId="0" fontId="4" fillId="0" borderId="0"/>
    <xf numFmtId="0" fontId="49" fillId="0" borderId="0"/>
    <xf numFmtId="0" fontId="2" fillId="0" borderId="0"/>
    <xf numFmtId="0" fontId="4" fillId="0" borderId="0"/>
    <xf numFmtId="0" fontId="45" fillId="0" borderId="0"/>
    <xf numFmtId="0" fontId="4" fillId="0" borderId="0"/>
    <xf numFmtId="0" fontId="12" fillId="0" borderId="0"/>
    <xf numFmtId="0" fontId="4" fillId="0" borderId="0"/>
    <xf numFmtId="0" fontId="4" fillId="0" borderId="0"/>
    <xf numFmtId="0" fontId="45" fillId="0" borderId="0"/>
    <xf numFmtId="0" fontId="45" fillId="0" borderId="0"/>
    <xf numFmtId="0" fontId="50" fillId="0" borderId="0"/>
    <xf numFmtId="0" fontId="45" fillId="0" borderId="0"/>
    <xf numFmtId="0" fontId="4" fillId="0" borderId="0"/>
    <xf numFmtId="0" fontId="4" fillId="0" borderId="0"/>
    <xf numFmtId="0" fontId="4" fillId="0" borderId="0"/>
    <xf numFmtId="0" fontId="4" fillId="0" borderId="0"/>
    <xf numFmtId="0" fontId="44" fillId="0" borderId="0">
      <alignment horizontal="justify" vertical="center" wrapText="1"/>
    </xf>
    <xf numFmtId="0" fontId="2" fillId="0" borderId="0"/>
    <xf numFmtId="0" fontId="4" fillId="0" borderId="0"/>
    <xf numFmtId="0" fontId="51" fillId="0" borderId="0"/>
    <xf numFmtId="0" fontId="52" fillId="0" borderId="0">
      <protection locked="0"/>
    </xf>
    <xf numFmtId="0" fontId="51" fillId="0" borderId="0"/>
    <xf numFmtId="0" fontId="94" fillId="0" borderId="0" applyProtection="0"/>
    <xf numFmtId="0" fontId="4" fillId="0" borderId="0"/>
    <xf numFmtId="0" fontId="49" fillId="0" borderId="0"/>
    <xf numFmtId="0" fontId="4" fillId="0" borderId="0"/>
    <xf numFmtId="0" fontId="94" fillId="0" borderId="0" applyBorder="0" applyProtection="0"/>
    <xf numFmtId="0" fontId="52" fillId="0" borderId="0">
      <protection locked="0"/>
    </xf>
    <xf numFmtId="0" fontId="11" fillId="0" borderId="0"/>
    <xf numFmtId="0" fontId="4" fillId="0" borderId="0"/>
    <xf numFmtId="0" fontId="49" fillId="0" borderId="0"/>
    <xf numFmtId="0" fontId="4" fillId="0" borderId="0"/>
    <xf numFmtId="0" fontId="52" fillId="0" borderId="0">
      <protection locked="0"/>
    </xf>
    <xf numFmtId="0" fontId="52" fillId="0" borderId="0">
      <protection locked="0"/>
    </xf>
    <xf numFmtId="0" fontId="94" fillId="0" borderId="0" applyBorder="0" applyProtection="0"/>
    <xf numFmtId="0" fontId="4" fillId="0" borderId="0"/>
    <xf numFmtId="0" fontId="4" fillId="0" borderId="0"/>
    <xf numFmtId="0" fontId="53" fillId="0" borderId="0"/>
    <xf numFmtId="0" fontId="2" fillId="0" borderId="0"/>
    <xf numFmtId="0" fontId="52" fillId="0" borderId="0">
      <protection locked="0"/>
    </xf>
    <xf numFmtId="0" fontId="53" fillId="0" borderId="0"/>
    <xf numFmtId="0" fontId="4" fillId="0" borderId="0"/>
    <xf numFmtId="0" fontId="2" fillId="0" borderId="0"/>
    <xf numFmtId="0" fontId="4" fillId="0" borderId="0"/>
    <xf numFmtId="0" fontId="53" fillId="0" borderId="0"/>
    <xf numFmtId="0" fontId="2" fillId="0" borderId="0"/>
    <xf numFmtId="0" fontId="52" fillId="0" borderId="0">
      <protection locked="0"/>
    </xf>
    <xf numFmtId="0" fontId="52" fillId="0" borderId="0">
      <protection locked="0"/>
    </xf>
    <xf numFmtId="0" fontId="94" fillId="0" borderId="0" applyProtection="0"/>
    <xf numFmtId="0" fontId="94" fillId="0" borderId="0" applyProtection="0"/>
    <xf numFmtId="0" fontId="2" fillId="0" borderId="0"/>
    <xf numFmtId="0" fontId="52" fillId="0" borderId="0">
      <protection locked="0"/>
    </xf>
    <xf numFmtId="0" fontId="2" fillId="0" borderId="0"/>
    <xf numFmtId="0" fontId="2" fillId="0" borderId="0"/>
    <xf numFmtId="0" fontId="94" fillId="11" borderId="1" applyProtection="0"/>
    <xf numFmtId="0" fontId="94" fillId="11" borderId="21" applyProtection="0"/>
    <xf numFmtId="0" fontId="94" fillId="11" borderId="21"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54" fillId="0" borderId="0"/>
    <xf numFmtId="0" fontId="4" fillId="0" borderId="0"/>
    <xf numFmtId="0" fontId="4" fillId="0" borderId="0"/>
    <xf numFmtId="2" fontId="12" fillId="0" borderId="0"/>
    <xf numFmtId="0" fontId="2" fillId="0" borderId="0"/>
    <xf numFmtId="0" fontId="12" fillId="0" borderId="0"/>
    <xf numFmtId="0" fontId="12" fillId="0" borderId="0"/>
    <xf numFmtId="0" fontId="4" fillId="0" borderId="0"/>
    <xf numFmtId="0" fontId="2" fillId="0" borderId="0"/>
    <xf numFmtId="0" fontId="2" fillId="0" borderId="0"/>
    <xf numFmtId="0" fontId="50" fillId="0" borderId="0"/>
    <xf numFmtId="0" fontId="4" fillId="0" borderId="0"/>
    <xf numFmtId="0" fontId="4" fillId="0" borderId="0"/>
    <xf numFmtId="0" fontId="4" fillId="0" borderId="0"/>
    <xf numFmtId="0" fontId="30" fillId="3" borderId="17" applyProtection="0"/>
    <xf numFmtId="0" fontId="55" fillId="50" borderId="22" applyProtection="0"/>
    <xf numFmtId="9" fontId="94" fillId="0" borderId="0" applyBorder="0" applyProtection="0"/>
    <xf numFmtId="0" fontId="56" fillId="0" borderId="0"/>
    <xf numFmtId="172" fontId="56" fillId="0" borderId="0"/>
    <xf numFmtId="0" fontId="94" fillId="7" borderId="23" applyProtection="0"/>
    <xf numFmtId="0" fontId="4" fillId="0" borderId="0"/>
    <xf numFmtId="0" fontId="94" fillId="0" borderId="0"/>
    <xf numFmtId="0" fontId="94" fillId="0" borderId="0"/>
    <xf numFmtId="0" fontId="94" fillId="0" borderId="0"/>
    <xf numFmtId="0" fontId="1" fillId="0" borderId="0"/>
    <xf numFmtId="0" fontId="94" fillId="0" borderId="0"/>
    <xf numFmtId="0" fontId="55" fillId="50" borderId="24"/>
    <xf numFmtId="0" fontId="57" fillId="54" borderId="0"/>
    <xf numFmtId="0" fontId="35" fillId="0" borderId="0" applyBorder="0" applyProtection="0"/>
    <xf numFmtId="0" fontId="58" fillId="0" borderId="0" applyBorder="0" applyProtection="0"/>
    <xf numFmtId="0" fontId="59" fillId="0" borderId="0" applyBorder="0" applyProtection="0"/>
    <xf numFmtId="0" fontId="60" fillId="0" borderId="25" applyProtection="0"/>
    <xf numFmtId="0" fontId="60" fillId="0" borderId="26" applyProtection="0"/>
    <xf numFmtId="0" fontId="60" fillId="0" borderId="27" applyProtection="0"/>
    <xf numFmtId="0" fontId="60" fillId="0" borderId="28" applyProtection="0"/>
    <xf numFmtId="171" fontId="94" fillId="0" borderId="0" applyBorder="0" applyProtection="0"/>
    <xf numFmtId="0" fontId="35" fillId="0" borderId="0" applyBorder="0" applyProtection="0"/>
    <xf numFmtId="0" fontId="35" fillId="0" borderId="0" applyBorder="0" applyProtection="0"/>
    <xf numFmtId="167" fontId="94" fillId="0" borderId="0" applyBorder="0" applyProtection="0"/>
    <xf numFmtId="173" fontId="94" fillId="0" borderId="0" applyBorder="0" applyProtection="0"/>
    <xf numFmtId="164" fontId="94" fillId="0" borderId="0" applyBorder="0" applyProtection="0"/>
    <xf numFmtId="164" fontId="94" fillId="0" borderId="0" applyBorder="0" applyProtection="0"/>
    <xf numFmtId="167" fontId="94" fillId="0" borderId="0" applyBorder="0" applyProtection="0"/>
    <xf numFmtId="167" fontId="94" fillId="0" borderId="0" applyBorder="0" applyProtection="0"/>
    <xf numFmtId="164" fontId="94" fillId="0" borderId="0" applyBorder="0" applyProtection="0"/>
    <xf numFmtId="174" fontId="94" fillId="0" borderId="0" applyBorder="0" applyProtection="0"/>
    <xf numFmtId="164" fontId="94" fillId="0" borderId="0" applyBorder="0" applyProtection="0"/>
    <xf numFmtId="167" fontId="94" fillId="0" borderId="0" applyBorder="0" applyProtection="0"/>
    <xf numFmtId="164" fontId="94" fillId="0" borderId="0" applyBorder="0" applyProtection="0"/>
    <xf numFmtId="173" fontId="12" fillId="0" borderId="0" applyBorder="0" applyProtection="0"/>
    <xf numFmtId="173" fontId="12" fillId="0" borderId="0" applyBorder="0" applyProtection="0"/>
  </cellStyleXfs>
  <cellXfs count="218">
    <xf numFmtId="0" fontId="0" fillId="0" borderId="0" xfId="0"/>
    <xf numFmtId="0" fontId="61" fillId="0" borderId="0" xfId="0" applyFont="1" applyAlignment="1">
      <alignment horizontal="left" vertical="center" indent="13"/>
    </xf>
    <xf numFmtId="0" fontId="62" fillId="0" borderId="0" xfId="0" applyFont="1" applyAlignment="1">
      <alignment horizontal="left" vertical="center" indent="13"/>
    </xf>
    <xf numFmtId="0" fontId="63" fillId="0" borderId="0" xfId="0" applyFont="1" applyAlignment="1">
      <alignment horizontal="left" vertical="center" indent="13"/>
    </xf>
    <xf numFmtId="0" fontId="64" fillId="0" borderId="0" xfId="0" applyFont="1" applyAlignment="1">
      <alignment horizontal="left" vertical="center" indent="13"/>
    </xf>
    <xf numFmtId="0" fontId="65" fillId="0" borderId="0" xfId="0" applyFont="1" applyAlignment="1">
      <alignment horizontal="left" vertical="center" indent="13"/>
    </xf>
    <xf numFmtId="0" fontId="66" fillId="0" borderId="0" xfId="0" applyFont="1" applyAlignment="1">
      <alignment horizontal="left" vertical="center" indent="13"/>
    </xf>
    <xf numFmtId="0" fontId="67" fillId="0" borderId="0" xfId="0" applyFont="1" applyAlignment="1">
      <alignment horizontal="left" vertical="center" indent="13"/>
    </xf>
    <xf numFmtId="0" fontId="68" fillId="0" borderId="0" xfId="0" applyFont="1" applyAlignment="1">
      <alignment horizontal="left" vertical="center" indent="13"/>
    </xf>
    <xf numFmtId="0" fontId="69" fillId="0" borderId="0" xfId="0" applyFont="1" applyAlignment="1">
      <alignment horizontal="left" vertical="center" indent="13"/>
    </xf>
    <xf numFmtId="0" fontId="70" fillId="0" borderId="0" xfId="0" applyFont="1" applyAlignment="1">
      <alignment horizontal="left" vertical="center" indent="13"/>
    </xf>
    <xf numFmtId="0" fontId="72" fillId="0" borderId="0" xfId="324" applyFont="1" applyAlignment="1">
      <alignment horizontal="justify" vertical="top"/>
    </xf>
    <xf numFmtId="0" fontId="74" fillId="0" borderId="0" xfId="324" applyFont="1" applyAlignment="1">
      <alignment horizontal="justify" vertical="top"/>
    </xf>
    <xf numFmtId="0" fontId="4" fillId="0" borderId="0" xfId="272" applyAlignment="1">
      <alignment wrapText="1"/>
    </xf>
    <xf numFmtId="0" fontId="0" fillId="0" borderId="0" xfId="0" applyAlignment="1">
      <alignment wrapText="1"/>
    </xf>
    <xf numFmtId="0" fontId="75" fillId="0" borderId="0" xfId="324" applyFont="1" applyAlignment="1">
      <alignment vertical="center" wrapText="1"/>
    </xf>
    <xf numFmtId="0" fontId="54" fillId="0" borderId="0" xfId="324" applyFont="1" applyAlignment="1">
      <alignment vertical="center" wrapText="1"/>
    </xf>
    <xf numFmtId="0" fontId="54" fillId="0" borderId="0" xfId="324" applyFont="1" applyAlignment="1">
      <alignment wrapText="1"/>
    </xf>
    <xf numFmtId="0" fontId="54" fillId="0" borderId="0" xfId="324" applyAlignment="1">
      <alignment horizontal="justify" vertical="top" wrapText="1"/>
    </xf>
    <xf numFmtId="0" fontId="54" fillId="0" borderId="0" xfId="324" applyAlignment="1">
      <alignment horizontal="left" vertical="center" wrapText="1"/>
    </xf>
    <xf numFmtId="0" fontId="54" fillId="0" borderId="0" xfId="324" applyAlignment="1">
      <alignment horizontal="left" wrapText="1"/>
    </xf>
    <xf numFmtId="0" fontId="75" fillId="0" borderId="0" xfId="324" applyFont="1" applyAlignment="1">
      <alignment horizontal="center" vertical="center" wrapText="1"/>
    </xf>
    <xf numFmtId="0" fontId="54" fillId="3" borderId="0" xfId="324" applyFont="1" applyFill="1" applyAlignment="1">
      <alignment wrapText="1"/>
    </xf>
    <xf numFmtId="2" fontId="79" fillId="0" borderId="0" xfId="0" applyNumberFormat="1" applyFont="1" applyBorder="1" applyAlignment="1" applyProtection="1">
      <alignment horizontal="right"/>
      <protection locked="0"/>
    </xf>
    <xf numFmtId="0" fontId="4" fillId="0" borderId="0" xfId="0" applyFont="1" applyAlignment="1">
      <alignment horizontal="right"/>
    </xf>
    <xf numFmtId="0" fontId="4" fillId="0" borderId="0" xfId="0" applyFont="1"/>
    <xf numFmtId="4" fontId="71" fillId="0" borderId="0" xfId="0" applyNumberFormat="1" applyFont="1" applyBorder="1" applyAlignment="1" applyProtection="1">
      <alignment horizontal="right"/>
      <protection locked="0"/>
    </xf>
    <xf numFmtId="175" fontId="79" fillId="0" borderId="29" xfId="0" applyNumberFormat="1" applyFont="1" applyBorder="1" applyAlignment="1" applyProtection="1">
      <alignment horizontal="right"/>
      <protection locked="0"/>
    </xf>
    <xf numFmtId="175" fontId="79" fillId="0" borderId="0" xfId="0" applyNumberFormat="1" applyFont="1" applyBorder="1" applyAlignment="1" applyProtection="1">
      <alignment horizontal="right"/>
      <protection locked="0"/>
    </xf>
    <xf numFmtId="175" fontId="71" fillId="0" borderId="0" xfId="0" applyNumberFormat="1" applyFont="1" applyBorder="1" applyAlignment="1" applyProtection="1">
      <alignment horizontal="right"/>
      <protection locked="0"/>
    </xf>
    <xf numFmtId="4" fontId="71" fillId="0" borderId="0" xfId="0" applyNumberFormat="1" applyFont="1" applyBorder="1" applyAlignment="1" applyProtection="1">
      <alignment horizontal="right" vertical="center" wrapText="1"/>
      <protection locked="0"/>
    </xf>
    <xf numFmtId="4" fontId="71" fillId="0" borderId="0" xfId="0" applyNumberFormat="1" applyFont="1" applyBorder="1" applyAlignment="1" applyProtection="1">
      <alignment horizontal="right" wrapText="1"/>
      <protection locked="0"/>
    </xf>
    <xf numFmtId="4" fontId="71" fillId="0" borderId="23" xfId="0" applyNumberFormat="1" applyFont="1" applyBorder="1" applyAlignment="1" applyProtection="1">
      <alignment horizontal="right" vertical="center" wrapText="1"/>
      <protection locked="0"/>
    </xf>
    <xf numFmtId="0" fontId="79" fillId="0" borderId="0" xfId="0" applyFont="1" applyBorder="1" applyProtection="1">
      <protection locked="0"/>
    </xf>
    <xf numFmtId="0" fontId="78" fillId="0" borderId="0" xfId="0" applyFont="1" applyBorder="1" applyProtection="1">
      <protection locked="0"/>
    </xf>
    <xf numFmtId="0" fontId="42" fillId="0" borderId="0" xfId="0" applyFont="1" applyAlignment="1">
      <alignment horizontal="left" vertical="top"/>
    </xf>
    <xf numFmtId="0" fontId="77" fillId="0" borderId="0" xfId="0" applyFont="1" applyAlignment="1">
      <alignment vertical="top" wrapText="1"/>
    </xf>
    <xf numFmtId="0" fontId="77" fillId="0" borderId="0" xfId="0" applyFont="1" applyAlignment="1">
      <alignment horizontal="right" vertical="top" wrapText="1"/>
    </xf>
    <xf numFmtId="1" fontId="77" fillId="0" borderId="0" xfId="0" applyNumberFormat="1" applyFont="1" applyAlignment="1">
      <alignment horizontal="right" vertical="top" wrapText="1"/>
    </xf>
    <xf numFmtId="4" fontId="42" fillId="0" borderId="0" xfId="0" applyNumberFormat="1" applyFont="1" applyAlignment="1">
      <alignment horizontal="right"/>
    </xf>
    <xf numFmtId="0" fontId="42" fillId="0" borderId="0" xfId="0" applyFont="1" applyAlignment="1">
      <alignment vertical="top" wrapText="1"/>
    </xf>
    <xf numFmtId="0" fontId="42" fillId="0" borderId="0" xfId="0" applyFont="1" applyAlignment="1">
      <alignment horizontal="right" vertical="top" wrapText="1"/>
    </xf>
    <xf numFmtId="49" fontId="77" fillId="0" borderId="0" xfId="0" applyNumberFormat="1" applyFont="1" applyAlignment="1">
      <alignment horizontal="left" vertical="top" wrapText="1"/>
    </xf>
    <xf numFmtId="0" fontId="77" fillId="0" borderId="0" xfId="0" applyFont="1" applyAlignment="1">
      <alignment horizontal="left" vertical="top" wrapText="1"/>
    </xf>
    <xf numFmtId="0" fontId="42" fillId="0" borderId="0" xfId="0" applyFont="1" applyAlignment="1">
      <alignment horizontal="left" vertical="top" wrapText="1"/>
    </xf>
    <xf numFmtId="0" fontId="78" fillId="0" borderId="0" xfId="0" applyFont="1" applyAlignment="1">
      <alignment horizontal="left" vertical="top" wrapText="1"/>
    </xf>
    <xf numFmtId="0" fontId="78" fillId="0" borderId="0" xfId="326" applyFont="1" applyAlignment="1">
      <alignment horizontal="left" vertical="top" wrapText="1"/>
    </xf>
    <xf numFmtId="0" fontId="78" fillId="0" borderId="0" xfId="326" applyFont="1" applyAlignment="1">
      <alignment horizontal="right" wrapText="1"/>
    </xf>
    <xf numFmtId="0" fontId="78" fillId="0" borderId="0" xfId="326" applyFont="1" applyAlignment="1">
      <alignment horizontal="left" wrapText="1"/>
    </xf>
    <xf numFmtId="0" fontId="89" fillId="0" borderId="0" xfId="326" applyFont="1" applyAlignment="1">
      <alignment wrapText="1"/>
    </xf>
    <xf numFmtId="0" fontId="42" fillId="0" borderId="0" xfId="0" applyFont="1" applyAlignment="1">
      <alignment horizontal="right" wrapText="1"/>
    </xf>
    <xf numFmtId="1" fontId="0" fillId="0" borderId="0" xfId="0" applyNumberFormat="1" applyFont="1" applyAlignment="1">
      <alignment horizontal="right"/>
    </xf>
    <xf numFmtId="49" fontId="42" fillId="0" borderId="0" xfId="0" applyNumberFormat="1" applyFont="1" applyAlignment="1">
      <alignment horizontal="left" vertical="top" wrapText="1"/>
    </xf>
    <xf numFmtId="1" fontId="42" fillId="0" borderId="0" xfId="0" applyNumberFormat="1" applyFont="1" applyAlignment="1">
      <alignment horizontal="right" wrapText="1"/>
    </xf>
    <xf numFmtId="0" fontId="42" fillId="0" borderId="0" xfId="0" applyFont="1" applyAlignment="1">
      <alignment wrapText="1"/>
    </xf>
    <xf numFmtId="4" fontId="42" fillId="0" borderId="0" xfId="0" applyNumberFormat="1" applyFont="1" applyAlignment="1">
      <alignment horizontal="right" wrapText="1"/>
    </xf>
    <xf numFmtId="49" fontId="42" fillId="0" borderId="0" xfId="0" applyNumberFormat="1" applyFont="1" applyAlignment="1">
      <alignment horizontal="right" vertical="top" wrapText="1"/>
    </xf>
    <xf numFmtId="1" fontId="42" fillId="0" borderId="0" xfId="0" applyNumberFormat="1" applyFont="1" applyAlignment="1">
      <alignment wrapText="1"/>
    </xf>
    <xf numFmtId="1" fontId="42" fillId="0" borderId="0" xfId="0" applyNumberFormat="1" applyFont="1" applyAlignment="1">
      <alignment horizontal="right" vertical="top"/>
    </xf>
    <xf numFmtId="1" fontId="42" fillId="0" borderId="0" xfId="0" applyNumberFormat="1" applyFont="1" applyAlignment="1">
      <alignment horizontal="right"/>
    </xf>
    <xf numFmtId="0" fontId="78" fillId="0" borderId="0" xfId="0" applyFont="1" applyAlignment="1">
      <alignment horizontal="center" vertical="top" wrapText="1"/>
    </xf>
    <xf numFmtId="0" fontId="78" fillId="0" borderId="0" xfId="0" applyFont="1" applyAlignment="1">
      <alignment horizontal="right" vertical="top" wrapText="1"/>
    </xf>
    <xf numFmtId="2" fontId="42" fillId="0" borderId="0" xfId="0" applyNumberFormat="1" applyFont="1" applyAlignment="1">
      <alignment horizontal="left" vertical="top" wrapText="1"/>
    </xf>
    <xf numFmtId="0" fontId="78" fillId="0" borderId="0" xfId="331" applyFont="1" applyAlignment="1">
      <alignment horizontal="left" vertical="top" wrapText="1"/>
    </xf>
    <xf numFmtId="0" fontId="78" fillId="0" borderId="0" xfId="331" applyFont="1" applyAlignment="1">
      <alignment horizontal="left" wrapText="1"/>
    </xf>
    <xf numFmtId="0" fontId="78" fillId="0" borderId="0" xfId="333" applyFont="1" applyAlignment="1">
      <alignment horizontal="left" vertical="top" wrapText="1"/>
    </xf>
    <xf numFmtId="0" fontId="78" fillId="0" borderId="0" xfId="334" applyFont="1" applyAlignment="1">
      <alignment horizontal="left" vertical="top" wrapText="1"/>
    </xf>
    <xf numFmtId="0" fontId="78" fillId="0" borderId="0" xfId="335" applyFont="1" applyAlignment="1">
      <alignment horizontal="left" vertical="top" wrapText="1"/>
    </xf>
    <xf numFmtId="0" fontId="78" fillId="0" borderId="0" xfId="336" applyFont="1" applyAlignment="1">
      <alignment horizontal="left" vertical="top" wrapText="1"/>
    </xf>
    <xf numFmtId="0" fontId="78" fillId="0" borderId="0" xfId="337" applyFont="1" applyAlignment="1">
      <alignment horizontal="left" vertical="top" wrapText="1"/>
    </xf>
    <xf numFmtId="0" fontId="78" fillId="0" borderId="0" xfId="0" applyFont="1" applyAlignment="1">
      <alignment horizontal="left" wrapText="1"/>
    </xf>
    <xf numFmtId="0" fontId="78" fillId="0" borderId="0" xfId="311" applyFont="1" applyAlignment="1">
      <alignment horizontal="left" vertical="top" wrapText="1"/>
    </xf>
    <xf numFmtId="0" fontId="78" fillId="0" borderId="0" xfId="311" applyFont="1" applyAlignment="1">
      <alignment horizontal="left" wrapText="1"/>
    </xf>
    <xf numFmtId="0" fontId="78" fillId="0" borderId="0" xfId="312" applyFont="1" applyAlignment="1">
      <alignment horizontal="left" vertical="top" wrapText="1"/>
    </xf>
    <xf numFmtId="0" fontId="78" fillId="0" borderId="0" xfId="313" applyFont="1" applyAlignment="1">
      <alignment horizontal="left" vertical="top" wrapText="1"/>
    </xf>
    <xf numFmtId="0" fontId="78" fillId="0" borderId="0" xfId="314" applyFont="1" applyAlignment="1">
      <alignment horizontal="left" vertical="top" wrapText="1"/>
    </xf>
    <xf numFmtId="2" fontId="88" fillId="0" borderId="0" xfId="0" applyNumberFormat="1" applyFont="1" applyAlignment="1">
      <alignment horizontal="left" vertical="top" wrapText="1"/>
    </xf>
    <xf numFmtId="0" fontId="78" fillId="0" borderId="0" xfId="315" applyFont="1" applyAlignment="1">
      <alignment horizontal="left" vertical="top" wrapText="1"/>
    </xf>
    <xf numFmtId="0" fontId="78" fillId="0" borderId="0" xfId="316" applyFont="1" applyAlignment="1">
      <alignment horizontal="left" vertical="top" wrapText="1"/>
    </xf>
    <xf numFmtId="0" fontId="78" fillId="0" borderId="0" xfId="317" applyFont="1" applyAlignment="1">
      <alignment horizontal="left" vertical="top" wrapText="1"/>
    </xf>
    <xf numFmtId="0" fontId="78" fillId="0" borderId="0" xfId="318" applyFont="1" applyAlignment="1">
      <alignment horizontal="left" vertical="top" wrapText="1"/>
    </xf>
    <xf numFmtId="0" fontId="78" fillId="0" borderId="0" xfId="319" applyFont="1" applyAlignment="1">
      <alignment horizontal="left" vertical="top" wrapText="1"/>
    </xf>
    <xf numFmtId="0" fontId="78" fillId="0" borderId="0" xfId="320" applyFont="1" applyAlignment="1">
      <alignment horizontal="left" vertical="top" wrapText="1"/>
    </xf>
    <xf numFmtId="0" fontId="78" fillId="0" borderId="0" xfId="325" applyFont="1" applyAlignment="1">
      <alignment horizontal="left" vertical="top" wrapText="1"/>
    </xf>
    <xf numFmtId="0" fontId="78" fillId="0" borderId="0" xfId="325" applyFont="1" applyAlignment="1">
      <alignment horizontal="right" wrapText="1"/>
    </xf>
    <xf numFmtId="0" fontId="89" fillId="0" borderId="0" xfId="325" applyFont="1" applyAlignment="1">
      <alignment wrapText="1"/>
    </xf>
    <xf numFmtId="0" fontId="88" fillId="0" borderId="0" xfId="0" applyFont="1" applyAlignment="1">
      <alignment horizontal="left" vertical="top" wrapText="1"/>
    </xf>
    <xf numFmtId="0" fontId="88" fillId="0" borderId="0" xfId="0" applyFont="1" applyAlignment="1">
      <alignment vertical="top" wrapText="1"/>
    </xf>
    <xf numFmtId="49" fontId="88" fillId="0" borderId="0" xfId="0" applyNumberFormat="1" applyFont="1" applyAlignment="1">
      <alignment horizontal="left" vertical="top" wrapText="1"/>
    </xf>
    <xf numFmtId="0" fontId="78" fillId="0" borderId="0" xfId="0" applyFont="1" applyAlignment="1">
      <alignment horizontal="right" wrapText="1"/>
    </xf>
    <xf numFmtId="1" fontId="78" fillId="0" borderId="0" xfId="0" applyNumberFormat="1" applyFont="1" applyAlignment="1">
      <alignment horizontal="right" wrapText="1"/>
    </xf>
    <xf numFmtId="49" fontId="78" fillId="0" borderId="0" xfId="0" applyNumberFormat="1" applyFont="1" applyAlignment="1">
      <alignment horizontal="left" vertical="top" wrapText="1"/>
    </xf>
    <xf numFmtId="0" fontId="78" fillId="0" borderId="0" xfId="0" applyFont="1" applyAlignment="1">
      <alignment vertical="top" wrapText="1"/>
    </xf>
    <xf numFmtId="2" fontId="78" fillId="0" borderId="0" xfId="0" applyNumberFormat="1" applyFont="1" applyAlignment="1">
      <alignment horizontal="left" vertical="top" wrapText="1"/>
    </xf>
    <xf numFmtId="0" fontId="4" fillId="0" borderId="0" xfId="0" applyFont="1" applyAlignment="1">
      <alignment horizontal="right" wrapText="1"/>
    </xf>
    <xf numFmtId="0" fontId="42" fillId="0" borderId="0" xfId="374" applyNumberFormat="1" applyFont="1" applyBorder="1" applyAlignment="1" applyProtection="1">
      <alignment horizontal="right"/>
    </xf>
    <xf numFmtId="1" fontId="42" fillId="0" borderId="0" xfId="374" applyNumberFormat="1" applyFont="1" applyBorder="1" applyAlignment="1" applyProtection="1">
      <alignment horizontal="right"/>
    </xf>
    <xf numFmtId="4" fontId="42" fillId="0" borderId="0" xfId="323" applyNumberFormat="1" applyFont="1" applyAlignment="1">
      <alignment horizontal="right"/>
    </xf>
    <xf numFmtId="49" fontId="78" fillId="0" borderId="0" xfId="0" applyNumberFormat="1" applyFont="1" applyAlignment="1">
      <alignment horizontal="right" vertical="top" wrapText="1"/>
    </xf>
    <xf numFmtId="3" fontId="42" fillId="0" borderId="0" xfId="323" applyNumberFormat="1" applyFont="1" applyAlignment="1">
      <alignment horizontal="right"/>
    </xf>
    <xf numFmtId="0" fontId="0" fillId="0" borderId="0" xfId="0" applyAlignment="1">
      <alignment horizontal="left" wrapText="1"/>
    </xf>
    <xf numFmtId="0" fontId="42" fillId="0" borderId="0" xfId="0" applyFont="1" applyAlignment="1">
      <alignment horizontal="right" vertical="top"/>
    </xf>
    <xf numFmtId="0" fontId="42" fillId="0" borderId="0" xfId="0" applyFont="1" applyAlignment="1">
      <alignment horizontal="left" wrapText="1"/>
    </xf>
    <xf numFmtId="0" fontId="0" fillId="0" borderId="0" xfId="0" applyAlignment="1">
      <alignment horizontal="right" vertical="top"/>
    </xf>
    <xf numFmtId="168" fontId="0" fillId="0" borderId="0" xfId="0" applyNumberFormat="1" applyAlignment="1">
      <alignment wrapText="1"/>
    </xf>
    <xf numFmtId="49" fontId="90" fillId="15" borderId="1" xfId="0" applyNumberFormat="1" applyFont="1" applyFill="1" applyBorder="1" applyAlignment="1">
      <alignment horizontal="center" vertical="top"/>
    </xf>
    <xf numFmtId="49" fontId="60" fillId="15" borderId="1" xfId="0" applyNumberFormat="1" applyFont="1" applyFill="1" applyBorder="1" applyAlignment="1">
      <alignment horizontal="center" vertical="top"/>
    </xf>
    <xf numFmtId="49" fontId="2" fillId="15" borderId="1" xfId="0" applyNumberFormat="1" applyFont="1" applyFill="1" applyBorder="1" applyAlignment="1">
      <alignment horizontal="right" vertical="top"/>
    </xf>
    <xf numFmtId="0" fontId="2" fillId="0" borderId="1" xfId="0" applyFont="1" applyBorder="1" applyAlignment="1">
      <alignment wrapText="1"/>
    </xf>
    <xf numFmtId="168" fontId="2" fillId="15" borderId="1" xfId="0" applyNumberFormat="1" applyFont="1" applyFill="1" applyBorder="1" applyAlignment="1">
      <alignment wrapText="1"/>
    </xf>
    <xf numFmtId="168" fontId="2" fillId="15" borderId="1" xfId="0" applyNumberFormat="1" applyFont="1" applyFill="1" applyBorder="1" applyAlignment="1" applyProtection="1">
      <alignment wrapText="1"/>
      <protection hidden="1"/>
    </xf>
    <xf numFmtId="49" fontId="91" fillId="15" borderId="1" xfId="0" applyNumberFormat="1" applyFont="1" applyFill="1" applyBorder="1" applyAlignment="1">
      <alignment horizontal="right" vertical="top"/>
    </xf>
    <xf numFmtId="0" fontId="91" fillId="0" borderId="1" xfId="0" applyFont="1" applyBorder="1" applyAlignment="1">
      <alignment wrapText="1"/>
    </xf>
    <xf numFmtId="168" fontId="91" fillId="15" borderId="1" xfId="0" applyNumberFormat="1" applyFont="1" applyFill="1" applyBorder="1" applyAlignment="1">
      <alignment wrapText="1"/>
    </xf>
    <xf numFmtId="168" fontId="60" fillId="15" borderId="1" xfId="0" applyNumberFormat="1" applyFont="1" applyFill="1" applyBorder="1" applyAlignment="1" applyProtection="1">
      <alignment wrapText="1"/>
      <protection hidden="1"/>
    </xf>
    <xf numFmtId="0" fontId="2" fillId="0" borderId="1" xfId="0" applyFont="1" applyBorder="1" applyAlignment="1">
      <alignment vertical="top" wrapText="1"/>
    </xf>
    <xf numFmtId="0" fontId="72" fillId="0" borderId="1" xfId="0" applyFont="1" applyBorder="1" applyAlignment="1">
      <alignment wrapText="1"/>
    </xf>
    <xf numFmtId="168" fontId="0" fillId="0" borderId="0" xfId="0" applyNumberFormat="1"/>
    <xf numFmtId="0" fontId="60" fillId="0" borderId="30" xfId="0" applyFont="1" applyBorder="1" applyAlignment="1">
      <alignment horizontal="right" vertical="top"/>
    </xf>
    <xf numFmtId="0" fontId="60" fillId="15" borderId="30" xfId="0" applyFont="1" applyFill="1" applyBorder="1" applyAlignment="1">
      <alignment horizontal="center" vertical="top"/>
    </xf>
    <xf numFmtId="0" fontId="60" fillId="15" borderId="1" xfId="0" applyFont="1" applyFill="1" applyBorder="1" applyAlignment="1">
      <alignment horizontal="center" vertical="top"/>
    </xf>
    <xf numFmtId="0" fontId="60" fillId="15" borderId="1" xfId="0" applyFont="1" applyFill="1" applyBorder="1" applyAlignment="1">
      <alignment horizontal="right" vertical="top"/>
    </xf>
    <xf numFmtId="0" fontId="88" fillId="0" borderId="0" xfId="0" applyFont="1"/>
    <xf numFmtId="176" fontId="88" fillId="0" borderId="0" xfId="0" applyNumberFormat="1" applyFont="1"/>
    <xf numFmtId="0" fontId="93" fillId="0" borderId="0" xfId="0" applyFont="1"/>
    <xf numFmtId="0" fontId="88" fillId="0" borderId="0" xfId="0" applyFont="1" applyAlignment="1">
      <alignment wrapText="1"/>
    </xf>
    <xf numFmtId="4" fontId="88" fillId="0" borderId="0" xfId="0" applyNumberFormat="1" applyFont="1"/>
    <xf numFmtId="4" fontId="42" fillId="0" borderId="0" xfId="0" applyNumberFormat="1" applyFont="1" applyAlignment="1" applyProtection="1">
      <alignment horizontal="right"/>
      <protection locked="0"/>
    </xf>
    <xf numFmtId="4" fontId="42" fillId="0" borderId="0" xfId="373" applyNumberFormat="1" applyFont="1" applyBorder="1" applyAlignment="1" applyProtection="1">
      <alignment horizontal="right" wrapText="1"/>
      <protection locked="0"/>
    </xf>
    <xf numFmtId="4" fontId="42" fillId="0" borderId="0" xfId="0" applyNumberFormat="1" applyFont="1" applyAlignment="1" applyProtection="1">
      <alignment horizontal="right" wrapText="1"/>
      <protection locked="0"/>
    </xf>
    <xf numFmtId="173" fontId="42" fillId="0" borderId="0" xfId="373" applyFont="1" applyBorder="1" applyAlignment="1" applyProtection="1">
      <alignment horizontal="right" wrapText="1"/>
      <protection locked="0"/>
    </xf>
    <xf numFmtId="0" fontId="0" fillId="0" borderId="0" xfId="0" applyProtection="1">
      <protection locked="0"/>
    </xf>
    <xf numFmtId="168" fontId="2" fillId="0" borderId="1" xfId="0" applyNumberFormat="1" applyFont="1" applyBorder="1" applyAlignment="1" applyProtection="1">
      <alignment wrapText="1"/>
      <protection locked="0"/>
    </xf>
    <xf numFmtId="168" fontId="91" fillId="0" borderId="1" xfId="0" applyNumberFormat="1" applyFont="1" applyBorder="1" applyAlignment="1" applyProtection="1">
      <alignment wrapText="1"/>
      <protection locked="0"/>
    </xf>
    <xf numFmtId="0" fontId="4" fillId="0" borderId="0" xfId="0" applyFont="1" applyProtection="1">
      <protection locked="0"/>
    </xf>
    <xf numFmtId="49" fontId="61" fillId="0" borderId="0" xfId="0" applyNumberFormat="1" applyFont="1" applyBorder="1" applyAlignment="1" applyProtection="1">
      <alignment horizontal="center" vertical="top"/>
    </xf>
    <xf numFmtId="49" fontId="77" fillId="0" borderId="0" xfId="0" applyNumberFormat="1" applyFont="1" applyAlignment="1" applyProtection="1">
      <alignment horizontal="center" vertical="top"/>
    </xf>
    <xf numFmtId="49" fontId="61" fillId="0" borderId="29" xfId="0" applyNumberFormat="1" applyFont="1" applyBorder="1" applyAlignment="1" applyProtection="1">
      <alignment horizontal="center" vertical="top"/>
    </xf>
    <xf numFmtId="49" fontId="81" fillId="0" borderId="0" xfId="0" applyNumberFormat="1" applyFont="1" applyBorder="1" applyAlignment="1" applyProtection="1">
      <alignment horizontal="center" vertical="top"/>
    </xf>
    <xf numFmtId="49" fontId="61" fillId="0" borderId="0" xfId="0" applyNumberFormat="1" applyFont="1" applyAlignment="1" applyProtection="1">
      <alignment horizontal="center" vertical="top"/>
    </xf>
    <xf numFmtId="0" fontId="79" fillId="0" borderId="0" xfId="0" applyFont="1" applyAlignment="1" applyProtection="1">
      <alignment horizontal="center"/>
    </xf>
    <xf numFmtId="0" fontId="42" fillId="0" borderId="0" xfId="0" applyFont="1" applyAlignment="1" applyProtection="1">
      <alignment horizontal="center"/>
    </xf>
    <xf numFmtId="0" fontId="81" fillId="0" borderId="0" xfId="0" applyFont="1" applyBorder="1" applyAlignment="1" applyProtection="1">
      <alignment horizontal="justify" vertical="top"/>
    </xf>
    <xf numFmtId="0" fontId="71" fillId="0" borderId="0" xfId="0" applyFont="1" applyAlignment="1" applyProtection="1">
      <alignment horizontal="justify" vertical="top" wrapText="1"/>
    </xf>
    <xf numFmtId="0" fontId="81" fillId="0" borderId="29" xfId="0" applyFont="1" applyBorder="1" applyAlignment="1" applyProtection="1">
      <alignment horizontal="justify" vertical="top"/>
    </xf>
    <xf numFmtId="0" fontId="68" fillId="0" borderId="0" xfId="0" applyFont="1" applyAlignment="1" applyProtection="1">
      <alignment horizontal="justify" vertical="top"/>
    </xf>
    <xf numFmtId="0" fontId="71" fillId="0" borderId="0" xfId="0" applyFont="1" applyAlignment="1" applyProtection="1">
      <alignment horizontal="left" vertical="top" wrapText="1"/>
    </xf>
    <xf numFmtId="0" fontId="68" fillId="0" borderId="0" xfId="0" applyFont="1" applyAlignment="1" applyProtection="1">
      <alignment horizontal="left" vertical="top" wrapText="1"/>
    </xf>
    <xf numFmtId="0" fontId="84" fillId="0" borderId="0" xfId="0" applyFont="1" applyAlignment="1" applyProtection="1">
      <alignment horizontal="justify" vertical="top" wrapText="1"/>
    </xf>
    <xf numFmtId="0" fontId="71" fillId="0" borderId="0" xfId="0" applyFont="1" applyBorder="1" applyAlignment="1" applyProtection="1">
      <alignment horizontal="right" vertical="center" wrapText="1"/>
    </xf>
    <xf numFmtId="0" fontId="71" fillId="0" borderId="0" xfId="0" applyFont="1" applyBorder="1" applyAlignment="1" applyProtection="1">
      <alignment horizontal="left" vertical="center" wrapText="1"/>
    </xf>
    <xf numFmtId="175" fontId="81" fillId="0" borderId="0" xfId="0" applyNumberFormat="1" applyFont="1" applyBorder="1" applyAlignment="1" applyProtection="1">
      <alignment horizontal="justify" vertical="top"/>
    </xf>
    <xf numFmtId="0" fontId="81" fillId="0" borderId="0" xfId="0" applyFont="1" applyBorder="1" applyAlignment="1" applyProtection="1">
      <alignment horizontal="right" vertical="top"/>
    </xf>
    <xf numFmtId="4" fontId="79" fillId="0" borderId="0" xfId="0" applyNumberFormat="1" applyFont="1" applyAlignment="1" applyProtection="1">
      <alignment horizontal="right"/>
    </xf>
    <xf numFmtId="0" fontId="61" fillId="0" borderId="0" xfId="0" applyFont="1" applyAlignment="1" applyProtection="1">
      <alignment horizontal="right"/>
    </xf>
    <xf numFmtId="0" fontId="71" fillId="0" borderId="0" xfId="0" applyFont="1" applyProtection="1"/>
    <xf numFmtId="0" fontId="78" fillId="0" borderId="0" xfId="0" applyFont="1" applyBorder="1" applyAlignment="1" applyProtection="1">
      <alignment horizontal="center"/>
    </xf>
    <xf numFmtId="4" fontId="71" fillId="0" borderId="0" xfId="0" applyNumberFormat="1" applyFont="1" applyBorder="1" applyAlignment="1" applyProtection="1">
      <alignment horizontal="right"/>
    </xf>
    <xf numFmtId="0" fontId="79" fillId="0" borderId="29" xfId="0" applyFont="1" applyBorder="1" applyAlignment="1" applyProtection="1">
      <alignment horizontal="center"/>
    </xf>
    <xf numFmtId="0" fontId="79" fillId="0" borderId="0" xfId="0" applyFont="1" applyBorder="1" applyAlignment="1" applyProtection="1">
      <alignment horizontal="center"/>
    </xf>
    <xf numFmtId="0" fontId="82" fillId="0" borderId="0" xfId="0" applyFont="1" applyBorder="1" applyAlignment="1" applyProtection="1">
      <alignment horizontal="center"/>
    </xf>
    <xf numFmtId="0" fontId="4" fillId="0" borderId="0" xfId="0" applyFont="1" applyProtection="1"/>
    <xf numFmtId="0" fontId="71" fillId="0" borderId="0" xfId="0" applyFont="1" applyBorder="1" applyAlignment="1" applyProtection="1">
      <alignment horizontal="center" wrapText="1"/>
    </xf>
    <xf numFmtId="0" fontId="4" fillId="0" borderId="0" xfId="0" applyFont="1" applyAlignment="1" applyProtection="1"/>
    <xf numFmtId="0" fontId="71" fillId="0" borderId="0" xfId="0" applyFont="1" applyBorder="1" applyProtection="1"/>
    <xf numFmtId="4" fontId="71" fillId="0" borderId="0" xfId="0" applyNumberFormat="1" applyFont="1" applyBorder="1" applyProtection="1"/>
    <xf numFmtId="0" fontId="4" fillId="0" borderId="0" xfId="0" applyFont="1" applyBorder="1" applyProtection="1"/>
    <xf numFmtId="4" fontId="78" fillId="0" borderId="0" xfId="0" applyNumberFormat="1" applyFont="1" applyBorder="1" applyAlignment="1" applyProtection="1">
      <alignment horizontal="right"/>
    </xf>
    <xf numFmtId="4" fontId="68" fillId="0" borderId="0" xfId="0" applyNumberFormat="1" applyFont="1" applyBorder="1" applyAlignment="1" applyProtection="1">
      <alignment horizontal="right"/>
    </xf>
    <xf numFmtId="4" fontId="79" fillId="0" borderId="29" xfId="0" applyNumberFormat="1" applyFont="1" applyBorder="1" applyAlignment="1" applyProtection="1">
      <alignment horizontal="right"/>
    </xf>
    <xf numFmtId="4" fontId="79" fillId="0" borderId="0" xfId="0" applyNumberFormat="1" applyFont="1" applyBorder="1" applyAlignment="1" applyProtection="1">
      <alignment horizontal="right"/>
    </xf>
    <xf numFmtId="4" fontId="71" fillId="0" borderId="0" xfId="0" applyNumberFormat="1" applyFont="1" applyBorder="1" applyAlignment="1" applyProtection="1">
      <alignment vertical="center" wrapText="1"/>
    </xf>
    <xf numFmtId="0" fontId="79" fillId="0" borderId="0" xfId="0" applyFont="1" applyBorder="1" applyProtection="1"/>
    <xf numFmtId="176" fontId="79" fillId="0" borderId="0" xfId="0" applyNumberFormat="1" applyFont="1" applyBorder="1" applyProtection="1"/>
    <xf numFmtId="0" fontId="78" fillId="0" borderId="0" xfId="0" applyFont="1" applyBorder="1" applyProtection="1"/>
    <xf numFmtId="175" fontId="80" fillId="0" borderId="0" xfId="0" applyNumberFormat="1" applyFont="1" applyBorder="1" applyAlignment="1" applyProtection="1">
      <alignment horizontal="right"/>
    </xf>
    <xf numFmtId="175" fontId="61" fillId="0" borderId="29" xfId="0" applyNumberFormat="1" applyFont="1" applyBorder="1" applyAlignment="1" applyProtection="1">
      <alignment horizontal="right"/>
    </xf>
    <xf numFmtId="175" fontId="79" fillId="0" borderId="0" xfId="0" applyNumberFormat="1" applyFont="1" applyBorder="1" applyAlignment="1" applyProtection="1">
      <alignment horizontal="right"/>
    </xf>
    <xf numFmtId="175" fontId="71" fillId="0" borderId="0" xfId="0" applyNumberFormat="1" applyFont="1" applyBorder="1" applyAlignment="1" applyProtection="1">
      <alignment horizontal="right"/>
    </xf>
    <xf numFmtId="175" fontId="61" fillId="0" borderId="0" xfId="0" applyNumberFormat="1" applyFont="1" applyBorder="1" applyAlignment="1" applyProtection="1">
      <alignment horizontal="right"/>
    </xf>
    <xf numFmtId="4" fontId="71" fillId="0" borderId="0" xfId="0" applyNumberFormat="1" applyFont="1" applyBorder="1" applyAlignment="1" applyProtection="1">
      <alignment horizontal="right" vertical="center" wrapText="1"/>
    </xf>
    <xf numFmtId="4" fontId="71" fillId="0" borderId="0" xfId="0" applyNumberFormat="1" applyFont="1" applyBorder="1" applyAlignment="1" applyProtection="1">
      <alignment horizontal="center" vertical="center" wrapText="1"/>
    </xf>
    <xf numFmtId="4" fontId="4" fillId="0" borderId="0" xfId="0" applyNumberFormat="1" applyFont="1" applyProtection="1"/>
    <xf numFmtId="4" fontId="61" fillId="0" borderId="0" xfId="0" applyNumberFormat="1" applyFont="1" applyBorder="1" applyAlignment="1" applyProtection="1">
      <alignment horizontal="right"/>
    </xf>
    <xf numFmtId="4" fontId="79" fillId="0" borderId="0" xfId="0" applyNumberFormat="1" applyFont="1" applyBorder="1" applyProtection="1"/>
    <xf numFmtId="4" fontId="85" fillId="0" borderId="0" xfId="0" applyNumberFormat="1" applyFont="1" applyBorder="1" applyProtection="1"/>
    <xf numFmtId="4" fontId="80" fillId="0" borderId="0" xfId="0" applyNumberFormat="1" applyFont="1" applyBorder="1" applyProtection="1"/>
    <xf numFmtId="4" fontId="86" fillId="0" borderId="0" xfId="0" applyNumberFormat="1" applyFont="1" applyBorder="1" applyProtection="1"/>
    <xf numFmtId="0" fontId="80" fillId="0" borderId="0" xfId="0" applyFont="1" applyBorder="1" applyProtection="1"/>
    <xf numFmtId="0" fontId="87" fillId="0" borderId="0" xfId="0" applyFont="1" applyBorder="1" applyProtection="1"/>
    <xf numFmtId="0" fontId="72" fillId="0" borderId="0" xfId="324" applyFont="1" applyBorder="1" applyAlignment="1">
      <alignment horizontal="justify" vertical="top" wrapText="1"/>
    </xf>
    <xf numFmtId="0" fontId="72" fillId="0" borderId="0" xfId="324" applyFont="1" applyBorder="1" applyAlignment="1">
      <alignment horizontal="left" vertical="top" wrapText="1"/>
    </xf>
    <xf numFmtId="0" fontId="72" fillId="0" borderId="0" xfId="324" applyFont="1" applyBorder="1" applyAlignment="1">
      <alignment horizontal="justify" vertical="top"/>
    </xf>
    <xf numFmtId="0" fontId="72" fillId="0" borderId="0" xfId="324" applyFont="1" applyBorder="1" applyAlignment="1">
      <alignment horizontal="left" vertical="top"/>
    </xf>
    <xf numFmtId="0" fontId="73" fillId="0" borderId="0" xfId="324" applyFont="1" applyBorder="1" applyAlignment="1">
      <alignment horizontal="center" wrapText="1"/>
    </xf>
    <xf numFmtId="0" fontId="72" fillId="0" borderId="0" xfId="272" applyFont="1" applyBorder="1" applyAlignment="1">
      <alignment horizontal="left" wrapText="1"/>
    </xf>
    <xf numFmtId="0" fontId="54" fillId="3" borderId="0" xfId="324" applyFont="1" applyFill="1" applyBorder="1" applyAlignment="1">
      <alignment horizontal="left" vertical="center" wrapText="1"/>
    </xf>
    <xf numFmtId="0" fontId="54" fillId="3" borderId="0" xfId="324" applyFont="1" applyFill="1" applyBorder="1" applyAlignment="1">
      <alignment horizontal="justify" vertical="top" wrapText="1"/>
    </xf>
    <xf numFmtId="0" fontId="54" fillId="0" borderId="0" xfId="324" applyFont="1" applyBorder="1" applyAlignment="1">
      <alignment horizontal="justify" vertical="top" wrapText="1"/>
    </xf>
    <xf numFmtId="0" fontId="54" fillId="0" borderId="0" xfId="324" applyFont="1" applyBorder="1" applyAlignment="1">
      <alignment horizontal="left" vertical="center" wrapText="1"/>
    </xf>
    <xf numFmtId="0" fontId="75" fillId="0" borderId="0" xfId="324" applyFont="1" applyBorder="1" applyAlignment="1">
      <alignment horizontal="justify" vertical="top" wrapText="1"/>
    </xf>
    <xf numFmtId="0" fontId="54" fillId="3" borderId="0" xfId="324" applyFont="1" applyFill="1" applyBorder="1" applyAlignment="1">
      <alignment horizontal="left" vertical="top" wrapText="1"/>
    </xf>
    <xf numFmtId="0" fontId="75" fillId="0" borderId="0" xfId="324" applyFont="1" applyBorder="1" applyAlignment="1">
      <alignment horizontal="left" vertical="center" wrapText="1"/>
    </xf>
    <xf numFmtId="0" fontId="75" fillId="0" borderId="0" xfId="324" applyFont="1" applyFill="1" applyBorder="1" applyAlignment="1">
      <alignment horizontal="justify" vertical="top" wrapText="1"/>
    </xf>
    <xf numFmtId="0" fontId="54" fillId="0" borderId="0" xfId="324" applyFont="1" applyBorder="1" applyAlignment="1">
      <alignment horizontal="left" vertical="top" wrapText="1"/>
    </xf>
    <xf numFmtId="0" fontId="75" fillId="0" borderId="0" xfId="324" applyFont="1" applyBorder="1" applyAlignment="1">
      <alignment horizontal="left" wrapText="1"/>
    </xf>
    <xf numFmtId="0" fontId="54" fillId="0" borderId="0" xfId="324" applyFont="1" applyBorder="1" applyAlignment="1">
      <alignment horizontal="left" wrapText="1"/>
    </xf>
    <xf numFmtId="0" fontId="54" fillId="0" borderId="0" xfId="324" applyFont="1" applyBorder="1" applyAlignment="1">
      <alignment horizontal="center" vertical="center" wrapText="1"/>
    </xf>
    <xf numFmtId="0" fontId="54" fillId="3" borderId="0" xfId="324" applyFont="1" applyFill="1" applyBorder="1" applyAlignment="1">
      <alignment horizontal="left" wrapText="1"/>
    </xf>
    <xf numFmtId="0" fontId="75" fillId="0" borderId="0" xfId="324" applyFont="1" applyBorder="1" applyAlignment="1">
      <alignment horizontal="center" vertical="center" wrapText="1"/>
    </xf>
    <xf numFmtId="0" fontId="42" fillId="0" borderId="0" xfId="0" applyFont="1" applyBorder="1" applyAlignment="1">
      <alignment horizontal="center" vertical="top" wrapText="1"/>
    </xf>
    <xf numFmtId="0" fontId="60" fillId="15" borderId="1" xfId="0" applyFont="1" applyFill="1" applyBorder="1" applyAlignment="1">
      <alignment wrapText="1"/>
    </xf>
    <xf numFmtId="0" fontId="60" fillId="0" borderId="1" xfId="0" applyFont="1" applyBorder="1" applyAlignment="1">
      <alignment wrapText="1"/>
    </xf>
    <xf numFmtId="0" fontId="2" fillId="0" borderId="0" xfId="0" applyFont="1" applyBorder="1" applyAlignment="1">
      <alignment horizontal="justify" vertical="top" wrapText="1" shrinkToFit="1"/>
    </xf>
    <xf numFmtId="0" fontId="60" fillId="0" borderId="1" xfId="0" applyFont="1" applyBorder="1" applyAlignment="1">
      <alignment horizontal="center" wrapText="1"/>
    </xf>
    <xf numFmtId="0" fontId="90" fillId="15" borderId="1" xfId="0" applyFont="1" applyFill="1" applyBorder="1" applyAlignment="1">
      <alignment wrapText="1"/>
    </xf>
    <xf numFmtId="0" fontId="92" fillId="0" borderId="0" xfId="0" applyFont="1" applyBorder="1" applyAlignment="1">
      <alignment horizontal="center" vertical="center"/>
    </xf>
    <xf numFmtId="4" fontId="71" fillId="0" borderId="0" xfId="0" applyNumberFormat="1" applyFont="1" applyBorder="1" applyAlignment="1" applyProtection="1">
      <alignment horizontal="right" wrapText="1"/>
    </xf>
  </cellXfs>
  <cellStyles count="375">
    <cellStyle name="20% - Accent1" xfId="1"/>
    <cellStyle name="20% - Accent1 2" xfId="2"/>
    <cellStyle name="20% - Accent1 2 2" xfId="3"/>
    <cellStyle name="20% - Accent1 2 2 2" xfId="4"/>
    <cellStyle name="20% - Accent1 2 3" xfId="5"/>
    <cellStyle name="20% - Accent1 3" xfId="6"/>
    <cellStyle name="20% - Accent2" xfId="7"/>
    <cellStyle name="20% - Accent2 2" xfId="8"/>
    <cellStyle name="20% - Accent2 2 2" xfId="9"/>
    <cellStyle name="20% - Accent2 2 2 2" xfId="10"/>
    <cellStyle name="20% - Accent2 2 3" xfId="11"/>
    <cellStyle name="20% - Accent2 3" xfId="12"/>
    <cellStyle name="20% - Accent3" xfId="13"/>
    <cellStyle name="20% - Accent3 2" xfId="14"/>
    <cellStyle name="20% - Accent3 2 2" xfId="15"/>
    <cellStyle name="20% - Accent3 2 2 2" xfId="16"/>
    <cellStyle name="20% - Accent3 2 3" xfId="17"/>
    <cellStyle name="20% - Accent4" xfId="18"/>
    <cellStyle name="20% - Accent4 2" xfId="19"/>
    <cellStyle name="20% - Accent4 2 2" xfId="20"/>
    <cellStyle name="20% - Accent4 2 2 2" xfId="21"/>
    <cellStyle name="20% - Accent4 2 3" xfId="22"/>
    <cellStyle name="20% - Accent4 3" xfId="23"/>
    <cellStyle name="20% - Accent5" xfId="24"/>
    <cellStyle name="20% - Accent5 2" xfId="25"/>
    <cellStyle name="20% - Accent5 2 2" xfId="26"/>
    <cellStyle name="20% - Accent5 2 2 2" xfId="27"/>
    <cellStyle name="20% - Accent5 2 3" xfId="28"/>
    <cellStyle name="20% - Accent6" xfId="29"/>
    <cellStyle name="20% - Accent6 2" xfId="30"/>
    <cellStyle name="20% - Accent6 2 2" xfId="31"/>
    <cellStyle name="20% - Accent6 2 2 2" xfId="32"/>
    <cellStyle name="20% - Accent6 2 3" xfId="33"/>
    <cellStyle name="20% - Accent6 3" xfId="34"/>
    <cellStyle name="40% - Accent1" xfId="35"/>
    <cellStyle name="40% - Accent1 2" xfId="36"/>
    <cellStyle name="40% - Accent1 2 2" xfId="37"/>
    <cellStyle name="40% - Accent1 2 2 2" xfId="38"/>
    <cellStyle name="40% - Accent1 2 3" xfId="39"/>
    <cellStyle name="40% - Accent1 3" xfId="40"/>
    <cellStyle name="40% - Accent2" xfId="41"/>
    <cellStyle name="40% - Accent2 2" xfId="42"/>
    <cellStyle name="40% - Accent2 2 2" xfId="43"/>
    <cellStyle name="40% - Accent2 2 2 2" xfId="44"/>
    <cellStyle name="40% - Accent2 2 3" xfId="45"/>
    <cellStyle name="40% - Accent3" xfId="46"/>
    <cellStyle name="40% - Accent3 2" xfId="47"/>
    <cellStyle name="40% - Accent3 2 2" xfId="48"/>
    <cellStyle name="40% - Accent3 2 2 2" xfId="49"/>
    <cellStyle name="40% - Accent3 2 3" xfId="50"/>
    <cellStyle name="40% - Accent4" xfId="51"/>
    <cellStyle name="40% - Accent4 2" xfId="52"/>
    <cellStyle name="40% - Accent4 2 2" xfId="53"/>
    <cellStyle name="40% - Accent4 2 2 2" xfId="54"/>
    <cellStyle name="40% - Accent4 2 3" xfId="55"/>
    <cellStyle name="40% - Accent4 3" xfId="56"/>
    <cellStyle name="40% - Accent5" xfId="57"/>
    <cellStyle name="40% - Accent5 2" xfId="58"/>
    <cellStyle name="40% - Accent5 2 2" xfId="59"/>
    <cellStyle name="40% - Accent5 2 2 2" xfId="60"/>
    <cellStyle name="40% - Accent5 2 3" xfId="61"/>
    <cellStyle name="40% - Accent5 3" xfId="62"/>
    <cellStyle name="40% - Accent6" xfId="63"/>
    <cellStyle name="40% - Accent6 2" xfId="64"/>
    <cellStyle name="40% - Accent6 2 2" xfId="65"/>
    <cellStyle name="40% - Accent6 2 2 2" xfId="66"/>
    <cellStyle name="40% - Accent6 2 3" xfId="67"/>
    <cellStyle name="40% - Accent6 3" xfId="68"/>
    <cellStyle name="40% - Naglasak1" xfId="69"/>
    <cellStyle name="60% - Accent1" xfId="70"/>
    <cellStyle name="60% - Accent1 2" xfId="71"/>
    <cellStyle name="60% - Accent1 2 2" xfId="72"/>
    <cellStyle name="60% - Accent1 3" xfId="73"/>
    <cellStyle name="60% - Accent2" xfId="74"/>
    <cellStyle name="60% - Accent2 2" xfId="75"/>
    <cellStyle name="60% - Accent2 2 2" xfId="76"/>
    <cellStyle name="60% - Accent2 3" xfId="77"/>
    <cellStyle name="60% - Accent3" xfId="78"/>
    <cellStyle name="60% - Accent3 2" xfId="79"/>
    <cellStyle name="60% - Accent3 2 2" xfId="80"/>
    <cellStyle name="60% - Accent3 3" xfId="81"/>
    <cellStyle name="60% - Accent4" xfId="82"/>
    <cellStyle name="60% - Accent4 2" xfId="83"/>
    <cellStyle name="60% - Accent4 2 2" xfId="84"/>
    <cellStyle name="60% - Accent4 3" xfId="85"/>
    <cellStyle name="60% - Accent5" xfId="86"/>
    <cellStyle name="60% - Accent5 2" xfId="87"/>
    <cellStyle name="60% - Accent5 2 2" xfId="88"/>
    <cellStyle name="60% - Accent5 3" xfId="89"/>
    <cellStyle name="60% - Accent6" xfId="90"/>
    <cellStyle name="60% - Accent6 2" xfId="91"/>
    <cellStyle name="60% - Accent6 2 2" xfId="92"/>
    <cellStyle name="60% - Accent6 3" xfId="93"/>
    <cellStyle name="A4 Small 210 x 297 mm" xfId="94"/>
    <cellStyle name="A4 Small 210 x 297 mm 13 2" xfId="95"/>
    <cellStyle name="Accent1" xfId="96"/>
    <cellStyle name="Accent1 2" xfId="97"/>
    <cellStyle name="Accent1 2 2" xfId="98"/>
    <cellStyle name="Accent1 3" xfId="99"/>
    <cellStyle name="Accent2" xfId="100"/>
    <cellStyle name="Accent2 2" xfId="101"/>
    <cellStyle name="Accent2 2 2" xfId="102"/>
    <cellStyle name="Accent2 3" xfId="103"/>
    <cellStyle name="Accent3" xfId="104"/>
    <cellStyle name="Accent3 2" xfId="105"/>
    <cellStyle name="Accent3 2 2" xfId="106"/>
    <cellStyle name="Accent3 3" xfId="107"/>
    <cellStyle name="Accent4" xfId="108"/>
    <cellStyle name="Accent4 2" xfId="109"/>
    <cellStyle name="Accent4 2 2" xfId="110"/>
    <cellStyle name="Accent5" xfId="111"/>
    <cellStyle name="Accent5 2" xfId="112"/>
    <cellStyle name="Accent5 2 2" xfId="113"/>
    <cellStyle name="Accent6" xfId="114"/>
    <cellStyle name="Accent6 2" xfId="115"/>
    <cellStyle name="Accent6 2 2" xfId="116"/>
    <cellStyle name="Accent6 3" xfId="117"/>
    <cellStyle name="Bad 1" xfId="118"/>
    <cellStyle name="Bad 2" xfId="119"/>
    <cellStyle name="Bad 2 2" xfId="120"/>
    <cellStyle name="Bad 3" xfId="121"/>
    <cellStyle name="Bilješka 2" xfId="122"/>
    <cellStyle name="Calculation" xfId="123"/>
    <cellStyle name="Calculation 2" xfId="124"/>
    <cellStyle name="Calculation 2 2" xfId="125"/>
    <cellStyle name="Calculation 3" xfId="126"/>
    <cellStyle name="Check Cell" xfId="127"/>
    <cellStyle name="Check Cell 2" xfId="128"/>
    <cellStyle name="Check Cell 2 2" xfId="129"/>
    <cellStyle name="Comma 10" xfId="130"/>
    <cellStyle name="Comma 10 2" xfId="131"/>
    <cellStyle name="Comma 11" xfId="132"/>
    <cellStyle name="Comma 11 2" xfId="133"/>
    <cellStyle name="Comma 12" xfId="134"/>
    <cellStyle name="Comma 2" xfId="135"/>
    <cellStyle name="Comma 2 2" xfId="136"/>
    <cellStyle name="Comma 2 2 2" xfId="137"/>
    <cellStyle name="Comma 2 2 2 2" xfId="138"/>
    <cellStyle name="Comma 2 2 3" xfId="139"/>
    <cellStyle name="Comma 2 3" xfId="140"/>
    <cellStyle name="Comma 2 4" xfId="141"/>
    <cellStyle name="Comma 2 5" xfId="142"/>
    <cellStyle name="Comma 3" xfId="143"/>
    <cellStyle name="Comma 3 2" xfId="144"/>
    <cellStyle name="Comma 3 3" xfId="145"/>
    <cellStyle name="Comma 4" xfId="146"/>
    <cellStyle name="Comma 5" xfId="147"/>
    <cellStyle name="Comma 6" xfId="148"/>
    <cellStyle name="Comma 7" xfId="149"/>
    <cellStyle name="Comma 8" xfId="150"/>
    <cellStyle name="Comma 9" xfId="151"/>
    <cellStyle name="Comma 9 2" xfId="152"/>
    <cellStyle name="Currency 2" xfId="153"/>
    <cellStyle name="Currency 3" xfId="154"/>
    <cellStyle name="Currency 4" xfId="155"/>
    <cellStyle name="Dobro 2" xfId="156"/>
    <cellStyle name="Explanatory Text" xfId="157"/>
    <cellStyle name="Explanatory Text 2" xfId="158"/>
    <cellStyle name="Explanatory Text 2 2" xfId="159"/>
    <cellStyle name="Good 2" xfId="160"/>
    <cellStyle name="Good 2 2" xfId="161"/>
    <cellStyle name="Good 3" xfId="162"/>
    <cellStyle name="Heading 1 2" xfId="163"/>
    <cellStyle name="Heading 1 2 2" xfId="164"/>
    <cellStyle name="Heading 1 3" xfId="165"/>
    <cellStyle name="Heading 1 4" xfId="166"/>
    <cellStyle name="Heading 1 5" xfId="167"/>
    <cellStyle name="Heading 2 2" xfId="168"/>
    <cellStyle name="Heading 2 2 2" xfId="169"/>
    <cellStyle name="Heading 2 3" xfId="170"/>
    <cellStyle name="Heading 2 6" xfId="171"/>
    <cellStyle name="Heading 3" xfId="172"/>
    <cellStyle name="Heading 3 2" xfId="173"/>
    <cellStyle name="Heading 3 2 2" xfId="174"/>
    <cellStyle name="Heading 3 3" xfId="175"/>
    <cellStyle name="Heading 4" xfId="176"/>
    <cellStyle name="Heading 4 2" xfId="177"/>
    <cellStyle name="Heading 4 2 2" xfId="178"/>
    <cellStyle name="Heading1 1" xfId="179"/>
    <cellStyle name="Hyperlink 2" xfId="180"/>
    <cellStyle name="Input" xfId="181"/>
    <cellStyle name="Input 2" xfId="182"/>
    <cellStyle name="Input 2 2" xfId="183"/>
    <cellStyle name="Input 3" xfId="184"/>
    <cellStyle name="Izlaz 2" xfId="185"/>
    <cellStyle name="kolona A" xfId="186"/>
    <cellStyle name="kolona B" xfId="187"/>
    <cellStyle name="kolona C" xfId="188"/>
    <cellStyle name="kolona D" xfId="189"/>
    <cellStyle name="kolona E" xfId="190"/>
    <cellStyle name="kolona F" xfId="191"/>
    <cellStyle name="kolona G" xfId="192"/>
    <cellStyle name="Linked Cell" xfId="193"/>
    <cellStyle name="Linked Cell 2" xfId="194"/>
    <cellStyle name="Linked Cell 2 2" xfId="195"/>
    <cellStyle name="Linked Cell 3" xfId="196"/>
    <cellStyle name="merge" xfId="197"/>
    <cellStyle name="merge 2" xfId="198"/>
    <cellStyle name="Naslov 5" xfId="199"/>
    <cellStyle name="Neutral 2" xfId="200"/>
    <cellStyle name="Neutral 2 2" xfId="201"/>
    <cellStyle name="Neutral 3" xfId="202"/>
    <cellStyle name="Neutral 7" xfId="203"/>
    <cellStyle name="Neutralno 2" xfId="204"/>
    <cellStyle name="Normal" xfId="0" builtinId="0"/>
    <cellStyle name="Normal 10" xfId="205"/>
    <cellStyle name="Normal 10 2" xfId="206"/>
    <cellStyle name="Normal 11" xfId="207"/>
    <cellStyle name="Normal 12" xfId="208"/>
    <cellStyle name="Normal 12 2" xfId="209"/>
    <cellStyle name="Normal 13" xfId="210"/>
    <cellStyle name="Normal 14" xfId="211"/>
    <cellStyle name="Normal 15" xfId="212"/>
    <cellStyle name="Normal 15 2" xfId="213"/>
    <cellStyle name="Normal 16" xfId="214"/>
    <cellStyle name="Normal 17" xfId="215"/>
    <cellStyle name="Normal 18" xfId="216"/>
    <cellStyle name="Normal 19" xfId="217"/>
    <cellStyle name="Normal 2" xfId="218"/>
    <cellStyle name="Normal 2 2" xfId="219"/>
    <cellStyle name="Normal 2 2 2" xfId="220"/>
    <cellStyle name="Normal 2 2 3" xfId="221"/>
    <cellStyle name="Normal 2 2 3 2" xfId="222"/>
    <cellStyle name="Normal 2 2 4" xfId="223"/>
    <cellStyle name="Normal 2 3" xfId="224"/>
    <cellStyle name="Normal 2 3 2" xfId="225"/>
    <cellStyle name="Normal 2 4" xfId="226"/>
    <cellStyle name="Normal 2 4 2" xfId="227"/>
    <cellStyle name="Normal 2 5" xfId="228"/>
    <cellStyle name="Normal 2 6" xfId="229"/>
    <cellStyle name="Normal 20" xfId="230"/>
    <cellStyle name="Normal 21" xfId="231"/>
    <cellStyle name="Normal 21 2" xfId="232"/>
    <cellStyle name="Normal 22" xfId="233"/>
    <cellStyle name="Normal 22 2" xfId="234"/>
    <cellStyle name="Normal 24" xfId="235"/>
    <cellStyle name="Normal 24 2" xfId="236"/>
    <cellStyle name="Normal 25" xfId="237"/>
    <cellStyle name="Normal 26" xfId="238"/>
    <cellStyle name="Normal 27" xfId="239"/>
    <cellStyle name="Normal 3" xfId="240"/>
    <cellStyle name="Normal 3 13" xfId="241"/>
    <cellStyle name="Normal 3 18" xfId="242"/>
    <cellStyle name="Normal 3 2" xfId="243"/>
    <cellStyle name="Normal 3 2 2" xfId="244"/>
    <cellStyle name="Normal 3 2 2 2" xfId="245"/>
    <cellStyle name="Normal 3 2 3" xfId="246"/>
    <cellStyle name="Normal 3 3" xfId="247"/>
    <cellStyle name="Normal 3 3 2" xfId="248"/>
    <cellStyle name="Normal 3 3 3" xfId="249"/>
    <cellStyle name="Normal 3 4" xfId="250"/>
    <cellStyle name="Normal 3 5" xfId="251"/>
    <cellStyle name="Normal 4" xfId="252"/>
    <cellStyle name="Normal 4 2" xfId="253"/>
    <cellStyle name="Normal 4 3" xfId="254"/>
    <cellStyle name="Normal 5" xfId="255"/>
    <cellStyle name="Normal 5 2" xfId="256"/>
    <cellStyle name="Normal 5 8" xfId="257"/>
    <cellStyle name="Normal 6" xfId="258"/>
    <cellStyle name="Normal 6 2" xfId="259"/>
    <cellStyle name="Normal 6 3" xfId="260"/>
    <cellStyle name="Normal 7" xfId="261"/>
    <cellStyle name="Normal 7 2" xfId="262"/>
    <cellStyle name="Normal 7 3" xfId="263"/>
    <cellStyle name="Normal 7 4" xfId="264"/>
    <cellStyle name="Normal 7 5" xfId="265"/>
    <cellStyle name="Normal 8" xfId="266"/>
    <cellStyle name="Normal 8 3" xfId="267"/>
    <cellStyle name="Normal 9" xfId="268"/>
    <cellStyle name="Normal 9 3" xfId="269"/>
    <cellStyle name="Normal moj" xfId="270"/>
    <cellStyle name="Normalno 10" xfId="271"/>
    <cellStyle name="Normalno 10 2" xfId="272"/>
    <cellStyle name="Normalno 2" xfId="273"/>
    <cellStyle name="Normalno 2 2" xfId="274"/>
    <cellStyle name="Normalno 2 2 2" xfId="275"/>
    <cellStyle name="Normalno 2 2 2 2" xfId="276"/>
    <cellStyle name="Normalno 2 2 3" xfId="277"/>
    <cellStyle name="Normalno 2 3" xfId="278"/>
    <cellStyle name="Normalno 2 4" xfId="279"/>
    <cellStyle name="Normalno 2 5" xfId="280"/>
    <cellStyle name="Normalno 2 6" xfId="281"/>
    <cellStyle name="Normalno 2 7" xfId="282"/>
    <cellStyle name="Normalno 3" xfId="283"/>
    <cellStyle name="Normalno 3 2" xfId="284"/>
    <cellStyle name="Normalno 3 2 2" xfId="285"/>
    <cellStyle name="Normalno 3 2 3" xfId="286"/>
    <cellStyle name="Normalno 3 3" xfId="287"/>
    <cellStyle name="Normalno 3 4" xfId="288"/>
    <cellStyle name="Normalno 3 5" xfId="289"/>
    <cellStyle name="Normalno 3 5 2" xfId="290"/>
    <cellStyle name="Normalno 3 6" xfId="291"/>
    <cellStyle name="Normalno 3 7" xfId="292"/>
    <cellStyle name="Normalno 4" xfId="293"/>
    <cellStyle name="Normalno 4 2" xfId="294"/>
    <cellStyle name="Normalno 4 2 2" xfId="295"/>
    <cellStyle name="Normalno 4 2 3" xfId="296"/>
    <cellStyle name="Normalno 4 3" xfId="297"/>
    <cellStyle name="Normalno 4 3 2" xfId="298"/>
    <cellStyle name="Normalno 4 4" xfId="299"/>
    <cellStyle name="Normalno 5" xfId="300"/>
    <cellStyle name="Normalno 5 2" xfId="301"/>
    <cellStyle name="Normalno 5 2 2" xfId="302"/>
    <cellStyle name="Normalno 5 3" xfId="303"/>
    <cellStyle name="Normalno 6" xfId="304"/>
    <cellStyle name="Normalno 7" xfId="305"/>
    <cellStyle name="Normalno 8" xfId="306"/>
    <cellStyle name="Normalno 9" xfId="307"/>
    <cellStyle name="Note 2" xfId="308"/>
    <cellStyle name="Note 2 2" xfId="309"/>
    <cellStyle name="Note 2 3" xfId="310"/>
    <cellStyle name="Obično 10" xfId="311"/>
    <cellStyle name="Obično 11" xfId="312"/>
    <cellStyle name="Obično 12" xfId="313"/>
    <cellStyle name="Obično 13" xfId="314"/>
    <cellStyle name="Obično 14" xfId="315"/>
    <cellStyle name="Obično 15" xfId="316"/>
    <cellStyle name="Obično 16" xfId="317"/>
    <cellStyle name="Obično 17" xfId="318"/>
    <cellStyle name="Obično 18" xfId="319"/>
    <cellStyle name="Obično 19" xfId="320"/>
    <cellStyle name="Obično 2" xfId="321"/>
    <cellStyle name="Obično 2 2" xfId="322"/>
    <cellStyle name="Obično 2 3" xfId="323"/>
    <cellStyle name="Obično 2 4" xfId="324"/>
    <cellStyle name="Obično 2_Copy of Troškovnik_PS_elektro_proj" xfId="327"/>
    <cellStyle name="Obično 20" xfId="325"/>
    <cellStyle name="Obično 22" xfId="326"/>
    <cellStyle name="Obično 3" xfId="328"/>
    <cellStyle name="Obično 3 2" xfId="329"/>
    <cellStyle name="Obično 3 3" xfId="330"/>
    <cellStyle name="Obično 3 4" xfId="331"/>
    <cellStyle name="Obično 4" xfId="332"/>
    <cellStyle name="Obično 5" xfId="333"/>
    <cellStyle name="Obično 6" xfId="334"/>
    <cellStyle name="Obično 7" xfId="335"/>
    <cellStyle name="Obično 8" xfId="336"/>
    <cellStyle name="Obično 9" xfId="337"/>
    <cellStyle name="Output 2" xfId="338"/>
    <cellStyle name="Output 2 2" xfId="339"/>
    <cellStyle name="Percent 2" xfId="340"/>
    <cellStyle name="Result 1" xfId="341"/>
    <cellStyle name="Result2 1" xfId="342"/>
    <cellStyle name="RO" xfId="343"/>
    <cellStyle name="Standard_Kastela-Trogir-III-E-Recapitulation" xfId="344"/>
    <cellStyle name="Stil 1" xfId="345"/>
    <cellStyle name="Style 1" xfId="346"/>
    <cellStyle name="Style 1 2" xfId="347"/>
    <cellStyle name="Style 1 3" xfId="348"/>
    <cellStyle name="Style 1 4" xfId="349"/>
    <cellStyle name="TableStyleLight1" xfId="350"/>
    <cellStyle name="TableStyleLight1 2" xfId="351"/>
    <cellStyle name="Tekst upozorenja 2" xfId="352"/>
    <cellStyle name="Title 2" xfId="353"/>
    <cellStyle name="Title 2 2" xfId="354"/>
    <cellStyle name="Total" xfId="355"/>
    <cellStyle name="Total 2" xfId="356"/>
    <cellStyle name="Total 2 2" xfId="357"/>
    <cellStyle name="Total 3" xfId="358"/>
    <cellStyle name="Valuta 2" xfId="359"/>
    <cellStyle name="Warning Text 2" xfId="360"/>
    <cellStyle name="Warning Text 2 2" xfId="361"/>
    <cellStyle name="Zarez 2" xfId="362"/>
    <cellStyle name="Zarez 2 2" xfId="363"/>
    <cellStyle name="Zarez 2 2 2" xfId="364"/>
    <cellStyle name="Zarez 2 3" xfId="365"/>
    <cellStyle name="Zarez 2 3 2" xfId="366"/>
    <cellStyle name="Zarez 2 4" xfId="367"/>
    <cellStyle name="Zarez 3" xfId="368"/>
    <cellStyle name="Zarez 3 2" xfId="369"/>
    <cellStyle name="Zarez 4" xfId="370"/>
    <cellStyle name="Zarez 5" xfId="371"/>
    <cellStyle name="Zarez 6" xfId="372"/>
    <cellStyle name="Zarez 7" xfId="373"/>
    <cellStyle name="Zarez_Sheet1" xfId="374"/>
  </cellStyles>
  <dxfs count="0"/>
  <tableStyles count="0" defaultTableStyle="TableStyleMedium2" defaultPivotStyle="PivotStyleLight16"/>
  <colors>
    <indexedColors>
      <rgbColor rgb="FF000000"/>
      <rgbColor rgb="FFFFFFFF"/>
      <rgbColor rgb="FFFF0000"/>
      <rgbColor rgb="FF00FF00"/>
      <rgbColor rgb="FF0000FF"/>
      <rgbColor rgb="FFFFFF00"/>
      <rgbColor rgb="FFFFC7CE"/>
      <rgbColor rgb="FFB7DEE8"/>
      <rgbColor rgb="FF7D0913"/>
      <rgbColor rgb="FF0F8026"/>
      <rgbColor rgb="FFFDEADA"/>
      <rgbColor rgb="FFAE6C00"/>
      <rgbColor rgb="FFF2DCDB"/>
      <rgbColor rgb="FF1F497D"/>
      <rgbColor rgb="FFC0C0C0"/>
      <rgbColor rgb="FF808080"/>
      <rgbColor rgb="FF97B5D9"/>
      <rgbColor rgb="FF7F7F7F"/>
      <rgbColor rgb="FFFFFFCC"/>
      <rgbColor rgb="FFCCFFFF"/>
      <rgbColor rgb="FF36368B"/>
      <rgbColor rgb="FFFE847B"/>
      <rgbColor rgb="FF0066CC"/>
      <rgbColor rgb="FFC5D4ED"/>
      <rgbColor rgb="FFF2F2F2"/>
      <rgbColor rgb="FFFCD5B5"/>
      <rgbColor rgb="FFFFEB9C"/>
      <rgbColor rgb="FFD3EDC2"/>
      <rgbColor rgb="FFE6E0EC"/>
      <rgbColor rgb="FFDCE6F2"/>
      <rgbColor rgb="FFCCC1DA"/>
      <rgbColor rgb="FFEBF1DE"/>
      <rgbColor rgb="FF00B0F0"/>
      <rgbColor rgb="FFDBEEF4"/>
      <rgbColor rgb="FFCBFECD"/>
      <rgbColor rgb="FFFFFF99"/>
      <rgbColor rgb="FF98CCFE"/>
      <rgbColor rgb="FFFF95C6"/>
      <rgbColor rgb="FFCC99FF"/>
      <rgbColor rgb="FFFFCC99"/>
      <rgbColor rgb="FFA5A6A4"/>
      <rgbColor rgb="FF35CACC"/>
      <rgbColor rgb="FFA6ACA9"/>
      <rgbColor rgb="FFFFCC00"/>
      <rgbColor rgb="FFFF9802"/>
      <rgbColor rgb="FFFF6600"/>
      <rgbColor rgb="FF73659E"/>
      <rgbColor rgb="FF969696"/>
      <rgbColor rgb="FF003366"/>
      <rgbColor rgb="FF4B93C0"/>
      <rgbColor rgb="FF434343"/>
      <rgbColor rgb="FF3F3F3F"/>
      <rgbColor rgb="FFFA7D00"/>
      <rgbColor rgb="FFE6B9B8"/>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1619640</xdr:colOff>
      <xdr:row>423</xdr:row>
      <xdr:rowOff>360</xdr:rowOff>
    </xdr:from>
    <xdr:to>
      <xdr:col>1</xdr:col>
      <xdr:colOff>1812960</xdr:colOff>
      <xdr:row>423</xdr:row>
      <xdr:rowOff>273960</xdr:rowOff>
    </xdr:to>
    <xdr:sp macro="" textlink="">
      <xdr:nvSpPr>
        <xdr:cNvPr id="2" name="TekstniOkvir 1">
          <a:extLst>
            <a:ext uri="{FF2B5EF4-FFF2-40B4-BE49-F238E27FC236}">
              <a16:creationId xmlns:a16="http://schemas.microsoft.com/office/drawing/2014/main" xmlns="" id="{00000000-0008-0000-0400-000002000000}"/>
            </a:ext>
          </a:extLst>
        </xdr:cNvPr>
        <xdr:cNvSpPr/>
      </xdr:nvSpPr>
      <xdr:spPr>
        <a:xfrm>
          <a:off x="2223360" y="181554840"/>
          <a:ext cx="193320" cy="27360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274680</xdr:rowOff>
    </xdr:to>
    <xdr:sp macro="" textlink="">
      <xdr:nvSpPr>
        <xdr:cNvPr id="3" name="TekstniOkvir 2">
          <a:extLst>
            <a:ext uri="{FF2B5EF4-FFF2-40B4-BE49-F238E27FC236}">
              <a16:creationId xmlns:a16="http://schemas.microsoft.com/office/drawing/2014/main" xmlns="" id="{00000000-0008-0000-0400-000003000000}"/>
            </a:ext>
          </a:extLst>
        </xdr:cNvPr>
        <xdr:cNvSpPr/>
      </xdr:nvSpPr>
      <xdr:spPr>
        <a:xfrm>
          <a:off x="2223360" y="181554840"/>
          <a:ext cx="193320" cy="2743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272880</xdr:rowOff>
    </xdr:to>
    <xdr:sp macro="" textlink="">
      <xdr:nvSpPr>
        <xdr:cNvPr id="4" name="TekstniOkvir 3">
          <a:extLst>
            <a:ext uri="{FF2B5EF4-FFF2-40B4-BE49-F238E27FC236}">
              <a16:creationId xmlns:a16="http://schemas.microsoft.com/office/drawing/2014/main" xmlns="" id="{00000000-0008-0000-0400-000004000000}"/>
            </a:ext>
          </a:extLst>
        </xdr:cNvPr>
        <xdr:cNvSpPr/>
      </xdr:nvSpPr>
      <xdr:spPr>
        <a:xfrm>
          <a:off x="2223360" y="181554840"/>
          <a:ext cx="193320" cy="2725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273240</xdr:rowOff>
    </xdr:to>
    <xdr:sp macro="" textlink="">
      <xdr:nvSpPr>
        <xdr:cNvPr id="5" name="TekstniOkvir 4">
          <a:extLst>
            <a:ext uri="{FF2B5EF4-FFF2-40B4-BE49-F238E27FC236}">
              <a16:creationId xmlns:a16="http://schemas.microsoft.com/office/drawing/2014/main" xmlns="" id="{00000000-0008-0000-0400-000005000000}"/>
            </a:ext>
          </a:extLst>
        </xdr:cNvPr>
        <xdr:cNvSpPr/>
      </xdr:nvSpPr>
      <xdr:spPr>
        <a:xfrm>
          <a:off x="2223360" y="181554840"/>
          <a:ext cx="193320" cy="27288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276480</xdr:rowOff>
    </xdr:to>
    <xdr:sp macro="" textlink="">
      <xdr:nvSpPr>
        <xdr:cNvPr id="6" name="TekstniOkvir 1">
          <a:extLst>
            <a:ext uri="{FF2B5EF4-FFF2-40B4-BE49-F238E27FC236}">
              <a16:creationId xmlns:a16="http://schemas.microsoft.com/office/drawing/2014/main" xmlns="" id="{00000000-0008-0000-0400-000006000000}"/>
            </a:ext>
          </a:extLst>
        </xdr:cNvPr>
        <xdr:cNvSpPr/>
      </xdr:nvSpPr>
      <xdr:spPr>
        <a:xfrm>
          <a:off x="2223360" y="181554840"/>
          <a:ext cx="193320" cy="2761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276480</xdr:rowOff>
    </xdr:to>
    <xdr:sp macro="" textlink="">
      <xdr:nvSpPr>
        <xdr:cNvPr id="7" name="TekstniOkvir 1">
          <a:extLst>
            <a:ext uri="{FF2B5EF4-FFF2-40B4-BE49-F238E27FC236}">
              <a16:creationId xmlns:a16="http://schemas.microsoft.com/office/drawing/2014/main" xmlns="" id="{00000000-0008-0000-0400-000007000000}"/>
            </a:ext>
          </a:extLst>
        </xdr:cNvPr>
        <xdr:cNvSpPr/>
      </xdr:nvSpPr>
      <xdr:spPr>
        <a:xfrm>
          <a:off x="2223360" y="181554840"/>
          <a:ext cx="193320" cy="2761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272880</xdr:rowOff>
    </xdr:to>
    <xdr:sp macro="" textlink="">
      <xdr:nvSpPr>
        <xdr:cNvPr id="8" name="TekstniOkvir 7">
          <a:extLst>
            <a:ext uri="{FF2B5EF4-FFF2-40B4-BE49-F238E27FC236}">
              <a16:creationId xmlns:a16="http://schemas.microsoft.com/office/drawing/2014/main" xmlns="" id="{00000000-0008-0000-0400-000008000000}"/>
            </a:ext>
          </a:extLst>
        </xdr:cNvPr>
        <xdr:cNvSpPr/>
      </xdr:nvSpPr>
      <xdr:spPr>
        <a:xfrm>
          <a:off x="2223360" y="181554840"/>
          <a:ext cx="193320" cy="2725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273240</xdr:rowOff>
    </xdr:to>
    <xdr:sp macro="" textlink="">
      <xdr:nvSpPr>
        <xdr:cNvPr id="9" name="TekstniOkvir 8">
          <a:extLst>
            <a:ext uri="{FF2B5EF4-FFF2-40B4-BE49-F238E27FC236}">
              <a16:creationId xmlns:a16="http://schemas.microsoft.com/office/drawing/2014/main" xmlns="" id="{00000000-0008-0000-0400-000009000000}"/>
            </a:ext>
          </a:extLst>
        </xdr:cNvPr>
        <xdr:cNvSpPr/>
      </xdr:nvSpPr>
      <xdr:spPr>
        <a:xfrm>
          <a:off x="2223360" y="181554840"/>
          <a:ext cx="193320" cy="27288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276480</xdr:rowOff>
    </xdr:to>
    <xdr:sp macro="" textlink="">
      <xdr:nvSpPr>
        <xdr:cNvPr id="10" name="TekstniOkvir 1">
          <a:extLst>
            <a:ext uri="{FF2B5EF4-FFF2-40B4-BE49-F238E27FC236}">
              <a16:creationId xmlns:a16="http://schemas.microsoft.com/office/drawing/2014/main" xmlns="" id="{00000000-0008-0000-0400-00000A000000}"/>
            </a:ext>
          </a:extLst>
        </xdr:cNvPr>
        <xdr:cNvSpPr/>
      </xdr:nvSpPr>
      <xdr:spPr>
        <a:xfrm>
          <a:off x="2223360" y="181554840"/>
          <a:ext cx="193320" cy="2761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273960</xdr:rowOff>
    </xdr:to>
    <xdr:sp macro="" textlink="">
      <xdr:nvSpPr>
        <xdr:cNvPr id="11" name="TekstniOkvir 10">
          <a:extLst>
            <a:ext uri="{FF2B5EF4-FFF2-40B4-BE49-F238E27FC236}">
              <a16:creationId xmlns:a16="http://schemas.microsoft.com/office/drawing/2014/main" xmlns="" id="{00000000-0008-0000-0400-00000B000000}"/>
            </a:ext>
          </a:extLst>
        </xdr:cNvPr>
        <xdr:cNvSpPr/>
      </xdr:nvSpPr>
      <xdr:spPr>
        <a:xfrm>
          <a:off x="2223360" y="181554840"/>
          <a:ext cx="193320" cy="27360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274680</xdr:rowOff>
    </xdr:to>
    <xdr:sp macro="" textlink="">
      <xdr:nvSpPr>
        <xdr:cNvPr id="12" name="TekstniOkvir 11">
          <a:extLst>
            <a:ext uri="{FF2B5EF4-FFF2-40B4-BE49-F238E27FC236}">
              <a16:creationId xmlns:a16="http://schemas.microsoft.com/office/drawing/2014/main" xmlns="" id="{00000000-0008-0000-0400-00000C000000}"/>
            </a:ext>
          </a:extLst>
        </xdr:cNvPr>
        <xdr:cNvSpPr/>
      </xdr:nvSpPr>
      <xdr:spPr>
        <a:xfrm>
          <a:off x="2223360" y="181554840"/>
          <a:ext cx="193320" cy="2743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272880</xdr:rowOff>
    </xdr:to>
    <xdr:sp macro="" textlink="">
      <xdr:nvSpPr>
        <xdr:cNvPr id="13" name="TekstniOkvir 12">
          <a:extLst>
            <a:ext uri="{FF2B5EF4-FFF2-40B4-BE49-F238E27FC236}">
              <a16:creationId xmlns:a16="http://schemas.microsoft.com/office/drawing/2014/main" xmlns="" id="{00000000-0008-0000-0400-00000D000000}"/>
            </a:ext>
          </a:extLst>
        </xdr:cNvPr>
        <xdr:cNvSpPr/>
      </xdr:nvSpPr>
      <xdr:spPr>
        <a:xfrm>
          <a:off x="2223360" y="181554840"/>
          <a:ext cx="193320" cy="2725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273240</xdr:rowOff>
    </xdr:to>
    <xdr:sp macro="" textlink="">
      <xdr:nvSpPr>
        <xdr:cNvPr id="14" name="TekstniOkvir 13">
          <a:extLst>
            <a:ext uri="{FF2B5EF4-FFF2-40B4-BE49-F238E27FC236}">
              <a16:creationId xmlns:a16="http://schemas.microsoft.com/office/drawing/2014/main" xmlns="" id="{00000000-0008-0000-0400-00000E000000}"/>
            </a:ext>
          </a:extLst>
        </xdr:cNvPr>
        <xdr:cNvSpPr/>
      </xdr:nvSpPr>
      <xdr:spPr>
        <a:xfrm>
          <a:off x="2223360" y="181554840"/>
          <a:ext cx="193320" cy="27288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276480</xdr:rowOff>
    </xdr:to>
    <xdr:sp macro="" textlink="">
      <xdr:nvSpPr>
        <xdr:cNvPr id="15" name="TekstniOkvir 1">
          <a:extLst>
            <a:ext uri="{FF2B5EF4-FFF2-40B4-BE49-F238E27FC236}">
              <a16:creationId xmlns:a16="http://schemas.microsoft.com/office/drawing/2014/main" xmlns="" id="{00000000-0008-0000-0400-00000F000000}"/>
            </a:ext>
          </a:extLst>
        </xdr:cNvPr>
        <xdr:cNvSpPr/>
      </xdr:nvSpPr>
      <xdr:spPr>
        <a:xfrm>
          <a:off x="2223360" y="181554840"/>
          <a:ext cx="193320" cy="2761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276480</xdr:rowOff>
    </xdr:to>
    <xdr:sp macro="" textlink="">
      <xdr:nvSpPr>
        <xdr:cNvPr id="16" name="TekstniOkvir 1">
          <a:extLst>
            <a:ext uri="{FF2B5EF4-FFF2-40B4-BE49-F238E27FC236}">
              <a16:creationId xmlns:a16="http://schemas.microsoft.com/office/drawing/2014/main" xmlns="" id="{00000000-0008-0000-0400-000010000000}"/>
            </a:ext>
          </a:extLst>
        </xdr:cNvPr>
        <xdr:cNvSpPr/>
      </xdr:nvSpPr>
      <xdr:spPr>
        <a:xfrm>
          <a:off x="2223360" y="181554840"/>
          <a:ext cx="193320" cy="2761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276480</xdr:rowOff>
    </xdr:to>
    <xdr:sp macro="" textlink="">
      <xdr:nvSpPr>
        <xdr:cNvPr id="17" name="TekstniOkvir 1">
          <a:extLst>
            <a:ext uri="{FF2B5EF4-FFF2-40B4-BE49-F238E27FC236}">
              <a16:creationId xmlns:a16="http://schemas.microsoft.com/office/drawing/2014/main" xmlns="" id="{00000000-0008-0000-0400-000011000000}"/>
            </a:ext>
          </a:extLst>
        </xdr:cNvPr>
        <xdr:cNvSpPr/>
      </xdr:nvSpPr>
      <xdr:spPr>
        <a:xfrm>
          <a:off x="2223360" y="181554840"/>
          <a:ext cx="193320" cy="2761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273960</xdr:rowOff>
    </xdr:to>
    <xdr:sp macro="" textlink="">
      <xdr:nvSpPr>
        <xdr:cNvPr id="18" name="TekstniOkvir 17">
          <a:extLst>
            <a:ext uri="{FF2B5EF4-FFF2-40B4-BE49-F238E27FC236}">
              <a16:creationId xmlns:a16="http://schemas.microsoft.com/office/drawing/2014/main" xmlns="" id="{00000000-0008-0000-0400-000012000000}"/>
            </a:ext>
          </a:extLst>
        </xdr:cNvPr>
        <xdr:cNvSpPr/>
      </xdr:nvSpPr>
      <xdr:spPr>
        <a:xfrm>
          <a:off x="2223360" y="181554840"/>
          <a:ext cx="193320" cy="27360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274680</xdr:rowOff>
    </xdr:to>
    <xdr:sp macro="" textlink="">
      <xdr:nvSpPr>
        <xdr:cNvPr id="19" name="TekstniOkvir 18">
          <a:extLst>
            <a:ext uri="{FF2B5EF4-FFF2-40B4-BE49-F238E27FC236}">
              <a16:creationId xmlns:a16="http://schemas.microsoft.com/office/drawing/2014/main" xmlns="" id="{00000000-0008-0000-0400-000013000000}"/>
            </a:ext>
          </a:extLst>
        </xdr:cNvPr>
        <xdr:cNvSpPr/>
      </xdr:nvSpPr>
      <xdr:spPr>
        <a:xfrm>
          <a:off x="2223360" y="181554840"/>
          <a:ext cx="193320" cy="2743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272880</xdr:rowOff>
    </xdr:to>
    <xdr:sp macro="" textlink="">
      <xdr:nvSpPr>
        <xdr:cNvPr id="20" name="TekstniOkvir 19">
          <a:extLst>
            <a:ext uri="{FF2B5EF4-FFF2-40B4-BE49-F238E27FC236}">
              <a16:creationId xmlns:a16="http://schemas.microsoft.com/office/drawing/2014/main" xmlns="" id="{00000000-0008-0000-0400-000014000000}"/>
            </a:ext>
          </a:extLst>
        </xdr:cNvPr>
        <xdr:cNvSpPr/>
      </xdr:nvSpPr>
      <xdr:spPr>
        <a:xfrm>
          <a:off x="2223360" y="181554840"/>
          <a:ext cx="193320" cy="2725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273240</xdr:rowOff>
    </xdr:to>
    <xdr:sp macro="" textlink="">
      <xdr:nvSpPr>
        <xdr:cNvPr id="21" name="TekstniOkvir 20">
          <a:extLst>
            <a:ext uri="{FF2B5EF4-FFF2-40B4-BE49-F238E27FC236}">
              <a16:creationId xmlns:a16="http://schemas.microsoft.com/office/drawing/2014/main" xmlns="" id="{00000000-0008-0000-0400-000015000000}"/>
            </a:ext>
          </a:extLst>
        </xdr:cNvPr>
        <xdr:cNvSpPr/>
      </xdr:nvSpPr>
      <xdr:spPr>
        <a:xfrm>
          <a:off x="2223360" y="181554840"/>
          <a:ext cx="193320" cy="27288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276480</xdr:rowOff>
    </xdr:to>
    <xdr:sp macro="" textlink="">
      <xdr:nvSpPr>
        <xdr:cNvPr id="22" name="TekstniOkvir 1">
          <a:extLst>
            <a:ext uri="{FF2B5EF4-FFF2-40B4-BE49-F238E27FC236}">
              <a16:creationId xmlns:a16="http://schemas.microsoft.com/office/drawing/2014/main" xmlns="" id="{00000000-0008-0000-0400-000016000000}"/>
            </a:ext>
          </a:extLst>
        </xdr:cNvPr>
        <xdr:cNvSpPr/>
      </xdr:nvSpPr>
      <xdr:spPr>
        <a:xfrm>
          <a:off x="2223360" y="181554840"/>
          <a:ext cx="193320" cy="2761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276480</xdr:rowOff>
    </xdr:to>
    <xdr:sp macro="" textlink="">
      <xdr:nvSpPr>
        <xdr:cNvPr id="23" name="TekstniOkvir 1">
          <a:extLst>
            <a:ext uri="{FF2B5EF4-FFF2-40B4-BE49-F238E27FC236}">
              <a16:creationId xmlns:a16="http://schemas.microsoft.com/office/drawing/2014/main" xmlns="" id="{00000000-0008-0000-0400-000017000000}"/>
            </a:ext>
          </a:extLst>
        </xdr:cNvPr>
        <xdr:cNvSpPr/>
      </xdr:nvSpPr>
      <xdr:spPr>
        <a:xfrm>
          <a:off x="2223360" y="181554840"/>
          <a:ext cx="193320" cy="2761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272880</xdr:rowOff>
    </xdr:to>
    <xdr:sp macro="" textlink="">
      <xdr:nvSpPr>
        <xdr:cNvPr id="24" name="TekstniOkvir 23">
          <a:extLst>
            <a:ext uri="{FF2B5EF4-FFF2-40B4-BE49-F238E27FC236}">
              <a16:creationId xmlns:a16="http://schemas.microsoft.com/office/drawing/2014/main" xmlns="" id="{00000000-0008-0000-0400-000018000000}"/>
            </a:ext>
          </a:extLst>
        </xdr:cNvPr>
        <xdr:cNvSpPr/>
      </xdr:nvSpPr>
      <xdr:spPr>
        <a:xfrm>
          <a:off x="2223360" y="181554840"/>
          <a:ext cx="193320" cy="2725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273240</xdr:rowOff>
    </xdr:to>
    <xdr:sp macro="" textlink="">
      <xdr:nvSpPr>
        <xdr:cNvPr id="25" name="TekstniOkvir 24">
          <a:extLst>
            <a:ext uri="{FF2B5EF4-FFF2-40B4-BE49-F238E27FC236}">
              <a16:creationId xmlns:a16="http://schemas.microsoft.com/office/drawing/2014/main" xmlns="" id="{00000000-0008-0000-0400-000019000000}"/>
            </a:ext>
          </a:extLst>
        </xdr:cNvPr>
        <xdr:cNvSpPr/>
      </xdr:nvSpPr>
      <xdr:spPr>
        <a:xfrm>
          <a:off x="2223360" y="181554840"/>
          <a:ext cx="193320" cy="27288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276480</xdr:rowOff>
    </xdr:to>
    <xdr:sp macro="" textlink="">
      <xdr:nvSpPr>
        <xdr:cNvPr id="26" name="TekstniOkvir 1">
          <a:extLst>
            <a:ext uri="{FF2B5EF4-FFF2-40B4-BE49-F238E27FC236}">
              <a16:creationId xmlns:a16="http://schemas.microsoft.com/office/drawing/2014/main" xmlns="" id="{00000000-0008-0000-0400-00001A000000}"/>
            </a:ext>
          </a:extLst>
        </xdr:cNvPr>
        <xdr:cNvSpPr/>
      </xdr:nvSpPr>
      <xdr:spPr>
        <a:xfrm>
          <a:off x="2223360" y="181554840"/>
          <a:ext cx="193320" cy="2761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273960</xdr:rowOff>
    </xdr:to>
    <xdr:sp macro="" textlink="">
      <xdr:nvSpPr>
        <xdr:cNvPr id="27" name="TekstniOkvir 26">
          <a:extLst>
            <a:ext uri="{FF2B5EF4-FFF2-40B4-BE49-F238E27FC236}">
              <a16:creationId xmlns:a16="http://schemas.microsoft.com/office/drawing/2014/main" xmlns="" id="{00000000-0008-0000-0400-00001B000000}"/>
            </a:ext>
          </a:extLst>
        </xdr:cNvPr>
        <xdr:cNvSpPr/>
      </xdr:nvSpPr>
      <xdr:spPr>
        <a:xfrm>
          <a:off x="2223360" y="181554840"/>
          <a:ext cx="193320" cy="27360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274680</xdr:rowOff>
    </xdr:to>
    <xdr:sp macro="" textlink="">
      <xdr:nvSpPr>
        <xdr:cNvPr id="28" name="TekstniOkvir 27">
          <a:extLst>
            <a:ext uri="{FF2B5EF4-FFF2-40B4-BE49-F238E27FC236}">
              <a16:creationId xmlns:a16="http://schemas.microsoft.com/office/drawing/2014/main" xmlns="" id="{00000000-0008-0000-0400-00001C000000}"/>
            </a:ext>
          </a:extLst>
        </xdr:cNvPr>
        <xdr:cNvSpPr/>
      </xdr:nvSpPr>
      <xdr:spPr>
        <a:xfrm>
          <a:off x="2223360" y="181554840"/>
          <a:ext cx="193320" cy="2743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272880</xdr:rowOff>
    </xdr:to>
    <xdr:sp macro="" textlink="">
      <xdr:nvSpPr>
        <xdr:cNvPr id="29" name="TekstniOkvir 28">
          <a:extLst>
            <a:ext uri="{FF2B5EF4-FFF2-40B4-BE49-F238E27FC236}">
              <a16:creationId xmlns:a16="http://schemas.microsoft.com/office/drawing/2014/main" xmlns="" id="{00000000-0008-0000-0400-00001D000000}"/>
            </a:ext>
          </a:extLst>
        </xdr:cNvPr>
        <xdr:cNvSpPr/>
      </xdr:nvSpPr>
      <xdr:spPr>
        <a:xfrm>
          <a:off x="2223360" y="181554840"/>
          <a:ext cx="193320" cy="2725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273240</xdr:rowOff>
    </xdr:to>
    <xdr:sp macro="" textlink="">
      <xdr:nvSpPr>
        <xdr:cNvPr id="30" name="TekstniOkvir 29">
          <a:extLst>
            <a:ext uri="{FF2B5EF4-FFF2-40B4-BE49-F238E27FC236}">
              <a16:creationId xmlns:a16="http://schemas.microsoft.com/office/drawing/2014/main" xmlns="" id="{00000000-0008-0000-0400-00001E000000}"/>
            </a:ext>
          </a:extLst>
        </xdr:cNvPr>
        <xdr:cNvSpPr/>
      </xdr:nvSpPr>
      <xdr:spPr>
        <a:xfrm>
          <a:off x="2223360" y="181554840"/>
          <a:ext cx="193320" cy="27288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276480</xdr:rowOff>
    </xdr:to>
    <xdr:sp macro="" textlink="">
      <xdr:nvSpPr>
        <xdr:cNvPr id="31" name="TekstniOkvir 1">
          <a:extLst>
            <a:ext uri="{FF2B5EF4-FFF2-40B4-BE49-F238E27FC236}">
              <a16:creationId xmlns:a16="http://schemas.microsoft.com/office/drawing/2014/main" xmlns="" id="{00000000-0008-0000-0400-00001F000000}"/>
            </a:ext>
          </a:extLst>
        </xdr:cNvPr>
        <xdr:cNvSpPr/>
      </xdr:nvSpPr>
      <xdr:spPr>
        <a:xfrm>
          <a:off x="2223360" y="181554840"/>
          <a:ext cx="193320" cy="2761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276480</xdr:rowOff>
    </xdr:to>
    <xdr:sp macro="" textlink="">
      <xdr:nvSpPr>
        <xdr:cNvPr id="32" name="TekstniOkvir 1">
          <a:extLst>
            <a:ext uri="{FF2B5EF4-FFF2-40B4-BE49-F238E27FC236}">
              <a16:creationId xmlns:a16="http://schemas.microsoft.com/office/drawing/2014/main" xmlns="" id="{00000000-0008-0000-0400-000020000000}"/>
            </a:ext>
          </a:extLst>
        </xdr:cNvPr>
        <xdr:cNvSpPr/>
      </xdr:nvSpPr>
      <xdr:spPr>
        <a:xfrm>
          <a:off x="2223360" y="181554840"/>
          <a:ext cx="193320" cy="2761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423</xdr:row>
      <xdr:rowOff>360</xdr:rowOff>
    </xdr:from>
    <xdr:to>
      <xdr:col>1</xdr:col>
      <xdr:colOff>1812960</xdr:colOff>
      <xdr:row>423</xdr:row>
      <xdr:rowOff>276480</xdr:rowOff>
    </xdr:to>
    <xdr:sp macro="" textlink="">
      <xdr:nvSpPr>
        <xdr:cNvPr id="33" name="TekstniOkvir 1">
          <a:extLst>
            <a:ext uri="{FF2B5EF4-FFF2-40B4-BE49-F238E27FC236}">
              <a16:creationId xmlns:a16="http://schemas.microsoft.com/office/drawing/2014/main" xmlns="" id="{00000000-0008-0000-0400-000021000000}"/>
            </a:ext>
          </a:extLst>
        </xdr:cNvPr>
        <xdr:cNvSpPr/>
      </xdr:nvSpPr>
      <xdr:spPr>
        <a:xfrm>
          <a:off x="2223360" y="181554840"/>
          <a:ext cx="193320" cy="2761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83160</xdr:rowOff>
    </xdr:to>
    <xdr:sp macro="" textlink="">
      <xdr:nvSpPr>
        <xdr:cNvPr id="34" name="TekstniOkvir 33">
          <a:extLst>
            <a:ext uri="{FF2B5EF4-FFF2-40B4-BE49-F238E27FC236}">
              <a16:creationId xmlns:a16="http://schemas.microsoft.com/office/drawing/2014/main" xmlns="" id="{00000000-0008-0000-0400-000022000000}"/>
            </a:ext>
          </a:extLst>
        </xdr:cNvPr>
        <xdr:cNvSpPr/>
      </xdr:nvSpPr>
      <xdr:spPr>
        <a:xfrm>
          <a:off x="2223360" y="104658840"/>
          <a:ext cx="193320" cy="27360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83880</xdr:rowOff>
    </xdr:to>
    <xdr:sp macro="" textlink="">
      <xdr:nvSpPr>
        <xdr:cNvPr id="35" name="TekstniOkvir 34">
          <a:extLst>
            <a:ext uri="{FF2B5EF4-FFF2-40B4-BE49-F238E27FC236}">
              <a16:creationId xmlns:a16="http://schemas.microsoft.com/office/drawing/2014/main" xmlns="" id="{00000000-0008-0000-0400-000023000000}"/>
            </a:ext>
          </a:extLst>
        </xdr:cNvPr>
        <xdr:cNvSpPr/>
      </xdr:nvSpPr>
      <xdr:spPr>
        <a:xfrm>
          <a:off x="2223360" y="104658840"/>
          <a:ext cx="193320" cy="2743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82080</xdr:rowOff>
    </xdr:to>
    <xdr:sp macro="" textlink="">
      <xdr:nvSpPr>
        <xdr:cNvPr id="36" name="TekstniOkvir 35">
          <a:extLst>
            <a:ext uri="{FF2B5EF4-FFF2-40B4-BE49-F238E27FC236}">
              <a16:creationId xmlns:a16="http://schemas.microsoft.com/office/drawing/2014/main" xmlns="" id="{00000000-0008-0000-0400-000024000000}"/>
            </a:ext>
          </a:extLst>
        </xdr:cNvPr>
        <xdr:cNvSpPr/>
      </xdr:nvSpPr>
      <xdr:spPr>
        <a:xfrm>
          <a:off x="2223360" y="104658840"/>
          <a:ext cx="193320" cy="2725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82440</xdr:rowOff>
    </xdr:to>
    <xdr:sp macro="" textlink="">
      <xdr:nvSpPr>
        <xdr:cNvPr id="37" name="TekstniOkvir 36">
          <a:extLst>
            <a:ext uri="{FF2B5EF4-FFF2-40B4-BE49-F238E27FC236}">
              <a16:creationId xmlns:a16="http://schemas.microsoft.com/office/drawing/2014/main" xmlns="" id="{00000000-0008-0000-0400-000025000000}"/>
            </a:ext>
          </a:extLst>
        </xdr:cNvPr>
        <xdr:cNvSpPr/>
      </xdr:nvSpPr>
      <xdr:spPr>
        <a:xfrm>
          <a:off x="2223360" y="104658840"/>
          <a:ext cx="193320" cy="27288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85680</xdr:rowOff>
    </xdr:to>
    <xdr:sp macro="" textlink="">
      <xdr:nvSpPr>
        <xdr:cNvPr id="38" name="TekstniOkvir 1">
          <a:extLst>
            <a:ext uri="{FF2B5EF4-FFF2-40B4-BE49-F238E27FC236}">
              <a16:creationId xmlns:a16="http://schemas.microsoft.com/office/drawing/2014/main" xmlns="" id="{00000000-0008-0000-0400-000026000000}"/>
            </a:ext>
          </a:extLst>
        </xdr:cNvPr>
        <xdr:cNvSpPr/>
      </xdr:nvSpPr>
      <xdr:spPr>
        <a:xfrm>
          <a:off x="2223360" y="104658840"/>
          <a:ext cx="193320" cy="2761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85680</xdr:rowOff>
    </xdr:to>
    <xdr:sp macro="" textlink="">
      <xdr:nvSpPr>
        <xdr:cNvPr id="39" name="TekstniOkvir 1">
          <a:extLst>
            <a:ext uri="{FF2B5EF4-FFF2-40B4-BE49-F238E27FC236}">
              <a16:creationId xmlns:a16="http://schemas.microsoft.com/office/drawing/2014/main" xmlns="" id="{00000000-0008-0000-0400-000027000000}"/>
            </a:ext>
          </a:extLst>
        </xdr:cNvPr>
        <xdr:cNvSpPr/>
      </xdr:nvSpPr>
      <xdr:spPr>
        <a:xfrm>
          <a:off x="2223360" y="104658840"/>
          <a:ext cx="193320" cy="2761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82080</xdr:rowOff>
    </xdr:to>
    <xdr:sp macro="" textlink="">
      <xdr:nvSpPr>
        <xdr:cNvPr id="40" name="TekstniOkvir 39">
          <a:extLst>
            <a:ext uri="{FF2B5EF4-FFF2-40B4-BE49-F238E27FC236}">
              <a16:creationId xmlns:a16="http://schemas.microsoft.com/office/drawing/2014/main" xmlns="" id="{00000000-0008-0000-0400-000028000000}"/>
            </a:ext>
          </a:extLst>
        </xdr:cNvPr>
        <xdr:cNvSpPr/>
      </xdr:nvSpPr>
      <xdr:spPr>
        <a:xfrm>
          <a:off x="2223360" y="104658840"/>
          <a:ext cx="193320" cy="2725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82440</xdr:rowOff>
    </xdr:to>
    <xdr:sp macro="" textlink="">
      <xdr:nvSpPr>
        <xdr:cNvPr id="41" name="TekstniOkvir 40">
          <a:extLst>
            <a:ext uri="{FF2B5EF4-FFF2-40B4-BE49-F238E27FC236}">
              <a16:creationId xmlns:a16="http://schemas.microsoft.com/office/drawing/2014/main" xmlns="" id="{00000000-0008-0000-0400-000029000000}"/>
            </a:ext>
          </a:extLst>
        </xdr:cNvPr>
        <xdr:cNvSpPr/>
      </xdr:nvSpPr>
      <xdr:spPr>
        <a:xfrm>
          <a:off x="2223360" y="104658840"/>
          <a:ext cx="193320" cy="27288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85680</xdr:rowOff>
    </xdr:to>
    <xdr:sp macro="" textlink="">
      <xdr:nvSpPr>
        <xdr:cNvPr id="42" name="TekstniOkvir 1">
          <a:extLst>
            <a:ext uri="{FF2B5EF4-FFF2-40B4-BE49-F238E27FC236}">
              <a16:creationId xmlns:a16="http://schemas.microsoft.com/office/drawing/2014/main" xmlns="" id="{00000000-0008-0000-0400-00002A000000}"/>
            </a:ext>
          </a:extLst>
        </xdr:cNvPr>
        <xdr:cNvSpPr/>
      </xdr:nvSpPr>
      <xdr:spPr>
        <a:xfrm>
          <a:off x="2223360" y="104658840"/>
          <a:ext cx="193320" cy="2761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83160</xdr:rowOff>
    </xdr:to>
    <xdr:sp macro="" textlink="">
      <xdr:nvSpPr>
        <xdr:cNvPr id="43" name="TekstniOkvir 42">
          <a:extLst>
            <a:ext uri="{FF2B5EF4-FFF2-40B4-BE49-F238E27FC236}">
              <a16:creationId xmlns:a16="http://schemas.microsoft.com/office/drawing/2014/main" xmlns="" id="{00000000-0008-0000-0400-00002B000000}"/>
            </a:ext>
          </a:extLst>
        </xdr:cNvPr>
        <xdr:cNvSpPr/>
      </xdr:nvSpPr>
      <xdr:spPr>
        <a:xfrm>
          <a:off x="2223360" y="104658840"/>
          <a:ext cx="193320" cy="27360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83880</xdr:rowOff>
    </xdr:to>
    <xdr:sp macro="" textlink="">
      <xdr:nvSpPr>
        <xdr:cNvPr id="44" name="TekstniOkvir 43">
          <a:extLst>
            <a:ext uri="{FF2B5EF4-FFF2-40B4-BE49-F238E27FC236}">
              <a16:creationId xmlns:a16="http://schemas.microsoft.com/office/drawing/2014/main" xmlns="" id="{00000000-0008-0000-0400-00002C000000}"/>
            </a:ext>
          </a:extLst>
        </xdr:cNvPr>
        <xdr:cNvSpPr/>
      </xdr:nvSpPr>
      <xdr:spPr>
        <a:xfrm>
          <a:off x="2223360" y="104658840"/>
          <a:ext cx="193320" cy="2743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82080</xdr:rowOff>
    </xdr:to>
    <xdr:sp macro="" textlink="">
      <xdr:nvSpPr>
        <xdr:cNvPr id="45" name="TekstniOkvir 44">
          <a:extLst>
            <a:ext uri="{FF2B5EF4-FFF2-40B4-BE49-F238E27FC236}">
              <a16:creationId xmlns:a16="http://schemas.microsoft.com/office/drawing/2014/main" xmlns="" id="{00000000-0008-0000-0400-00002D000000}"/>
            </a:ext>
          </a:extLst>
        </xdr:cNvPr>
        <xdr:cNvSpPr/>
      </xdr:nvSpPr>
      <xdr:spPr>
        <a:xfrm>
          <a:off x="2223360" y="104658840"/>
          <a:ext cx="193320" cy="2725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82440</xdr:rowOff>
    </xdr:to>
    <xdr:sp macro="" textlink="">
      <xdr:nvSpPr>
        <xdr:cNvPr id="46" name="TekstniOkvir 45">
          <a:extLst>
            <a:ext uri="{FF2B5EF4-FFF2-40B4-BE49-F238E27FC236}">
              <a16:creationId xmlns:a16="http://schemas.microsoft.com/office/drawing/2014/main" xmlns="" id="{00000000-0008-0000-0400-00002E000000}"/>
            </a:ext>
          </a:extLst>
        </xdr:cNvPr>
        <xdr:cNvSpPr/>
      </xdr:nvSpPr>
      <xdr:spPr>
        <a:xfrm>
          <a:off x="2223360" y="104658840"/>
          <a:ext cx="193320" cy="27288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85680</xdr:rowOff>
    </xdr:to>
    <xdr:sp macro="" textlink="">
      <xdr:nvSpPr>
        <xdr:cNvPr id="47" name="TekstniOkvir 1">
          <a:extLst>
            <a:ext uri="{FF2B5EF4-FFF2-40B4-BE49-F238E27FC236}">
              <a16:creationId xmlns:a16="http://schemas.microsoft.com/office/drawing/2014/main" xmlns="" id="{00000000-0008-0000-0400-00002F000000}"/>
            </a:ext>
          </a:extLst>
        </xdr:cNvPr>
        <xdr:cNvSpPr/>
      </xdr:nvSpPr>
      <xdr:spPr>
        <a:xfrm>
          <a:off x="2223360" y="104658840"/>
          <a:ext cx="193320" cy="2761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85680</xdr:rowOff>
    </xdr:to>
    <xdr:sp macro="" textlink="">
      <xdr:nvSpPr>
        <xdr:cNvPr id="48" name="TekstniOkvir 1">
          <a:extLst>
            <a:ext uri="{FF2B5EF4-FFF2-40B4-BE49-F238E27FC236}">
              <a16:creationId xmlns:a16="http://schemas.microsoft.com/office/drawing/2014/main" xmlns="" id="{00000000-0008-0000-0400-000030000000}"/>
            </a:ext>
          </a:extLst>
        </xdr:cNvPr>
        <xdr:cNvSpPr/>
      </xdr:nvSpPr>
      <xdr:spPr>
        <a:xfrm>
          <a:off x="2223360" y="104658840"/>
          <a:ext cx="193320" cy="2761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85680</xdr:rowOff>
    </xdr:to>
    <xdr:sp macro="" textlink="">
      <xdr:nvSpPr>
        <xdr:cNvPr id="49" name="TekstniOkvir 1">
          <a:extLst>
            <a:ext uri="{FF2B5EF4-FFF2-40B4-BE49-F238E27FC236}">
              <a16:creationId xmlns:a16="http://schemas.microsoft.com/office/drawing/2014/main" xmlns="" id="{00000000-0008-0000-0400-000031000000}"/>
            </a:ext>
          </a:extLst>
        </xdr:cNvPr>
        <xdr:cNvSpPr/>
      </xdr:nvSpPr>
      <xdr:spPr>
        <a:xfrm>
          <a:off x="2223360" y="104658840"/>
          <a:ext cx="193320" cy="2761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83160</xdr:rowOff>
    </xdr:to>
    <xdr:sp macro="" textlink="">
      <xdr:nvSpPr>
        <xdr:cNvPr id="50" name="TekstniOkvir 49">
          <a:extLst>
            <a:ext uri="{FF2B5EF4-FFF2-40B4-BE49-F238E27FC236}">
              <a16:creationId xmlns:a16="http://schemas.microsoft.com/office/drawing/2014/main" xmlns="" id="{00000000-0008-0000-0400-000032000000}"/>
            </a:ext>
          </a:extLst>
        </xdr:cNvPr>
        <xdr:cNvSpPr/>
      </xdr:nvSpPr>
      <xdr:spPr>
        <a:xfrm>
          <a:off x="2223360" y="104658840"/>
          <a:ext cx="193320" cy="27360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83880</xdr:rowOff>
    </xdr:to>
    <xdr:sp macro="" textlink="">
      <xdr:nvSpPr>
        <xdr:cNvPr id="51" name="TekstniOkvir 50">
          <a:extLst>
            <a:ext uri="{FF2B5EF4-FFF2-40B4-BE49-F238E27FC236}">
              <a16:creationId xmlns:a16="http://schemas.microsoft.com/office/drawing/2014/main" xmlns="" id="{00000000-0008-0000-0400-000033000000}"/>
            </a:ext>
          </a:extLst>
        </xdr:cNvPr>
        <xdr:cNvSpPr/>
      </xdr:nvSpPr>
      <xdr:spPr>
        <a:xfrm>
          <a:off x="2223360" y="104658840"/>
          <a:ext cx="193320" cy="2743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82080</xdr:rowOff>
    </xdr:to>
    <xdr:sp macro="" textlink="">
      <xdr:nvSpPr>
        <xdr:cNvPr id="52" name="TekstniOkvir 51">
          <a:extLst>
            <a:ext uri="{FF2B5EF4-FFF2-40B4-BE49-F238E27FC236}">
              <a16:creationId xmlns:a16="http://schemas.microsoft.com/office/drawing/2014/main" xmlns="" id="{00000000-0008-0000-0400-000034000000}"/>
            </a:ext>
          </a:extLst>
        </xdr:cNvPr>
        <xdr:cNvSpPr/>
      </xdr:nvSpPr>
      <xdr:spPr>
        <a:xfrm>
          <a:off x="2223360" y="104658840"/>
          <a:ext cx="193320" cy="2725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82440</xdr:rowOff>
    </xdr:to>
    <xdr:sp macro="" textlink="">
      <xdr:nvSpPr>
        <xdr:cNvPr id="53" name="TekstniOkvir 52">
          <a:extLst>
            <a:ext uri="{FF2B5EF4-FFF2-40B4-BE49-F238E27FC236}">
              <a16:creationId xmlns:a16="http://schemas.microsoft.com/office/drawing/2014/main" xmlns="" id="{00000000-0008-0000-0400-000035000000}"/>
            </a:ext>
          </a:extLst>
        </xdr:cNvPr>
        <xdr:cNvSpPr/>
      </xdr:nvSpPr>
      <xdr:spPr>
        <a:xfrm>
          <a:off x="2223360" y="104658840"/>
          <a:ext cx="193320" cy="27288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85680</xdr:rowOff>
    </xdr:to>
    <xdr:sp macro="" textlink="">
      <xdr:nvSpPr>
        <xdr:cNvPr id="54" name="TekstniOkvir 1">
          <a:extLst>
            <a:ext uri="{FF2B5EF4-FFF2-40B4-BE49-F238E27FC236}">
              <a16:creationId xmlns:a16="http://schemas.microsoft.com/office/drawing/2014/main" xmlns="" id="{00000000-0008-0000-0400-000036000000}"/>
            </a:ext>
          </a:extLst>
        </xdr:cNvPr>
        <xdr:cNvSpPr/>
      </xdr:nvSpPr>
      <xdr:spPr>
        <a:xfrm>
          <a:off x="2223360" y="104658840"/>
          <a:ext cx="193320" cy="2761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85680</xdr:rowOff>
    </xdr:to>
    <xdr:sp macro="" textlink="">
      <xdr:nvSpPr>
        <xdr:cNvPr id="55" name="TekstniOkvir 1">
          <a:extLst>
            <a:ext uri="{FF2B5EF4-FFF2-40B4-BE49-F238E27FC236}">
              <a16:creationId xmlns:a16="http://schemas.microsoft.com/office/drawing/2014/main" xmlns="" id="{00000000-0008-0000-0400-000037000000}"/>
            </a:ext>
          </a:extLst>
        </xdr:cNvPr>
        <xdr:cNvSpPr/>
      </xdr:nvSpPr>
      <xdr:spPr>
        <a:xfrm>
          <a:off x="2223360" y="104658840"/>
          <a:ext cx="193320" cy="2761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82080</xdr:rowOff>
    </xdr:to>
    <xdr:sp macro="" textlink="">
      <xdr:nvSpPr>
        <xdr:cNvPr id="56" name="TekstniOkvir 55">
          <a:extLst>
            <a:ext uri="{FF2B5EF4-FFF2-40B4-BE49-F238E27FC236}">
              <a16:creationId xmlns:a16="http://schemas.microsoft.com/office/drawing/2014/main" xmlns="" id="{00000000-0008-0000-0400-000038000000}"/>
            </a:ext>
          </a:extLst>
        </xdr:cNvPr>
        <xdr:cNvSpPr/>
      </xdr:nvSpPr>
      <xdr:spPr>
        <a:xfrm>
          <a:off x="2223360" y="104658840"/>
          <a:ext cx="193320" cy="2725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82440</xdr:rowOff>
    </xdr:to>
    <xdr:sp macro="" textlink="">
      <xdr:nvSpPr>
        <xdr:cNvPr id="57" name="TekstniOkvir 56">
          <a:extLst>
            <a:ext uri="{FF2B5EF4-FFF2-40B4-BE49-F238E27FC236}">
              <a16:creationId xmlns:a16="http://schemas.microsoft.com/office/drawing/2014/main" xmlns="" id="{00000000-0008-0000-0400-000039000000}"/>
            </a:ext>
          </a:extLst>
        </xdr:cNvPr>
        <xdr:cNvSpPr/>
      </xdr:nvSpPr>
      <xdr:spPr>
        <a:xfrm>
          <a:off x="2223360" y="104658840"/>
          <a:ext cx="193320" cy="27288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85680</xdr:rowOff>
    </xdr:to>
    <xdr:sp macro="" textlink="">
      <xdr:nvSpPr>
        <xdr:cNvPr id="58" name="TekstniOkvir 1">
          <a:extLst>
            <a:ext uri="{FF2B5EF4-FFF2-40B4-BE49-F238E27FC236}">
              <a16:creationId xmlns:a16="http://schemas.microsoft.com/office/drawing/2014/main" xmlns="" id="{00000000-0008-0000-0400-00003A000000}"/>
            </a:ext>
          </a:extLst>
        </xdr:cNvPr>
        <xdr:cNvSpPr/>
      </xdr:nvSpPr>
      <xdr:spPr>
        <a:xfrm>
          <a:off x="2223360" y="104658840"/>
          <a:ext cx="193320" cy="2761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83160</xdr:rowOff>
    </xdr:to>
    <xdr:sp macro="" textlink="">
      <xdr:nvSpPr>
        <xdr:cNvPr id="59" name="TekstniOkvir 58">
          <a:extLst>
            <a:ext uri="{FF2B5EF4-FFF2-40B4-BE49-F238E27FC236}">
              <a16:creationId xmlns:a16="http://schemas.microsoft.com/office/drawing/2014/main" xmlns="" id="{00000000-0008-0000-0400-00003B000000}"/>
            </a:ext>
          </a:extLst>
        </xdr:cNvPr>
        <xdr:cNvSpPr/>
      </xdr:nvSpPr>
      <xdr:spPr>
        <a:xfrm>
          <a:off x="2223360" y="104658840"/>
          <a:ext cx="193320" cy="27360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83880</xdr:rowOff>
    </xdr:to>
    <xdr:sp macro="" textlink="">
      <xdr:nvSpPr>
        <xdr:cNvPr id="60" name="TekstniOkvir 59">
          <a:extLst>
            <a:ext uri="{FF2B5EF4-FFF2-40B4-BE49-F238E27FC236}">
              <a16:creationId xmlns:a16="http://schemas.microsoft.com/office/drawing/2014/main" xmlns="" id="{00000000-0008-0000-0400-00003C000000}"/>
            </a:ext>
          </a:extLst>
        </xdr:cNvPr>
        <xdr:cNvSpPr/>
      </xdr:nvSpPr>
      <xdr:spPr>
        <a:xfrm>
          <a:off x="2223360" y="104658840"/>
          <a:ext cx="193320" cy="2743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82080</xdr:rowOff>
    </xdr:to>
    <xdr:sp macro="" textlink="">
      <xdr:nvSpPr>
        <xdr:cNvPr id="61" name="TekstniOkvir 60">
          <a:extLst>
            <a:ext uri="{FF2B5EF4-FFF2-40B4-BE49-F238E27FC236}">
              <a16:creationId xmlns:a16="http://schemas.microsoft.com/office/drawing/2014/main" xmlns="" id="{00000000-0008-0000-0400-00003D000000}"/>
            </a:ext>
          </a:extLst>
        </xdr:cNvPr>
        <xdr:cNvSpPr/>
      </xdr:nvSpPr>
      <xdr:spPr>
        <a:xfrm>
          <a:off x="2223360" y="104658840"/>
          <a:ext cx="193320" cy="2725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82440</xdr:rowOff>
    </xdr:to>
    <xdr:sp macro="" textlink="">
      <xdr:nvSpPr>
        <xdr:cNvPr id="62" name="TekstniOkvir 61">
          <a:extLst>
            <a:ext uri="{FF2B5EF4-FFF2-40B4-BE49-F238E27FC236}">
              <a16:creationId xmlns:a16="http://schemas.microsoft.com/office/drawing/2014/main" xmlns="" id="{00000000-0008-0000-0400-00003E000000}"/>
            </a:ext>
          </a:extLst>
        </xdr:cNvPr>
        <xdr:cNvSpPr/>
      </xdr:nvSpPr>
      <xdr:spPr>
        <a:xfrm>
          <a:off x="2223360" y="104658840"/>
          <a:ext cx="193320" cy="27288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85680</xdr:rowOff>
    </xdr:to>
    <xdr:sp macro="" textlink="">
      <xdr:nvSpPr>
        <xdr:cNvPr id="63" name="TekstniOkvir 1">
          <a:extLst>
            <a:ext uri="{FF2B5EF4-FFF2-40B4-BE49-F238E27FC236}">
              <a16:creationId xmlns:a16="http://schemas.microsoft.com/office/drawing/2014/main" xmlns="" id="{00000000-0008-0000-0400-00003F000000}"/>
            </a:ext>
          </a:extLst>
        </xdr:cNvPr>
        <xdr:cNvSpPr/>
      </xdr:nvSpPr>
      <xdr:spPr>
        <a:xfrm>
          <a:off x="2223360" y="104658840"/>
          <a:ext cx="193320" cy="2761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85680</xdr:rowOff>
    </xdr:to>
    <xdr:sp macro="" textlink="">
      <xdr:nvSpPr>
        <xdr:cNvPr id="64" name="TekstniOkvir 1">
          <a:extLst>
            <a:ext uri="{FF2B5EF4-FFF2-40B4-BE49-F238E27FC236}">
              <a16:creationId xmlns:a16="http://schemas.microsoft.com/office/drawing/2014/main" xmlns="" id="{00000000-0008-0000-0400-000040000000}"/>
            </a:ext>
          </a:extLst>
        </xdr:cNvPr>
        <xdr:cNvSpPr/>
      </xdr:nvSpPr>
      <xdr:spPr>
        <a:xfrm>
          <a:off x="2223360" y="104658840"/>
          <a:ext cx="193320" cy="2761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1619640</xdr:colOff>
      <xdr:row>307</xdr:row>
      <xdr:rowOff>360</xdr:rowOff>
    </xdr:from>
    <xdr:to>
      <xdr:col>1</xdr:col>
      <xdr:colOff>1812960</xdr:colOff>
      <xdr:row>308</xdr:row>
      <xdr:rowOff>85680</xdr:rowOff>
    </xdr:to>
    <xdr:sp macro="" textlink="">
      <xdr:nvSpPr>
        <xdr:cNvPr id="65" name="TekstniOkvir 1">
          <a:extLst>
            <a:ext uri="{FF2B5EF4-FFF2-40B4-BE49-F238E27FC236}">
              <a16:creationId xmlns:a16="http://schemas.microsoft.com/office/drawing/2014/main" xmlns="" id="{00000000-0008-0000-0400-000041000000}"/>
            </a:ext>
          </a:extLst>
        </xdr:cNvPr>
        <xdr:cNvSpPr/>
      </xdr:nvSpPr>
      <xdr:spPr>
        <a:xfrm>
          <a:off x="2223360" y="104658840"/>
          <a:ext cx="193320" cy="2761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view="pageBreakPreview" topLeftCell="A11" zoomScale="85" zoomScaleNormal="100" zoomScalePageLayoutView="85" workbookViewId="0">
      <selection activeCell="F34" sqref="F34"/>
    </sheetView>
  </sheetViews>
  <sheetFormatPr defaultColWidth="8.5703125" defaultRowHeight="12.75"/>
  <sheetData>
    <row r="1" spans="1:1" ht="16.5">
      <c r="A1" s="1" t="s">
        <v>0</v>
      </c>
    </row>
    <row r="2" spans="1:1" ht="18">
      <c r="A2" s="2" t="s">
        <v>1</v>
      </c>
    </row>
    <row r="3" spans="1:1">
      <c r="A3" s="3" t="s">
        <v>2</v>
      </c>
    </row>
    <row r="4" spans="1:1">
      <c r="A4" s="3" t="s">
        <v>3</v>
      </c>
    </row>
    <row r="6" spans="1:1" ht="16.5">
      <c r="A6" s="1" t="s">
        <v>4</v>
      </c>
    </row>
    <row r="7" spans="1:1" ht="15.75">
      <c r="A7" s="4" t="s">
        <v>2</v>
      </c>
    </row>
    <row r="8" spans="1:1" ht="15.75">
      <c r="A8" s="4" t="s">
        <v>5</v>
      </c>
    </row>
    <row r="9" spans="1:1" ht="15.75">
      <c r="A9" s="4" t="s">
        <v>6</v>
      </c>
    </row>
    <row r="10" spans="1:1" ht="16.5">
      <c r="A10" s="1"/>
    </row>
    <row r="11" spans="1:1" ht="16.5">
      <c r="A11" s="1" t="s">
        <v>7</v>
      </c>
    </row>
    <row r="12" spans="1:1" ht="15.75">
      <c r="A12" s="4" t="s">
        <v>8</v>
      </c>
    </row>
    <row r="13" spans="1:1" ht="16.5">
      <c r="A13" s="1" t="s">
        <v>9</v>
      </c>
    </row>
    <row r="14" spans="1:1" ht="15.75">
      <c r="A14" s="4"/>
    </row>
    <row r="15" spans="1:1" ht="18">
      <c r="A15" s="5"/>
    </row>
    <row r="16" spans="1:1" ht="16.5">
      <c r="A16" s="1" t="s">
        <v>10</v>
      </c>
    </row>
    <row r="17" spans="1:1" ht="15.75">
      <c r="A17" s="4" t="s">
        <v>11</v>
      </c>
    </row>
    <row r="18" spans="1:1" ht="15.75">
      <c r="A18" s="4" t="s">
        <v>12</v>
      </c>
    </row>
    <row r="19" spans="1:1" ht="18">
      <c r="A19" s="6"/>
    </row>
    <row r="20" spans="1:1" ht="16.5">
      <c r="A20" s="1" t="s">
        <v>13</v>
      </c>
    </row>
    <row r="21" spans="1:1" ht="18">
      <c r="A21" s="5" t="s">
        <v>14</v>
      </c>
    </row>
    <row r="22" spans="1:1" ht="15.75">
      <c r="A22" s="4"/>
    </row>
    <row r="23" spans="1:1" ht="16.5">
      <c r="A23" s="1" t="s">
        <v>15</v>
      </c>
    </row>
    <row r="24" spans="1:1" ht="25.5">
      <c r="A24" s="7" t="s">
        <v>16</v>
      </c>
    </row>
    <row r="25" spans="1:1">
      <c r="A25" s="8"/>
    </row>
    <row r="26" spans="1:1" ht="16.5">
      <c r="A26" s="1" t="s">
        <v>17</v>
      </c>
    </row>
    <row r="27" spans="1:1" ht="15.75">
      <c r="A27" s="4" t="s">
        <v>18</v>
      </c>
    </row>
    <row r="28" spans="1:1" ht="16.5">
      <c r="A28" s="1"/>
    </row>
    <row r="29" spans="1:1" ht="16.5">
      <c r="A29" s="1" t="s">
        <v>19</v>
      </c>
    </row>
    <row r="30" spans="1:1" ht="15.75">
      <c r="A30" s="4" t="s">
        <v>20</v>
      </c>
    </row>
    <row r="31" spans="1:1" ht="16.5">
      <c r="A31" s="1"/>
    </row>
    <row r="32" spans="1:1" ht="16.5">
      <c r="A32" s="1" t="s">
        <v>21</v>
      </c>
    </row>
    <row r="33" spans="1:5" ht="16.5">
      <c r="A33" s="1" t="s">
        <v>22</v>
      </c>
    </row>
    <row r="34" spans="1:5" ht="16.5">
      <c r="A34" s="9" t="s">
        <v>23</v>
      </c>
    </row>
    <row r="35" spans="1:5" ht="16.5">
      <c r="A35" s="9" t="s">
        <v>24</v>
      </c>
      <c r="E35" s="10" t="s">
        <v>25</v>
      </c>
    </row>
    <row r="36" spans="1:5" ht="16.5">
      <c r="A36" s="1"/>
    </row>
    <row r="37" spans="1:5" ht="16.5">
      <c r="A37" s="1" t="s">
        <v>26</v>
      </c>
    </row>
    <row r="38" spans="1:5" ht="16.5">
      <c r="A38" s="9" t="s">
        <v>27</v>
      </c>
    </row>
    <row r="39" spans="1:5" ht="16.5">
      <c r="A39" s="9" t="s">
        <v>28</v>
      </c>
      <c r="E39" s="10" t="s">
        <v>25</v>
      </c>
    </row>
    <row r="40" spans="1:5" ht="16.5">
      <c r="A40" s="1"/>
    </row>
    <row r="41" spans="1:5" ht="16.5">
      <c r="A41" s="1" t="s">
        <v>29</v>
      </c>
    </row>
    <row r="42" spans="1:5" ht="16.5">
      <c r="A42" s="9" t="s">
        <v>30</v>
      </c>
    </row>
    <row r="43" spans="1:5" ht="16.5">
      <c r="A43" s="9" t="s">
        <v>31</v>
      </c>
      <c r="E43" s="10" t="s">
        <v>25</v>
      </c>
    </row>
    <row r="45" spans="1:5" ht="16.5">
      <c r="A45" s="1" t="s">
        <v>32</v>
      </c>
    </row>
    <row r="46" spans="1:5" ht="16.5">
      <c r="A46" s="9" t="s">
        <v>33</v>
      </c>
    </row>
    <row r="47" spans="1:5" ht="16.5">
      <c r="A47" s="9" t="s">
        <v>34</v>
      </c>
      <c r="E47" s="10" t="s">
        <v>25</v>
      </c>
    </row>
    <row r="48" spans="1:5" ht="16.5">
      <c r="A48" s="9"/>
    </row>
    <row r="49" spans="1:5" ht="16.5">
      <c r="A49" s="1" t="s">
        <v>35</v>
      </c>
    </row>
    <row r="50" spans="1:5" ht="16.5">
      <c r="A50" s="9" t="s">
        <v>36</v>
      </c>
    </row>
    <row r="51" spans="1:5" ht="16.5">
      <c r="A51" s="9" t="s">
        <v>37</v>
      </c>
      <c r="E51" s="10" t="s">
        <v>25</v>
      </c>
    </row>
  </sheetData>
  <sheetProtection algorithmName="SHA-512" hashValue="6SK3aZ4qsZqbjAA9KpKPifuLppqgVOEMnUVmaQ8ye9ZGpmIumT2UYJqJ9PC5DXVUvN89C87VuJvaoMGVjhbcxQ==" saltValue="oYI5R1pHF4mWUk0/W8bhKA==" spinCount="100000" sheet="1" objects="1" scenarios="1"/>
  <pageMargins left="0.7" right="0.7" top="0.75" bottom="0.75" header="0.51180555555555496" footer="0.51180555555555496"/>
  <pageSetup paperSize="9" scale="91" orientation="portrait" horizontalDpi="300" verticalDpi="300" r:id="rId1"/>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BreakPreview" zoomScale="85" zoomScaleNormal="100" zoomScalePageLayoutView="85" workbookViewId="0">
      <selection activeCell="A3" sqref="A3:I3"/>
    </sheetView>
  </sheetViews>
  <sheetFormatPr defaultColWidth="8.5703125" defaultRowHeight="12.75"/>
  <sheetData>
    <row r="1" spans="1:9" ht="15" customHeight="1">
      <c r="A1" s="194" t="s">
        <v>38</v>
      </c>
      <c r="B1" s="194"/>
      <c r="C1" s="194"/>
      <c r="D1" s="194"/>
      <c r="E1" s="194"/>
      <c r="F1" s="194"/>
      <c r="G1" s="194"/>
      <c r="H1" s="194"/>
      <c r="I1" s="194"/>
    </row>
    <row r="2" spans="1:9" ht="363" customHeight="1">
      <c r="A2" s="195" t="s">
        <v>39</v>
      </c>
      <c r="B2" s="195"/>
      <c r="C2" s="195"/>
      <c r="D2" s="195"/>
      <c r="E2" s="195"/>
      <c r="F2" s="195"/>
      <c r="G2" s="195"/>
      <c r="H2" s="195"/>
      <c r="I2" s="195"/>
    </row>
    <row r="3" spans="1:9" ht="131.25" customHeight="1">
      <c r="A3" s="195" t="s">
        <v>40</v>
      </c>
      <c r="B3" s="195"/>
      <c r="C3" s="195"/>
      <c r="D3" s="195"/>
      <c r="E3" s="195"/>
      <c r="F3" s="195"/>
      <c r="G3" s="195"/>
      <c r="H3" s="195"/>
      <c r="I3" s="195"/>
    </row>
    <row r="4" spans="1:9" ht="63.75" customHeight="1">
      <c r="A4" s="190" t="s">
        <v>41</v>
      </c>
      <c r="B4" s="190"/>
      <c r="C4" s="190"/>
      <c r="D4" s="190"/>
      <c r="E4" s="190"/>
      <c r="F4" s="190"/>
      <c r="G4" s="190"/>
      <c r="H4" s="190"/>
      <c r="I4" s="190"/>
    </row>
    <row r="5" spans="1:9" ht="33.75" customHeight="1">
      <c r="A5" s="190" t="s">
        <v>42</v>
      </c>
      <c r="B5" s="190"/>
      <c r="C5" s="190"/>
      <c r="D5" s="190"/>
      <c r="E5" s="190"/>
      <c r="F5" s="190"/>
      <c r="G5" s="190"/>
      <c r="H5" s="190"/>
      <c r="I5" s="190"/>
    </row>
    <row r="6" spans="1:9" ht="33" customHeight="1">
      <c r="A6" s="190" t="s">
        <v>43</v>
      </c>
      <c r="B6" s="190"/>
      <c r="C6" s="190"/>
      <c r="D6" s="190"/>
      <c r="E6" s="190"/>
      <c r="F6" s="190"/>
      <c r="G6" s="190"/>
      <c r="H6" s="190"/>
      <c r="I6" s="190"/>
    </row>
    <row r="7" spans="1:9" ht="32.25" customHeight="1">
      <c r="A7" s="190" t="s">
        <v>44</v>
      </c>
      <c r="B7" s="190"/>
      <c r="C7" s="190"/>
      <c r="D7" s="190"/>
      <c r="E7" s="190"/>
      <c r="F7" s="190"/>
      <c r="G7" s="190"/>
      <c r="H7" s="190"/>
      <c r="I7" s="190"/>
    </row>
    <row r="8" spans="1:9" ht="48" customHeight="1">
      <c r="A8" s="190" t="s">
        <v>45</v>
      </c>
      <c r="B8" s="190"/>
      <c r="C8" s="190"/>
      <c r="D8" s="190"/>
      <c r="E8" s="190"/>
      <c r="F8" s="190"/>
      <c r="G8" s="190"/>
      <c r="H8" s="190"/>
      <c r="I8" s="190"/>
    </row>
    <row r="9" spans="1:9" ht="33" customHeight="1">
      <c r="A9" s="190" t="s">
        <v>46</v>
      </c>
      <c r="B9" s="190"/>
      <c r="C9" s="190"/>
      <c r="D9" s="190"/>
      <c r="E9" s="190"/>
      <c r="F9" s="190"/>
      <c r="G9" s="190"/>
      <c r="H9" s="190"/>
      <c r="I9" s="190"/>
    </row>
    <row r="10" spans="1:9" ht="32.25" customHeight="1">
      <c r="A10" s="190" t="s">
        <v>47</v>
      </c>
      <c r="B10" s="190"/>
      <c r="C10" s="190"/>
      <c r="D10" s="190"/>
      <c r="E10" s="190"/>
      <c r="F10" s="190"/>
      <c r="G10" s="190"/>
      <c r="H10" s="190"/>
      <c r="I10" s="190"/>
    </row>
    <row r="11" spans="1:9" ht="60" customHeight="1">
      <c r="A11" s="190" t="s">
        <v>48</v>
      </c>
      <c r="B11" s="190"/>
      <c r="C11" s="190"/>
      <c r="D11" s="190"/>
      <c r="E11" s="190"/>
      <c r="F11" s="190"/>
      <c r="G11" s="190"/>
      <c r="H11" s="190"/>
      <c r="I11" s="190"/>
    </row>
    <row r="12" spans="1:9" ht="15" customHeight="1">
      <c r="A12" s="190" t="s">
        <v>49</v>
      </c>
      <c r="B12" s="190"/>
      <c r="C12" s="190"/>
      <c r="D12" s="190"/>
      <c r="E12" s="190"/>
      <c r="F12" s="190"/>
      <c r="G12" s="190"/>
      <c r="H12" s="190"/>
      <c r="I12" s="190"/>
    </row>
    <row r="13" spans="1:9" ht="15" customHeight="1">
      <c r="A13" s="190" t="s">
        <v>50</v>
      </c>
      <c r="B13" s="190"/>
      <c r="C13" s="190"/>
      <c r="D13" s="190"/>
      <c r="E13" s="190"/>
      <c r="F13" s="190"/>
      <c r="G13" s="190"/>
      <c r="H13" s="190"/>
      <c r="I13" s="190"/>
    </row>
    <row r="14" spans="1:9" ht="15" customHeight="1">
      <c r="A14" s="190" t="s">
        <v>51</v>
      </c>
      <c r="B14" s="190"/>
      <c r="C14" s="190"/>
      <c r="D14" s="190"/>
      <c r="E14" s="190"/>
      <c r="F14" s="190"/>
      <c r="G14" s="190"/>
      <c r="H14" s="190"/>
      <c r="I14" s="190"/>
    </row>
    <row r="15" spans="1:9" ht="124.5" customHeight="1">
      <c r="A15" s="190" t="s">
        <v>52</v>
      </c>
      <c r="B15" s="190"/>
      <c r="C15" s="190"/>
      <c r="D15" s="190"/>
      <c r="E15" s="190"/>
      <c r="F15" s="190"/>
      <c r="G15" s="190"/>
      <c r="H15" s="190"/>
      <c r="I15" s="190"/>
    </row>
    <row r="16" spans="1:9" ht="15" customHeight="1">
      <c r="A16" s="190" t="s">
        <v>53</v>
      </c>
      <c r="B16" s="190"/>
      <c r="C16" s="190"/>
      <c r="D16" s="190"/>
      <c r="E16" s="190"/>
      <c r="F16" s="190"/>
      <c r="G16" s="190"/>
      <c r="H16" s="190"/>
      <c r="I16" s="190"/>
    </row>
    <row r="17" spans="1:9" ht="78" customHeight="1">
      <c r="A17" s="190" t="s">
        <v>54</v>
      </c>
      <c r="B17" s="190"/>
      <c r="C17" s="190"/>
      <c r="D17" s="190"/>
      <c r="E17" s="190"/>
      <c r="F17" s="190"/>
      <c r="G17" s="190"/>
      <c r="H17" s="190"/>
      <c r="I17" s="190"/>
    </row>
    <row r="18" spans="1:9" ht="15" customHeight="1">
      <c r="A18" s="190" t="s">
        <v>55</v>
      </c>
      <c r="B18" s="190"/>
      <c r="C18" s="190"/>
      <c r="D18" s="190"/>
      <c r="E18" s="190"/>
      <c r="F18" s="190"/>
      <c r="G18" s="190"/>
      <c r="H18" s="190"/>
      <c r="I18" s="190"/>
    </row>
    <row r="19" spans="1:9" ht="61.5" customHeight="1">
      <c r="A19" s="190" t="s">
        <v>56</v>
      </c>
      <c r="B19" s="190"/>
      <c r="C19" s="190"/>
      <c r="D19" s="190"/>
      <c r="E19" s="190"/>
      <c r="F19" s="190"/>
      <c r="G19" s="190"/>
      <c r="H19" s="190"/>
      <c r="I19" s="190"/>
    </row>
    <row r="20" spans="1:9" ht="21" customHeight="1">
      <c r="A20" s="190" t="s">
        <v>57</v>
      </c>
      <c r="B20" s="190"/>
      <c r="C20" s="190"/>
      <c r="D20" s="190"/>
      <c r="E20" s="190"/>
      <c r="F20" s="190"/>
      <c r="G20" s="190"/>
      <c r="H20" s="190"/>
      <c r="I20" s="190"/>
    </row>
    <row r="21" spans="1:9" ht="45" customHeight="1">
      <c r="A21" s="190" t="s">
        <v>58</v>
      </c>
      <c r="B21" s="190"/>
      <c r="C21" s="190"/>
      <c r="D21" s="190"/>
      <c r="E21" s="190"/>
      <c r="F21" s="190"/>
      <c r="G21" s="190"/>
      <c r="H21" s="190"/>
      <c r="I21" s="190"/>
    </row>
    <row r="22" spans="1:9" ht="18.75" customHeight="1">
      <c r="A22" s="190" t="s">
        <v>59</v>
      </c>
      <c r="B22" s="190"/>
      <c r="C22" s="190"/>
      <c r="D22" s="190"/>
      <c r="E22" s="190"/>
      <c r="F22" s="190"/>
      <c r="G22" s="190"/>
      <c r="H22" s="190"/>
      <c r="I22" s="190"/>
    </row>
    <row r="23" spans="1:9" ht="66.75" customHeight="1">
      <c r="A23" s="190" t="s">
        <v>60</v>
      </c>
      <c r="B23" s="190"/>
      <c r="C23" s="190"/>
      <c r="D23" s="190"/>
      <c r="E23" s="190"/>
      <c r="F23" s="190"/>
      <c r="G23" s="190"/>
      <c r="H23" s="190"/>
      <c r="I23" s="190"/>
    </row>
    <row r="24" spans="1:9" ht="33.75" customHeight="1">
      <c r="A24" s="190" t="s">
        <v>61</v>
      </c>
      <c r="B24" s="190"/>
      <c r="C24" s="190"/>
      <c r="D24" s="190"/>
      <c r="E24" s="190"/>
      <c r="F24" s="190"/>
      <c r="G24" s="190"/>
      <c r="H24" s="190"/>
      <c r="I24" s="190"/>
    </row>
    <row r="25" spans="1:9" ht="48" customHeight="1">
      <c r="A25" s="190" t="s">
        <v>62</v>
      </c>
      <c r="B25" s="190"/>
      <c r="C25" s="190"/>
      <c r="D25" s="190"/>
      <c r="E25" s="190"/>
      <c r="F25" s="190"/>
      <c r="G25" s="190"/>
      <c r="H25" s="190"/>
      <c r="I25" s="190"/>
    </row>
    <row r="26" spans="1:9" ht="36.75" customHeight="1">
      <c r="A26" s="190" t="s">
        <v>63</v>
      </c>
      <c r="B26" s="190"/>
      <c r="C26" s="190"/>
      <c r="D26" s="190"/>
      <c r="E26" s="190"/>
      <c r="F26" s="190"/>
      <c r="G26" s="190"/>
      <c r="H26" s="190"/>
      <c r="I26" s="190"/>
    </row>
    <row r="27" spans="1:9" ht="30">
      <c r="A27" s="11" t="s">
        <v>64</v>
      </c>
      <c r="B27" s="12"/>
      <c r="C27" s="12"/>
      <c r="D27" s="12"/>
      <c r="E27" s="12"/>
      <c r="F27" s="12"/>
      <c r="G27" s="12"/>
      <c r="H27" s="12"/>
      <c r="I27" s="12"/>
    </row>
    <row r="28" spans="1:9" ht="34.5" customHeight="1">
      <c r="A28" s="190" t="s">
        <v>65</v>
      </c>
      <c r="B28" s="190"/>
      <c r="C28" s="190"/>
      <c r="D28" s="190"/>
      <c r="E28" s="190"/>
      <c r="F28" s="190"/>
      <c r="G28" s="190"/>
      <c r="H28" s="190"/>
      <c r="I28" s="190"/>
    </row>
    <row r="29" spans="1:9" ht="15">
      <c r="A29" s="192" t="s">
        <v>66</v>
      </c>
      <c r="B29" s="192"/>
      <c r="C29" s="192"/>
      <c r="D29" s="192"/>
      <c r="E29" s="192"/>
      <c r="F29" s="192"/>
      <c r="G29" s="192"/>
      <c r="H29" s="192"/>
      <c r="I29" s="192"/>
    </row>
    <row r="30" spans="1:9" ht="15">
      <c r="A30" s="192" t="s">
        <v>67</v>
      </c>
      <c r="B30" s="192"/>
      <c r="C30" s="192"/>
      <c r="D30" s="192"/>
      <c r="E30" s="192"/>
      <c r="F30" s="192"/>
      <c r="G30" s="192"/>
      <c r="H30" s="192"/>
      <c r="I30" s="192"/>
    </row>
    <row r="31" spans="1:9" ht="30.75" customHeight="1">
      <c r="A31" s="192" t="s">
        <v>68</v>
      </c>
      <c r="B31" s="192"/>
      <c r="C31" s="192"/>
      <c r="D31" s="192"/>
      <c r="E31" s="192"/>
      <c r="F31" s="192"/>
      <c r="G31" s="192"/>
      <c r="H31" s="192"/>
      <c r="I31" s="192"/>
    </row>
    <row r="32" spans="1:9" ht="15">
      <c r="A32" s="192" t="s">
        <v>69</v>
      </c>
      <c r="B32" s="192"/>
      <c r="C32" s="192"/>
      <c r="D32" s="192"/>
      <c r="E32" s="192"/>
      <c r="F32" s="192"/>
      <c r="G32" s="192"/>
      <c r="H32" s="192"/>
      <c r="I32" s="192"/>
    </row>
    <row r="33" spans="1:9" ht="48.75" customHeight="1">
      <c r="A33" s="190" t="s">
        <v>70</v>
      </c>
      <c r="B33" s="190"/>
      <c r="C33" s="190"/>
      <c r="D33" s="190"/>
      <c r="E33" s="190"/>
      <c r="F33" s="190"/>
      <c r="G33" s="190"/>
      <c r="H33" s="190"/>
      <c r="I33" s="190"/>
    </row>
    <row r="34" spans="1:9" ht="15.75">
      <c r="A34" s="11" t="s">
        <v>71</v>
      </c>
      <c r="B34" s="12"/>
      <c r="C34" s="12"/>
      <c r="D34" s="12"/>
      <c r="E34" s="12"/>
      <c r="F34" s="12"/>
      <c r="G34" s="12"/>
      <c r="H34" s="12"/>
      <c r="I34" s="12"/>
    </row>
    <row r="35" spans="1:9" ht="36" customHeight="1">
      <c r="A35" s="190" t="s">
        <v>72</v>
      </c>
      <c r="B35" s="190"/>
      <c r="C35" s="190"/>
      <c r="D35" s="190"/>
      <c r="E35" s="190"/>
      <c r="F35" s="190"/>
      <c r="G35" s="190"/>
      <c r="H35" s="190"/>
      <c r="I35" s="12"/>
    </row>
    <row r="36" spans="1:9" ht="15.75">
      <c r="A36" s="193" t="s">
        <v>73</v>
      </c>
      <c r="B36" s="193"/>
      <c r="C36" s="12"/>
      <c r="D36" s="12"/>
      <c r="E36" s="12"/>
      <c r="F36" s="12"/>
      <c r="G36" s="12"/>
      <c r="H36" s="12"/>
      <c r="I36" s="12"/>
    </row>
    <row r="37" spans="1:9" ht="37.5" customHeight="1">
      <c r="A37" s="190" t="s">
        <v>74</v>
      </c>
      <c r="B37" s="190"/>
      <c r="C37" s="190"/>
      <c r="D37" s="190"/>
      <c r="E37" s="190"/>
      <c r="F37" s="190"/>
      <c r="G37" s="190"/>
      <c r="H37" s="190"/>
      <c r="I37" s="190"/>
    </row>
    <row r="38" spans="1:9" ht="30">
      <c r="A38" s="11" t="s">
        <v>75</v>
      </c>
      <c r="B38" s="12"/>
      <c r="C38" s="12"/>
      <c r="D38" s="12"/>
      <c r="E38" s="12"/>
      <c r="F38" s="12"/>
      <c r="G38" s="12"/>
      <c r="H38" s="12"/>
      <c r="I38" s="12"/>
    </row>
    <row r="39" spans="1:9" ht="79.5" customHeight="1">
      <c r="A39" s="190" t="s">
        <v>76</v>
      </c>
      <c r="B39" s="190"/>
      <c r="C39" s="190"/>
      <c r="D39" s="190"/>
      <c r="E39" s="190"/>
      <c r="F39" s="190"/>
      <c r="G39" s="190"/>
      <c r="H39" s="190"/>
      <c r="I39" s="190"/>
    </row>
    <row r="40" spans="1:9" ht="39.75" customHeight="1">
      <c r="A40" s="190" t="s">
        <v>77</v>
      </c>
      <c r="B40" s="190"/>
      <c r="C40" s="190"/>
      <c r="D40" s="190"/>
      <c r="E40" s="190"/>
      <c r="F40" s="190"/>
      <c r="G40" s="190"/>
      <c r="H40" s="190"/>
      <c r="I40" s="190"/>
    </row>
    <row r="41" spans="1:9" ht="39" customHeight="1">
      <c r="A41" s="191" t="s">
        <v>78</v>
      </c>
      <c r="B41" s="191"/>
      <c r="C41" s="191"/>
      <c r="D41" s="191"/>
      <c r="E41" s="191"/>
      <c r="F41" s="191"/>
      <c r="G41" s="191"/>
      <c r="H41" s="191"/>
      <c r="I41" s="191"/>
    </row>
  </sheetData>
  <sheetProtection algorithmName="SHA-512" hashValue="tBtKxloFffSZnT65gX+eUahsWoTjB37GDk9BonbniX2Cg1N2e86HkiiVJMX59Comk2km8ftzJOFIX4RqMxPLxg==" saltValue="50oFxHn5gb+tXIv8N6OK5g==" spinCount="100000" sheet="1" objects="1" scenarios="1"/>
  <mergeCells count="38">
    <mergeCell ref="A1:I1"/>
    <mergeCell ref="A2:I2"/>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 ref="A25:I25"/>
    <mergeCell ref="A26:I26"/>
    <mergeCell ref="A28:I28"/>
    <mergeCell ref="A29:I29"/>
    <mergeCell ref="A30:I30"/>
    <mergeCell ref="A31:I31"/>
    <mergeCell ref="A39:I39"/>
    <mergeCell ref="A40:I40"/>
    <mergeCell ref="A41:I41"/>
    <mergeCell ref="A32:I32"/>
    <mergeCell ref="A33:I33"/>
    <mergeCell ref="A35:H35"/>
    <mergeCell ref="A36:B36"/>
    <mergeCell ref="A37:I37"/>
  </mergeCells>
  <pageMargins left="0.7" right="0.7" top="0.75" bottom="0.75" header="0.51180555555555496" footer="0.51180555555555496"/>
  <pageSetup paperSize="9" orientation="portrait" horizontalDpi="300" verticalDpi="300" r:id="rId1"/>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2"/>
  <sheetViews>
    <sheetView view="pageBreakPreview" topLeftCell="A74" zoomScale="85" zoomScaleNormal="100" zoomScalePageLayoutView="85" workbookViewId="0">
      <selection activeCell="A80" sqref="A80:J80"/>
    </sheetView>
  </sheetViews>
  <sheetFormatPr defaultColWidth="8.5703125" defaultRowHeight="12.75"/>
  <cols>
    <col min="2" max="2" width="26" customWidth="1"/>
    <col min="5" max="5" width="17.85546875" customWidth="1"/>
  </cols>
  <sheetData>
    <row r="1" spans="1:10" ht="15.75" customHeight="1">
      <c r="A1" s="202" t="s">
        <v>79</v>
      </c>
      <c r="B1" s="202"/>
      <c r="C1" s="202"/>
      <c r="D1" s="202"/>
      <c r="E1" s="202"/>
      <c r="F1" s="13"/>
      <c r="G1" s="13"/>
      <c r="H1" s="13"/>
      <c r="I1" s="13"/>
      <c r="J1" s="13"/>
    </row>
    <row r="2" spans="1:10" ht="48" customHeight="1">
      <c r="A2" s="198" t="s">
        <v>80</v>
      </c>
      <c r="B2" s="198"/>
      <c r="C2" s="198"/>
      <c r="D2" s="198"/>
      <c r="E2" s="198"/>
      <c r="F2" s="198"/>
      <c r="G2" s="198"/>
      <c r="H2" s="198"/>
      <c r="I2" s="198"/>
      <c r="J2" s="198"/>
    </row>
    <row r="3" spans="1:10" ht="23.25" customHeight="1">
      <c r="A3" s="198" t="s">
        <v>81</v>
      </c>
      <c r="B3" s="198"/>
      <c r="C3" s="198"/>
      <c r="D3" s="198"/>
      <c r="E3" s="198"/>
      <c r="F3" s="198"/>
      <c r="G3" s="198"/>
      <c r="H3" s="198"/>
      <c r="I3" s="198"/>
      <c r="J3" s="198"/>
    </row>
    <row r="4" spans="1:10" ht="38.25" customHeight="1">
      <c r="A4" s="198" t="s">
        <v>82</v>
      </c>
      <c r="B4" s="198"/>
      <c r="C4" s="198"/>
      <c r="D4" s="198"/>
      <c r="E4" s="198"/>
      <c r="F4" s="198"/>
      <c r="G4" s="198"/>
      <c r="H4" s="198"/>
      <c r="I4" s="198"/>
      <c r="J4" s="198"/>
    </row>
    <row r="5" spans="1:10" ht="42" customHeight="1">
      <c r="A5" s="198" t="s">
        <v>83</v>
      </c>
      <c r="B5" s="198"/>
      <c r="C5" s="198"/>
      <c r="D5" s="198"/>
      <c r="E5" s="198"/>
      <c r="F5" s="198"/>
      <c r="G5" s="198"/>
      <c r="H5" s="198"/>
      <c r="I5" s="198"/>
      <c r="J5" s="198"/>
    </row>
    <row r="6" spans="1:10" ht="25.5" customHeight="1">
      <c r="A6" s="206" t="s">
        <v>84</v>
      </c>
      <c r="B6" s="206"/>
      <c r="C6" s="206"/>
      <c r="D6" s="206"/>
      <c r="E6" s="206"/>
      <c r="F6" s="206"/>
      <c r="G6" s="206"/>
      <c r="H6" s="206"/>
      <c r="I6" s="206"/>
      <c r="J6" s="206"/>
    </row>
    <row r="7" spans="1:10" ht="38.25" customHeight="1">
      <c r="A7" s="198" t="s">
        <v>85</v>
      </c>
      <c r="B7" s="198"/>
      <c r="C7" s="198"/>
      <c r="D7" s="198"/>
      <c r="E7" s="198"/>
      <c r="F7" s="198"/>
      <c r="G7" s="198"/>
      <c r="H7" s="198"/>
      <c r="I7" s="198"/>
      <c r="J7" s="198"/>
    </row>
    <row r="8" spans="1:10" ht="39.75" customHeight="1">
      <c r="A8" s="198" t="s">
        <v>86</v>
      </c>
      <c r="B8" s="198"/>
      <c r="C8" s="198"/>
      <c r="D8" s="198"/>
      <c r="E8" s="198"/>
      <c r="F8" s="198"/>
      <c r="G8" s="198"/>
      <c r="H8" s="198"/>
      <c r="I8" s="198"/>
      <c r="J8" s="198"/>
    </row>
    <row r="9" spans="1:10" ht="54" customHeight="1">
      <c r="A9" s="198" t="s">
        <v>87</v>
      </c>
      <c r="B9" s="198"/>
      <c r="C9" s="198"/>
      <c r="D9" s="198"/>
      <c r="E9" s="198"/>
      <c r="F9" s="198"/>
      <c r="G9" s="198"/>
      <c r="H9" s="198"/>
      <c r="I9" s="198"/>
      <c r="J9" s="198"/>
    </row>
    <row r="10" spans="1:10" ht="23.25" customHeight="1">
      <c r="A10" s="206" t="s">
        <v>88</v>
      </c>
      <c r="B10" s="206"/>
      <c r="C10" s="206"/>
      <c r="D10" s="206"/>
      <c r="E10" s="206"/>
      <c r="F10" s="206"/>
      <c r="G10" s="206"/>
      <c r="H10" s="206"/>
      <c r="I10" s="206"/>
      <c r="J10" s="206"/>
    </row>
    <row r="11" spans="1:10" ht="24.75" customHeight="1">
      <c r="A11" s="206" t="s">
        <v>89</v>
      </c>
      <c r="B11" s="206"/>
      <c r="C11" s="206"/>
      <c r="D11" s="206"/>
      <c r="E11" s="206"/>
      <c r="F11" s="206"/>
      <c r="G11" s="206"/>
      <c r="H11" s="206"/>
      <c r="I11" s="206"/>
      <c r="J11" s="206"/>
    </row>
    <row r="12" spans="1:10" ht="15.75" customHeight="1">
      <c r="A12" s="206" t="s">
        <v>90</v>
      </c>
      <c r="B12" s="206"/>
      <c r="C12" s="206"/>
      <c r="D12" s="206"/>
      <c r="E12" s="206"/>
      <c r="F12" s="206"/>
      <c r="G12" s="206"/>
      <c r="H12" s="206"/>
      <c r="I12" s="206"/>
      <c r="J12" s="206"/>
    </row>
    <row r="13" spans="1:10">
      <c r="A13" s="14"/>
      <c r="B13" s="14"/>
      <c r="C13" s="14"/>
      <c r="D13" s="14"/>
      <c r="E13" s="14"/>
      <c r="F13" s="14"/>
      <c r="G13" s="14"/>
      <c r="H13" s="14"/>
      <c r="I13" s="14"/>
      <c r="J13" s="14"/>
    </row>
    <row r="14" spans="1:10" ht="15.75">
      <c r="A14" s="15" t="s">
        <v>91</v>
      </c>
      <c r="B14" s="13"/>
      <c r="C14" s="13"/>
      <c r="D14" s="13"/>
      <c r="E14" s="13"/>
      <c r="F14" s="13"/>
      <c r="G14" s="13"/>
      <c r="H14" s="13"/>
      <c r="I14" s="13"/>
      <c r="J14" s="13"/>
    </row>
    <row r="15" spans="1:10" ht="33" customHeight="1">
      <c r="A15" s="198" t="s">
        <v>92</v>
      </c>
      <c r="B15" s="198"/>
      <c r="C15" s="198"/>
      <c r="D15" s="198"/>
      <c r="E15" s="198"/>
      <c r="F15" s="198"/>
      <c r="G15" s="198"/>
      <c r="H15" s="198"/>
      <c r="I15" s="198"/>
      <c r="J15" s="198"/>
    </row>
    <row r="16" spans="1:10" ht="42.75" customHeight="1">
      <c r="A16" s="198" t="s">
        <v>93</v>
      </c>
      <c r="B16" s="198"/>
      <c r="C16" s="198"/>
      <c r="D16" s="198"/>
      <c r="E16" s="198"/>
      <c r="F16" s="198"/>
      <c r="G16" s="198"/>
      <c r="H16" s="198"/>
      <c r="I16" s="198"/>
      <c r="J16" s="198"/>
    </row>
    <row r="17" spans="1:10" ht="18.75" customHeight="1">
      <c r="A17" s="198" t="s">
        <v>94</v>
      </c>
      <c r="B17" s="198"/>
      <c r="C17" s="198"/>
      <c r="D17" s="198"/>
      <c r="E17" s="198"/>
      <c r="F17" s="198"/>
      <c r="G17" s="198"/>
      <c r="H17" s="198"/>
      <c r="I17" s="198"/>
      <c r="J17" s="198"/>
    </row>
    <row r="18" spans="1:10">
      <c r="A18" s="14"/>
      <c r="B18" s="14"/>
      <c r="C18" s="14"/>
      <c r="D18" s="14"/>
      <c r="E18" s="14"/>
      <c r="F18" s="14"/>
      <c r="G18" s="14"/>
      <c r="H18" s="14"/>
      <c r="I18" s="14"/>
      <c r="J18" s="14"/>
    </row>
    <row r="19" spans="1:10" ht="15.75">
      <c r="A19" s="15" t="s">
        <v>95</v>
      </c>
      <c r="B19" s="13"/>
      <c r="C19" s="13"/>
      <c r="D19" s="13"/>
      <c r="E19" s="13"/>
      <c r="F19" s="13"/>
      <c r="G19" s="13"/>
      <c r="H19" s="13"/>
      <c r="I19" s="13"/>
      <c r="J19" s="13"/>
    </row>
    <row r="20" spans="1:10" ht="46.5" customHeight="1">
      <c r="A20" s="198" t="s">
        <v>96</v>
      </c>
      <c r="B20" s="198"/>
      <c r="C20" s="198"/>
      <c r="D20" s="198"/>
      <c r="E20" s="198"/>
      <c r="F20" s="198"/>
      <c r="G20" s="198"/>
      <c r="H20" s="198"/>
      <c r="I20" s="198"/>
      <c r="J20" s="198"/>
    </row>
    <row r="21" spans="1:10">
      <c r="A21" s="14"/>
      <c r="B21" s="14"/>
      <c r="C21" s="14"/>
      <c r="D21" s="14"/>
      <c r="E21" s="14"/>
      <c r="F21" s="14"/>
      <c r="G21" s="14"/>
      <c r="H21" s="14"/>
      <c r="I21" s="14"/>
      <c r="J21" s="14"/>
    </row>
    <row r="22" spans="1:10" ht="15.75">
      <c r="A22" s="15" t="s">
        <v>97</v>
      </c>
      <c r="B22" s="13"/>
      <c r="C22" s="13"/>
      <c r="D22" s="13"/>
      <c r="E22" s="13"/>
      <c r="F22" s="13"/>
      <c r="G22" s="13"/>
      <c r="H22" s="13"/>
      <c r="I22" s="13"/>
      <c r="J22" s="13"/>
    </row>
    <row r="23" spans="1:10" ht="35.25" customHeight="1">
      <c r="A23" s="198" t="s">
        <v>98</v>
      </c>
      <c r="B23" s="198"/>
      <c r="C23" s="198"/>
      <c r="D23" s="198"/>
      <c r="E23" s="198"/>
      <c r="F23" s="198"/>
      <c r="G23" s="198"/>
      <c r="H23" s="198"/>
      <c r="I23" s="198"/>
      <c r="J23" s="198"/>
    </row>
    <row r="24" spans="1:10">
      <c r="A24" s="14"/>
      <c r="B24" s="14"/>
      <c r="C24" s="14"/>
      <c r="D24" s="14"/>
      <c r="E24" s="14"/>
      <c r="F24" s="14"/>
      <c r="G24" s="14"/>
      <c r="H24" s="14"/>
      <c r="I24" s="14"/>
      <c r="J24" s="14"/>
    </row>
    <row r="25" spans="1:10" ht="15.75">
      <c r="A25" s="15" t="s">
        <v>99</v>
      </c>
      <c r="B25" s="13"/>
      <c r="C25" s="13"/>
      <c r="D25" s="13"/>
      <c r="E25" s="13"/>
      <c r="F25" s="13"/>
      <c r="G25" s="13"/>
      <c r="H25" s="13"/>
      <c r="I25" s="13"/>
      <c r="J25" s="13"/>
    </row>
    <row r="26" spans="1:10" ht="51" customHeight="1">
      <c r="A26" s="198" t="s">
        <v>100</v>
      </c>
      <c r="B26" s="198"/>
      <c r="C26" s="198"/>
      <c r="D26" s="198"/>
      <c r="E26" s="198"/>
      <c r="F26" s="198"/>
      <c r="G26" s="198"/>
      <c r="H26" s="198"/>
      <c r="I26" s="198"/>
      <c r="J26" s="198"/>
    </row>
    <row r="27" spans="1:10">
      <c r="A27" s="14"/>
      <c r="B27" s="14"/>
      <c r="C27" s="14"/>
      <c r="D27" s="14"/>
      <c r="E27" s="14"/>
      <c r="F27" s="14"/>
      <c r="G27" s="14"/>
      <c r="H27" s="14"/>
      <c r="I27" s="14"/>
      <c r="J27" s="14"/>
    </row>
    <row r="28" spans="1:10" ht="15.75">
      <c r="A28" s="15" t="s">
        <v>101</v>
      </c>
      <c r="B28" s="13"/>
      <c r="C28" s="13"/>
      <c r="D28" s="13"/>
      <c r="E28" s="13"/>
      <c r="F28" s="13"/>
      <c r="G28" s="13"/>
      <c r="H28" s="13"/>
      <c r="I28" s="13"/>
      <c r="J28" s="13"/>
    </row>
    <row r="29" spans="1:10" ht="31.5" customHeight="1">
      <c r="A29" s="198" t="s">
        <v>102</v>
      </c>
      <c r="B29" s="198"/>
      <c r="C29" s="198"/>
      <c r="D29" s="198"/>
      <c r="E29" s="198"/>
      <c r="F29" s="198"/>
      <c r="G29" s="198"/>
      <c r="H29" s="198"/>
      <c r="I29" s="198"/>
      <c r="J29" s="198"/>
    </row>
    <row r="30" spans="1:10">
      <c r="A30" s="14"/>
      <c r="B30" s="14"/>
      <c r="C30" s="14"/>
      <c r="D30" s="14"/>
      <c r="E30" s="14"/>
      <c r="F30" s="14"/>
      <c r="G30" s="14"/>
      <c r="H30" s="14"/>
      <c r="I30" s="14"/>
      <c r="J30" s="14"/>
    </row>
    <row r="31" spans="1:10" ht="47.25">
      <c r="A31" s="15" t="s">
        <v>103</v>
      </c>
      <c r="B31" s="13"/>
      <c r="C31" s="13"/>
      <c r="D31" s="13"/>
      <c r="E31" s="13"/>
      <c r="F31" s="13"/>
      <c r="G31" s="13"/>
      <c r="H31" s="13"/>
      <c r="I31" s="13"/>
      <c r="J31" s="13"/>
    </row>
    <row r="32" spans="1:10" ht="48" customHeight="1">
      <c r="A32" s="198" t="s">
        <v>104</v>
      </c>
      <c r="B32" s="198"/>
      <c r="C32" s="198"/>
      <c r="D32" s="198"/>
      <c r="E32" s="198"/>
      <c r="F32" s="198"/>
      <c r="G32" s="198"/>
      <c r="H32" s="198"/>
      <c r="I32" s="198"/>
      <c r="J32" s="198"/>
    </row>
    <row r="33" spans="1:10" ht="66.75" customHeight="1">
      <c r="A33" s="198" t="s">
        <v>105</v>
      </c>
      <c r="B33" s="198"/>
      <c r="C33" s="198"/>
      <c r="D33" s="198"/>
      <c r="E33" s="198"/>
      <c r="F33" s="198"/>
      <c r="G33" s="198"/>
      <c r="H33" s="198"/>
      <c r="I33" s="198"/>
      <c r="J33" s="198"/>
    </row>
    <row r="34" spans="1:10">
      <c r="A34" s="14"/>
      <c r="B34" s="14"/>
      <c r="C34" s="14"/>
      <c r="D34" s="14"/>
      <c r="E34" s="14"/>
      <c r="F34" s="14"/>
      <c r="G34" s="14"/>
      <c r="H34" s="14"/>
      <c r="I34" s="14"/>
      <c r="J34" s="14"/>
    </row>
    <row r="35" spans="1:10" ht="15.75">
      <c r="A35" s="15" t="s">
        <v>106</v>
      </c>
      <c r="B35" s="13"/>
      <c r="C35" s="13"/>
      <c r="D35" s="13"/>
      <c r="E35" s="13"/>
      <c r="F35" s="13"/>
      <c r="G35" s="13"/>
      <c r="H35" s="13"/>
      <c r="I35" s="13"/>
      <c r="J35" s="13"/>
    </row>
    <row r="36" spans="1:10" ht="31.5" customHeight="1">
      <c r="A36" s="198" t="s">
        <v>107</v>
      </c>
      <c r="B36" s="198"/>
      <c r="C36" s="198"/>
      <c r="D36" s="198"/>
      <c r="E36" s="198"/>
      <c r="F36" s="198"/>
      <c r="G36" s="198"/>
      <c r="H36" s="198"/>
      <c r="I36" s="198"/>
      <c r="J36" s="198"/>
    </row>
    <row r="37" spans="1:10" ht="18.75" customHeight="1">
      <c r="A37" s="198" t="s">
        <v>108</v>
      </c>
      <c r="B37" s="198"/>
      <c r="C37" s="198"/>
      <c r="D37" s="198"/>
      <c r="E37" s="198"/>
      <c r="F37" s="198"/>
      <c r="G37" s="198"/>
      <c r="H37" s="198"/>
      <c r="I37" s="198"/>
      <c r="J37" s="198"/>
    </row>
    <row r="38" spans="1:10" ht="47.25">
      <c r="A38" s="16" t="s">
        <v>109</v>
      </c>
      <c r="B38" s="17" t="s">
        <v>110</v>
      </c>
      <c r="C38" s="13"/>
      <c r="D38" s="13"/>
      <c r="E38" s="13"/>
      <c r="F38" s="13"/>
      <c r="G38" s="13"/>
      <c r="H38" s="13"/>
      <c r="I38" s="13"/>
      <c r="J38" s="13"/>
    </row>
    <row r="39" spans="1:10" ht="15.75" customHeight="1">
      <c r="A39" s="16" t="s">
        <v>109</v>
      </c>
      <c r="B39" s="206" t="s">
        <v>111</v>
      </c>
      <c r="C39" s="206"/>
      <c r="D39" s="206"/>
      <c r="E39" s="206"/>
      <c r="F39" s="206"/>
      <c r="G39" s="206"/>
      <c r="H39" s="206"/>
      <c r="I39" s="206"/>
      <c r="J39" s="206"/>
    </row>
    <row r="40" spans="1:10" ht="31.5">
      <c r="A40" s="16" t="s">
        <v>109</v>
      </c>
      <c r="B40" s="17" t="s">
        <v>112</v>
      </c>
      <c r="C40" s="13"/>
      <c r="D40" s="13"/>
      <c r="E40" s="13"/>
      <c r="F40" s="13"/>
      <c r="G40" s="13"/>
      <c r="H40" s="13"/>
      <c r="I40" s="13"/>
      <c r="J40" s="13"/>
    </row>
    <row r="41" spans="1:10" ht="31.5">
      <c r="A41" s="16" t="s">
        <v>109</v>
      </c>
      <c r="B41" s="17" t="s">
        <v>113</v>
      </c>
      <c r="C41" s="13"/>
      <c r="D41" s="13"/>
      <c r="E41" s="13"/>
      <c r="F41" s="13"/>
      <c r="G41" s="13"/>
      <c r="H41" s="13"/>
      <c r="I41" s="13"/>
      <c r="J41" s="13"/>
    </row>
    <row r="42" spans="1:10" ht="15.75">
      <c r="A42" s="16" t="s">
        <v>109</v>
      </c>
      <c r="B42" s="17" t="s">
        <v>114</v>
      </c>
      <c r="C42" s="13"/>
      <c r="D42" s="13"/>
      <c r="E42" s="13"/>
      <c r="F42" s="13"/>
      <c r="G42" s="13"/>
      <c r="H42" s="13"/>
      <c r="I42" s="13"/>
      <c r="J42" s="13"/>
    </row>
    <row r="43" spans="1:10" ht="15.75" customHeight="1">
      <c r="A43" s="16" t="s">
        <v>109</v>
      </c>
      <c r="B43" s="198" t="s">
        <v>115</v>
      </c>
      <c r="C43" s="198"/>
      <c r="D43" s="198"/>
      <c r="E43" s="198"/>
      <c r="F43" s="198"/>
      <c r="G43" s="198"/>
      <c r="H43" s="198"/>
      <c r="I43" s="198"/>
      <c r="J43" s="198"/>
    </row>
    <row r="44" spans="1:10" ht="31.5">
      <c r="A44" s="16" t="s">
        <v>109</v>
      </c>
      <c r="B44" s="17" t="s">
        <v>116</v>
      </c>
      <c r="C44" s="13"/>
      <c r="D44" s="13"/>
      <c r="E44" s="13"/>
      <c r="F44" s="13"/>
      <c r="G44" s="13"/>
      <c r="H44" s="13"/>
      <c r="I44" s="13"/>
      <c r="J44" s="13"/>
    </row>
    <row r="45" spans="1:10" ht="15.75" customHeight="1">
      <c r="A45" s="16" t="s">
        <v>109</v>
      </c>
      <c r="B45" s="198" t="s">
        <v>117</v>
      </c>
      <c r="C45" s="198"/>
      <c r="D45" s="198"/>
      <c r="E45" s="198"/>
      <c r="F45" s="198"/>
      <c r="G45" s="198"/>
      <c r="H45" s="198"/>
      <c r="I45" s="198"/>
      <c r="J45" s="198"/>
    </row>
    <row r="46" spans="1:10" ht="15.75" customHeight="1">
      <c r="A46" s="16" t="s">
        <v>109</v>
      </c>
      <c r="B46" s="198" t="s">
        <v>118</v>
      </c>
      <c r="C46" s="198"/>
      <c r="D46" s="198"/>
      <c r="E46" s="198"/>
      <c r="F46" s="198"/>
      <c r="G46" s="198"/>
      <c r="H46" s="198"/>
      <c r="I46" s="198"/>
      <c r="J46" s="198"/>
    </row>
    <row r="47" spans="1:10" ht="34.5" customHeight="1">
      <c r="A47" s="198" t="s">
        <v>119</v>
      </c>
      <c r="B47" s="198"/>
      <c r="C47" s="198"/>
      <c r="D47" s="198"/>
      <c r="E47" s="198"/>
      <c r="F47" s="198"/>
      <c r="G47" s="198"/>
      <c r="H47" s="198"/>
      <c r="I47" s="198"/>
      <c r="J47" s="198"/>
    </row>
    <row r="48" spans="1:10" ht="48.75" customHeight="1">
      <c r="A48" s="198" t="s">
        <v>120</v>
      </c>
      <c r="B48" s="198"/>
      <c r="C48" s="198"/>
      <c r="D48" s="198"/>
      <c r="E48" s="198"/>
      <c r="F48" s="198"/>
      <c r="G48" s="198"/>
      <c r="H48" s="198"/>
      <c r="I48" s="198"/>
      <c r="J48" s="198"/>
    </row>
    <row r="49" spans="1:10">
      <c r="A49" s="14"/>
      <c r="B49" s="14"/>
      <c r="C49" s="14"/>
      <c r="D49" s="14"/>
      <c r="E49" s="14"/>
      <c r="F49" s="14"/>
      <c r="G49" s="14"/>
      <c r="H49" s="14"/>
      <c r="I49" s="14"/>
      <c r="J49" s="14"/>
    </row>
    <row r="50" spans="1:10" ht="31.5">
      <c r="A50" s="15" t="s">
        <v>121</v>
      </c>
      <c r="B50" s="13"/>
      <c r="C50" s="13"/>
      <c r="D50" s="13"/>
      <c r="E50" s="13"/>
      <c r="F50" s="13"/>
      <c r="G50" s="13"/>
      <c r="H50" s="13"/>
      <c r="I50" s="13"/>
      <c r="J50" s="13"/>
    </row>
    <row r="51" spans="1:10" ht="66.75" customHeight="1">
      <c r="A51" s="198" t="s">
        <v>122</v>
      </c>
      <c r="B51" s="198"/>
      <c r="C51" s="198"/>
      <c r="D51" s="198"/>
      <c r="E51" s="198"/>
      <c r="F51" s="198"/>
      <c r="G51" s="198"/>
      <c r="H51" s="198"/>
      <c r="I51" s="198"/>
      <c r="J51" s="198"/>
    </row>
    <row r="52" spans="1:10" ht="52.5" customHeight="1">
      <c r="A52" s="198" t="s">
        <v>123</v>
      </c>
      <c r="B52" s="198"/>
      <c r="C52" s="198"/>
      <c r="D52" s="198"/>
      <c r="E52" s="198"/>
      <c r="F52" s="198"/>
      <c r="G52" s="198"/>
      <c r="H52" s="198"/>
      <c r="I52" s="198"/>
      <c r="J52" s="198"/>
    </row>
    <row r="53" spans="1:10" ht="20.25" customHeight="1">
      <c r="A53" s="206" t="s">
        <v>124</v>
      </c>
      <c r="B53" s="206"/>
      <c r="C53" s="206"/>
      <c r="D53" s="206"/>
      <c r="E53" s="206"/>
      <c r="F53" s="206"/>
      <c r="G53" s="206"/>
      <c r="H53" s="206"/>
      <c r="I53" s="206"/>
      <c r="J53" s="206"/>
    </row>
    <row r="54" spans="1:10" ht="31.5">
      <c r="A54" s="16" t="s">
        <v>109</v>
      </c>
      <c r="B54" s="17" t="s">
        <v>125</v>
      </c>
      <c r="C54" s="13"/>
      <c r="D54" s="13"/>
      <c r="E54" s="13"/>
      <c r="F54" s="13"/>
      <c r="G54" s="13"/>
      <c r="H54" s="13"/>
      <c r="I54" s="13"/>
      <c r="J54" s="13"/>
    </row>
    <row r="55" spans="1:10" ht="63">
      <c r="A55" s="16" t="s">
        <v>109</v>
      </c>
      <c r="B55" s="17" t="s">
        <v>126</v>
      </c>
      <c r="C55" s="13"/>
      <c r="D55" s="13"/>
      <c r="E55" s="13"/>
      <c r="F55" s="13"/>
      <c r="G55" s="13"/>
      <c r="H55" s="13"/>
      <c r="I55" s="13"/>
      <c r="J55" s="13"/>
    </row>
    <row r="56" spans="1:10" ht="47.25">
      <c r="A56" s="16" t="s">
        <v>109</v>
      </c>
      <c r="B56" s="17" t="s">
        <v>127</v>
      </c>
      <c r="C56" s="13"/>
      <c r="D56" s="13"/>
      <c r="E56" s="13"/>
      <c r="F56" s="13"/>
      <c r="G56" s="13"/>
      <c r="H56" s="13"/>
      <c r="I56" s="13"/>
      <c r="J56" s="13"/>
    </row>
    <row r="57" spans="1:10" ht="15.75" customHeight="1">
      <c r="A57" s="16" t="s">
        <v>109</v>
      </c>
      <c r="B57" s="198" t="s">
        <v>128</v>
      </c>
      <c r="C57" s="198"/>
      <c r="D57" s="198"/>
      <c r="E57" s="198"/>
      <c r="F57" s="198"/>
      <c r="G57" s="198"/>
      <c r="H57" s="198"/>
      <c r="I57" s="198"/>
      <c r="J57" s="198"/>
    </row>
    <row r="58" spans="1:10" ht="15.75" customHeight="1">
      <c r="A58" s="16" t="s">
        <v>109</v>
      </c>
      <c r="B58" s="198" t="s">
        <v>129</v>
      </c>
      <c r="C58" s="198"/>
      <c r="D58" s="198"/>
      <c r="E58" s="198"/>
      <c r="F58" s="198"/>
      <c r="G58" s="198"/>
      <c r="H58" s="198"/>
      <c r="I58" s="198"/>
      <c r="J58" s="198"/>
    </row>
    <row r="59" spans="1:10" ht="47.25">
      <c r="A59" s="16" t="s">
        <v>109</v>
      </c>
      <c r="B59" s="17" t="s">
        <v>130</v>
      </c>
      <c r="C59" s="13"/>
      <c r="D59" s="13"/>
      <c r="E59" s="13"/>
      <c r="F59" s="13"/>
      <c r="G59" s="13"/>
      <c r="H59" s="13"/>
      <c r="I59" s="13"/>
      <c r="J59" s="13"/>
    </row>
    <row r="60" spans="1:10" ht="47.25">
      <c r="A60" s="16" t="s">
        <v>109</v>
      </c>
      <c r="B60" s="17" t="s">
        <v>131</v>
      </c>
      <c r="C60" s="13"/>
      <c r="D60" s="13"/>
      <c r="E60" s="13"/>
      <c r="F60" s="13"/>
      <c r="G60" s="13"/>
      <c r="H60" s="13"/>
      <c r="I60" s="13"/>
      <c r="J60" s="13"/>
    </row>
    <row r="61" spans="1:10" ht="47.25">
      <c r="A61" s="16" t="s">
        <v>109</v>
      </c>
      <c r="B61" s="17" t="s">
        <v>132</v>
      </c>
      <c r="C61" s="13"/>
      <c r="D61" s="13"/>
      <c r="E61" s="13"/>
      <c r="F61" s="13"/>
      <c r="G61" s="13"/>
      <c r="H61" s="13"/>
      <c r="I61" s="13"/>
      <c r="J61" s="13"/>
    </row>
    <row r="62" spans="1:10" ht="15.75" customHeight="1">
      <c r="A62" s="16" t="s">
        <v>109</v>
      </c>
      <c r="B62" s="198" t="s">
        <v>133</v>
      </c>
      <c r="C62" s="198"/>
      <c r="D62" s="198"/>
      <c r="E62" s="198"/>
      <c r="F62" s="198"/>
      <c r="G62" s="198"/>
      <c r="H62" s="198"/>
      <c r="I62" s="198"/>
      <c r="J62" s="198"/>
    </row>
    <row r="63" spans="1:10" ht="30" customHeight="1">
      <c r="A63" s="198" t="s">
        <v>134</v>
      </c>
      <c r="B63" s="198"/>
      <c r="C63" s="198"/>
      <c r="D63" s="198"/>
      <c r="E63" s="198"/>
      <c r="F63" s="198"/>
      <c r="G63" s="198"/>
      <c r="H63" s="198"/>
      <c r="I63" s="198"/>
      <c r="J63" s="198"/>
    </row>
    <row r="64" spans="1:10" ht="26.25" customHeight="1">
      <c r="A64" s="206" t="s">
        <v>135</v>
      </c>
      <c r="B64" s="206"/>
      <c r="C64" s="206"/>
      <c r="D64" s="206"/>
      <c r="E64" s="206"/>
      <c r="F64" s="206"/>
      <c r="G64" s="206"/>
      <c r="H64" s="206"/>
      <c r="I64" s="206"/>
      <c r="J64" s="206"/>
    </row>
    <row r="65" spans="1:10">
      <c r="A65" s="14"/>
      <c r="B65" s="14"/>
      <c r="C65" s="14"/>
      <c r="D65" s="14"/>
      <c r="E65" s="14"/>
      <c r="F65" s="14"/>
      <c r="G65" s="14"/>
      <c r="H65" s="14"/>
      <c r="I65" s="14"/>
      <c r="J65" s="14"/>
    </row>
    <row r="66" spans="1:10" ht="15.75" customHeight="1">
      <c r="A66" s="205" t="s">
        <v>136</v>
      </c>
      <c r="B66" s="205"/>
      <c r="C66" s="205"/>
      <c r="D66" s="205"/>
      <c r="E66" s="205"/>
      <c r="F66" s="205"/>
      <c r="G66" s="205"/>
      <c r="H66" s="205"/>
      <c r="I66" s="205"/>
      <c r="J66" s="205"/>
    </row>
    <row r="67" spans="1:10" ht="32.25" customHeight="1">
      <c r="A67" s="198" t="s">
        <v>137</v>
      </c>
      <c r="B67" s="198"/>
      <c r="C67" s="198"/>
      <c r="D67" s="198"/>
      <c r="E67" s="198"/>
      <c r="F67" s="198"/>
      <c r="G67" s="198"/>
      <c r="H67" s="198"/>
      <c r="I67" s="198"/>
      <c r="J67" s="198"/>
    </row>
    <row r="68" spans="1:10" ht="33.75" customHeight="1">
      <c r="A68" s="198" t="s">
        <v>138</v>
      </c>
      <c r="B68" s="198"/>
      <c r="C68" s="198"/>
      <c r="D68" s="198"/>
      <c r="E68" s="198"/>
      <c r="F68" s="198"/>
      <c r="G68" s="198"/>
      <c r="H68" s="198"/>
      <c r="I68" s="198"/>
      <c r="J68" s="198"/>
    </row>
    <row r="69" spans="1:10" ht="14.25" customHeight="1">
      <c r="A69" s="206" t="s">
        <v>139</v>
      </c>
      <c r="B69" s="206"/>
      <c r="C69" s="206"/>
      <c r="D69" s="206"/>
      <c r="E69" s="206"/>
      <c r="F69" s="206"/>
      <c r="G69" s="206"/>
      <c r="H69" s="206"/>
      <c r="I69" s="206"/>
      <c r="J69" s="206"/>
    </row>
    <row r="70" spans="1:10" ht="30.75" customHeight="1">
      <c r="A70" s="198" t="s">
        <v>140</v>
      </c>
      <c r="B70" s="198"/>
      <c r="C70" s="198"/>
      <c r="D70" s="198"/>
      <c r="E70" s="198"/>
      <c r="F70" s="198"/>
      <c r="G70" s="198"/>
      <c r="H70" s="198"/>
      <c r="I70" s="198"/>
      <c r="J70" s="198"/>
    </row>
    <row r="71" spans="1:10" ht="54" customHeight="1">
      <c r="A71" s="198" t="s">
        <v>141</v>
      </c>
      <c r="B71" s="198"/>
      <c r="C71" s="198"/>
      <c r="D71" s="198"/>
      <c r="E71" s="198"/>
      <c r="F71" s="198"/>
      <c r="G71" s="198"/>
      <c r="H71" s="198"/>
      <c r="I71" s="198"/>
      <c r="J71" s="198"/>
    </row>
    <row r="72" spans="1:10" ht="38.25" customHeight="1">
      <c r="A72" s="198" t="s">
        <v>142</v>
      </c>
      <c r="B72" s="198"/>
      <c r="C72" s="198"/>
      <c r="D72" s="198"/>
      <c r="E72" s="198"/>
      <c r="F72" s="198"/>
      <c r="G72" s="198"/>
      <c r="H72" s="198"/>
      <c r="I72" s="198"/>
      <c r="J72" s="198"/>
    </row>
    <row r="73" spans="1:10" ht="50.25" customHeight="1">
      <c r="A73" s="198" t="s">
        <v>143</v>
      </c>
      <c r="B73" s="198"/>
      <c r="C73" s="198"/>
      <c r="D73" s="198"/>
      <c r="E73" s="198"/>
      <c r="F73" s="198"/>
      <c r="G73" s="198"/>
      <c r="H73" s="198"/>
      <c r="I73" s="198"/>
      <c r="J73" s="198"/>
    </row>
    <row r="74" spans="1:10" ht="15.75">
      <c r="A74" s="18"/>
      <c r="B74" s="18"/>
      <c r="C74" s="18"/>
      <c r="D74" s="18"/>
      <c r="E74" s="18"/>
      <c r="F74" s="18"/>
      <c r="G74" s="18"/>
      <c r="H74" s="18"/>
      <c r="I74" s="18"/>
      <c r="J74" s="18"/>
    </row>
    <row r="75" spans="1:10" ht="38.25" customHeight="1">
      <c r="A75" s="209" t="s">
        <v>144</v>
      </c>
      <c r="B75" s="209"/>
      <c r="C75" s="209"/>
      <c r="D75" s="209"/>
      <c r="E75" s="209"/>
      <c r="F75" s="209"/>
      <c r="G75" s="209"/>
      <c r="H75" s="209"/>
      <c r="I75" s="209"/>
      <c r="J75" s="209"/>
    </row>
    <row r="76" spans="1:10">
      <c r="A76" s="14"/>
      <c r="B76" s="14"/>
      <c r="C76" s="14"/>
      <c r="D76" s="14"/>
      <c r="E76" s="14"/>
      <c r="F76" s="14"/>
      <c r="G76" s="14"/>
      <c r="H76" s="14"/>
      <c r="I76" s="14"/>
      <c r="J76" s="14"/>
    </row>
    <row r="77" spans="1:10" ht="15.75" customHeight="1">
      <c r="A77" s="205" t="s">
        <v>145</v>
      </c>
      <c r="B77" s="205"/>
      <c r="C77" s="13"/>
      <c r="D77" s="13"/>
      <c r="E77" s="13"/>
      <c r="F77" s="13"/>
      <c r="G77" s="13"/>
      <c r="H77" s="13"/>
      <c r="I77" s="13"/>
      <c r="J77" s="13"/>
    </row>
    <row r="78" spans="1:10" ht="17.25" customHeight="1">
      <c r="A78" s="198" t="s">
        <v>146</v>
      </c>
      <c r="B78" s="198"/>
      <c r="C78" s="198"/>
      <c r="D78" s="198"/>
      <c r="E78" s="198"/>
      <c r="F78" s="198"/>
      <c r="G78" s="198"/>
      <c r="H78" s="198"/>
      <c r="I78" s="198"/>
      <c r="J78" s="198"/>
    </row>
    <row r="79" spans="1:10" ht="34.5" customHeight="1">
      <c r="A79" s="198" t="s">
        <v>147</v>
      </c>
      <c r="B79" s="198"/>
      <c r="C79" s="198"/>
      <c r="D79" s="198"/>
      <c r="E79" s="198"/>
      <c r="F79" s="198"/>
      <c r="G79" s="198"/>
      <c r="H79" s="198"/>
      <c r="I79" s="198"/>
      <c r="J79" s="198"/>
    </row>
    <row r="80" spans="1:10" ht="33" customHeight="1">
      <c r="A80" s="198" t="s">
        <v>148</v>
      </c>
      <c r="B80" s="198"/>
      <c r="C80" s="198"/>
      <c r="D80" s="198"/>
      <c r="E80" s="198"/>
      <c r="F80" s="198"/>
      <c r="G80" s="198"/>
      <c r="H80" s="198"/>
      <c r="I80" s="198"/>
      <c r="J80" s="198"/>
    </row>
    <row r="81" spans="1:10" ht="36.75" customHeight="1">
      <c r="A81" s="198" t="s">
        <v>149</v>
      </c>
      <c r="B81" s="198"/>
      <c r="C81" s="198"/>
      <c r="D81" s="198"/>
      <c r="E81" s="198"/>
      <c r="F81" s="198"/>
      <c r="G81" s="198"/>
      <c r="H81" s="198"/>
      <c r="I81" s="198"/>
      <c r="J81" s="198"/>
    </row>
    <row r="82" spans="1:10" ht="54.75" customHeight="1">
      <c r="A82" s="198" t="s">
        <v>150</v>
      </c>
      <c r="B82" s="198"/>
      <c r="C82" s="198"/>
      <c r="D82" s="198"/>
      <c r="E82" s="198"/>
      <c r="F82" s="198"/>
      <c r="G82" s="198"/>
      <c r="H82" s="198"/>
      <c r="I82" s="198"/>
      <c r="J82" s="198"/>
    </row>
    <row r="83" spans="1:10" ht="35.25" customHeight="1">
      <c r="A83" s="198" t="s">
        <v>151</v>
      </c>
      <c r="B83" s="198"/>
      <c r="C83" s="198"/>
      <c r="D83" s="198"/>
      <c r="E83" s="198"/>
      <c r="F83" s="198"/>
      <c r="G83" s="198"/>
      <c r="H83" s="198"/>
      <c r="I83" s="198"/>
      <c r="J83" s="198"/>
    </row>
    <row r="84" spans="1:10" ht="23.25" customHeight="1">
      <c r="A84" s="206" t="s">
        <v>152</v>
      </c>
      <c r="B84" s="206"/>
      <c r="C84" s="206"/>
      <c r="D84" s="206"/>
      <c r="E84" s="206"/>
      <c r="F84" s="206"/>
      <c r="G84" s="206"/>
      <c r="H84" s="206"/>
      <c r="I84" s="206"/>
      <c r="J84" s="206"/>
    </row>
    <row r="85" spans="1:10" ht="15.75" customHeight="1">
      <c r="A85" s="206" t="s">
        <v>153</v>
      </c>
      <c r="B85" s="206"/>
      <c r="C85" s="206"/>
      <c r="D85" s="206"/>
      <c r="E85" s="206"/>
      <c r="F85" s="206"/>
      <c r="G85" s="206"/>
      <c r="H85" s="206"/>
      <c r="I85" s="206"/>
      <c r="J85" s="206"/>
    </row>
    <row r="86" spans="1:10" ht="47.25">
      <c r="A86" s="16" t="s">
        <v>154</v>
      </c>
      <c r="B86" s="17" t="s">
        <v>155</v>
      </c>
      <c r="C86" s="13"/>
      <c r="D86" s="13"/>
      <c r="E86" s="13"/>
      <c r="F86" s="13"/>
      <c r="G86" s="13"/>
      <c r="H86" s="13"/>
      <c r="I86" s="13"/>
      <c r="J86" s="13"/>
    </row>
    <row r="87" spans="1:10" ht="15.75">
      <c r="A87" s="16" t="s">
        <v>154</v>
      </c>
      <c r="B87" s="17" t="s">
        <v>156</v>
      </c>
      <c r="C87" s="13"/>
      <c r="D87" s="13"/>
      <c r="E87" s="13"/>
      <c r="F87" s="13"/>
      <c r="G87" s="13"/>
      <c r="H87" s="13"/>
      <c r="I87" s="13"/>
      <c r="J87" s="13"/>
    </row>
    <row r="88" spans="1:10" ht="15.75">
      <c r="A88" s="16" t="s">
        <v>154</v>
      </c>
      <c r="B88" s="17" t="s">
        <v>157</v>
      </c>
      <c r="C88" s="13"/>
      <c r="D88" s="13"/>
      <c r="E88" s="13"/>
      <c r="F88" s="13"/>
      <c r="G88" s="13"/>
      <c r="H88" s="13"/>
      <c r="I88" s="13"/>
      <c r="J88" s="13"/>
    </row>
    <row r="89" spans="1:10" ht="31.5">
      <c r="A89" s="16" t="s">
        <v>154</v>
      </c>
      <c r="B89" s="17" t="s">
        <v>158</v>
      </c>
      <c r="C89" s="13"/>
      <c r="D89" s="13"/>
      <c r="E89" s="13"/>
      <c r="F89" s="13"/>
      <c r="G89" s="13"/>
      <c r="H89" s="13"/>
      <c r="I89" s="13"/>
      <c r="J89" s="13"/>
    </row>
    <row r="90" spans="1:10" ht="47.25">
      <c r="A90" s="16" t="s">
        <v>154</v>
      </c>
      <c r="B90" s="17" t="s">
        <v>159</v>
      </c>
      <c r="C90" s="13"/>
      <c r="D90" s="13"/>
      <c r="E90" s="13"/>
      <c r="F90" s="13"/>
      <c r="G90" s="13"/>
      <c r="H90" s="13"/>
      <c r="I90" s="13"/>
      <c r="J90" s="13"/>
    </row>
    <row r="91" spans="1:10" ht="15.75">
      <c r="A91" s="16" t="s">
        <v>154</v>
      </c>
      <c r="B91" s="17" t="s">
        <v>160</v>
      </c>
      <c r="C91" s="13"/>
      <c r="D91" s="13"/>
      <c r="E91" s="13"/>
      <c r="F91" s="13"/>
      <c r="G91" s="13"/>
      <c r="H91" s="13"/>
      <c r="I91" s="13"/>
      <c r="J91" s="13"/>
    </row>
    <row r="92" spans="1:10" ht="34.5" customHeight="1">
      <c r="A92" s="198" t="s">
        <v>161</v>
      </c>
      <c r="B92" s="198"/>
      <c r="C92" s="198"/>
      <c r="D92" s="198"/>
      <c r="E92" s="198"/>
      <c r="F92" s="198"/>
      <c r="G92" s="198"/>
      <c r="H92" s="198"/>
      <c r="I92" s="198"/>
      <c r="J92" s="198"/>
    </row>
    <row r="93" spans="1:10" ht="51" customHeight="1">
      <c r="A93" s="198" t="s">
        <v>162</v>
      </c>
      <c r="B93" s="198"/>
      <c r="C93" s="198"/>
      <c r="D93" s="198"/>
      <c r="E93" s="198"/>
      <c r="F93" s="198"/>
      <c r="G93" s="198"/>
      <c r="H93" s="198"/>
      <c r="I93" s="198"/>
      <c r="J93" s="198"/>
    </row>
    <row r="94" spans="1:10" ht="24.75" customHeight="1">
      <c r="A94" s="206" t="s">
        <v>163</v>
      </c>
      <c r="B94" s="206"/>
      <c r="C94" s="206"/>
      <c r="D94" s="206"/>
      <c r="E94" s="206"/>
      <c r="F94" s="206"/>
      <c r="G94" s="206"/>
      <c r="H94" s="206"/>
      <c r="I94" s="206"/>
      <c r="J94" s="206"/>
    </row>
    <row r="95" spans="1:10" ht="15.75">
      <c r="A95" s="19"/>
      <c r="B95" s="20"/>
      <c r="C95" s="20"/>
      <c r="D95" s="20"/>
      <c r="E95" s="20"/>
      <c r="F95" s="20"/>
      <c r="G95" s="20"/>
      <c r="H95" s="20"/>
      <c r="I95" s="20"/>
      <c r="J95" s="20"/>
    </row>
    <row r="96" spans="1:10" ht="15.75" customHeight="1">
      <c r="A96" s="205" t="s">
        <v>164</v>
      </c>
      <c r="B96" s="205"/>
      <c r="C96" s="205"/>
      <c r="D96" s="205"/>
      <c r="E96" s="205"/>
      <c r="F96" s="13"/>
      <c r="G96" s="13"/>
      <c r="H96" s="13"/>
      <c r="I96" s="13"/>
      <c r="J96" s="13"/>
    </row>
    <row r="97" spans="1:10" ht="111" customHeight="1">
      <c r="A97" s="198" t="s">
        <v>165</v>
      </c>
      <c r="B97" s="198"/>
      <c r="C97" s="198"/>
      <c r="D97" s="198"/>
      <c r="E97" s="198"/>
      <c r="F97" s="198"/>
      <c r="G97" s="198"/>
      <c r="H97" s="198"/>
      <c r="I97" s="198"/>
      <c r="J97" s="198"/>
    </row>
    <row r="98" spans="1:10" ht="58.5" customHeight="1">
      <c r="A98" s="198" t="s">
        <v>166</v>
      </c>
      <c r="B98" s="198"/>
      <c r="C98" s="198"/>
      <c r="D98" s="198"/>
      <c r="E98" s="198"/>
      <c r="F98" s="198"/>
      <c r="G98" s="198"/>
      <c r="H98" s="198"/>
      <c r="I98" s="198"/>
      <c r="J98" s="198"/>
    </row>
    <row r="99" spans="1:10" ht="15.75" customHeight="1">
      <c r="A99" s="206" t="s">
        <v>167</v>
      </c>
      <c r="B99" s="206"/>
      <c r="C99" s="206"/>
      <c r="D99" s="206"/>
      <c r="E99" s="206"/>
      <c r="F99" s="206"/>
      <c r="G99" s="206"/>
      <c r="H99" s="206"/>
      <c r="I99" s="206"/>
      <c r="J99" s="206"/>
    </row>
    <row r="100" spans="1:10" ht="31.5">
      <c r="A100" s="16" t="s">
        <v>154</v>
      </c>
      <c r="B100" s="17" t="s">
        <v>168</v>
      </c>
      <c r="C100" s="13"/>
      <c r="D100" s="13"/>
      <c r="E100" s="13"/>
      <c r="F100" s="13"/>
      <c r="G100" s="13"/>
      <c r="H100" s="13"/>
      <c r="I100" s="13"/>
      <c r="J100" s="13"/>
    </row>
    <row r="101" spans="1:10" ht="47.25">
      <c r="A101" s="16" t="s">
        <v>154</v>
      </c>
      <c r="B101" s="17" t="s">
        <v>169</v>
      </c>
      <c r="C101" s="13"/>
      <c r="D101" s="13"/>
      <c r="E101" s="13"/>
      <c r="F101" s="13"/>
      <c r="G101" s="13"/>
      <c r="H101" s="13"/>
      <c r="I101" s="13"/>
      <c r="J101" s="13"/>
    </row>
    <row r="102" spans="1:10" ht="15.75">
      <c r="A102" s="16" t="s">
        <v>154</v>
      </c>
      <c r="B102" s="17" t="s">
        <v>170</v>
      </c>
      <c r="C102" s="13"/>
      <c r="D102" s="13"/>
      <c r="E102" s="13"/>
      <c r="F102" s="13"/>
      <c r="G102" s="13"/>
      <c r="H102" s="13"/>
      <c r="I102" s="13"/>
      <c r="J102" s="13"/>
    </row>
    <row r="103" spans="1:10" ht="31.5">
      <c r="A103" s="16" t="s">
        <v>154</v>
      </c>
      <c r="B103" s="17" t="s">
        <v>171</v>
      </c>
      <c r="C103" s="13"/>
      <c r="D103" s="13"/>
      <c r="E103" s="13"/>
      <c r="F103" s="13"/>
      <c r="G103" s="13"/>
      <c r="H103" s="13"/>
      <c r="I103" s="13"/>
      <c r="J103" s="13"/>
    </row>
    <row r="104" spans="1:10" ht="31.5">
      <c r="A104" s="16" t="s">
        <v>154</v>
      </c>
      <c r="B104" s="17" t="s">
        <v>172</v>
      </c>
      <c r="C104" s="13"/>
      <c r="D104" s="13"/>
      <c r="E104" s="13"/>
      <c r="F104" s="13"/>
      <c r="G104" s="13"/>
      <c r="H104" s="13"/>
      <c r="I104" s="13"/>
      <c r="J104" s="13"/>
    </row>
    <row r="105" spans="1:10" ht="31.5">
      <c r="A105" s="16" t="s">
        <v>154</v>
      </c>
      <c r="B105" s="17" t="s">
        <v>173</v>
      </c>
      <c r="C105" s="13"/>
      <c r="D105" s="13"/>
      <c r="E105" s="13"/>
      <c r="F105" s="13"/>
      <c r="G105" s="13"/>
      <c r="H105" s="13"/>
      <c r="I105" s="13"/>
      <c r="J105" s="13"/>
    </row>
    <row r="106" spans="1:10" ht="31.5">
      <c r="A106" s="16" t="s">
        <v>154</v>
      </c>
      <c r="B106" s="17" t="s">
        <v>174</v>
      </c>
      <c r="C106" s="13"/>
      <c r="D106" s="13"/>
      <c r="E106" s="13"/>
      <c r="F106" s="13"/>
      <c r="G106" s="13"/>
      <c r="H106" s="13"/>
      <c r="I106" s="13"/>
      <c r="J106" s="13"/>
    </row>
    <row r="107" spans="1:10" ht="15.75">
      <c r="A107" s="16" t="s">
        <v>154</v>
      </c>
      <c r="B107" s="17" t="s">
        <v>175</v>
      </c>
      <c r="C107" s="13"/>
      <c r="D107" s="13"/>
      <c r="E107" s="13"/>
      <c r="F107" s="13"/>
      <c r="G107" s="13"/>
      <c r="H107" s="13"/>
      <c r="I107" s="13"/>
      <c r="J107" s="13"/>
    </row>
    <row r="108" spans="1:10" ht="31.5">
      <c r="A108" s="15" t="s">
        <v>176</v>
      </c>
      <c r="B108" s="13"/>
      <c r="C108" s="13"/>
      <c r="D108" s="13"/>
      <c r="E108" s="13"/>
      <c r="F108" s="13"/>
      <c r="G108" s="13"/>
      <c r="H108" s="13"/>
      <c r="I108" s="13"/>
      <c r="J108" s="13"/>
    </row>
    <row r="109" spans="1:10" ht="31.5">
      <c r="A109" s="15" t="s">
        <v>121</v>
      </c>
      <c r="B109" s="13"/>
      <c r="C109" s="13"/>
      <c r="D109" s="13"/>
      <c r="E109" s="13"/>
      <c r="F109" s="13"/>
      <c r="G109" s="13"/>
      <c r="H109" s="13"/>
      <c r="I109" s="13"/>
      <c r="J109" s="13"/>
    </row>
    <row r="110" spans="1:10" ht="31.5" customHeight="1">
      <c r="A110" s="198" t="s">
        <v>177</v>
      </c>
      <c r="B110" s="198"/>
      <c r="C110" s="198"/>
      <c r="D110" s="198"/>
      <c r="E110" s="198"/>
      <c r="F110" s="198"/>
      <c r="G110" s="198"/>
      <c r="H110" s="198"/>
      <c r="I110" s="198"/>
      <c r="J110" s="198"/>
    </row>
    <row r="111" spans="1:10" ht="47.25">
      <c r="A111" s="16" t="s">
        <v>109</v>
      </c>
      <c r="B111" s="17" t="s">
        <v>178</v>
      </c>
      <c r="C111" s="13"/>
      <c r="D111" s="13"/>
      <c r="E111" s="13"/>
      <c r="F111" s="13"/>
      <c r="G111" s="13"/>
      <c r="H111" s="13"/>
      <c r="I111" s="13"/>
      <c r="J111" s="13"/>
    </row>
    <row r="112" spans="1:10" ht="47.25">
      <c r="A112" s="16" t="s">
        <v>109</v>
      </c>
      <c r="B112" s="17" t="s">
        <v>179</v>
      </c>
      <c r="C112" s="13"/>
      <c r="D112" s="13"/>
      <c r="E112" s="13"/>
      <c r="F112" s="13"/>
      <c r="G112" s="13"/>
      <c r="H112" s="13"/>
      <c r="I112" s="13"/>
      <c r="J112" s="13"/>
    </row>
    <row r="113" spans="1:10" ht="25.5" customHeight="1">
      <c r="A113" s="16" t="s">
        <v>109</v>
      </c>
      <c r="B113" s="206" t="s">
        <v>180</v>
      </c>
      <c r="C113" s="206"/>
      <c r="D113" s="206"/>
      <c r="E113" s="206"/>
      <c r="F113" s="206"/>
      <c r="G113" s="206"/>
      <c r="H113" s="206"/>
      <c r="I113" s="206"/>
      <c r="J113" s="206"/>
    </row>
    <row r="114" spans="1:10" ht="57.75" customHeight="1">
      <c r="A114" s="16" t="s">
        <v>109</v>
      </c>
      <c r="B114" s="17" t="s">
        <v>181</v>
      </c>
      <c r="C114" s="13"/>
      <c r="D114" s="13"/>
      <c r="E114" s="13"/>
      <c r="F114" s="13"/>
      <c r="G114" s="13"/>
      <c r="H114" s="13"/>
      <c r="I114" s="13"/>
      <c r="J114" s="13"/>
    </row>
    <row r="115" spans="1:10">
      <c r="A115" s="14"/>
      <c r="B115" s="14"/>
      <c r="C115" s="14"/>
      <c r="D115" s="14"/>
      <c r="E115" s="14"/>
      <c r="F115" s="14"/>
      <c r="G115" s="14"/>
      <c r="H115" s="14"/>
      <c r="I115" s="14"/>
      <c r="J115" s="14"/>
    </row>
    <row r="116" spans="1:10" ht="31.5">
      <c r="A116" s="15" t="s">
        <v>182</v>
      </c>
      <c r="B116" s="13"/>
      <c r="C116" s="13"/>
      <c r="D116" s="13"/>
      <c r="E116" s="13"/>
      <c r="F116" s="13"/>
      <c r="G116" s="13"/>
      <c r="H116" s="13"/>
      <c r="I116" s="13"/>
      <c r="J116" s="13"/>
    </row>
    <row r="117" spans="1:10" ht="33" customHeight="1">
      <c r="A117" s="198" t="s">
        <v>183</v>
      </c>
      <c r="B117" s="198"/>
      <c r="C117" s="198"/>
      <c r="D117" s="198"/>
      <c r="E117" s="198"/>
      <c r="F117" s="198"/>
      <c r="G117" s="198"/>
      <c r="H117" s="198"/>
      <c r="I117" s="198"/>
      <c r="J117" s="198"/>
    </row>
    <row r="118" spans="1:10" ht="15.75" customHeight="1">
      <c r="A118" s="206" t="s">
        <v>184</v>
      </c>
      <c r="B118" s="206"/>
      <c r="C118" s="206"/>
      <c r="D118" s="206"/>
      <c r="E118" s="206"/>
      <c r="F118" s="206"/>
      <c r="G118" s="206"/>
      <c r="H118" s="206"/>
      <c r="I118" s="206"/>
      <c r="J118" s="206"/>
    </row>
    <row r="119" spans="1:10" ht="15.75" customHeight="1">
      <c r="A119" s="16" t="s">
        <v>109</v>
      </c>
      <c r="B119" s="206" t="s">
        <v>185</v>
      </c>
      <c r="C119" s="206" t="s">
        <v>186</v>
      </c>
      <c r="D119" s="206"/>
      <c r="E119" s="206"/>
      <c r="F119" s="206"/>
      <c r="G119" s="206"/>
      <c r="H119" s="206"/>
      <c r="I119" s="206"/>
      <c r="J119" s="206"/>
    </row>
    <row r="120" spans="1:10" ht="15.75" customHeight="1">
      <c r="A120" s="16" t="s">
        <v>109</v>
      </c>
      <c r="B120" s="206" t="s">
        <v>187</v>
      </c>
      <c r="C120" s="206" t="s">
        <v>188</v>
      </c>
      <c r="D120" s="206"/>
      <c r="E120" s="206"/>
      <c r="F120" s="206"/>
      <c r="G120" s="206"/>
      <c r="H120" s="206"/>
      <c r="I120" s="206"/>
      <c r="J120" s="206"/>
    </row>
    <row r="121" spans="1:10" ht="15.75" customHeight="1">
      <c r="A121" s="13"/>
      <c r="B121" s="206" t="s">
        <v>189</v>
      </c>
      <c r="C121" s="206"/>
      <c r="D121" s="206"/>
      <c r="E121" s="206"/>
      <c r="F121" s="206"/>
      <c r="G121" s="206"/>
      <c r="H121" s="206"/>
      <c r="I121" s="206"/>
      <c r="J121" s="206"/>
    </row>
    <row r="122" spans="1:10" ht="15.75" customHeight="1">
      <c r="A122" s="16" t="s">
        <v>109</v>
      </c>
      <c r="B122" s="206" t="s">
        <v>190</v>
      </c>
      <c r="C122" s="206" t="s">
        <v>191</v>
      </c>
      <c r="D122" s="206"/>
      <c r="E122" s="206"/>
      <c r="F122" s="206"/>
      <c r="G122" s="206"/>
      <c r="H122" s="206"/>
      <c r="I122" s="206"/>
      <c r="J122" s="206"/>
    </row>
    <row r="123" spans="1:10" ht="15.75" customHeight="1">
      <c r="A123" s="16" t="s">
        <v>109</v>
      </c>
      <c r="B123" s="206" t="s">
        <v>192</v>
      </c>
      <c r="C123" s="206" t="s">
        <v>193</v>
      </c>
      <c r="D123" s="206"/>
      <c r="E123" s="206"/>
      <c r="F123" s="206"/>
      <c r="G123" s="206"/>
      <c r="H123" s="206"/>
      <c r="I123" s="206"/>
      <c r="J123" s="206"/>
    </row>
    <row r="124" spans="1:10" ht="15.75" customHeight="1">
      <c r="A124" s="16" t="s">
        <v>109</v>
      </c>
      <c r="B124" s="206" t="s">
        <v>194</v>
      </c>
      <c r="C124" s="206" t="s">
        <v>195</v>
      </c>
      <c r="D124" s="206"/>
      <c r="E124" s="206"/>
      <c r="F124" s="206"/>
      <c r="G124" s="206"/>
      <c r="H124" s="206"/>
      <c r="I124" s="206"/>
      <c r="J124" s="206"/>
    </row>
    <row r="125" spans="1:10" ht="15.75" customHeight="1">
      <c r="A125" s="16" t="s">
        <v>109</v>
      </c>
      <c r="B125" s="206" t="s">
        <v>196</v>
      </c>
      <c r="C125" s="206" t="s">
        <v>197</v>
      </c>
      <c r="D125" s="206"/>
      <c r="E125" s="206"/>
      <c r="F125" s="206"/>
      <c r="G125" s="206"/>
      <c r="H125" s="206"/>
      <c r="I125" s="206"/>
      <c r="J125" s="206"/>
    </row>
    <row r="126" spans="1:10" ht="15.75" customHeight="1">
      <c r="A126" s="16" t="s">
        <v>109</v>
      </c>
      <c r="B126" s="206" t="s">
        <v>198</v>
      </c>
      <c r="C126" s="206" t="s">
        <v>199</v>
      </c>
      <c r="D126" s="206"/>
      <c r="E126" s="206"/>
      <c r="F126" s="206"/>
      <c r="G126" s="206"/>
      <c r="H126" s="206"/>
      <c r="I126" s="206"/>
      <c r="J126" s="206"/>
    </row>
    <row r="127" spans="1:10" ht="15.75" customHeight="1">
      <c r="A127" s="16" t="s">
        <v>109</v>
      </c>
      <c r="B127" s="206" t="s">
        <v>200</v>
      </c>
      <c r="C127" s="206" t="s">
        <v>201</v>
      </c>
      <c r="D127" s="206"/>
      <c r="E127" s="206"/>
      <c r="F127" s="206"/>
      <c r="G127" s="206"/>
      <c r="H127" s="206"/>
      <c r="I127" s="206"/>
      <c r="J127" s="206"/>
    </row>
    <row r="128" spans="1:10" ht="15.75" customHeight="1">
      <c r="A128" s="16" t="s">
        <v>109</v>
      </c>
      <c r="B128" s="206" t="s">
        <v>202</v>
      </c>
      <c r="C128" s="206" t="s">
        <v>203</v>
      </c>
      <c r="D128" s="206"/>
      <c r="E128" s="206"/>
      <c r="F128" s="206"/>
      <c r="G128" s="206"/>
      <c r="H128" s="206"/>
      <c r="I128" s="206"/>
      <c r="J128" s="206"/>
    </row>
    <row r="129" spans="1:10" ht="15.75" customHeight="1">
      <c r="A129" s="16" t="s">
        <v>109</v>
      </c>
      <c r="B129" s="206" t="s">
        <v>204</v>
      </c>
      <c r="C129" s="206" t="s">
        <v>205</v>
      </c>
      <c r="D129" s="206"/>
      <c r="E129" s="206"/>
      <c r="F129" s="206"/>
      <c r="G129" s="206"/>
      <c r="H129" s="206"/>
      <c r="I129" s="206"/>
      <c r="J129" s="206"/>
    </row>
    <row r="130" spans="1:10" ht="15.75" customHeight="1">
      <c r="A130" s="16" t="s">
        <v>109</v>
      </c>
      <c r="B130" s="206" t="s">
        <v>206</v>
      </c>
      <c r="C130" s="206" t="s">
        <v>207</v>
      </c>
      <c r="D130" s="206"/>
      <c r="E130" s="206"/>
      <c r="F130" s="206"/>
      <c r="G130" s="206"/>
      <c r="H130" s="206"/>
      <c r="I130" s="206"/>
      <c r="J130" s="206"/>
    </row>
    <row r="131" spans="1:10" ht="15.75" customHeight="1">
      <c r="A131" s="16" t="s">
        <v>109</v>
      </c>
      <c r="B131" s="206" t="s">
        <v>208</v>
      </c>
      <c r="C131" s="206" t="s">
        <v>209</v>
      </c>
      <c r="D131" s="206"/>
      <c r="E131" s="206"/>
      <c r="F131" s="206"/>
      <c r="G131" s="206"/>
      <c r="H131" s="206"/>
      <c r="I131" s="206"/>
      <c r="J131" s="206"/>
    </row>
    <row r="132" spans="1:10" ht="15.75" customHeight="1">
      <c r="A132" s="13"/>
      <c r="B132" s="206" t="s">
        <v>210</v>
      </c>
      <c r="C132" s="206"/>
      <c r="D132" s="206"/>
      <c r="E132" s="206"/>
      <c r="F132" s="206"/>
      <c r="G132" s="206"/>
      <c r="H132" s="206"/>
      <c r="I132" s="206"/>
      <c r="J132" s="206"/>
    </row>
    <row r="133" spans="1:10" ht="15.75" customHeight="1">
      <c r="A133" s="16" t="s">
        <v>109</v>
      </c>
      <c r="B133" s="206" t="s">
        <v>211</v>
      </c>
      <c r="C133" s="206" t="s">
        <v>212</v>
      </c>
      <c r="D133" s="206"/>
      <c r="E133" s="206"/>
      <c r="F133" s="206"/>
      <c r="G133" s="206"/>
      <c r="H133" s="206"/>
      <c r="I133" s="206"/>
      <c r="J133" s="206"/>
    </row>
    <row r="134" spans="1:10" ht="15.75" customHeight="1">
      <c r="A134" s="16" t="s">
        <v>109</v>
      </c>
      <c r="B134" s="206" t="s">
        <v>213</v>
      </c>
      <c r="C134" s="206" t="s">
        <v>214</v>
      </c>
      <c r="D134" s="206"/>
      <c r="E134" s="206"/>
      <c r="F134" s="206"/>
      <c r="G134" s="206"/>
      <c r="H134" s="206"/>
      <c r="I134" s="206"/>
      <c r="J134" s="206"/>
    </row>
    <row r="135" spans="1:10" ht="48" customHeight="1">
      <c r="A135" s="198" t="s">
        <v>215</v>
      </c>
      <c r="B135" s="198"/>
      <c r="C135" s="198"/>
      <c r="D135" s="198"/>
      <c r="E135" s="198"/>
      <c r="F135" s="198"/>
      <c r="G135" s="198"/>
      <c r="H135" s="198"/>
      <c r="I135" s="198"/>
      <c r="J135" s="198"/>
    </row>
    <row r="136" spans="1:10" ht="15.75" customHeight="1">
      <c r="A136" s="16" t="s">
        <v>109</v>
      </c>
      <c r="B136" s="198" t="s">
        <v>216</v>
      </c>
      <c r="C136" s="198"/>
      <c r="D136" s="198"/>
      <c r="E136" s="198"/>
      <c r="F136" s="198"/>
      <c r="G136" s="198"/>
      <c r="H136" s="198"/>
      <c r="I136" s="198"/>
      <c r="J136" s="198"/>
    </row>
    <row r="137" spans="1:10" ht="36.75" customHeight="1">
      <c r="A137" s="16" t="s">
        <v>109</v>
      </c>
      <c r="B137" s="198" t="s">
        <v>217</v>
      </c>
      <c r="C137" s="198"/>
      <c r="D137" s="198"/>
      <c r="E137" s="198"/>
      <c r="F137" s="198"/>
      <c r="G137" s="198"/>
      <c r="H137" s="198"/>
      <c r="I137" s="198"/>
      <c r="J137" s="198"/>
    </row>
    <row r="138" spans="1:10" ht="34.5" customHeight="1">
      <c r="A138" s="16" t="s">
        <v>109</v>
      </c>
      <c r="B138" s="198" t="s">
        <v>218</v>
      </c>
      <c r="C138" s="198"/>
      <c r="D138" s="198"/>
      <c r="E138" s="198"/>
      <c r="F138" s="198"/>
      <c r="G138" s="198"/>
      <c r="H138" s="198"/>
      <c r="I138" s="198"/>
      <c r="J138" s="198"/>
    </row>
    <row r="139" spans="1:10" ht="31.5" customHeight="1">
      <c r="A139" s="16" t="s">
        <v>109</v>
      </c>
      <c r="B139" s="198" t="s">
        <v>219</v>
      </c>
      <c r="C139" s="198"/>
      <c r="D139" s="198"/>
      <c r="E139" s="198"/>
      <c r="F139" s="198"/>
      <c r="G139" s="198"/>
      <c r="H139" s="198"/>
      <c r="I139" s="198"/>
      <c r="J139" s="198"/>
    </row>
    <row r="140" spans="1:10" ht="15.75" customHeight="1">
      <c r="A140" s="16" t="s">
        <v>109</v>
      </c>
      <c r="B140" s="198" t="s">
        <v>220</v>
      </c>
      <c r="C140" s="198"/>
      <c r="D140" s="198"/>
      <c r="E140" s="198"/>
      <c r="F140" s="198"/>
      <c r="G140" s="198"/>
      <c r="H140" s="198"/>
      <c r="I140" s="198"/>
      <c r="J140" s="198"/>
    </row>
    <row r="141" spans="1:10" ht="52.5" customHeight="1">
      <c r="A141" s="16" t="s">
        <v>109</v>
      </c>
      <c r="B141" s="198" t="s">
        <v>221</v>
      </c>
      <c r="C141" s="198"/>
      <c r="D141" s="198"/>
      <c r="E141" s="198"/>
      <c r="F141" s="198"/>
      <c r="G141" s="198"/>
      <c r="H141" s="198"/>
      <c r="I141" s="198"/>
      <c r="J141" s="198"/>
    </row>
    <row r="142" spans="1:10" ht="15.75" customHeight="1">
      <c r="A142" s="16" t="s">
        <v>109</v>
      </c>
      <c r="B142" s="206" t="s">
        <v>222</v>
      </c>
      <c r="C142" s="206"/>
      <c r="D142" s="206"/>
      <c r="E142" s="206"/>
      <c r="F142" s="206"/>
      <c r="G142" s="206"/>
      <c r="H142" s="206"/>
      <c r="I142" s="206"/>
      <c r="J142" s="206"/>
    </row>
    <row r="143" spans="1:10" ht="234" customHeight="1">
      <c r="A143" s="198" t="s">
        <v>223</v>
      </c>
      <c r="B143" s="198"/>
      <c r="C143" s="198"/>
      <c r="D143" s="198"/>
      <c r="E143" s="198"/>
      <c r="F143" s="198"/>
      <c r="G143" s="198"/>
      <c r="H143" s="198"/>
      <c r="I143" s="198"/>
      <c r="J143" s="198"/>
    </row>
    <row r="144" spans="1:10" ht="35.25" customHeight="1">
      <c r="A144" s="206" t="s">
        <v>224</v>
      </c>
      <c r="B144" s="206"/>
      <c r="C144" s="206"/>
      <c r="D144" s="206"/>
      <c r="E144" s="206"/>
      <c r="F144" s="206"/>
      <c r="G144" s="206"/>
      <c r="H144" s="206"/>
      <c r="I144" s="206"/>
      <c r="J144" s="206"/>
    </row>
    <row r="145" spans="1:10" ht="52.5" customHeight="1">
      <c r="A145" s="198" t="s">
        <v>225</v>
      </c>
      <c r="B145" s="198"/>
      <c r="C145" s="198"/>
      <c r="D145" s="198"/>
      <c r="E145" s="198"/>
      <c r="F145" s="198"/>
      <c r="G145" s="198"/>
      <c r="H145" s="198"/>
      <c r="I145" s="198"/>
      <c r="J145" s="198"/>
    </row>
    <row r="146" spans="1:10" ht="65.25" customHeight="1">
      <c r="B146" s="16" t="s">
        <v>226</v>
      </c>
      <c r="C146" s="13"/>
      <c r="D146" s="13"/>
      <c r="E146" s="13"/>
      <c r="F146" s="13"/>
      <c r="G146" s="13"/>
      <c r="H146" s="13"/>
      <c r="I146" s="13"/>
      <c r="J146" s="13"/>
    </row>
    <row r="147" spans="1:10" ht="15.75" customHeight="1">
      <c r="A147" s="206" t="s">
        <v>227</v>
      </c>
      <c r="B147" s="206"/>
      <c r="C147" s="13"/>
      <c r="D147" s="13"/>
      <c r="E147" s="13"/>
      <c r="F147" s="13"/>
      <c r="G147" s="13"/>
      <c r="H147" s="13"/>
      <c r="I147" s="13"/>
      <c r="J147" s="13"/>
    </row>
    <row r="148" spans="1:10" ht="15.75" customHeight="1">
      <c r="A148" s="16" t="s">
        <v>109</v>
      </c>
      <c r="B148" s="16" t="s">
        <v>228</v>
      </c>
      <c r="C148" s="206" t="s">
        <v>229</v>
      </c>
      <c r="D148" s="206"/>
      <c r="E148" s="206"/>
      <c r="F148" s="13"/>
      <c r="G148" s="13"/>
      <c r="H148" s="13"/>
      <c r="I148" s="13"/>
      <c r="J148" s="13"/>
    </row>
    <row r="149" spans="1:10" ht="15.75" customHeight="1">
      <c r="A149" s="16" t="s">
        <v>109</v>
      </c>
      <c r="B149" s="16" t="s">
        <v>230</v>
      </c>
      <c r="C149" s="206" t="s">
        <v>229</v>
      </c>
      <c r="D149" s="206"/>
      <c r="E149" s="206"/>
      <c r="F149" s="13"/>
      <c r="G149" s="13"/>
      <c r="H149" s="13"/>
      <c r="I149" s="13"/>
      <c r="J149" s="13"/>
    </row>
    <row r="150" spans="1:10" ht="15.75" customHeight="1">
      <c r="A150" s="16" t="s">
        <v>109</v>
      </c>
      <c r="B150" s="16" t="s">
        <v>231</v>
      </c>
      <c r="C150" s="206" t="s">
        <v>229</v>
      </c>
      <c r="D150" s="206"/>
      <c r="E150" s="206"/>
      <c r="F150" s="13"/>
      <c r="G150" s="13"/>
      <c r="H150" s="13"/>
      <c r="I150" s="13"/>
      <c r="J150" s="13"/>
    </row>
    <row r="151" spans="1:10" ht="15.75" customHeight="1">
      <c r="A151" s="206" t="s">
        <v>232</v>
      </c>
      <c r="B151" s="206"/>
      <c r="C151" s="13"/>
      <c r="D151" s="13"/>
      <c r="E151" s="13"/>
      <c r="F151" s="13"/>
      <c r="G151" s="13"/>
      <c r="H151" s="13"/>
      <c r="I151" s="13"/>
      <c r="J151" s="13"/>
    </row>
    <row r="152" spans="1:10" ht="15.75" customHeight="1">
      <c r="A152" s="16" t="s">
        <v>109</v>
      </c>
      <c r="B152" s="16" t="s">
        <v>233</v>
      </c>
      <c r="C152" s="206" t="s">
        <v>234</v>
      </c>
      <c r="D152" s="206"/>
      <c r="E152" s="206"/>
      <c r="F152" s="13"/>
      <c r="G152" s="13"/>
      <c r="H152" s="13"/>
      <c r="I152" s="13"/>
      <c r="J152" s="13"/>
    </row>
    <row r="153" spans="1:10" ht="15.75" customHeight="1">
      <c r="A153" s="16" t="s">
        <v>109</v>
      </c>
      <c r="B153" s="16" t="s">
        <v>198</v>
      </c>
      <c r="C153" s="206" t="s">
        <v>235</v>
      </c>
      <c r="D153" s="206"/>
      <c r="E153" s="206"/>
      <c r="F153" s="13"/>
      <c r="G153" s="13"/>
      <c r="H153" s="13"/>
      <c r="I153" s="13"/>
      <c r="J153" s="13"/>
    </row>
    <row r="154" spans="1:10" ht="15.75" customHeight="1">
      <c r="A154" s="16" t="s">
        <v>109</v>
      </c>
      <c r="B154" s="16" t="s">
        <v>233</v>
      </c>
      <c r="C154" s="206" t="s">
        <v>234</v>
      </c>
      <c r="D154" s="206"/>
      <c r="E154" s="206"/>
      <c r="F154" s="13"/>
      <c r="G154" s="13"/>
      <c r="H154" s="13"/>
      <c r="I154" s="13"/>
      <c r="J154" s="13"/>
    </row>
    <row r="155" spans="1:10" ht="36" customHeight="1">
      <c r="A155" s="198" t="s">
        <v>236</v>
      </c>
      <c r="B155" s="198"/>
      <c r="C155" s="198"/>
      <c r="D155" s="198"/>
      <c r="E155" s="198"/>
      <c r="F155" s="198"/>
      <c r="G155" s="198"/>
      <c r="H155" s="198"/>
      <c r="I155" s="198"/>
      <c r="J155" s="198"/>
    </row>
    <row r="156" spans="1:10" ht="50.25" customHeight="1">
      <c r="A156" s="198" t="s">
        <v>237</v>
      </c>
      <c r="B156" s="198"/>
      <c r="C156" s="198"/>
      <c r="D156" s="198"/>
      <c r="E156" s="198"/>
      <c r="F156" s="198"/>
      <c r="G156" s="198"/>
      <c r="H156" s="198"/>
      <c r="I156" s="198"/>
      <c r="J156" s="198"/>
    </row>
    <row r="157" spans="1:10" ht="33.75" customHeight="1">
      <c r="A157" s="198" t="s">
        <v>238</v>
      </c>
      <c r="B157" s="198"/>
      <c r="C157" s="198"/>
      <c r="D157" s="198"/>
      <c r="E157" s="198"/>
      <c r="F157" s="198"/>
      <c r="G157" s="198"/>
      <c r="H157" s="198"/>
      <c r="I157" s="198"/>
      <c r="J157" s="198"/>
    </row>
    <row r="158" spans="1:10" ht="80.25" customHeight="1">
      <c r="A158" s="198" t="s">
        <v>239</v>
      </c>
      <c r="B158" s="198"/>
      <c r="C158" s="198"/>
      <c r="D158" s="198"/>
      <c r="E158" s="198"/>
      <c r="F158" s="198"/>
      <c r="G158" s="198"/>
      <c r="H158" s="198"/>
      <c r="I158" s="198"/>
      <c r="J158" s="198"/>
    </row>
    <row r="159" spans="1:10" ht="63" customHeight="1">
      <c r="A159" s="198" t="s">
        <v>240</v>
      </c>
      <c r="B159" s="198"/>
      <c r="C159" s="198"/>
      <c r="D159" s="198"/>
      <c r="E159" s="198"/>
      <c r="F159" s="198"/>
      <c r="G159" s="198"/>
      <c r="H159" s="198"/>
      <c r="I159" s="198"/>
      <c r="J159" s="198"/>
    </row>
    <row r="160" spans="1:10">
      <c r="A160" s="14"/>
      <c r="B160" s="14"/>
      <c r="C160" s="14"/>
      <c r="D160" s="14"/>
      <c r="E160" s="14"/>
      <c r="F160" s="14"/>
      <c r="G160" s="14"/>
      <c r="H160" s="14"/>
      <c r="I160" s="14"/>
      <c r="J160" s="14"/>
    </row>
    <row r="161" spans="1:10" ht="15.75">
      <c r="A161" s="21" t="s">
        <v>241</v>
      </c>
      <c r="B161" s="13"/>
      <c r="C161" s="13"/>
      <c r="D161" s="13"/>
      <c r="E161" s="13"/>
      <c r="F161" s="13"/>
      <c r="G161" s="13"/>
      <c r="H161" s="13"/>
      <c r="I161" s="13"/>
      <c r="J161" s="13"/>
    </row>
    <row r="162" spans="1:10" ht="30.75" customHeight="1">
      <c r="A162" s="198" t="s">
        <v>242</v>
      </c>
      <c r="B162" s="198"/>
      <c r="C162" s="198"/>
      <c r="D162" s="198"/>
      <c r="E162" s="198"/>
      <c r="F162" s="198"/>
      <c r="G162" s="198"/>
      <c r="H162" s="198"/>
      <c r="I162" s="198"/>
      <c r="J162" s="198"/>
    </row>
    <row r="163" spans="1:10" ht="31.5">
      <c r="A163" s="16" t="s">
        <v>109</v>
      </c>
      <c r="B163" s="17" t="s">
        <v>243</v>
      </c>
      <c r="C163" s="13"/>
      <c r="D163" s="13"/>
      <c r="E163" s="13"/>
      <c r="F163" s="13"/>
      <c r="G163" s="13"/>
      <c r="H163" s="13"/>
      <c r="I163" s="13"/>
      <c r="J163" s="13"/>
    </row>
    <row r="164" spans="1:10" ht="47.25">
      <c r="A164" s="16" t="s">
        <v>109</v>
      </c>
      <c r="B164" s="17" t="s">
        <v>244</v>
      </c>
      <c r="C164" s="13"/>
      <c r="D164" s="13"/>
      <c r="E164" s="13"/>
      <c r="F164" s="13"/>
      <c r="G164" s="13"/>
      <c r="H164" s="13"/>
      <c r="I164" s="13"/>
      <c r="J164" s="13"/>
    </row>
    <row r="165" spans="1:10" ht="47.25">
      <c r="A165" s="16" t="s">
        <v>109</v>
      </c>
      <c r="B165" s="17" t="s">
        <v>245</v>
      </c>
      <c r="C165" s="13"/>
      <c r="D165" s="13"/>
      <c r="E165" s="13"/>
      <c r="F165" s="13"/>
      <c r="G165" s="13"/>
      <c r="H165" s="13"/>
      <c r="I165" s="13"/>
      <c r="J165" s="13"/>
    </row>
    <row r="166" spans="1:10" ht="47.25">
      <c r="A166" s="16" t="s">
        <v>109</v>
      </c>
      <c r="B166" s="17" t="s">
        <v>246</v>
      </c>
      <c r="C166" s="13"/>
      <c r="D166" s="13"/>
      <c r="E166" s="13"/>
      <c r="F166" s="13"/>
      <c r="G166" s="13"/>
      <c r="H166" s="13"/>
      <c r="I166" s="13"/>
      <c r="J166" s="13"/>
    </row>
    <row r="167" spans="1:10" ht="47.25">
      <c r="A167" s="16" t="s">
        <v>109</v>
      </c>
      <c r="B167" s="17" t="s">
        <v>247</v>
      </c>
      <c r="C167" s="13"/>
      <c r="D167" s="13"/>
      <c r="E167" s="13"/>
      <c r="F167" s="13"/>
      <c r="G167" s="13"/>
      <c r="H167" s="13"/>
      <c r="I167" s="13"/>
      <c r="J167" s="13"/>
    </row>
    <row r="168" spans="1:10" ht="31.5">
      <c r="A168" s="16" t="s">
        <v>109</v>
      </c>
      <c r="B168" s="17" t="s">
        <v>248</v>
      </c>
      <c r="C168" s="13"/>
      <c r="D168" s="13"/>
      <c r="E168" s="13"/>
      <c r="F168" s="13"/>
      <c r="G168" s="13"/>
      <c r="H168" s="13"/>
      <c r="I168" s="13"/>
      <c r="J168" s="13"/>
    </row>
    <row r="169" spans="1:10" ht="47.25">
      <c r="A169" s="16" t="s">
        <v>109</v>
      </c>
      <c r="B169" s="17" t="s">
        <v>249</v>
      </c>
      <c r="C169" s="13"/>
      <c r="D169" s="13"/>
      <c r="E169" s="13"/>
      <c r="F169" s="13"/>
      <c r="G169" s="13"/>
      <c r="H169" s="13"/>
      <c r="I169" s="13"/>
      <c r="J169" s="13"/>
    </row>
    <row r="170" spans="1:10" ht="15.75">
      <c r="A170" s="16" t="s">
        <v>109</v>
      </c>
      <c r="B170" s="17" t="s">
        <v>250</v>
      </c>
      <c r="C170" s="13"/>
      <c r="D170" s="13"/>
      <c r="E170" s="13"/>
      <c r="F170" s="13"/>
      <c r="G170" s="13"/>
      <c r="H170" s="13"/>
      <c r="I170" s="13"/>
      <c r="J170" s="13"/>
    </row>
    <row r="171" spans="1:10" ht="15.75">
      <c r="A171" s="16" t="s">
        <v>109</v>
      </c>
      <c r="B171" s="17" t="s">
        <v>251</v>
      </c>
      <c r="C171" s="13"/>
      <c r="D171" s="13"/>
      <c r="E171" s="13"/>
      <c r="F171" s="13"/>
      <c r="G171" s="13"/>
      <c r="H171" s="13"/>
      <c r="I171" s="13"/>
      <c r="J171" s="13"/>
    </row>
    <row r="172" spans="1:10">
      <c r="A172" s="14"/>
      <c r="B172" s="14"/>
      <c r="C172" s="14"/>
      <c r="D172" s="14"/>
      <c r="E172" s="14"/>
      <c r="F172" s="14"/>
      <c r="G172" s="14"/>
      <c r="H172" s="14"/>
      <c r="I172" s="14"/>
      <c r="J172" s="14"/>
    </row>
    <row r="173" spans="1:10" ht="15.75" customHeight="1">
      <c r="A173" s="205" t="s">
        <v>252</v>
      </c>
      <c r="B173" s="205"/>
      <c r="C173" s="205"/>
      <c r="D173" s="205"/>
      <c r="E173" s="205"/>
      <c r="F173" s="13"/>
      <c r="G173" s="13"/>
      <c r="H173" s="13"/>
      <c r="I173" s="13"/>
      <c r="J173" s="13"/>
    </row>
    <row r="174" spans="1:10">
      <c r="A174" s="14"/>
      <c r="B174" s="14"/>
      <c r="C174" s="14"/>
      <c r="D174" s="14"/>
      <c r="E174" s="14"/>
      <c r="F174" s="14"/>
      <c r="G174" s="14"/>
      <c r="H174" s="14"/>
      <c r="I174" s="14"/>
      <c r="J174" s="14"/>
    </row>
    <row r="175" spans="1:10" ht="15.75" customHeight="1">
      <c r="A175" s="205" t="s">
        <v>253</v>
      </c>
      <c r="B175" s="205"/>
      <c r="C175" s="205"/>
      <c r="D175" s="205"/>
      <c r="E175" s="205"/>
      <c r="F175" s="13"/>
      <c r="G175" s="13"/>
      <c r="H175" s="13"/>
      <c r="I175" s="13"/>
      <c r="J175" s="13"/>
    </row>
    <row r="176" spans="1:10" ht="43.5" customHeight="1">
      <c r="A176" s="198" t="s">
        <v>254</v>
      </c>
      <c r="B176" s="198"/>
      <c r="C176" s="198"/>
      <c r="D176" s="198"/>
      <c r="E176" s="198"/>
      <c r="F176" s="198"/>
      <c r="G176" s="198"/>
      <c r="H176" s="198"/>
      <c r="I176" s="198"/>
      <c r="J176" s="198"/>
    </row>
    <row r="177" spans="1:10" ht="33.75" customHeight="1">
      <c r="A177" s="198" t="s">
        <v>255</v>
      </c>
      <c r="B177" s="198"/>
      <c r="C177" s="198"/>
      <c r="D177" s="198"/>
      <c r="E177" s="198"/>
      <c r="F177" s="198"/>
      <c r="G177" s="198"/>
      <c r="H177" s="198"/>
      <c r="I177" s="198"/>
      <c r="J177" s="198"/>
    </row>
    <row r="178" spans="1:10">
      <c r="A178" s="14"/>
      <c r="B178" s="14"/>
      <c r="C178" s="14"/>
      <c r="D178" s="14"/>
      <c r="E178" s="14"/>
      <c r="F178" s="14"/>
      <c r="G178" s="14"/>
      <c r="H178" s="14"/>
      <c r="I178" s="14"/>
      <c r="J178" s="14"/>
    </row>
    <row r="179" spans="1:10" ht="31.5">
      <c r="A179" s="15" t="s">
        <v>182</v>
      </c>
      <c r="B179" s="13"/>
      <c r="C179" s="13"/>
      <c r="D179" s="13"/>
      <c r="E179" s="13"/>
      <c r="F179" s="13"/>
      <c r="G179" s="13"/>
      <c r="H179" s="13"/>
      <c r="I179" s="13"/>
      <c r="J179" s="13"/>
    </row>
    <row r="180" spans="1:10" ht="31.5">
      <c r="A180" s="16" t="s">
        <v>109</v>
      </c>
      <c r="B180" s="17" t="s">
        <v>256</v>
      </c>
      <c r="C180" s="13"/>
      <c r="D180" s="13"/>
      <c r="E180" s="13"/>
      <c r="F180" s="13"/>
      <c r="G180" s="13"/>
      <c r="H180" s="13"/>
      <c r="I180" s="13"/>
      <c r="J180" s="13"/>
    </row>
    <row r="181" spans="1:10" ht="42.75" customHeight="1">
      <c r="A181" s="16" t="s">
        <v>109</v>
      </c>
      <c r="B181" s="206" t="s">
        <v>257</v>
      </c>
      <c r="C181" s="206"/>
      <c r="D181" s="206"/>
      <c r="E181" s="206"/>
      <c r="F181" s="13"/>
      <c r="G181" s="13"/>
      <c r="H181" s="13"/>
      <c r="I181" s="13"/>
      <c r="J181" s="13"/>
    </row>
    <row r="182" spans="1:10" ht="63">
      <c r="A182" s="16" t="s">
        <v>109</v>
      </c>
      <c r="B182" s="17" t="s">
        <v>258</v>
      </c>
      <c r="C182" s="13"/>
      <c r="D182" s="13"/>
      <c r="E182" s="13"/>
      <c r="F182" s="13"/>
      <c r="G182" s="13"/>
      <c r="H182" s="13"/>
      <c r="I182" s="13"/>
      <c r="J182" s="13"/>
    </row>
    <row r="183" spans="1:10" ht="39" customHeight="1">
      <c r="A183" s="16" t="s">
        <v>109</v>
      </c>
      <c r="B183" s="206" t="s">
        <v>259</v>
      </c>
      <c r="C183" s="206"/>
      <c r="D183" s="206"/>
      <c r="E183" s="206"/>
      <c r="F183" s="13"/>
      <c r="G183" s="13"/>
      <c r="H183" s="13"/>
      <c r="I183" s="13"/>
      <c r="J183" s="13"/>
    </row>
    <row r="184" spans="1:10" ht="31.5">
      <c r="A184" s="16" t="s">
        <v>109</v>
      </c>
      <c r="B184" s="17" t="s">
        <v>260</v>
      </c>
      <c r="C184" s="13"/>
      <c r="D184" s="13"/>
      <c r="E184" s="13"/>
      <c r="F184" s="13"/>
      <c r="G184" s="13"/>
      <c r="H184" s="13"/>
      <c r="I184" s="13"/>
      <c r="J184" s="13"/>
    </row>
    <row r="185" spans="1:10" ht="15.75" customHeight="1">
      <c r="A185" s="198" t="s">
        <v>261</v>
      </c>
      <c r="B185" s="198"/>
      <c r="C185" s="198"/>
      <c r="D185" s="198"/>
      <c r="E185" s="198"/>
      <c r="F185" s="198"/>
      <c r="G185" s="198"/>
      <c r="H185" s="198"/>
      <c r="I185" s="198"/>
      <c r="J185" s="198"/>
    </row>
    <row r="186" spans="1:10" ht="15.75" customHeight="1">
      <c r="A186" s="16" t="s">
        <v>109</v>
      </c>
      <c r="B186" s="19" t="s">
        <v>262</v>
      </c>
      <c r="C186" s="206" t="s">
        <v>263</v>
      </c>
      <c r="D186" s="206"/>
      <c r="E186" s="206"/>
      <c r="F186" s="13"/>
      <c r="G186" s="13"/>
      <c r="H186" s="13"/>
      <c r="I186" s="13"/>
      <c r="J186" s="13"/>
    </row>
    <row r="187" spans="1:10" ht="31.5" customHeight="1">
      <c r="A187" s="16" t="s">
        <v>109</v>
      </c>
      <c r="B187" s="16" t="s">
        <v>264</v>
      </c>
      <c r="C187" s="206" t="s">
        <v>265</v>
      </c>
      <c r="D187" s="206"/>
      <c r="E187" s="206"/>
      <c r="F187" s="13"/>
      <c r="G187" s="13"/>
      <c r="H187" s="13"/>
      <c r="I187" s="13"/>
      <c r="J187" s="13"/>
    </row>
    <row r="188" spans="1:10">
      <c r="A188" s="14"/>
      <c r="B188" s="14"/>
      <c r="C188" s="14"/>
      <c r="D188" s="14"/>
      <c r="E188" s="14"/>
      <c r="F188" s="14"/>
      <c r="G188" s="14"/>
      <c r="H188" s="14"/>
      <c r="I188" s="14"/>
      <c r="J188" s="14"/>
    </row>
    <row r="189" spans="1:10" ht="15.75">
      <c r="A189" s="15" t="s">
        <v>241</v>
      </c>
      <c r="B189" s="13"/>
      <c r="C189" s="13"/>
      <c r="D189" s="13"/>
      <c r="E189" s="13"/>
      <c r="F189" s="13"/>
      <c r="G189" s="13"/>
      <c r="H189" s="13"/>
      <c r="I189" s="13"/>
      <c r="J189" s="13"/>
    </row>
    <row r="190" spans="1:10" ht="16.5" customHeight="1">
      <c r="A190" s="199" t="s">
        <v>266</v>
      </c>
      <c r="B190" s="199"/>
      <c r="C190" s="199"/>
      <c r="D190" s="199"/>
      <c r="E190" s="199"/>
      <c r="F190" s="199"/>
      <c r="G190" s="199"/>
      <c r="H190" s="199"/>
      <c r="I190" s="199"/>
      <c r="J190" s="199"/>
    </row>
    <row r="191" spans="1:10" ht="16.5" customHeight="1">
      <c r="A191" s="199" t="s">
        <v>267</v>
      </c>
      <c r="B191" s="199"/>
      <c r="C191" s="199"/>
      <c r="D191" s="199"/>
      <c r="E191" s="199"/>
      <c r="F191" s="199"/>
      <c r="G191" s="199"/>
      <c r="H191" s="199"/>
      <c r="I191" s="199"/>
      <c r="J191" s="199"/>
    </row>
    <row r="192" spans="1:10" ht="31.5">
      <c r="A192" s="16" t="s">
        <v>109</v>
      </c>
      <c r="B192" s="17" t="s">
        <v>268</v>
      </c>
      <c r="C192" s="13"/>
      <c r="D192" s="13"/>
      <c r="E192" s="13"/>
      <c r="F192" s="13"/>
      <c r="G192" s="13"/>
      <c r="H192" s="13"/>
      <c r="I192" s="13"/>
      <c r="J192" s="13"/>
    </row>
    <row r="193" spans="1:10" ht="15.75">
      <c r="A193" s="16" t="s">
        <v>109</v>
      </c>
      <c r="B193" s="17" t="s">
        <v>269</v>
      </c>
      <c r="C193" s="13"/>
      <c r="D193" s="13"/>
      <c r="E193" s="13"/>
      <c r="F193" s="13"/>
      <c r="G193" s="13"/>
      <c r="H193" s="13"/>
      <c r="I193" s="13"/>
      <c r="J193" s="13"/>
    </row>
    <row r="194" spans="1:10" ht="47.25">
      <c r="A194" s="16" t="s">
        <v>109</v>
      </c>
      <c r="B194" s="17" t="s">
        <v>245</v>
      </c>
      <c r="C194" s="13"/>
      <c r="D194" s="13"/>
      <c r="E194" s="13"/>
      <c r="F194" s="13"/>
      <c r="G194" s="13"/>
      <c r="H194" s="13"/>
      <c r="I194" s="13"/>
      <c r="J194" s="13"/>
    </row>
    <row r="195" spans="1:10" ht="31.5">
      <c r="A195" s="16" t="s">
        <v>109</v>
      </c>
      <c r="B195" s="17" t="s">
        <v>270</v>
      </c>
      <c r="C195" s="13"/>
      <c r="D195" s="13"/>
      <c r="E195" s="13"/>
      <c r="F195" s="13"/>
      <c r="G195" s="13"/>
      <c r="H195" s="13"/>
      <c r="I195" s="13"/>
      <c r="J195" s="13"/>
    </row>
    <row r="196" spans="1:10" ht="31.5">
      <c r="A196" s="16" t="s">
        <v>109</v>
      </c>
      <c r="B196" s="17" t="s">
        <v>271</v>
      </c>
      <c r="C196" s="13"/>
      <c r="D196" s="13"/>
      <c r="E196" s="13"/>
      <c r="F196" s="13"/>
      <c r="G196" s="13"/>
      <c r="H196" s="13"/>
      <c r="I196" s="13"/>
      <c r="J196" s="13"/>
    </row>
    <row r="197" spans="1:10" ht="47.25">
      <c r="A197" s="16" t="s">
        <v>109</v>
      </c>
      <c r="B197" s="17" t="s">
        <v>272</v>
      </c>
      <c r="C197" s="13"/>
      <c r="D197" s="13"/>
      <c r="E197" s="13"/>
      <c r="F197" s="13"/>
      <c r="G197" s="13"/>
      <c r="H197" s="13"/>
      <c r="I197" s="13"/>
      <c r="J197" s="13"/>
    </row>
    <row r="198" spans="1:10" ht="15.75">
      <c r="A198" s="16" t="s">
        <v>109</v>
      </c>
      <c r="B198" s="17" t="s">
        <v>273</v>
      </c>
      <c r="C198" s="13"/>
      <c r="D198" s="13"/>
      <c r="E198" s="13"/>
      <c r="F198" s="13"/>
      <c r="G198" s="13"/>
      <c r="H198" s="13"/>
      <c r="I198" s="13"/>
      <c r="J198" s="13"/>
    </row>
    <row r="199" spans="1:10" ht="15.75">
      <c r="A199" s="16" t="s">
        <v>109</v>
      </c>
      <c r="B199" s="17" t="s">
        <v>251</v>
      </c>
      <c r="C199" s="13"/>
      <c r="D199" s="13"/>
      <c r="E199" s="13"/>
      <c r="F199" s="13"/>
      <c r="G199" s="13"/>
      <c r="H199" s="13"/>
      <c r="I199" s="13"/>
      <c r="J199" s="13"/>
    </row>
    <row r="200" spans="1:10">
      <c r="A200" s="14"/>
      <c r="B200" s="14"/>
      <c r="C200" s="14"/>
      <c r="D200" s="14"/>
      <c r="E200" s="14"/>
      <c r="F200" s="14"/>
      <c r="G200" s="14"/>
      <c r="H200" s="14"/>
      <c r="I200" s="14"/>
      <c r="J200" s="14"/>
    </row>
    <row r="201" spans="1:10" ht="31.5" customHeight="1">
      <c r="A201" s="209" t="s">
        <v>274</v>
      </c>
      <c r="B201" s="209"/>
      <c r="C201" s="209"/>
      <c r="D201" s="209"/>
      <c r="E201" s="13"/>
      <c r="F201" s="13"/>
      <c r="G201" s="13"/>
      <c r="H201" s="13"/>
      <c r="I201" s="13"/>
      <c r="J201" s="13"/>
    </row>
    <row r="202" spans="1:10" ht="31.5" customHeight="1">
      <c r="A202" s="209" t="s">
        <v>275</v>
      </c>
      <c r="B202" s="209"/>
      <c r="C202" s="209"/>
      <c r="D202" s="209"/>
      <c r="E202" s="13"/>
      <c r="F202" s="13"/>
      <c r="G202" s="13"/>
      <c r="H202" s="13"/>
      <c r="I202" s="13"/>
      <c r="J202" s="13"/>
    </row>
    <row r="203" spans="1:10" ht="33" customHeight="1">
      <c r="A203" s="198" t="s">
        <v>276</v>
      </c>
      <c r="B203" s="198"/>
      <c r="C203" s="198"/>
      <c r="D203" s="198"/>
      <c r="E203" s="198"/>
      <c r="F203" s="198"/>
      <c r="G203" s="198"/>
      <c r="H203" s="198"/>
      <c r="I203" s="198"/>
      <c r="J203" s="198"/>
    </row>
    <row r="204" spans="1:10" ht="15.75">
      <c r="A204" s="16" t="s">
        <v>109</v>
      </c>
      <c r="B204" s="17" t="s">
        <v>277</v>
      </c>
      <c r="C204" s="13"/>
      <c r="D204" s="13"/>
      <c r="E204" s="13"/>
      <c r="F204" s="13"/>
      <c r="G204" s="13"/>
      <c r="H204" s="13"/>
      <c r="I204" s="13"/>
      <c r="J204" s="13"/>
    </row>
    <row r="205" spans="1:10" ht="15.75">
      <c r="A205" s="16" t="s">
        <v>109</v>
      </c>
      <c r="B205" s="17" t="s">
        <v>278</v>
      </c>
      <c r="C205" s="13"/>
      <c r="D205" s="13"/>
      <c r="E205" s="13"/>
      <c r="F205" s="13"/>
      <c r="G205" s="13"/>
      <c r="H205" s="13"/>
      <c r="I205" s="13"/>
      <c r="J205" s="13"/>
    </row>
    <row r="206" spans="1:10" ht="15.75">
      <c r="A206" s="16" t="s">
        <v>109</v>
      </c>
      <c r="B206" s="17" t="s">
        <v>279</v>
      </c>
      <c r="C206" s="13"/>
      <c r="D206" s="13"/>
      <c r="E206" s="13"/>
      <c r="F206" s="13"/>
      <c r="G206" s="13"/>
      <c r="H206" s="13"/>
      <c r="I206" s="13"/>
      <c r="J206" s="13"/>
    </row>
    <row r="207" spans="1:10" ht="31.5">
      <c r="A207" s="16" t="s">
        <v>109</v>
      </c>
      <c r="B207" s="17" t="s">
        <v>280</v>
      </c>
      <c r="C207" s="13"/>
      <c r="D207" s="13"/>
      <c r="E207" s="13"/>
      <c r="F207" s="13"/>
      <c r="G207" s="13"/>
      <c r="H207" s="13"/>
      <c r="I207" s="13"/>
      <c r="J207" s="13"/>
    </row>
    <row r="208" spans="1:10" ht="33.75" customHeight="1">
      <c r="A208" s="198" t="s">
        <v>281</v>
      </c>
      <c r="B208" s="198"/>
      <c r="C208" s="198"/>
      <c r="D208" s="198"/>
      <c r="E208" s="198"/>
      <c r="F208" s="198"/>
      <c r="G208" s="198"/>
      <c r="H208" s="198"/>
      <c r="I208" s="198"/>
      <c r="J208" s="198"/>
    </row>
    <row r="209" spans="1:10" ht="36" customHeight="1">
      <c r="A209" s="198" t="s">
        <v>282</v>
      </c>
      <c r="B209" s="198"/>
      <c r="C209" s="198"/>
      <c r="D209" s="198"/>
      <c r="E209" s="198"/>
      <c r="F209" s="198"/>
      <c r="G209" s="198"/>
      <c r="H209" s="198"/>
      <c r="I209" s="198"/>
      <c r="J209" s="198"/>
    </row>
    <row r="210" spans="1:10">
      <c r="A210" s="14"/>
      <c r="B210" s="14"/>
      <c r="C210" s="14"/>
      <c r="D210" s="14"/>
      <c r="E210" s="14"/>
      <c r="F210" s="14"/>
      <c r="G210" s="14"/>
      <c r="H210" s="14"/>
      <c r="I210" s="14"/>
      <c r="J210" s="14"/>
    </row>
    <row r="211" spans="1:10" ht="31.5" customHeight="1">
      <c r="A211" s="209" t="s">
        <v>283</v>
      </c>
      <c r="B211" s="209"/>
      <c r="C211" s="13"/>
      <c r="D211" s="13"/>
      <c r="E211" s="13"/>
      <c r="F211" s="13"/>
      <c r="G211" s="13"/>
      <c r="H211" s="13"/>
      <c r="I211" s="13"/>
      <c r="J211" s="13"/>
    </row>
    <row r="212" spans="1:10" ht="94.5" customHeight="1">
      <c r="A212" s="207" t="s">
        <v>284</v>
      </c>
      <c r="B212" s="207"/>
      <c r="C212" s="13"/>
      <c r="D212" s="13"/>
      <c r="E212" s="13"/>
      <c r="F212" s="13"/>
      <c r="G212" s="13"/>
      <c r="H212" s="13"/>
      <c r="I212" s="13"/>
      <c r="J212" s="13"/>
    </row>
    <row r="213" spans="1:10" ht="15.75" customHeight="1">
      <c r="A213" s="16" t="s">
        <v>109</v>
      </c>
      <c r="B213" s="198" t="s">
        <v>285</v>
      </c>
      <c r="C213" s="198"/>
      <c r="D213" s="198"/>
      <c r="E213" s="198"/>
      <c r="F213" s="198"/>
      <c r="G213" s="198"/>
      <c r="H213" s="198"/>
      <c r="I213" s="198"/>
      <c r="J213" s="198"/>
    </row>
    <row r="214" spans="1:10" ht="15.75" customHeight="1">
      <c r="A214" s="16" t="s">
        <v>109</v>
      </c>
      <c r="B214" s="198" t="s">
        <v>286</v>
      </c>
      <c r="C214" s="198"/>
      <c r="D214" s="198"/>
      <c r="E214" s="198"/>
      <c r="F214" s="198"/>
      <c r="G214" s="198"/>
      <c r="H214" s="198"/>
      <c r="I214" s="198"/>
      <c r="J214" s="198"/>
    </row>
    <row r="215" spans="1:10" ht="15.75" customHeight="1">
      <c r="A215" s="16" t="s">
        <v>109</v>
      </c>
      <c r="B215" s="206" t="s">
        <v>287</v>
      </c>
      <c r="C215" s="206"/>
      <c r="D215" s="206"/>
      <c r="E215" s="206"/>
      <c r="F215" s="206"/>
      <c r="G215" s="206"/>
      <c r="H215" s="206"/>
      <c r="I215" s="206"/>
      <c r="J215" s="206"/>
    </row>
    <row r="216" spans="1:10" ht="15.75" customHeight="1">
      <c r="A216" s="16" t="s">
        <v>109</v>
      </c>
      <c r="B216" s="198" t="s">
        <v>288</v>
      </c>
      <c r="C216" s="198"/>
      <c r="D216" s="198"/>
      <c r="E216" s="198"/>
      <c r="F216" s="198"/>
      <c r="G216" s="198"/>
      <c r="H216" s="198"/>
      <c r="I216" s="198"/>
      <c r="J216" s="198"/>
    </row>
    <row r="217" spans="1:10" ht="15.75" customHeight="1">
      <c r="A217" s="16" t="s">
        <v>109</v>
      </c>
      <c r="B217" s="198" t="s">
        <v>289</v>
      </c>
      <c r="C217" s="198"/>
      <c r="D217" s="198"/>
      <c r="E217" s="198"/>
      <c r="F217" s="198"/>
      <c r="G217" s="198"/>
      <c r="H217" s="198"/>
      <c r="I217" s="198"/>
      <c r="J217" s="198"/>
    </row>
    <row r="218" spans="1:10" ht="15.75" customHeight="1">
      <c r="A218" s="16" t="s">
        <v>109</v>
      </c>
      <c r="B218" s="206" t="s">
        <v>290</v>
      </c>
      <c r="C218" s="206"/>
      <c r="D218" s="206"/>
      <c r="E218" s="206"/>
      <c r="F218" s="206"/>
      <c r="G218" s="206"/>
      <c r="H218" s="206"/>
      <c r="I218" s="206"/>
      <c r="J218" s="206"/>
    </row>
    <row r="219" spans="1:10">
      <c r="A219" s="14"/>
      <c r="B219" s="14"/>
      <c r="C219" s="14"/>
      <c r="D219" s="14"/>
      <c r="E219" s="14"/>
      <c r="F219" s="14"/>
      <c r="G219" s="14"/>
      <c r="H219" s="14"/>
      <c r="I219" s="14"/>
      <c r="J219" s="14"/>
    </row>
    <row r="220" spans="1:10" ht="15.75">
      <c r="A220" s="15" t="s">
        <v>241</v>
      </c>
      <c r="B220" s="13"/>
      <c r="C220" s="13"/>
      <c r="D220" s="13"/>
      <c r="E220" s="13"/>
      <c r="F220" s="13"/>
      <c r="G220" s="13"/>
      <c r="H220" s="13"/>
      <c r="I220" s="13"/>
      <c r="J220" s="13"/>
    </row>
    <row r="221" spans="1:10" ht="33.75" customHeight="1">
      <c r="A221" s="198" t="s">
        <v>291</v>
      </c>
      <c r="B221" s="198"/>
      <c r="C221" s="198"/>
      <c r="D221" s="198"/>
      <c r="E221" s="198"/>
      <c r="F221" s="198"/>
      <c r="G221" s="198"/>
      <c r="H221" s="198"/>
      <c r="I221" s="198"/>
      <c r="J221" s="198"/>
    </row>
    <row r="222" spans="1:10">
      <c r="A222" s="14"/>
      <c r="B222" s="14"/>
      <c r="C222" s="14"/>
      <c r="D222" s="14"/>
      <c r="E222" s="14"/>
      <c r="F222" s="14"/>
      <c r="G222" s="14"/>
      <c r="H222" s="14"/>
      <c r="I222" s="14"/>
      <c r="J222" s="14"/>
    </row>
    <row r="223" spans="1:10" ht="15.75" customHeight="1">
      <c r="A223" s="205" t="s">
        <v>292</v>
      </c>
      <c r="B223" s="205"/>
      <c r="C223" s="205"/>
      <c r="D223" s="205"/>
      <c r="E223" s="205"/>
      <c r="F223" s="13"/>
      <c r="G223" s="13"/>
      <c r="H223" s="13"/>
      <c r="I223" s="13"/>
      <c r="J223" s="13"/>
    </row>
    <row r="224" spans="1:10">
      <c r="A224" s="14"/>
      <c r="B224" s="14"/>
      <c r="C224" s="14"/>
      <c r="D224" s="14"/>
      <c r="E224" s="14"/>
      <c r="F224" s="14"/>
      <c r="G224" s="14"/>
      <c r="H224" s="14"/>
      <c r="I224" s="14"/>
      <c r="J224" s="14"/>
    </row>
    <row r="225" spans="1:10" ht="31.5" customHeight="1">
      <c r="A225" s="209" t="s">
        <v>253</v>
      </c>
      <c r="B225" s="209"/>
      <c r="C225" s="13"/>
      <c r="D225" s="13"/>
      <c r="E225" s="13"/>
      <c r="F225" s="13"/>
      <c r="G225" s="13"/>
      <c r="H225" s="13"/>
      <c r="I225" s="13"/>
      <c r="J225" s="13"/>
    </row>
    <row r="226" spans="1:10" ht="33.75" customHeight="1">
      <c r="A226" s="198" t="s">
        <v>293</v>
      </c>
      <c r="B226" s="198"/>
      <c r="C226" s="198"/>
      <c r="D226" s="198"/>
      <c r="E226" s="198"/>
      <c r="F226" s="198"/>
      <c r="G226" s="198"/>
      <c r="H226" s="198"/>
      <c r="I226" s="198"/>
      <c r="J226" s="198"/>
    </row>
    <row r="227" spans="1:10" ht="35.25" customHeight="1">
      <c r="A227" s="198" t="s">
        <v>294</v>
      </c>
      <c r="B227" s="198"/>
      <c r="C227" s="198"/>
      <c r="D227" s="198"/>
      <c r="E227" s="198"/>
      <c r="F227" s="198"/>
      <c r="G227" s="198"/>
      <c r="H227" s="198"/>
      <c r="I227" s="198"/>
      <c r="J227" s="198"/>
    </row>
    <row r="228" spans="1:10">
      <c r="A228" s="14"/>
      <c r="B228" s="14"/>
      <c r="C228" s="14"/>
      <c r="D228" s="14"/>
      <c r="E228" s="14"/>
      <c r="F228" s="14"/>
      <c r="G228" s="14"/>
      <c r="H228" s="14"/>
      <c r="I228" s="14"/>
      <c r="J228" s="14"/>
    </row>
    <row r="229" spans="1:10" ht="15.75">
      <c r="A229" s="15" t="s">
        <v>91</v>
      </c>
      <c r="B229" s="13"/>
      <c r="C229" s="13"/>
      <c r="D229" s="13"/>
      <c r="E229" s="13"/>
      <c r="F229" s="13"/>
      <c r="G229" s="13"/>
      <c r="H229" s="13"/>
      <c r="I229" s="13"/>
      <c r="J229" s="13"/>
    </row>
    <row r="230" spans="1:10" ht="32.25" customHeight="1">
      <c r="A230" s="206" t="s">
        <v>295</v>
      </c>
      <c r="B230" s="206"/>
      <c r="C230" s="206"/>
      <c r="D230" s="206"/>
      <c r="E230" s="206"/>
      <c r="F230" s="206"/>
      <c r="G230" s="206"/>
      <c r="H230" s="206"/>
      <c r="I230" s="206"/>
      <c r="J230" s="206"/>
    </row>
    <row r="231" spans="1:10">
      <c r="A231" s="14"/>
      <c r="B231" s="14"/>
      <c r="C231" s="14"/>
      <c r="D231" s="14"/>
      <c r="E231" s="14"/>
      <c r="F231" s="14"/>
      <c r="G231" s="14"/>
      <c r="H231" s="14"/>
      <c r="I231" s="14"/>
      <c r="J231" s="14"/>
    </row>
    <row r="232" spans="1:10" ht="15.75">
      <c r="A232" s="15" t="s">
        <v>241</v>
      </c>
      <c r="B232" s="13"/>
      <c r="C232" s="13"/>
      <c r="D232" s="13"/>
      <c r="E232" s="13"/>
      <c r="F232" s="13"/>
      <c r="G232" s="13"/>
      <c r="H232" s="13"/>
      <c r="I232" s="13"/>
      <c r="J232" s="13"/>
    </row>
    <row r="233" spans="1:10" ht="19.5" customHeight="1">
      <c r="A233" s="199" t="s">
        <v>296</v>
      </c>
      <c r="B233" s="199"/>
      <c r="C233" s="199"/>
      <c r="D233" s="199"/>
      <c r="E233" s="199"/>
      <c r="F233" s="199"/>
      <c r="G233" s="199"/>
      <c r="H233" s="199"/>
      <c r="I233" s="199"/>
      <c r="J233" s="199"/>
    </row>
    <row r="234" spans="1:10">
      <c r="A234" s="14"/>
      <c r="B234" s="14"/>
      <c r="C234" s="14"/>
      <c r="D234" s="14"/>
      <c r="E234" s="14"/>
      <c r="F234" s="14"/>
      <c r="G234" s="14"/>
      <c r="H234" s="14"/>
      <c r="I234" s="14"/>
      <c r="J234" s="14"/>
    </row>
    <row r="235" spans="1:10" ht="15.75" customHeight="1">
      <c r="A235" s="205" t="s">
        <v>297</v>
      </c>
      <c r="B235" s="205"/>
      <c r="C235" s="205"/>
      <c r="D235" s="205"/>
      <c r="E235" s="205"/>
      <c r="F235" s="13"/>
      <c r="G235" s="13"/>
      <c r="H235" s="13"/>
      <c r="I235" s="13"/>
      <c r="J235" s="13"/>
    </row>
    <row r="236" spans="1:10">
      <c r="A236" s="14"/>
      <c r="B236" s="14"/>
      <c r="C236" s="14"/>
      <c r="D236" s="14"/>
      <c r="E236" s="14"/>
      <c r="F236" s="14"/>
      <c r="G236" s="14"/>
      <c r="H236" s="14"/>
      <c r="I236" s="14"/>
      <c r="J236" s="14"/>
    </row>
    <row r="237" spans="1:10" ht="21" customHeight="1">
      <c r="A237" s="199" t="s">
        <v>298</v>
      </c>
      <c r="B237" s="199"/>
      <c r="C237" s="199"/>
      <c r="D237" s="199"/>
      <c r="E237" s="199"/>
      <c r="F237" s="199"/>
      <c r="G237" s="199"/>
      <c r="H237" s="199"/>
      <c r="I237" s="199"/>
      <c r="J237" s="199"/>
    </row>
    <row r="238" spans="1:10" ht="15.75" customHeight="1">
      <c r="A238" s="16" t="s">
        <v>109</v>
      </c>
      <c r="B238" s="16" t="s">
        <v>299</v>
      </c>
      <c r="C238" s="206" t="s">
        <v>300</v>
      </c>
      <c r="D238" s="206"/>
      <c r="E238" s="206"/>
      <c r="F238" s="14"/>
      <c r="G238" s="14"/>
      <c r="H238" s="14"/>
      <c r="I238" s="14"/>
      <c r="J238" s="14"/>
    </row>
    <row r="239" spans="1:10" ht="15.75" customHeight="1">
      <c r="A239" s="16" t="s">
        <v>109</v>
      </c>
      <c r="B239" s="16" t="s">
        <v>301</v>
      </c>
      <c r="C239" s="206" t="s">
        <v>302</v>
      </c>
      <c r="D239" s="206"/>
      <c r="E239" s="206"/>
      <c r="F239" s="14"/>
      <c r="G239" s="14"/>
      <c r="H239" s="14"/>
      <c r="I239" s="14"/>
      <c r="J239" s="14"/>
    </row>
    <row r="240" spans="1:10" ht="15.75" customHeight="1">
      <c r="A240" s="16" t="s">
        <v>109</v>
      </c>
      <c r="B240" s="16" t="s">
        <v>303</v>
      </c>
      <c r="C240" s="206" t="s">
        <v>304</v>
      </c>
      <c r="D240" s="206"/>
      <c r="E240" s="206"/>
      <c r="F240" s="14"/>
      <c r="G240" s="14"/>
      <c r="H240" s="14"/>
      <c r="I240" s="14"/>
      <c r="J240" s="14"/>
    </row>
    <row r="241" spans="1:10" ht="15.75" customHeight="1">
      <c r="A241" s="16" t="s">
        <v>109</v>
      </c>
      <c r="B241" s="16" t="s">
        <v>305</v>
      </c>
      <c r="C241" s="206" t="s">
        <v>306</v>
      </c>
      <c r="D241" s="206"/>
      <c r="E241" s="206"/>
      <c r="F241" s="14"/>
      <c r="G241" s="14"/>
      <c r="H241" s="14"/>
      <c r="I241" s="14"/>
      <c r="J241" s="14"/>
    </row>
    <row r="242" spans="1:10" ht="15.75" customHeight="1">
      <c r="A242" s="16" t="s">
        <v>109</v>
      </c>
      <c r="B242" s="16" t="s">
        <v>307</v>
      </c>
      <c r="C242" s="206" t="s">
        <v>308</v>
      </c>
      <c r="D242" s="206"/>
      <c r="E242" s="206"/>
      <c r="F242" s="14"/>
      <c r="G242" s="14"/>
      <c r="H242" s="14"/>
      <c r="I242" s="14"/>
      <c r="J242" s="14"/>
    </row>
    <row r="243" spans="1:10" ht="15.75" customHeight="1">
      <c r="A243" s="199" t="s">
        <v>309</v>
      </c>
      <c r="B243" s="199"/>
      <c r="C243" s="199"/>
      <c r="D243" s="199"/>
      <c r="E243" s="199"/>
      <c r="F243" s="199"/>
      <c r="G243" s="199"/>
      <c r="H243" s="199"/>
      <c r="I243" s="199"/>
      <c r="J243" s="199"/>
    </row>
    <row r="244" spans="1:10" ht="31.5">
      <c r="A244" s="16" t="s">
        <v>109</v>
      </c>
      <c r="B244" s="17" t="s">
        <v>310</v>
      </c>
      <c r="C244" s="13"/>
      <c r="D244" s="13"/>
      <c r="E244" s="13"/>
      <c r="F244" s="14"/>
      <c r="G244" s="14"/>
      <c r="H244" s="14"/>
      <c r="I244" s="14"/>
      <c r="J244" s="14"/>
    </row>
    <row r="245" spans="1:10" ht="47.25">
      <c r="A245" s="16" t="s">
        <v>109</v>
      </c>
      <c r="B245" s="17" t="s">
        <v>311</v>
      </c>
      <c r="C245" s="13"/>
      <c r="D245" s="13"/>
      <c r="E245" s="13"/>
      <c r="F245" s="14"/>
      <c r="G245" s="14"/>
      <c r="H245" s="14"/>
      <c r="I245" s="14"/>
      <c r="J245" s="14"/>
    </row>
    <row r="246" spans="1:10" ht="15.75">
      <c r="A246" s="16" t="s">
        <v>109</v>
      </c>
      <c r="B246" s="17" t="s">
        <v>312</v>
      </c>
      <c r="C246" s="13"/>
      <c r="D246" s="13"/>
      <c r="E246" s="13"/>
      <c r="F246" s="14"/>
      <c r="G246" s="14"/>
      <c r="H246" s="14"/>
      <c r="I246" s="14"/>
      <c r="J246" s="14"/>
    </row>
    <row r="247" spans="1:10" ht="31.5">
      <c r="A247" s="16" t="s">
        <v>109</v>
      </c>
      <c r="B247" s="17" t="s">
        <v>313</v>
      </c>
      <c r="C247" s="13"/>
      <c r="D247" s="13"/>
      <c r="E247" s="13"/>
      <c r="F247" s="14"/>
      <c r="G247" s="14"/>
      <c r="H247" s="14"/>
      <c r="I247" s="14"/>
      <c r="J247" s="14"/>
    </row>
    <row r="248" spans="1:10" ht="47.25">
      <c r="A248" s="16" t="s">
        <v>109</v>
      </c>
      <c r="B248" s="17" t="s">
        <v>314</v>
      </c>
      <c r="C248" s="13"/>
      <c r="D248" s="13"/>
      <c r="E248" s="13"/>
      <c r="F248" s="14"/>
      <c r="G248" s="14"/>
      <c r="H248" s="14"/>
      <c r="I248" s="14"/>
      <c r="J248" s="14"/>
    </row>
    <row r="249" spans="1:10" ht="47.25">
      <c r="A249" s="16" t="s">
        <v>109</v>
      </c>
      <c r="B249" s="17" t="s">
        <v>315</v>
      </c>
      <c r="C249" s="13"/>
      <c r="D249" s="13"/>
      <c r="E249" s="13"/>
      <c r="F249" s="14"/>
      <c r="G249" s="14"/>
      <c r="H249" s="14"/>
      <c r="I249" s="14"/>
      <c r="J249" s="14"/>
    </row>
    <row r="250" spans="1:10" ht="31.5">
      <c r="A250" s="16" t="s">
        <v>109</v>
      </c>
      <c r="B250" s="17" t="s">
        <v>316</v>
      </c>
      <c r="C250" s="13"/>
      <c r="D250" s="13"/>
      <c r="E250" s="13"/>
      <c r="F250" s="14"/>
      <c r="G250" s="14"/>
      <c r="H250" s="14"/>
      <c r="I250" s="14"/>
      <c r="J250" s="14"/>
    </row>
    <row r="251" spans="1:10" ht="47.25">
      <c r="A251" s="16" t="s">
        <v>109</v>
      </c>
      <c r="B251" s="17" t="s">
        <v>317</v>
      </c>
      <c r="C251" s="13"/>
      <c r="D251" s="13"/>
      <c r="E251" s="13"/>
      <c r="F251" s="14"/>
      <c r="G251" s="14"/>
      <c r="H251" s="14"/>
      <c r="I251" s="14"/>
      <c r="J251" s="14"/>
    </row>
    <row r="252" spans="1:10" ht="63">
      <c r="A252" s="16" t="s">
        <v>109</v>
      </c>
      <c r="B252" s="17" t="s">
        <v>318</v>
      </c>
      <c r="C252" s="13"/>
      <c r="D252" s="13"/>
      <c r="E252" s="13"/>
      <c r="F252" s="13"/>
      <c r="G252" s="13"/>
      <c r="H252" s="13"/>
      <c r="I252" s="13"/>
      <c r="J252" s="13"/>
    </row>
    <row r="253" spans="1:10" ht="31.5">
      <c r="A253" s="16" t="s">
        <v>109</v>
      </c>
      <c r="B253" s="17" t="s">
        <v>319</v>
      </c>
      <c r="C253" s="13"/>
      <c r="D253" s="13"/>
      <c r="E253" s="13"/>
      <c r="F253" s="13"/>
      <c r="G253" s="13"/>
      <c r="H253" s="13"/>
      <c r="I253" s="13"/>
      <c r="J253" s="13"/>
    </row>
    <row r="254" spans="1:10" ht="15.75" customHeight="1">
      <c r="A254" s="198" t="s">
        <v>320</v>
      </c>
      <c r="B254" s="198"/>
      <c r="C254" s="198"/>
      <c r="D254" s="198"/>
      <c r="E254" s="198"/>
      <c r="F254" s="198"/>
      <c r="G254" s="198"/>
      <c r="H254" s="198"/>
      <c r="I254" s="198"/>
      <c r="J254" s="198"/>
    </row>
    <row r="255" spans="1:10">
      <c r="A255" s="14"/>
      <c r="B255" s="14"/>
      <c r="C255" s="14"/>
      <c r="D255" s="14"/>
      <c r="E255" s="14"/>
      <c r="F255" s="14"/>
      <c r="G255" s="14"/>
      <c r="H255" s="14"/>
      <c r="I255" s="14"/>
      <c r="J255" s="14"/>
    </row>
    <row r="256" spans="1:10" ht="31.5" customHeight="1">
      <c r="A256" s="202" t="s">
        <v>321</v>
      </c>
      <c r="B256" s="202"/>
      <c r="C256" s="202"/>
      <c r="D256" s="202"/>
      <c r="E256" s="202"/>
      <c r="F256" s="202"/>
      <c r="G256" s="202"/>
      <c r="H256" s="202"/>
      <c r="I256" s="202"/>
      <c r="J256" s="202"/>
    </row>
    <row r="257" spans="1:10">
      <c r="A257" s="14"/>
      <c r="B257" s="14"/>
      <c r="C257" s="14"/>
      <c r="D257" s="14"/>
      <c r="E257" s="14"/>
      <c r="F257" s="14"/>
      <c r="G257" s="14"/>
      <c r="H257" s="14"/>
      <c r="I257" s="14"/>
      <c r="J257" s="14"/>
    </row>
    <row r="258" spans="1:10" ht="31.5" customHeight="1">
      <c r="A258" s="202" t="s">
        <v>322</v>
      </c>
      <c r="B258" s="202"/>
      <c r="C258" s="202"/>
      <c r="D258" s="202"/>
      <c r="E258" s="202"/>
      <c r="F258" s="202"/>
      <c r="G258" s="202"/>
      <c r="H258" s="202"/>
      <c r="I258" s="202"/>
      <c r="J258" s="202"/>
    </row>
    <row r="259" spans="1:10">
      <c r="A259" s="14"/>
      <c r="B259" s="14"/>
      <c r="C259" s="14"/>
      <c r="D259" s="14"/>
      <c r="E259" s="14"/>
      <c r="F259" s="14"/>
      <c r="G259" s="14"/>
      <c r="H259" s="14"/>
      <c r="I259" s="14"/>
      <c r="J259" s="14"/>
    </row>
    <row r="260" spans="1:10" ht="31.5">
      <c r="A260" s="15" t="s">
        <v>121</v>
      </c>
      <c r="B260" s="13"/>
      <c r="C260" s="13"/>
      <c r="D260" s="13"/>
      <c r="E260" s="13"/>
      <c r="F260" s="13"/>
      <c r="G260" s="13"/>
      <c r="H260" s="13"/>
      <c r="I260" s="13"/>
      <c r="J260" s="13"/>
    </row>
    <row r="261" spans="1:10" ht="15.75" customHeight="1">
      <c r="A261" s="206" t="s">
        <v>323</v>
      </c>
      <c r="B261" s="206"/>
      <c r="C261" s="206"/>
      <c r="D261" s="206"/>
      <c r="E261" s="206"/>
      <c r="F261" s="206"/>
      <c r="G261" s="206"/>
      <c r="H261" s="206"/>
      <c r="I261" s="206"/>
      <c r="J261" s="13"/>
    </row>
    <row r="262" spans="1:10" ht="31.5">
      <c r="A262" s="16" t="s">
        <v>109</v>
      </c>
      <c r="B262" s="17" t="s">
        <v>324</v>
      </c>
      <c r="C262" s="13"/>
      <c r="D262" s="13"/>
      <c r="E262" s="13"/>
      <c r="F262" s="13"/>
      <c r="G262" s="13"/>
      <c r="H262" s="13"/>
      <c r="I262" s="13"/>
      <c r="J262" s="13"/>
    </row>
    <row r="263" spans="1:10" ht="15.75">
      <c r="A263" s="16" t="s">
        <v>109</v>
      </c>
      <c r="B263" s="17" t="s">
        <v>325</v>
      </c>
      <c r="C263" s="17"/>
      <c r="D263" s="17"/>
      <c r="E263" s="17"/>
      <c r="F263" s="17"/>
      <c r="G263" s="17"/>
      <c r="H263" s="17"/>
      <c r="I263" s="17"/>
      <c r="J263" s="17"/>
    </row>
    <row r="264" spans="1:10" ht="21" customHeight="1">
      <c r="A264" s="16" t="s">
        <v>109</v>
      </c>
      <c r="B264" s="198" t="s">
        <v>326</v>
      </c>
      <c r="C264" s="198"/>
      <c r="D264" s="198"/>
      <c r="E264" s="198"/>
      <c r="F264" s="198"/>
      <c r="G264" s="198"/>
      <c r="H264" s="198"/>
      <c r="I264" s="198"/>
      <c r="J264" s="198"/>
    </row>
    <row r="265" spans="1:10" ht="15.75" customHeight="1">
      <c r="A265" s="16" t="s">
        <v>109</v>
      </c>
      <c r="B265" s="198" t="s">
        <v>327</v>
      </c>
      <c r="C265" s="198"/>
      <c r="D265" s="198"/>
      <c r="E265" s="198"/>
      <c r="F265" s="198"/>
      <c r="G265" s="198"/>
      <c r="H265" s="198"/>
      <c r="I265" s="198"/>
      <c r="J265" s="198"/>
    </row>
    <row r="266" spans="1:10" ht="15.75" customHeight="1">
      <c r="A266" s="16" t="s">
        <v>109</v>
      </c>
      <c r="B266" s="206" t="s">
        <v>328</v>
      </c>
      <c r="C266" s="206"/>
      <c r="D266" s="206"/>
      <c r="E266" s="206"/>
      <c r="F266" s="206"/>
      <c r="G266" s="206"/>
      <c r="H266" s="206"/>
      <c r="I266" s="206"/>
      <c r="J266" s="206"/>
    </row>
    <row r="267" spans="1:10" ht="15.75" customHeight="1">
      <c r="A267" s="16" t="s">
        <v>109</v>
      </c>
      <c r="B267" s="206" t="s">
        <v>329</v>
      </c>
      <c r="C267" s="206"/>
      <c r="D267" s="206"/>
      <c r="E267" s="206"/>
      <c r="F267" s="13"/>
      <c r="G267" s="13"/>
      <c r="H267" s="13"/>
      <c r="I267" s="13"/>
      <c r="J267" s="13"/>
    </row>
    <row r="268" spans="1:10" ht="90" customHeight="1">
      <c r="A268" s="198" t="s">
        <v>330</v>
      </c>
      <c r="B268" s="198"/>
      <c r="C268" s="198"/>
      <c r="D268" s="198"/>
      <c r="E268" s="198"/>
      <c r="F268" s="198"/>
      <c r="G268" s="198"/>
      <c r="H268" s="198"/>
      <c r="I268" s="198"/>
      <c r="J268" s="198"/>
    </row>
    <row r="269" spans="1:10" ht="15.75" customHeight="1">
      <c r="A269" s="14"/>
      <c r="B269" s="14"/>
      <c r="C269" s="14"/>
      <c r="D269" s="14"/>
      <c r="E269" s="14"/>
      <c r="F269" s="14"/>
      <c r="G269" s="14"/>
      <c r="H269" s="14"/>
      <c r="I269" s="14"/>
      <c r="J269" s="14"/>
    </row>
    <row r="270" spans="1:10" ht="15.75">
      <c r="A270" s="15" t="s">
        <v>91</v>
      </c>
      <c r="B270" s="13"/>
      <c r="C270" s="13"/>
      <c r="D270" s="13"/>
      <c r="E270" s="13"/>
      <c r="F270" s="13"/>
      <c r="G270" s="13"/>
      <c r="H270" s="13"/>
      <c r="I270" s="13"/>
      <c r="J270" s="13"/>
    </row>
    <row r="271" spans="1:10" ht="15.75" customHeight="1">
      <c r="A271" s="199" t="s">
        <v>331</v>
      </c>
      <c r="B271" s="199"/>
      <c r="C271" s="199"/>
      <c r="D271" s="199"/>
      <c r="E271" s="199"/>
      <c r="F271" s="199"/>
      <c r="G271" s="199"/>
      <c r="H271" s="199"/>
      <c r="I271" s="199"/>
      <c r="J271" s="199"/>
    </row>
    <row r="272" spans="1:10" ht="15.75" customHeight="1">
      <c r="A272" s="16" t="s">
        <v>109</v>
      </c>
      <c r="B272" s="16" t="s">
        <v>332</v>
      </c>
      <c r="C272" s="206" t="s">
        <v>333</v>
      </c>
      <c r="D272" s="206"/>
      <c r="E272" s="206"/>
      <c r="F272" s="13"/>
      <c r="G272" s="13"/>
      <c r="H272" s="13"/>
      <c r="I272" s="13"/>
      <c r="J272" s="13"/>
    </row>
    <row r="273" spans="1:10" ht="15.75" customHeight="1">
      <c r="A273" s="13"/>
      <c r="B273" s="13"/>
      <c r="C273" s="199" t="s">
        <v>334</v>
      </c>
      <c r="D273" s="199"/>
      <c r="E273" s="199"/>
      <c r="F273" s="13"/>
      <c r="G273" s="13"/>
      <c r="H273" s="13"/>
      <c r="I273" s="13"/>
      <c r="J273" s="13"/>
    </row>
    <row r="274" spans="1:10" ht="15.75" customHeight="1">
      <c r="A274" s="16" t="s">
        <v>109</v>
      </c>
      <c r="B274" s="16" t="s">
        <v>335</v>
      </c>
      <c r="C274" s="206" t="s">
        <v>336</v>
      </c>
      <c r="D274" s="206"/>
      <c r="E274" s="206"/>
      <c r="F274" s="13"/>
      <c r="G274" s="13"/>
      <c r="H274" s="13"/>
      <c r="I274" s="13"/>
      <c r="J274" s="13"/>
    </row>
    <row r="275" spans="1:10" ht="15.75" customHeight="1">
      <c r="A275" s="16" t="s">
        <v>109</v>
      </c>
      <c r="B275" s="16" t="s">
        <v>337</v>
      </c>
      <c r="C275" s="206" t="s">
        <v>338</v>
      </c>
      <c r="D275" s="206"/>
      <c r="E275" s="206"/>
      <c r="F275" s="13"/>
      <c r="G275" s="13"/>
      <c r="H275" s="13"/>
      <c r="I275" s="13"/>
      <c r="J275" s="13"/>
    </row>
    <row r="276" spans="1:10" ht="15.75" customHeight="1">
      <c r="A276" s="13"/>
      <c r="B276" s="16"/>
      <c r="C276" s="206" t="s">
        <v>339</v>
      </c>
      <c r="D276" s="206"/>
      <c r="E276" s="206"/>
      <c r="F276" s="13"/>
      <c r="G276" s="13"/>
      <c r="H276" s="13"/>
      <c r="I276" s="13"/>
      <c r="J276" s="13"/>
    </row>
    <row r="277" spans="1:10" ht="15.75" customHeight="1">
      <c r="A277" s="16" t="s">
        <v>109</v>
      </c>
      <c r="B277" s="16" t="s">
        <v>340</v>
      </c>
      <c r="C277" s="206" t="s">
        <v>341</v>
      </c>
      <c r="D277" s="206"/>
      <c r="E277" s="206"/>
      <c r="F277" s="13"/>
      <c r="G277" s="13"/>
      <c r="H277" s="13"/>
      <c r="I277" s="13"/>
      <c r="J277" s="13"/>
    </row>
    <row r="278" spans="1:10" ht="47.25" customHeight="1">
      <c r="A278" s="16" t="s">
        <v>109</v>
      </c>
      <c r="B278" s="16" t="s">
        <v>342</v>
      </c>
      <c r="C278" s="206" t="s">
        <v>343</v>
      </c>
      <c r="D278" s="206"/>
      <c r="E278" s="206"/>
      <c r="F278" s="13"/>
      <c r="G278" s="13"/>
      <c r="H278" s="13"/>
      <c r="I278" s="13"/>
      <c r="J278" s="13"/>
    </row>
    <row r="279" spans="1:10" ht="31.5" customHeight="1">
      <c r="A279" s="16" t="s">
        <v>109</v>
      </c>
      <c r="B279" s="16" t="s">
        <v>344</v>
      </c>
      <c r="C279" s="206" t="s">
        <v>345</v>
      </c>
      <c r="D279" s="206"/>
      <c r="E279" s="206"/>
      <c r="F279" s="13"/>
      <c r="G279" s="13"/>
      <c r="H279" s="13"/>
      <c r="I279" s="13"/>
      <c r="J279" s="13"/>
    </row>
    <row r="280" spans="1:10" ht="31.5" customHeight="1">
      <c r="A280" s="16" t="s">
        <v>109</v>
      </c>
      <c r="B280" s="16" t="s">
        <v>346</v>
      </c>
      <c r="C280" s="206" t="s">
        <v>347</v>
      </c>
      <c r="D280" s="206"/>
      <c r="E280" s="206"/>
      <c r="F280" s="13"/>
      <c r="G280" s="13"/>
      <c r="H280" s="13"/>
      <c r="I280" s="13"/>
      <c r="J280" s="13"/>
    </row>
    <row r="281" spans="1:10" ht="31.5" customHeight="1">
      <c r="A281" s="16" t="s">
        <v>109</v>
      </c>
      <c r="B281" s="16" t="s">
        <v>348</v>
      </c>
      <c r="C281" s="206" t="s">
        <v>349</v>
      </c>
      <c r="D281" s="206"/>
      <c r="E281" s="206"/>
      <c r="F281" s="13"/>
      <c r="G281" s="13"/>
      <c r="H281" s="13"/>
      <c r="I281" s="13"/>
      <c r="J281" s="13"/>
    </row>
    <row r="282" spans="1:10" ht="15.75" customHeight="1">
      <c r="A282" s="16" t="s">
        <v>109</v>
      </c>
      <c r="B282" s="16" t="s">
        <v>350</v>
      </c>
      <c r="C282" s="206" t="s">
        <v>351</v>
      </c>
      <c r="D282" s="206"/>
      <c r="E282" s="206"/>
      <c r="F282" s="13"/>
      <c r="G282" s="13"/>
      <c r="H282" s="13"/>
      <c r="I282" s="13"/>
      <c r="J282" s="13"/>
    </row>
    <row r="283" spans="1:10" ht="31.5" customHeight="1">
      <c r="A283" s="16" t="s">
        <v>109</v>
      </c>
      <c r="B283" s="16" t="s">
        <v>352</v>
      </c>
      <c r="C283" s="206" t="s">
        <v>353</v>
      </c>
      <c r="D283" s="206"/>
      <c r="E283" s="206"/>
      <c r="F283" s="13"/>
      <c r="G283" s="13"/>
      <c r="H283" s="13"/>
      <c r="I283" s="13"/>
      <c r="J283" s="13"/>
    </row>
    <row r="284" spans="1:10" ht="31.5" customHeight="1">
      <c r="A284" s="16" t="s">
        <v>109</v>
      </c>
      <c r="B284" s="16" t="s">
        <v>354</v>
      </c>
      <c r="C284" s="206" t="s">
        <v>355</v>
      </c>
      <c r="D284" s="206"/>
      <c r="E284" s="206"/>
      <c r="F284" s="13"/>
      <c r="G284" s="13"/>
      <c r="H284" s="13"/>
      <c r="I284" s="13"/>
      <c r="J284" s="13"/>
    </row>
    <row r="285" spans="1:10" ht="15.75" customHeight="1">
      <c r="A285" s="16" t="s">
        <v>109</v>
      </c>
      <c r="B285" s="16" t="s">
        <v>356</v>
      </c>
      <c r="C285" s="206" t="s">
        <v>357</v>
      </c>
      <c r="D285" s="206"/>
      <c r="E285" s="206"/>
      <c r="F285" s="13"/>
      <c r="G285" s="13"/>
      <c r="H285" s="13"/>
      <c r="I285" s="13"/>
      <c r="J285" s="13"/>
    </row>
    <row r="286" spans="1:10" ht="31.5" customHeight="1">
      <c r="A286" s="16" t="s">
        <v>109</v>
      </c>
      <c r="B286" s="16" t="s">
        <v>358</v>
      </c>
      <c r="C286" s="206" t="s">
        <v>359</v>
      </c>
      <c r="D286" s="206"/>
      <c r="E286" s="206"/>
      <c r="F286" s="13"/>
      <c r="G286" s="13"/>
      <c r="H286" s="13"/>
      <c r="I286" s="13"/>
      <c r="J286" s="13"/>
    </row>
    <row r="287" spans="1:10" ht="47.25" customHeight="1">
      <c r="A287" s="16" t="s">
        <v>109</v>
      </c>
      <c r="B287" s="16" t="s">
        <v>360</v>
      </c>
      <c r="C287" s="199" t="s">
        <v>361</v>
      </c>
      <c r="D287" s="199"/>
      <c r="E287" s="199"/>
      <c r="F287" s="13"/>
      <c r="G287" s="13"/>
      <c r="H287" s="13"/>
      <c r="I287" s="13"/>
      <c r="J287" s="13"/>
    </row>
    <row r="288" spans="1:10" ht="47.25" customHeight="1">
      <c r="A288" s="16" t="s">
        <v>109</v>
      </c>
      <c r="B288" s="16" t="s">
        <v>362</v>
      </c>
      <c r="C288" s="199" t="s">
        <v>363</v>
      </c>
      <c r="D288" s="199"/>
      <c r="E288" s="199"/>
      <c r="F288" s="13"/>
      <c r="G288" s="13"/>
      <c r="H288" s="13"/>
      <c r="I288" s="13"/>
      <c r="J288" s="13"/>
    </row>
    <row r="289" spans="1:10" ht="31.5" customHeight="1">
      <c r="A289" s="16" t="s">
        <v>109</v>
      </c>
      <c r="B289" s="16" t="s">
        <v>364</v>
      </c>
      <c r="C289" s="206" t="s">
        <v>365</v>
      </c>
      <c r="D289" s="206"/>
      <c r="E289" s="206"/>
      <c r="F289" s="13"/>
      <c r="G289" s="13"/>
      <c r="H289" s="13"/>
      <c r="I289" s="13"/>
      <c r="J289" s="13"/>
    </row>
    <row r="290" spans="1:10" ht="31.5" customHeight="1">
      <c r="A290" s="16" t="s">
        <v>109</v>
      </c>
      <c r="B290" s="16" t="s">
        <v>366</v>
      </c>
      <c r="C290" s="206" t="s">
        <v>367</v>
      </c>
      <c r="D290" s="206"/>
      <c r="E290" s="206"/>
      <c r="F290" s="13"/>
      <c r="G290" s="13"/>
      <c r="H290" s="13"/>
      <c r="I290" s="13"/>
      <c r="J290" s="13"/>
    </row>
    <row r="291" spans="1:10" ht="31.5" customHeight="1">
      <c r="A291" s="16" t="s">
        <v>109</v>
      </c>
      <c r="B291" s="16" t="s">
        <v>368</v>
      </c>
      <c r="C291" s="206" t="s">
        <v>369</v>
      </c>
      <c r="D291" s="206"/>
      <c r="E291" s="206"/>
      <c r="F291" s="13"/>
      <c r="G291" s="13"/>
      <c r="H291" s="13"/>
      <c r="I291" s="13"/>
      <c r="J291" s="13"/>
    </row>
    <row r="292" spans="1:10" ht="15.75" customHeight="1">
      <c r="A292" s="16" t="s">
        <v>109</v>
      </c>
      <c r="B292" s="16" t="s">
        <v>370</v>
      </c>
      <c r="C292" s="206" t="s">
        <v>371</v>
      </c>
      <c r="D292" s="206"/>
      <c r="E292" s="206"/>
      <c r="F292" s="13"/>
      <c r="G292" s="13"/>
      <c r="H292" s="13"/>
      <c r="I292" s="13"/>
      <c r="J292" s="13"/>
    </row>
    <row r="293" spans="1:10" ht="15.75" customHeight="1">
      <c r="A293" s="198" t="s">
        <v>372</v>
      </c>
      <c r="B293" s="198"/>
      <c r="C293" s="198"/>
      <c r="D293" s="198"/>
      <c r="E293" s="198"/>
      <c r="F293" s="198"/>
      <c r="G293" s="198"/>
      <c r="H293" s="198"/>
      <c r="I293" s="198"/>
      <c r="J293" s="198"/>
    </row>
    <row r="294" spans="1:10">
      <c r="A294" s="14"/>
      <c r="B294" s="14"/>
      <c r="C294" s="14"/>
      <c r="D294" s="14"/>
      <c r="E294" s="14"/>
      <c r="F294" s="14"/>
      <c r="G294" s="14"/>
      <c r="H294" s="14"/>
      <c r="I294" s="14"/>
      <c r="J294" s="14"/>
    </row>
    <row r="295" spans="1:10" ht="15.75">
      <c r="A295" s="15" t="s">
        <v>241</v>
      </c>
      <c r="B295" s="13"/>
      <c r="C295" s="13"/>
      <c r="D295" s="13"/>
      <c r="E295" s="13"/>
      <c r="F295" s="13"/>
      <c r="G295" s="13"/>
      <c r="H295" s="13"/>
      <c r="I295" s="13"/>
      <c r="J295" s="13"/>
    </row>
    <row r="296" spans="1:10" ht="15.75" customHeight="1">
      <c r="A296" s="199" t="s">
        <v>373</v>
      </c>
      <c r="B296" s="199"/>
      <c r="C296" s="199"/>
      <c r="D296" s="199"/>
      <c r="E296" s="199"/>
      <c r="F296" s="199"/>
      <c r="G296" s="199"/>
      <c r="H296" s="199"/>
      <c r="I296" s="199"/>
      <c r="J296" s="199"/>
    </row>
    <row r="297" spans="1:10" ht="31.5">
      <c r="A297" s="16" t="s">
        <v>109</v>
      </c>
      <c r="B297" s="17" t="s">
        <v>374</v>
      </c>
      <c r="C297" s="13"/>
      <c r="D297" s="13"/>
      <c r="E297" s="13"/>
      <c r="F297" s="13"/>
      <c r="G297" s="13"/>
      <c r="H297" s="13"/>
      <c r="I297" s="13"/>
      <c r="J297" s="13"/>
    </row>
    <row r="298" spans="1:10" ht="47.25">
      <c r="A298" s="16" t="s">
        <v>109</v>
      </c>
      <c r="B298" s="17" t="s">
        <v>375</v>
      </c>
      <c r="C298" s="13"/>
      <c r="D298" s="13"/>
      <c r="E298" s="13"/>
      <c r="F298" s="13"/>
      <c r="G298" s="13"/>
      <c r="H298" s="13"/>
      <c r="I298" s="13"/>
      <c r="J298" s="13"/>
    </row>
    <row r="299" spans="1:10" ht="47.25">
      <c r="A299" s="16" t="s">
        <v>109</v>
      </c>
      <c r="B299" s="17" t="s">
        <v>376</v>
      </c>
      <c r="C299" s="13"/>
      <c r="D299" s="13"/>
      <c r="E299" s="13"/>
      <c r="F299" s="13"/>
      <c r="G299" s="13"/>
      <c r="H299" s="13"/>
      <c r="I299" s="13"/>
      <c r="J299" s="13"/>
    </row>
    <row r="300" spans="1:10" ht="47.25">
      <c r="A300" s="16" t="s">
        <v>109</v>
      </c>
      <c r="B300" s="17" t="s">
        <v>377</v>
      </c>
      <c r="C300" s="13"/>
      <c r="D300" s="13"/>
      <c r="E300" s="13"/>
      <c r="F300" s="13"/>
      <c r="G300" s="13"/>
      <c r="H300" s="13"/>
      <c r="I300" s="13"/>
      <c r="J300" s="13"/>
    </row>
    <row r="301" spans="1:10" ht="63">
      <c r="A301" s="16" t="s">
        <v>109</v>
      </c>
      <c r="B301" s="17" t="s">
        <v>378</v>
      </c>
      <c r="C301" s="13"/>
      <c r="D301" s="13"/>
      <c r="E301" s="13"/>
      <c r="F301" s="13"/>
      <c r="G301" s="13"/>
      <c r="H301" s="13"/>
      <c r="I301" s="13"/>
      <c r="J301" s="13"/>
    </row>
    <row r="302" spans="1:10" ht="15.75">
      <c r="A302" s="16" t="s">
        <v>109</v>
      </c>
      <c r="B302" s="17" t="s">
        <v>379</v>
      </c>
      <c r="C302" s="13"/>
      <c r="D302" s="13"/>
      <c r="E302" s="13"/>
      <c r="F302" s="13"/>
      <c r="G302" s="13"/>
      <c r="H302" s="13"/>
      <c r="I302" s="13"/>
      <c r="J302" s="13"/>
    </row>
    <row r="303" spans="1:10" ht="15.75">
      <c r="A303" s="16" t="s">
        <v>109</v>
      </c>
      <c r="B303" s="17" t="s">
        <v>380</v>
      </c>
      <c r="C303" s="13"/>
      <c r="D303" s="13"/>
      <c r="E303" s="13"/>
      <c r="F303" s="13"/>
      <c r="G303" s="13"/>
      <c r="H303" s="13"/>
      <c r="I303" s="13"/>
      <c r="J303" s="13"/>
    </row>
    <row r="304" spans="1:10">
      <c r="A304" s="14"/>
      <c r="B304" s="14"/>
      <c r="C304" s="14"/>
      <c r="D304" s="14"/>
      <c r="E304" s="14"/>
      <c r="F304" s="14"/>
      <c r="G304" s="14"/>
      <c r="H304" s="14"/>
      <c r="I304" s="14"/>
      <c r="J304" s="14"/>
    </row>
    <row r="305" spans="1:10" ht="15.75" customHeight="1">
      <c r="A305" s="202" t="s">
        <v>381</v>
      </c>
      <c r="B305" s="202"/>
      <c r="C305" s="202"/>
      <c r="D305" s="202"/>
      <c r="E305" s="202"/>
      <c r="F305" s="202"/>
      <c r="G305" s="202"/>
      <c r="H305" s="202"/>
      <c r="I305" s="202"/>
      <c r="J305" s="202"/>
    </row>
    <row r="306" spans="1:10">
      <c r="A306" s="14"/>
      <c r="B306" s="14"/>
      <c r="C306" s="14"/>
      <c r="D306" s="14"/>
      <c r="E306" s="14"/>
      <c r="F306" s="14"/>
      <c r="G306" s="14"/>
      <c r="H306" s="14"/>
      <c r="I306" s="14"/>
      <c r="J306" s="14"/>
    </row>
    <row r="307" spans="1:10" ht="31.5">
      <c r="A307" s="15" t="s">
        <v>121</v>
      </c>
      <c r="B307" s="13"/>
      <c r="C307" s="13"/>
      <c r="D307" s="13"/>
      <c r="E307" s="13"/>
      <c r="F307" s="13"/>
      <c r="G307" s="13"/>
      <c r="H307" s="13"/>
      <c r="I307" s="13"/>
      <c r="J307" s="13"/>
    </row>
    <row r="308" spans="1:10" ht="15.75" customHeight="1">
      <c r="A308" s="199" t="s">
        <v>382</v>
      </c>
      <c r="B308" s="199"/>
      <c r="C308" s="199"/>
      <c r="D308" s="199"/>
      <c r="E308" s="199"/>
      <c r="F308" s="199"/>
      <c r="G308" s="199"/>
      <c r="H308" s="199"/>
      <c r="I308" s="199"/>
      <c r="J308" s="199"/>
    </row>
    <row r="309" spans="1:10" ht="15.75" customHeight="1">
      <c r="A309" s="16" t="s">
        <v>109</v>
      </c>
      <c r="B309" s="206" t="s">
        <v>383</v>
      </c>
      <c r="C309" s="206"/>
      <c r="D309" s="206"/>
      <c r="E309" s="206"/>
      <c r="F309" s="206"/>
      <c r="G309" s="206"/>
      <c r="H309" s="206"/>
      <c r="I309" s="206"/>
      <c r="J309" s="206"/>
    </row>
    <row r="310" spans="1:10" ht="15.75" customHeight="1">
      <c r="A310" s="16" t="s">
        <v>109</v>
      </c>
      <c r="B310" s="198" t="s">
        <v>384</v>
      </c>
      <c r="C310" s="198"/>
      <c r="D310" s="198"/>
      <c r="E310" s="198"/>
      <c r="F310" s="198"/>
      <c r="G310" s="198"/>
      <c r="H310" s="198"/>
      <c r="I310" s="198"/>
      <c r="J310" s="198"/>
    </row>
    <row r="311" spans="1:10" ht="15.75" customHeight="1">
      <c r="A311" s="199" t="s">
        <v>385</v>
      </c>
      <c r="B311" s="199"/>
      <c r="C311" s="206" t="s">
        <v>386</v>
      </c>
      <c r="D311" s="206"/>
      <c r="E311" s="206"/>
      <c r="F311" s="13"/>
      <c r="G311" s="13"/>
      <c r="H311" s="13"/>
      <c r="I311" s="13"/>
      <c r="J311" s="13"/>
    </row>
    <row r="312" spans="1:10" ht="15.75">
      <c r="A312" s="16" t="s">
        <v>109</v>
      </c>
      <c r="B312" s="17" t="s">
        <v>387</v>
      </c>
      <c r="C312" s="13"/>
      <c r="D312" s="13"/>
      <c r="E312" s="13"/>
      <c r="F312" s="13"/>
      <c r="G312" s="13"/>
      <c r="H312" s="13"/>
      <c r="I312" s="13"/>
      <c r="J312" s="13"/>
    </row>
    <row r="313" spans="1:10" ht="15.75" customHeight="1">
      <c r="A313" s="199" t="s">
        <v>385</v>
      </c>
      <c r="B313" s="199"/>
      <c r="C313" s="206" t="s">
        <v>388</v>
      </c>
      <c r="D313" s="206"/>
      <c r="E313" s="206"/>
      <c r="F313" s="13"/>
      <c r="G313" s="13"/>
      <c r="H313" s="13"/>
      <c r="I313" s="13"/>
      <c r="J313" s="13"/>
    </row>
    <row r="314" spans="1:10">
      <c r="A314" s="14"/>
      <c r="B314" s="14"/>
      <c r="C314" s="14"/>
      <c r="D314" s="14"/>
      <c r="E314" s="14"/>
      <c r="F314" s="14"/>
      <c r="G314" s="14"/>
      <c r="H314" s="14"/>
      <c r="I314" s="14"/>
      <c r="J314" s="14"/>
    </row>
    <row r="315" spans="1:10" ht="15.75">
      <c r="A315" s="15" t="s">
        <v>91</v>
      </c>
      <c r="B315" s="13"/>
      <c r="C315" s="13"/>
      <c r="D315" s="13"/>
      <c r="E315" s="13"/>
      <c r="F315" s="13"/>
      <c r="G315" s="13"/>
      <c r="H315" s="13"/>
      <c r="I315" s="13"/>
      <c r="J315" s="13"/>
    </row>
    <row r="316" spans="1:10" ht="54.75" customHeight="1">
      <c r="A316" s="198" t="s">
        <v>389</v>
      </c>
      <c r="B316" s="198"/>
      <c r="C316" s="198"/>
      <c r="D316" s="198"/>
      <c r="E316" s="198"/>
      <c r="F316" s="198"/>
      <c r="G316" s="198"/>
      <c r="H316" s="198"/>
      <c r="I316" s="198"/>
      <c r="J316" s="198"/>
    </row>
    <row r="317" spans="1:10">
      <c r="A317" s="14"/>
      <c r="B317" s="14"/>
      <c r="C317" s="14"/>
      <c r="D317" s="14"/>
      <c r="E317" s="14"/>
      <c r="F317" s="14"/>
      <c r="G317" s="14"/>
      <c r="H317" s="14"/>
      <c r="I317" s="14"/>
      <c r="J317" s="14"/>
    </row>
    <row r="318" spans="1:10" ht="15.75">
      <c r="A318" s="15" t="s">
        <v>241</v>
      </c>
      <c r="B318" s="13"/>
      <c r="C318" s="13"/>
      <c r="D318" s="13"/>
      <c r="E318" s="13"/>
      <c r="F318" s="13"/>
      <c r="G318" s="13"/>
      <c r="H318" s="13"/>
      <c r="I318" s="13"/>
      <c r="J318" s="13"/>
    </row>
    <row r="319" spans="1:10" ht="15.75" customHeight="1">
      <c r="A319" s="198" t="s">
        <v>390</v>
      </c>
      <c r="B319" s="198"/>
      <c r="C319" s="198"/>
      <c r="D319" s="198"/>
      <c r="E319" s="198"/>
      <c r="F319" s="198"/>
      <c r="G319" s="198"/>
      <c r="H319" s="198"/>
      <c r="I319" s="198"/>
      <c r="J319" s="198"/>
    </row>
    <row r="320" spans="1:10" ht="31.5">
      <c r="A320" s="16" t="s">
        <v>109</v>
      </c>
      <c r="B320" s="17" t="s">
        <v>374</v>
      </c>
      <c r="C320" s="13"/>
      <c r="D320" s="13"/>
      <c r="E320" s="13"/>
      <c r="F320" s="13"/>
      <c r="G320" s="13"/>
      <c r="H320" s="13"/>
      <c r="I320" s="13"/>
      <c r="J320" s="13"/>
    </row>
    <row r="321" spans="1:10" ht="47.25">
      <c r="A321" s="16" t="s">
        <v>109</v>
      </c>
      <c r="B321" s="17" t="s">
        <v>375</v>
      </c>
      <c r="C321" s="13"/>
      <c r="D321" s="13"/>
      <c r="E321" s="13"/>
      <c r="F321" s="13"/>
      <c r="G321" s="13"/>
      <c r="H321" s="13"/>
      <c r="I321" s="13"/>
      <c r="J321" s="13"/>
    </row>
    <row r="322" spans="1:10" ht="47.25">
      <c r="A322" s="16" t="s">
        <v>109</v>
      </c>
      <c r="B322" s="17" t="s">
        <v>376</v>
      </c>
      <c r="C322" s="13"/>
      <c r="D322" s="13"/>
      <c r="E322" s="13"/>
      <c r="F322" s="13"/>
      <c r="G322" s="13"/>
      <c r="H322" s="13"/>
      <c r="I322" s="13"/>
      <c r="J322" s="13"/>
    </row>
    <row r="323" spans="1:10" ht="47.25">
      <c r="A323" s="16" t="s">
        <v>109</v>
      </c>
      <c r="B323" s="17" t="s">
        <v>377</v>
      </c>
      <c r="C323" s="13"/>
      <c r="D323" s="13"/>
      <c r="E323" s="13"/>
      <c r="F323" s="13"/>
      <c r="G323" s="13"/>
      <c r="H323" s="13"/>
      <c r="I323" s="13"/>
      <c r="J323" s="13"/>
    </row>
    <row r="324" spans="1:10" ht="15.75" customHeight="1">
      <c r="A324" s="16" t="s">
        <v>109</v>
      </c>
      <c r="B324" s="206" t="s">
        <v>391</v>
      </c>
      <c r="C324" s="206"/>
      <c r="D324" s="206"/>
      <c r="E324" s="206"/>
      <c r="F324" s="206"/>
      <c r="G324" s="206"/>
      <c r="H324" s="206"/>
      <c r="I324" s="206"/>
      <c r="J324" s="206"/>
    </row>
    <row r="325" spans="1:10" ht="15.75">
      <c r="A325" s="16" t="s">
        <v>109</v>
      </c>
      <c r="B325" s="17" t="s">
        <v>379</v>
      </c>
      <c r="C325" s="13"/>
      <c r="D325" s="13"/>
      <c r="E325" s="13"/>
      <c r="F325" s="13"/>
      <c r="G325" s="13"/>
      <c r="H325" s="13"/>
      <c r="I325" s="13"/>
      <c r="J325" s="13"/>
    </row>
    <row r="326" spans="1:10" ht="15.75">
      <c r="A326" s="16" t="s">
        <v>109</v>
      </c>
      <c r="B326" s="17" t="s">
        <v>380</v>
      </c>
      <c r="C326" s="13"/>
      <c r="D326" s="13"/>
      <c r="E326" s="13"/>
      <c r="F326" s="13"/>
      <c r="G326" s="13"/>
      <c r="H326" s="13"/>
      <c r="I326" s="13"/>
      <c r="J326" s="13"/>
    </row>
    <row r="327" spans="1:10">
      <c r="A327" s="14"/>
      <c r="B327" s="14"/>
      <c r="C327" s="14"/>
      <c r="D327" s="14"/>
      <c r="E327" s="14"/>
      <c r="F327" s="14"/>
      <c r="G327" s="14"/>
      <c r="H327" s="14"/>
      <c r="I327" s="14"/>
      <c r="J327" s="14"/>
    </row>
    <row r="328" spans="1:10" ht="15.75" customHeight="1">
      <c r="A328" s="202" t="s">
        <v>392</v>
      </c>
      <c r="B328" s="202"/>
      <c r="C328" s="202"/>
      <c r="D328" s="202"/>
      <c r="E328" s="202"/>
      <c r="F328" s="13"/>
      <c r="G328" s="13"/>
      <c r="H328" s="13"/>
      <c r="I328" s="13"/>
      <c r="J328" s="13"/>
    </row>
    <row r="329" spans="1:10">
      <c r="A329" s="14"/>
      <c r="B329" s="14"/>
      <c r="C329" s="14"/>
      <c r="D329" s="14"/>
      <c r="E329" s="14"/>
      <c r="F329" s="14"/>
      <c r="G329" s="14"/>
      <c r="H329" s="14"/>
      <c r="I329" s="14"/>
      <c r="J329" s="14"/>
    </row>
    <row r="330" spans="1:10" ht="15.75" customHeight="1">
      <c r="A330" s="202" t="s">
        <v>393</v>
      </c>
      <c r="B330" s="202"/>
      <c r="C330" s="13"/>
      <c r="D330" s="13"/>
      <c r="E330" s="13"/>
      <c r="F330" s="13"/>
      <c r="G330" s="13"/>
      <c r="H330" s="13"/>
      <c r="I330" s="13"/>
      <c r="J330" s="13"/>
    </row>
    <row r="331" spans="1:10">
      <c r="A331" s="14"/>
      <c r="B331" s="14"/>
      <c r="C331" s="14"/>
      <c r="D331" s="14"/>
      <c r="E331" s="14"/>
      <c r="F331" s="14"/>
      <c r="G331" s="14"/>
      <c r="H331" s="14"/>
      <c r="I331" s="14"/>
      <c r="J331" s="14"/>
    </row>
    <row r="332" spans="1:10" ht="31.5">
      <c r="A332" s="15" t="s">
        <v>121</v>
      </c>
      <c r="B332" s="13"/>
      <c r="C332" s="13"/>
      <c r="D332" s="13"/>
      <c r="E332" s="13"/>
      <c r="F332" s="13"/>
      <c r="G332" s="13"/>
      <c r="H332" s="13"/>
      <c r="I332" s="13"/>
      <c r="J332" s="13"/>
    </row>
    <row r="333" spans="1:10" ht="15.75" customHeight="1">
      <c r="A333" s="207" t="s">
        <v>394</v>
      </c>
      <c r="B333" s="207"/>
      <c r="C333" s="207"/>
      <c r="D333" s="207"/>
      <c r="E333" s="207"/>
      <c r="F333" s="207"/>
      <c r="G333" s="207"/>
      <c r="H333" s="207"/>
      <c r="I333" s="207"/>
      <c r="J333" s="207"/>
    </row>
    <row r="334" spans="1:10" ht="47.25">
      <c r="A334" s="16" t="s">
        <v>109</v>
      </c>
      <c r="B334" s="17" t="s">
        <v>178</v>
      </c>
      <c r="C334" s="13"/>
      <c r="D334" s="13"/>
      <c r="E334" s="13"/>
      <c r="F334" s="13"/>
      <c r="G334" s="13"/>
      <c r="H334" s="13"/>
      <c r="I334" s="13"/>
      <c r="J334" s="13"/>
    </row>
    <row r="335" spans="1:10" ht="47.25">
      <c r="A335" s="16" t="s">
        <v>109</v>
      </c>
      <c r="B335" s="22" t="s">
        <v>395</v>
      </c>
      <c r="C335" s="22"/>
      <c r="D335" s="22"/>
      <c r="E335" s="22"/>
      <c r="F335" s="22"/>
      <c r="G335" s="22"/>
      <c r="H335" s="22"/>
      <c r="I335" s="22"/>
      <c r="J335" s="22"/>
    </row>
    <row r="336" spans="1:10" ht="15.75" customHeight="1">
      <c r="A336" s="16" t="s">
        <v>109</v>
      </c>
      <c r="B336" s="208" t="s">
        <v>396</v>
      </c>
      <c r="C336" s="208"/>
      <c r="D336" s="208"/>
      <c r="E336" s="208"/>
      <c r="F336" s="208"/>
      <c r="G336" s="208"/>
      <c r="H336" s="208"/>
      <c r="I336" s="208"/>
      <c r="J336" s="208"/>
    </row>
    <row r="337" spans="1:10" ht="15.75" customHeight="1">
      <c r="A337" s="16" t="s">
        <v>109</v>
      </c>
      <c r="B337" s="206" t="s">
        <v>397</v>
      </c>
      <c r="C337" s="206"/>
      <c r="D337" s="206"/>
      <c r="E337" s="206"/>
      <c r="F337" s="206"/>
      <c r="G337" s="206"/>
      <c r="H337" s="206"/>
      <c r="I337" s="206"/>
      <c r="J337" s="206"/>
    </row>
    <row r="338" spans="1:10" ht="60.75" customHeight="1">
      <c r="A338" s="198" t="s">
        <v>398</v>
      </c>
      <c r="B338" s="198"/>
      <c r="C338" s="198"/>
      <c r="D338" s="198"/>
      <c r="E338" s="198"/>
      <c r="F338" s="198"/>
      <c r="G338" s="198"/>
      <c r="H338" s="198"/>
      <c r="I338" s="198"/>
      <c r="J338" s="198"/>
    </row>
    <row r="339" spans="1:10">
      <c r="A339" s="14"/>
      <c r="B339" s="14"/>
      <c r="C339" s="14"/>
      <c r="D339" s="14"/>
      <c r="E339" s="14"/>
      <c r="F339" s="14"/>
      <c r="G339" s="14"/>
      <c r="H339" s="14"/>
      <c r="I339" s="14"/>
      <c r="J339" s="14"/>
    </row>
    <row r="340" spans="1:10" ht="15.75">
      <c r="A340" s="15" t="s">
        <v>91</v>
      </c>
      <c r="B340" s="13"/>
      <c r="C340" s="13"/>
      <c r="D340" s="13"/>
      <c r="E340" s="13"/>
      <c r="F340" s="13"/>
      <c r="G340" s="13"/>
      <c r="H340" s="13"/>
      <c r="I340" s="13"/>
      <c r="J340" s="13"/>
    </row>
    <row r="341" spans="1:10" ht="39.75" customHeight="1">
      <c r="A341" s="198" t="s">
        <v>399</v>
      </c>
      <c r="B341" s="198"/>
      <c r="C341" s="198"/>
      <c r="D341" s="198"/>
      <c r="E341" s="198"/>
      <c r="F341" s="198"/>
      <c r="G341" s="198"/>
      <c r="H341" s="198"/>
      <c r="I341" s="198"/>
      <c r="J341" s="198"/>
    </row>
    <row r="342" spans="1:10" ht="15.75" customHeight="1">
      <c r="A342" s="199" t="s">
        <v>400</v>
      </c>
      <c r="B342" s="199"/>
      <c r="C342" s="199"/>
      <c r="D342" s="199"/>
      <c r="E342" s="199"/>
      <c r="F342" s="199"/>
      <c r="G342" s="199"/>
      <c r="H342" s="199"/>
      <c r="I342" s="199"/>
      <c r="J342" s="199"/>
    </row>
    <row r="343" spans="1:10" ht="15.75" customHeight="1">
      <c r="A343" s="16" t="s">
        <v>109</v>
      </c>
      <c r="B343" s="16" t="s">
        <v>401</v>
      </c>
      <c r="C343" s="206" t="s">
        <v>402</v>
      </c>
      <c r="D343" s="206"/>
      <c r="E343" s="206"/>
      <c r="F343" s="13"/>
      <c r="G343" s="13"/>
      <c r="H343" s="13"/>
      <c r="I343" s="13"/>
      <c r="J343" s="13"/>
    </row>
    <row r="344" spans="1:10" ht="15.75" customHeight="1">
      <c r="A344" s="16" t="s">
        <v>109</v>
      </c>
      <c r="B344" s="16" t="s">
        <v>403</v>
      </c>
      <c r="C344" s="206" t="s">
        <v>404</v>
      </c>
      <c r="D344" s="206"/>
      <c r="E344" s="206"/>
      <c r="F344" s="13"/>
      <c r="G344" s="13"/>
      <c r="H344" s="13"/>
      <c r="I344" s="13"/>
      <c r="J344" s="13"/>
    </row>
    <row r="345" spans="1:10" ht="15.75" customHeight="1">
      <c r="A345" s="16" t="s">
        <v>109</v>
      </c>
      <c r="B345" s="16" t="s">
        <v>405</v>
      </c>
      <c r="C345" s="206" t="s">
        <v>406</v>
      </c>
      <c r="D345" s="206"/>
      <c r="E345" s="206"/>
      <c r="F345" s="13"/>
      <c r="G345" s="13"/>
      <c r="H345" s="13"/>
      <c r="I345" s="13"/>
      <c r="J345" s="13"/>
    </row>
    <row r="346" spans="1:10" ht="15.75" customHeight="1">
      <c r="A346" s="13"/>
      <c r="B346" s="13"/>
      <c r="C346" s="206" t="s">
        <v>407</v>
      </c>
      <c r="D346" s="206"/>
      <c r="E346" s="206"/>
      <c r="F346" s="13"/>
      <c r="G346" s="13"/>
      <c r="H346" s="13"/>
      <c r="I346" s="13"/>
      <c r="J346" s="13"/>
    </row>
    <row r="347" spans="1:10" ht="15.75" customHeight="1">
      <c r="A347" s="16" t="s">
        <v>109</v>
      </c>
      <c r="B347" s="17" t="s">
        <v>408</v>
      </c>
      <c r="C347" s="206" t="s">
        <v>409</v>
      </c>
      <c r="D347" s="206"/>
      <c r="E347" s="206"/>
      <c r="F347" s="13"/>
      <c r="G347" s="13"/>
      <c r="H347" s="13"/>
      <c r="I347" s="13"/>
      <c r="J347" s="13"/>
    </row>
    <row r="348" spans="1:10" ht="15.75" customHeight="1">
      <c r="A348" s="13"/>
      <c r="B348" s="16"/>
      <c r="C348" s="206" t="s">
        <v>410</v>
      </c>
      <c r="D348" s="206"/>
      <c r="E348" s="206"/>
      <c r="F348" s="13"/>
      <c r="G348" s="13"/>
      <c r="H348" s="13"/>
      <c r="I348" s="13"/>
      <c r="J348" s="13"/>
    </row>
    <row r="349" spans="1:10" ht="15.75" customHeight="1">
      <c r="A349" s="16" t="s">
        <v>109</v>
      </c>
      <c r="B349" s="16" t="s">
        <v>411</v>
      </c>
      <c r="C349" s="206" t="s">
        <v>412</v>
      </c>
      <c r="D349" s="206"/>
      <c r="E349" s="206"/>
      <c r="F349" s="13"/>
      <c r="G349" s="13"/>
      <c r="H349" s="13"/>
      <c r="I349" s="13"/>
      <c r="J349" s="13"/>
    </row>
    <row r="350" spans="1:10" ht="15.75" customHeight="1">
      <c r="A350" s="16" t="s">
        <v>109</v>
      </c>
      <c r="B350" s="16" t="s">
        <v>413</v>
      </c>
      <c r="C350" s="206" t="s">
        <v>414</v>
      </c>
      <c r="D350" s="206"/>
      <c r="E350" s="206"/>
      <c r="F350" s="13"/>
      <c r="G350" s="13"/>
      <c r="H350" s="13"/>
      <c r="I350" s="13"/>
      <c r="J350" s="13"/>
    </row>
    <row r="351" spans="1:10" ht="15.75" customHeight="1">
      <c r="A351" s="13"/>
      <c r="B351" s="16"/>
      <c r="C351" s="206" t="s">
        <v>334</v>
      </c>
      <c r="D351" s="206"/>
      <c r="E351" s="206"/>
      <c r="F351" s="13"/>
      <c r="G351" s="13"/>
      <c r="H351" s="13"/>
      <c r="I351" s="13"/>
      <c r="J351" s="13"/>
    </row>
    <row r="352" spans="1:10" ht="15.75" customHeight="1">
      <c r="A352" s="13"/>
      <c r="B352" s="16"/>
      <c r="C352" s="206" t="s">
        <v>415</v>
      </c>
      <c r="D352" s="206"/>
      <c r="E352" s="206"/>
      <c r="F352" s="13"/>
      <c r="G352" s="13"/>
      <c r="H352" s="13"/>
      <c r="I352" s="13"/>
      <c r="J352" s="13"/>
    </row>
    <row r="353" spans="1:10" ht="15.75" customHeight="1">
      <c r="A353" s="13"/>
      <c r="B353" s="13"/>
      <c r="C353" s="206" t="s">
        <v>416</v>
      </c>
      <c r="D353" s="206"/>
      <c r="E353" s="206"/>
      <c r="F353" s="13"/>
      <c r="G353" s="13"/>
      <c r="H353" s="13"/>
      <c r="I353" s="13"/>
      <c r="J353" s="13"/>
    </row>
    <row r="354" spans="1:10" ht="15.75" customHeight="1">
      <c r="A354" s="13"/>
      <c r="B354" s="13"/>
      <c r="C354" s="206" t="s">
        <v>417</v>
      </c>
      <c r="D354" s="206"/>
      <c r="E354" s="206"/>
      <c r="F354" s="13"/>
      <c r="G354" s="13"/>
      <c r="H354" s="13"/>
      <c r="I354" s="13"/>
      <c r="J354" s="13"/>
    </row>
    <row r="355" spans="1:10" ht="60.75" customHeight="1">
      <c r="A355" s="198" t="s">
        <v>418</v>
      </c>
      <c r="B355" s="198"/>
      <c r="C355" s="198"/>
      <c r="D355" s="198"/>
      <c r="E355" s="198"/>
      <c r="F355" s="198"/>
      <c r="G355" s="198"/>
      <c r="H355" s="198"/>
      <c r="I355" s="198"/>
      <c r="J355" s="198"/>
    </row>
    <row r="356" spans="1:10">
      <c r="A356" s="14"/>
      <c r="B356" s="14"/>
      <c r="C356" s="14"/>
      <c r="D356" s="14"/>
      <c r="E356" s="14"/>
      <c r="F356" s="14"/>
      <c r="G356" s="14"/>
      <c r="H356" s="14"/>
      <c r="I356" s="14"/>
      <c r="J356" s="14"/>
    </row>
    <row r="357" spans="1:10" ht="15.75">
      <c r="A357" s="15" t="s">
        <v>241</v>
      </c>
      <c r="B357" s="13"/>
      <c r="C357" s="13"/>
      <c r="D357" s="13"/>
      <c r="E357" s="13"/>
      <c r="F357" s="13"/>
      <c r="G357" s="13"/>
      <c r="H357" s="13"/>
      <c r="I357" s="13"/>
      <c r="J357" s="13"/>
    </row>
    <row r="358" spans="1:10" ht="40.5" customHeight="1">
      <c r="A358" s="198" t="s">
        <v>419</v>
      </c>
      <c r="B358" s="198"/>
      <c r="C358" s="198"/>
      <c r="D358" s="198"/>
      <c r="E358" s="198"/>
      <c r="F358" s="198"/>
      <c r="G358" s="198"/>
      <c r="H358" s="198"/>
      <c r="I358" s="198"/>
      <c r="J358" s="198"/>
    </row>
    <row r="359" spans="1:10" ht="31.5">
      <c r="A359" s="16" t="s">
        <v>109</v>
      </c>
      <c r="B359" s="17" t="s">
        <v>420</v>
      </c>
      <c r="C359" s="13"/>
      <c r="D359" s="13"/>
      <c r="E359" s="13"/>
      <c r="F359" s="13"/>
      <c r="G359" s="13"/>
      <c r="H359" s="13"/>
      <c r="I359" s="13"/>
      <c r="J359" s="13"/>
    </row>
    <row r="360" spans="1:10" ht="47.25">
      <c r="A360" s="16" t="s">
        <v>109</v>
      </c>
      <c r="B360" s="17" t="s">
        <v>244</v>
      </c>
      <c r="C360" s="13"/>
      <c r="D360" s="13"/>
      <c r="E360" s="13"/>
      <c r="F360" s="13"/>
      <c r="G360" s="13"/>
      <c r="H360" s="13"/>
      <c r="I360" s="13"/>
      <c r="J360" s="13"/>
    </row>
    <row r="361" spans="1:10" ht="47.25">
      <c r="A361" s="16" t="s">
        <v>109</v>
      </c>
      <c r="B361" s="17" t="s">
        <v>421</v>
      </c>
      <c r="C361" s="13"/>
      <c r="D361" s="13"/>
      <c r="E361" s="13"/>
      <c r="F361" s="13"/>
      <c r="G361" s="13"/>
      <c r="H361" s="13"/>
      <c r="I361" s="13"/>
      <c r="J361" s="13"/>
    </row>
    <row r="362" spans="1:10" ht="47.25">
      <c r="A362" s="16" t="s">
        <v>109</v>
      </c>
      <c r="B362" s="17" t="s">
        <v>422</v>
      </c>
      <c r="C362" s="13"/>
      <c r="D362" s="13"/>
      <c r="E362" s="13"/>
      <c r="F362" s="13"/>
      <c r="G362" s="13"/>
      <c r="H362" s="13"/>
      <c r="I362" s="13"/>
      <c r="J362" s="13"/>
    </row>
    <row r="363" spans="1:10" ht="15.75" customHeight="1">
      <c r="A363" s="16" t="s">
        <v>109</v>
      </c>
      <c r="B363" s="206" t="s">
        <v>423</v>
      </c>
      <c r="C363" s="206"/>
      <c r="D363" s="206"/>
      <c r="E363" s="206"/>
      <c r="F363" s="206"/>
      <c r="G363" s="206"/>
      <c r="H363" s="206"/>
      <c r="I363" s="206"/>
      <c r="J363" s="206"/>
    </row>
    <row r="364" spans="1:10" ht="15.75">
      <c r="A364" s="16" t="s">
        <v>424</v>
      </c>
      <c r="B364" s="13"/>
      <c r="C364" s="13"/>
      <c r="D364" s="13"/>
      <c r="E364" s="13"/>
      <c r="F364" s="13"/>
      <c r="G364" s="13"/>
      <c r="H364" s="13"/>
      <c r="I364" s="13"/>
      <c r="J364" s="13"/>
    </row>
    <row r="365" spans="1:10" ht="15.75" customHeight="1">
      <c r="A365" s="202" t="s">
        <v>425</v>
      </c>
      <c r="B365" s="202"/>
      <c r="C365" s="202"/>
      <c r="D365" s="202"/>
      <c r="E365" s="202"/>
      <c r="F365" s="13"/>
      <c r="G365" s="13"/>
      <c r="H365" s="13"/>
      <c r="I365" s="13"/>
      <c r="J365" s="13"/>
    </row>
    <row r="366" spans="1:10">
      <c r="A366" s="14"/>
      <c r="B366" s="14"/>
      <c r="C366" s="14"/>
      <c r="D366" s="14"/>
      <c r="E366" s="14"/>
      <c r="F366" s="14"/>
      <c r="G366" s="14"/>
      <c r="H366" s="14"/>
      <c r="I366" s="14"/>
      <c r="J366" s="14"/>
    </row>
    <row r="367" spans="1:10" ht="15.75" customHeight="1">
      <c r="A367" s="199" t="s">
        <v>426</v>
      </c>
      <c r="B367" s="199"/>
      <c r="C367" s="199"/>
      <c r="D367" s="199"/>
      <c r="E367" s="199"/>
      <c r="F367" s="199"/>
      <c r="G367" s="199"/>
      <c r="H367" s="199"/>
      <c r="I367" s="199"/>
      <c r="J367" s="199"/>
    </row>
    <row r="368" spans="1:10" ht="38.25" customHeight="1">
      <c r="A368" s="198" t="s">
        <v>427</v>
      </c>
      <c r="B368" s="198"/>
      <c r="C368" s="198"/>
      <c r="D368" s="198"/>
      <c r="E368" s="198"/>
      <c r="F368" s="198"/>
      <c r="G368" s="198"/>
      <c r="H368" s="198"/>
      <c r="I368" s="198"/>
      <c r="J368" s="198"/>
    </row>
    <row r="369" spans="1:10" ht="31.5">
      <c r="A369" s="15" t="s">
        <v>51</v>
      </c>
      <c r="B369" s="13"/>
      <c r="C369" s="13"/>
      <c r="D369" s="13"/>
      <c r="E369" s="13"/>
      <c r="F369" s="13"/>
      <c r="G369" s="13"/>
      <c r="H369" s="13"/>
      <c r="I369" s="13"/>
      <c r="J369" s="13"/>
    </row>
    <row r="370" spans="1:10" ht="21" customHeight="1">
      <c r="A370" s="198" t="s">
        <v>428</v>
      </c>
      <c r="B370" s="198"/>
      <c r="C370" s="198"/>
      <c r="D370" s="198"/>
      <c r="E370" s="198"/>
      <c r="F370" s="198"/>
      <c r="G370" s="198"/>
      <c r="H370" s="198"/>
      <c r="I370" s="198"/>
      <c r="J370" s="198"/>
    </row>
    <row r="371" spans="1:10" ht="31.5">
      <c r="A371" s="15" t="s">
        <v>429</v>
      </c>
      <c r="B371" s="13"/>
      <c r="C371" s="13"/>
      <c r="D371" s="13"/>
      <c r="E371" s="13"/>
      <c r="F371" s="13"/>
      <c r="G371" s="13"/>
      <c r="H371" s="13"/>
      <c r="I371" s="13"/>
      <c r="J371" s="13"/>
    </row>
    <row r="372" spans="1:10" ht="15.75" customHeight="1">
      <c r="A372" s="198" t="s">
        <v>430</v>
      </c>
      <c r="B372" s="198"/>
      <c r="C372" s="198"/>
      <c r="D372" s="198"/>
      <c r="E372" s="198"/>
      <c r="F372" s="198"/>
      <c r="G372" s="198"/>
      <c r="H372" s="198"/>
      <c r="I372" s="198"/>
      <c r="J372" s="198"/>
    </row>
    <row r="373" spans="1:10" ht="15.75">
      <c r="A373" s="15" t="s">
        <v>431</v>
      </c>
      <c r="B373" s="13"/>
      <c r="C373" s="13"/>
      <c r="D373" s="13"/>
      <c r="E373" s="13"/>
      <c r="F373" s="13"/>
      <c r="G373" s="13"/>
      <c r="H373" s="13"/>
      <c r="I373" s="13"/>
      <c r="J373" s="13"/>
    </row>
    <row r="374" spans="1:10" ht="98.25" customHeight="1">
      <c r="A374" s="198" t="s">
        <v>432</v>
      </c>
      <c r="B374" s="198"/>
      <c r="C374" s="198"/>
      <c r="D374" s="198"/>
      <c r="E374" s="198"/>
      <c r="F374" s="198"/>
      <c r="G374" s="198"/>
      <c r="H374" s="198"/>
      <c r="I374" s="198"/>
      <c r="J374" s="198"/>
    </row>
    <row r="375" spans="1:10" ht="39.75" customHeight="1">
      <c r="A375" s="199" t="s">
        <v>433</v>
      </c>
      <c r="B375" s="199"/>
      <c r="C375" s="199"/>
      <c r="D375" s="199"/>
      <c r="E375" s="199"/>
      <c r="F375" s="13"/>
      <c r="G375" s="13"/>
      <c r="H375" s="13"/>
      <c r="I375" s="13"/>
      <c r="J375" s="13"/>
    </row>
    <row r="376" spans="1:10" ht="63" customHeight="1">
      <c r="A376" s="199" t="s">
        <v>434</v>
      </c>
      <c r="B376" s="199"/>
      <c r="C376" s="199"/>
      <c r="D376" s="199"/>
      <c r="E376" s="199"/>
      <c r="F376" s="199"/>
      <c r="G376" s="199"/>
      <c r="H376" s="199"/>
      <c r="I376" s="199"/>
      <c r="J376" s="199"/>
    </row>
    <row r="377" spans="1:10" ht="15.75" customHeight="1">
      <c r="A377" s="199" t="s">
        <v>435</v>
      </c>
      <c r="B377" s="199"/>
      <c r="C377" s="199"/>
      <c r="D377" s="199"/>
      <c r="E377" s="199"/>
      <c r="F377" s="199"/>
      <c r="G377" s="199"/>
      <c r="H377" s="199"/>
      <c r="I377" s="199"/>
      <c r="J377" s="199"/>
    </row>
    <row r="378" spans="1:10" ht="15.75" customHeight="1">
      <c r="A378" s="199" t="s">
        <v>436</v>
      </c>
      <c r="B378" s="199"/>
      <c r="C378" s="199"/>
      <c r="D378" s="199"/>
      <c r="E378" s="199"/>
      <c r="F378" s="199"/>
      <c r="G378" s="199"/>
      <c r="H378" s="199"/>
      <c r="I378" s="199"/>
      <c r="J378" s="199"/>
    </row>
    <row r="379" spans="1:10">
      <c r="A379" s="14"/>
      <c r="B379" s="14"/>
      <c r="C379" s="14"/>
      <c r="D379" s="14"/>
      <c r="E379" s="14"/>
      <c r="F379" s="14"/>
      <c r="G379" s="14"/>
      <c r="H379" s="14"/>
      <c r="I379" s="14"/>
      <c r="J379" s="14"/>
    </row>
    <row r="380" spans="1:10" ht="15.75" customHeight="1">
      <c r="A380" s="205" t="s">
        <v>437</v>
      </c>
      <c r="B380" s="205"/>
      <c r="C380" s="205"/>
      <c r="D380" s="205"/>
      <c r="E380" s="13"/>
      <c r="F380" s="13"/>
      <c r="G380" s="13"/>
      <c r="H380" s="13"/>
      <c r="I380" s="13"/>
      <c r="J380" s="13"/>
    </row>
    <row r="381" spans="1:10" ht="43.5" customHeight="1">
      <c r="A381" s="206" t="s">
        <v>438</v>
      </c>
      <c r="B381" s="206"/>
      <c r="C381" s="206"/>
      <c r="D381" s="206"/>
      <c r="E381" s="206"/>
      <c r="F381" s="206"/>
      <c r="G381" s="206"/>
      <c r="H381" s="206"/>
      <c r="I381" s="206"/>
      <c r="J381" s="17"/>
    </row>
    <row r="382" spans="1:10" ht="47.25" customHeight="1">
      <c r="A382" s="199" t="s">
        <v>439</v>
      </c>
      <c r="B382" s="199"/>
      <c r="C382" s="199"/>
      <c r="D382" s="199"/>
      <c r="E382" s="199"/>
      <c r="F382" s="199"/>
      <c r="G382" s="199"/>
      <c r="H382" s="199"/>
      <c r="I382" s="199"/>
      <c r="J382" s="199"/>
    </row>
    <row r="383" spans="1:10" ht="15.75" customHeight="1">
      <c r="A383" s="199" t="s">
        <v>440</v>
      </c>
      <c r="B383" s="199"/>
      <c r="C383" s="199"/>
      <c r="D383" s="199"/>
      <c r="E383" s="199"/>
      <c r="F383" s="199"/>
      <c r="G383" s="199"/>
      <c r="H383" s="199"/>
      <c r="I383" s="199"/>
      <c r="J383" s="199"/>
    </row>
    <row r="384" spans="1:10" ht="15.75" customHeight="1">
      <c r="A384" s="199" t="s">
        <v>441</v>
      </c>
      <c r="B384" s="199"/>
      <c r="C384" s="199"/>
      <c r="D384" s="199"/>
      <c r="E384" s="199"/>
      <c r="F384" s="199"/>
      <c r="G384" s="199"/>
      <c r="H384" s="199"/>
      <c r="I384" s="199"/>
      <c r="J384" s="199"/>
    </row>
    <row r="385" spans="1:10" ht="15.75" customHeight="1">
      <c r="A385" s="199" t="s">
        <v>442</v>
      </c>
      <c r="B385" s="199"/>
      <c r="C385" s="199"/>
      <c r="D385" s="199"/>
      <c r="E385" s="199"/>
      <c r="F385" s="199"/>
      <c r="G385" s="199"/>
      <c r="H385" s="199"/>
      <c r="I385" s="199"/>
      <c r="J385" s="199"/>
    </row>
    <row r="386" spans="1:10" ht="15.75" customHeight="1">
      <c r="A386" s="202" t="s">
        <v>443</v>
      </c>
      <c r="B386" s="202"/>
      <c r="C386" s="202"/>
      <c r="D386" s="202"/>
      <c r="E386" s="202"/>
      <c r="F386" s="202"/>
      <c r="G386" s="202"/>
      <c r="H386" s="202"/>
      <c r="I386" s="202"/>
      <c r="J386" s="202"/>
    </row>
    <row r="387" spans="1:10" ht="14.25" customHeight="1">
      <c r="A387" s="199" t="s">
        <v>444</v>
      </c>
      <c r="B387" s="199"/>
      <c r="C387" s="13"/>
      <c r="D387" s="13"/>
      <c r="E387" s="13"/>
      <c r="F387" s="13"/>
      <c r="G387" s="13"/>
      <c r="H387" s="13"/>
      <c r="I387" s="13"/>
      <c r="J387" s="13"/>
    </row>
    <row r="388" spans="1:10" ht="15.75" customHeight="1">
      <c r="A388" s="199" t="s">
        <v>445</v>
      </c>
      <c r="B388" s="199"/>
      <c r="C388" s="199"/>
      <c r="D388" s="199"/>
      <c r="E388" s="199"/>
      <c r="F388" s="199"/>
      <c r="G388" s="199"/>
      <c r="H388" s="199"/>
      <c r="I388" s="199"/>
      <c r="J388" s="199"/>
    </row>
    <row r="389" spans="1:10" ht="37.5" customHeight="1">
      <c r="A389" s="198" t="s">
        <v>446</v>
      </c>
      <c r="B389" s="198"/>
      <c r="C389" s="198"/>
      <c r="D389" s="198"/>
      <c r="E389" s="198"/>
      <c r="F389" s="198"/>
      <c r="G389" s="198"/>
      <c r="H389" s="198"/>
      <c r="I389" s="198"/>
      <c r="J389" s="198"/>
    </row>
    <row r="390" spans="1:10" ht="50.25" customHeight="1">
      <c r="A390" s="198" t="s">
        <v>447</v>
      </c>
      <c r="B390" s="198"/>
      <c r="C390" s="198"/>
      <c r="D390" s="198"/>
      <c r="E390" s="198"/>
      <c r="F390" s="198"/>
      <c r="G390" s="198"/>
      <c r="H390" s="198"/>
      <c r="I390" s="198"/>
      <c r="J390" s="198"/>
    </row>
    <row r="391" spans="1:10" ht="15.75" customHeight="1">
      <c r="A391" s="199" t="s">
        <v>448</v>
      </c>
      <c r="B391" s="199"/>
      <c r="C391" s="199"/>
      <c r="D391" s="199"/>
      <c r="E391" s="199"/>
      <c r="F391" s="199"/>
      <c r="G391" s="199"/>
      <c r="H391" s="199"/>
      <c r="I391" s="199"/>
      <c r="J391" s="199"/>
    </row>
    <row r="392" spans="1:10" ht="15.75" customHeight="1">
      <c r="A392" s="199" t="s">
        <v>449</v>
      </c>
      <c r="B392" s="199"/>
      <c r="C392" s="199"/>
      <c r="D392" s="199"/>
      <c r="E392" s="199"/>
      <c r="F392" s="199"/>
      <c r="G392" s="199"/>
      <c r="H392" s="199"/>
      <c r="I392" s="199"/>
      <c r="J392" s="199"/>
    </row>
    <row r="393" spans="1:10" ht="15.75" customHeight="1">
      <c r="A393" s="199" t="s">
        <v>450</v>
      </c>
      <c r="B393" s="199"/>
      <c r="C393" s="199"/>
      <c r="D393" s="199"/>
      <c r="E393" s="199"/>
      <c r="F393" s="199"/>
      <c r="G393" s="199"/>
      <c r="H393" s="199"/>
      <c r="I393" s="199"/>
      <c r="J393" s="199"/>
    </row>
    <row r="394" spans="1:10" ht="15.75" customHeight="1">
      <c r="A394" s="199" t="s">
        <v>451</v>
      </c>
      <c r="B394" s="199"/>
      <c r="C394" s="199"/>
      <c r="D394" s="199"/>
      <c r="E394" s="199"/>
      <c r="F394" s="199"/>
      <c r="G394" s="199"/>
      <c r="H394" s="199"/>
      <c r="I394" s="199"/>
      <c r="J394" s="199"/>
    </row>
    <row r="395" spans="1:10" ht="15.75" customHeight="1">
      <c r="A395" s="199" t="s">
        <v>452</v>
      </c>
      <c r="B395" s="199"/>
      <c r="C395" s="199"/>
      <c r="D395" s="199"/>
      <c r="E395" s="199"/>
      <c r="F395" s="199"/>
      <c r="G395" s="199"/>
      <c r="H395" s="199"/>
      <c r="I395" s="199"/>
      <c r="J395" s="199"/>
    </row>
    <row r="396" spans="1:10" ht="15.75" customHeight="1">
      <c r="A396" s="199" t="s">
        <v>453</v>
      </c>
      <c r="B396" s="199"/>
      <c r="C396" s="199"/>
      <c r="D396" s="199"/>
      <c r="E396" s="199"/>
      <c r="F396" s="199"/>
      <c r="G396" s="199"/>
      <c r="H396" s="199"/>
      <c r="I396" s="199"/>
      <c r="J396" s="199"/>
    </row>
    <row r="397" spans="1:10" ht="17.25" customHeight="1">
      <c r="A397" s="199" t="s">
        <v>454</v>
      </c>
      <c r="B397" s="199"/>
      <c r="C397" s="199"/>
      <c r="D397" s="199"/>
      <c r="E397" s="199"/>
      <c r="F397" s="199"/>
      <c r="G397" s="199"/>
      <c r="H397" s="199"/>
      <c r="I397" s="199"/>
      <c r="J397" s="199"/>
    </row>
    <row r="398" spans="1:10" ht="18" customHeight="1">
      <c r="A398" s="199" t="s">
        <v>455</v>
      </c>
      <c r="B398" s="199"/>
      <c r="C398" s="199"/>
      <c r="D398" s="199"/>
      <c r="E398" s="199"/>
      <c r="F398" s="199"/>
      <c r="G398" s="199"/>
      <c r="H398" s="199"/>
      <c r="I398" s="199"/>
      <c r="J398" s="199"/>
    </row>
    <row r="399" spans="1:10" ht="15.75" customHeight="1">
      <c r="A399" s="198" t="s">
        <v>456</v>
      </c>
      <c r="B399" s="198"/>
      <c r="C399" s="198"/>
      <c r="D399" s="198"/>
      <c r="E399" s="198"/>
      <c r="F399" s="198"/>
      <c r="G399" s="198"/>
      <c r="H399" s="198"/>
      <c r="I399" s="198"/>
      <c r="J399" s="198"/>
    </row>
    <row r="400" spans="1:10" ht="15.75" customHeight="1">
      <c r="A400" s="198" t="s">
        <v>457</v>
      </c>
      <c r="B400" s="198"/>
      <c r="C400" s="198"/>
      <c r="D400" s="198"/>
      <c r="E400" s="198"/>
      <c r="F400" s="198"/>
      <c r="G400" s="198"/>
      <c r="H400" s="198"/>
      <c r="I400" s="198"/>
      <c r="J400" s="198"/>
    </row>
    <row r="401" spans="1:10" ht="38.25" customHeight="1">
      <c r="A401" s="198" t="s">
        <v>458</v>
      </c>
      <c r="B401" s="198"/>
      <c r="C401" s="198"/>
      <c r="D401" s="198"/>
      <c r="E401" s="198"/>
      <c r="F401" s="198"/>
      <c r="G401" s="198"/>
      <c r="H401" s="198"/>
      <c r="I401" s="198"/>
      <c r="J401" s="198"/>
    </row>
    <row r="402" spans="1:10" ht="15.75" customHeight="1">
      <c r="A402" s="199" t="s">
        <v>459</v>
      </c>
      <c r="B402" s="199"/>
      <c r="C402" s="199"/>
      <c r="D402" s="199"/>
      <c r="E402" s="13"/>
      <c r="F402" s="13"/>
      <c r="G402" s="13"/>
      <c r="H402" s="13"/>
      <c r="I402" s="13"/>
      <c r="J402" s="13"/>
    </row>
    <row r="403" spans="1:10" ht="34.5" customHeight="1">
      <c r="A403" s="199" t="s">
        <v>460</v>
      </c>
      <c r="B403" s="199"/>
      <c r="C403" s="199"/>
      <c r="D403" s="199"/>
      <c r="E403" s="199"/>
      <c r="F403" s="13"/>
      <c r="G403" s="13"/>
      <c r="H403" s="13"/>
      <c r="I403" s="13"/>
      <c r="J403" s="13"/>
    </row>
    <row r="404" spans="1:10" ht="27.75" customHeight="1">
      <c r="A404" s="199" t="s">
        <v>461</v>
      </c>
      <c r="B404" s="199"/>
      <c r="C404" s="199"/>
      <c r="D404" s="199"/>
      <c r="E404" s="199"/>
      <c r="F404" s="13"/>
      <c r="G404" s="13"/>
      <c r="H404" s="13"/>
      <c r="I404" s="13"/>
      <c r="J404" s="13"/>
    </row>
    <row r="405" spans="1:10" ht="57.75" customHeight="1">
      <c r="A405" s="198" t="s">
        <v>462</v>
      </c>
      <c r="B405" s="198"/>
      <c r="C405" s="198"/>
      <c r="D405" s="198"/>
      <c r="E405" s="198"/>
      <c r="F405" s="198"/>
      <c r="G405" s="198"/>
      <c r="H405" s="198"/>
      <c r="I405" s="198"/>
      <c r="J405" s="198"/>
    </row>
    <row r="406" spans="1:10" ht="56.25" customHeight="1">
      <c r="A406" s="198" t="s">
        <v>463</v>
      </c>
      <c r="B406" s="198"/>
      <c r="C406" s="198"/>
      <c r="D406" s="198"/>
      <c r="E406" s="198"/>
      <c r="F406" s="198"/>
      <c r="G406" s="198"/>
      <c r="H406" s="198"/>
      <c r="I406" s="198"/>
      <c r="J406" s="198"/>
    </row>
    <row r="407" spans="1:10" ht="42" customHeight="1">
      <c r="A407" s="198" t="s">
        <v>464</v>
      </c>
      <c r="B407" s="198"/>
      <c r="C407" s="198"/>
      <c r="D407" s="198"/>
      <c r="E407" s="198"/>
      <c r="F407" s="198"/>
      <c r="G407" s="198"/>
      <c r="H407" s="198"/>
      <c r="I407" s="198"/>
      <c r="J407" s="198"/>
    </row>
    <row r="408" spans="1:10" ht="30.75" customHeight="1">
      <c r="A408" s="198" t="s">
        <v>465</v>
      </c>
      <c r="B408" s="198"/>
      <c r="C408" s="198"/>
      <c r="D408" s="198"/>
      <c r="E408" s="198"/>
      <c r="F408" s="198"/>
      <c r="G408" s="198"/>
      <c r="H408" s="198"/>
      <c r="I408" s="198"/>
      <c r="J408" s="198" t="s">
        <v>466</v>
      </c>
    </row>
    <row r="409" spans="1:10" ht="48" customHeight="1">
      <c r="A409" s="198" t="s">
        <v>467</v>
      </c>
      <c r="B409" s="198"/>
      <c r="C409" s="198"/>
      <c r="D409" s="198"/>
      <c r="E409" s="198"/>
      <c r="F409" s="198"/>
      <c r="G409" s="198"/>
      <c r="H409" s="198"/>
      <c r="I409" s="198"/>
      <c r="J409" s="198"/>
    </row>
    <row r="410" spans="1:10" ht="15.75">
      <c r="A410" s="15" t="s">
        <v>468</v>
      </c>
      <c r="B410" s="13"/>
      <c r="C410" s="13"/>
      <c r="D410" s="13"/>
      <c r="E410" s="13"/>
      <c r="F410" s="13"/>
      <c r="G410" s="13"/>
      <c r="H410" s="13"/>
      <c r="I410" s="13"/>
      <c r="J410" s="13"/>
    </row>
    <row r="411" spans="1:10" ht="15.75" customHeight="1">
      <c r="A411" s="199" t="s">
        <v>469</v>
      </c>
      <c r="B411" s="199"/>
      <c r="C411" s="199"/>
      <c r="D411" s="199"/>
      <c r="E411" s="199"/>
      <c r="F411" s="199"/>
      <c r="G411" s="199"/>
      <c r="H411" s="199"/>
      <c r="I411" s="199"/>
      <c r="J411" s="199"/>
    </row>
    <row r="412" spans="1:10" ht="15.75" customHeight="1">
      <c r="A412" s="199" t="s">
        <v>470</v>
      </c>
      <c r="B412" s="199"/>
      <c r="C412" s="199"/>
      <c r="D412" s="199"/>
      <c r="E412" s="199"/>
      <c r="F412" s="199"/>
      <c r="G412" s="199"/>
      <c r="H412" s="199"/>
      <c r="I412" s="199"/>
      <c r="J412" s="199"/>
    </row>
    <row r="413" spans="1:10" ht="15.75" customHeight="1">
      <c r="A413" s="199" t="s">
        <v>471</v>
      </c>
      <c r="B413" s="199"/>
      <c r="C413" s="199"/>
      <c r="D413" s="199"/>
      <c r="E413" s="199"/>
      <c r="F413" s="199"/>
      <c r="G413" s="199"/>
      <c r="H413" s="199"/>
      <c r="I413" s="199"/>
      <c r="J413" s="199"/>
    </row>
    <row r="414" spans="1:10" ht="36" customHeight="1">
      <c r="A414" s="16" t="s">
        <v>154</v>
      </c>
      <c r="B414" s="17" t="s">
        <v>472</v>
      </c>
      <c r="C414" s="13"/>
      <c r="D414" s="13"/>
      <c r="E414" s="13"/>
      <c r="F414" s="13"/>
      <c r="G414" s="13"/>
      <c r="H414" s="13"/>
      <c r="I414" s="13"/>
      <c r="J414" s="13"/>
    </row>
    <row r="415" spans="1:10" ht="15.75">
      <c r="A415" s="16" t="s">
        <v>154</v>
      </c>
      <c r="B415" s="17" t="s">
        <v>473</v>
      </c>
      <c r="C415" s="13"/>
      <c r="D415" s="13"/>
      <c r="E415" s="13"/>
      <c r="F415" s="13"/>
      <c r="G415" s="13"/>
      <c r="H415" s="13"/>
      <c r="I415" s="13"/>
      <c r="J415" s="13"/>
    </row>
    <row r="416" spans="1:10" ht="31.5">
      <c r="A416" s="16" t="s">
        <v>154</v>
      </c>
      <c r="B416" s="17" t="s">
        <v>474</v>
      </c>
      <c r="C416" s="13"/>
      <c r="D416" s="13"/>
      <c r="E416" s="13"/>
      <c r="F416" s="13"/>
      <c r="G416" s="13"/>
      <c r="H416" s="13"/>
      <c r="I416" s="13"/>
      <c r="J416" s="13"/>
    </row>
    <row r="417" spans="1:10" ht="31.5">
      <c r="A417" s="16" t="s">
        <v>154</v>
      </c>
      <c r="B417" s="17" t="s">
        <v>475</v>
      </c>
      <c r="C417" s="13"/>
      <c r="D417" s="13"/>
      <c r="E417" s="13"/>
      <c r="F417" s="13"/>
      <c r="G417" s="13"/>
      <c r="H417" s="13"/>
      <c r="I417" s="13"/>
      <c r="J417" s="13"/>
    </row>
    <row r="418" spans="1:10" ht="47.25">
      <c r="A418" s="16" t="s">
        <v>154</v>
      </c>
      <c r="B418" s="17" t="s">
        <v>476</v>
      </c>
      <c r="C418" s="13"/>
      <c r="D418" s="13"/>
      <c r="E418" s="13"/>
      <c r="F418" s="13"/>
      <c r="G418" s="13"/>
      <c r="H418" s="13"/>
      <c r="I418" s="13"/>
      <c r="J418" s="13"/>
    </row>
    <row r="419" spans="1:10" ht="15.75">
      <c r="A419" s="16" t="s">
        <v>154</v>
      </c>
      <c r="B419" s="17" t="s">
        <v>477</v>
      </c>
      <c r="C419" s="13"/>
      <c r="D419" s="13"/>
      <c r="E419" s="13"/>
      <c r="F419" s="13"/>
      <c r="G419" s="13"/>
      <c r="H419" s="13"/>
      <c r="I419" s="13"/>
      <c r="J419" s="13"/>
    </row>
    <row r="420" spans="1:10" ht="15.75">
      <c r="A420" s="16" t="s">
        <v>154</v>
      </c>
      <c r="B420" s="17" t="s">
        <v>478</v>
      </c>
      <c r="C420" s="13"/>
      <c r="D420" s="13"/>
      <c r="E420" s="13"/>
      <c r="F420" s="13"/>
      <c r="G420" s="13"/>
      <c r="H420" s="13"/>
      <c r="I420" s="13"/>
      <c r="J420" s="13"/>
    </row>
    <row r="421" spans="1:10" ht="15.75">
      <c r="A421" s="16" t="s">
        <v>154</v>
      </c>
      <c r="B421" s="17" t="s">
        <v>479</v>
      </c>
      <c r="C421" s="13"/>
      <c r="D421" s="13"/>
      <c r="E421" s="13"/>
      <c r="F421" s="13"/>
      <c r="G421" s="13"/>
      <c r="H421" s="13"/>
      <c r="I421" s="13"/>
      <c r="J421" s="13"/>
    </row>
    <row r="422" spans="1:10" ht="31.5">
      <c r="A422" s="16" t="s">
        <v>154</v>
      </c>
      <c r="B422" s="17" t="s">
        <v>480</v>
      </c>
      <c r="C422" s="13"/>
      <c r="D422" s="13"/>
      <c r="E422" s="13"/>
      <c r="F422" s="13"/>
      <c r="G422" s="13"/>
      <c r="H422" s="13"/>
      <c r="I422" s="13"/>
      <c r="J422" s="13"/>
    </row>
    <row r="423" spans="1:10" ht="47.25">
      <c r="A423" s="16" t="s">
        <v>154</v>
      </c>
      <c r="B423" s="17" t="s">
        <v>481</v>
      </c>
      <c r="C423" s="13"/>
      <c r="D423" s="13"/>
      <c r="E423" s="13"/>
      <c r="F423" s="13"/>
      <c r="G423" s="13"/>
      <c r="H423" s="13"/>
      <c r="I423" s="13"/>
      <c r="J423" s="13"/>
    </row>
    <row r="424" spans="1:10">
      <c r="A424" s="14"/>
      <c r="B424" s="14"/>
      <c r="C424" s="14"/>
      <c r="D424" s="14"/>
      <c r="E424" s="14"/>
      <c r="F424" s="14"/>
      <c r="G424" s="14"/>
      <c r="H424" s="14"/>
      <c r="I424" s="14"/>
      <c r="J424" s="14"/>
    </row>
    <row r="425" spans="1:10" ht="15.75" customHeight="1">
      <c r="A425" s="202" t="s">
        <v>482</v>
      </c>
      <c r="B425" s="202"/>
      <c r="C425" s="202"/>
      <c r="D425" s="202"/>
      <c r="E425" s="202"/>
      <c r="F425" s="13"/>
      <c r="G425" s="13"/>
      <c r="H425" s="13"/>
      <c r="I425" s="13"/>
      <c r="J425" s="13"/>
    </row>
    <row r="426" spans="1:10" ht="49.5" customHeight="1">
      <c r="A426" s="198" t="s">
        <v>483</v>
      </c>
      <c r="B426" s="198"/>
      <c r="C426" s="198"/>
      <c r="D426" s="198"/>
      <c r="E426" s="198"/>
      <c r="F426" s="198"/>
      <c r="G426" s="198"/>
      <c r="H426" s="198"/>
      <c r="I426" s="198"/>
      <c r="J426" s="198"/>
    </row>
    <row r="427" spans="1:10" ht="39" customHeight="1">
      <c r="A427" s="198" t="s">
        <v>484</v>
      </c>
      <c r="B427" s="198"/>
      <c r="C427" s="198"/>
      <c r="D427" s="198"/>
      <c r="E427" s="198"/>
      <c r="F427" s="198"/>
      <c r="G427" s="198"/>
      <c r="H427" s="198"/>
      <c r="I427" s="198"/>
      <c r="J427" s="198"/>
    </row>
    <row r="428" spans="1:10" ht="18" customHeight="1">
      <c r="A428" s="198" t="s">
        <v>485</v>
      </c>
      <c r="B428" s="198"/>
      <c r="C428" s="198"/>
      <c r="D428" s="198"/>
      <c r="E428" s="198"/>
      <c r="F428" s="198"/>
      <c r="G428" s="198"/>
      <c r="H428" s="198"/>
      <c r="I428" s="198"/>
      <c r="J428" s="198"/>
    </row>
    <row r="429" spans="1:10" ht="39.75" customHeight="1">
      <c r="A429" s="198" t="s">
        <v>486</v>
      </c>
      <c r="B429" s="198"/>
      <c r="C429" s="198"/>
      <c r="D429" s="198"/>
      <c r="E429" s="198"/>
      <c r="F429" s="198"/>
      <c r="G429" s="198"/>
      <c r="H429" s="198"/>
      <c r="I429" s="198"/>
      <c r="J429" s="198"/>
    </row>
    <row r="430" spans="1:10" ht="32.25" customHeight="1">
      <c r="A430" s="198" t="s">
        <v>487</v>
      </c>
      <c r="B430" s="198"/>
      <c r="C430" s="198"/>
      <c r="D430" s="198"/>
      <c r="E430" s="198"/>
      <c r="F430" s="198"/>
      <c r="G430" s="198"/>
      <c r="H430" s="198"/>
      <c r="I430" s="198"/>
      <c r="J430" s="198"/>
    </row>
    <row r="431" spans="1:10" ht="33" customHeight="1">
      <c r="A431" s="198" t="s">
        <v>488</v>
      </c>
      <c r="B431" s="198"/>
      <c r="C431" s="198"/>
      <c r="D431" s="198"/>
      <c r="E431" s="198"/>
      <c r="F431" s="198"/>
      <c r="G431" s="198"/>
      <c r="H431" s="198"/>
      <c r="I431" s="198"/>
      <c r="J431" s="198"/>
    </row>
    <row r="432" spans="1:10" ht="15.75">
      <c r="A432" s="18"/>
      <c r="B432" s="18"/>
      <c r="C432" s="18"/>
      <c r="D432" s="18"/>
      <c r="E432" s="18"/>
      <c r="F432" s="18"/>
      <c r="G432" s="18"/>
      <c r="H432" s="18"/>
      <c r="I432" s="18"/>
      <c r="J432" s="18"/>
    </row>
    <row r="433" spans="1:10" ht="47.25" customHeight="1">
      <c r="A433" s="202" t="s">
        <v>489</v>
      </c>
      <c r="B433" s="202"/>
      <c r="C433" s="202"/>
      <c r="D433" s="202"/>
      <c r="E433" s="202"/>
      <c r="F433" s="202"/>
      <c r="G433" s="202"/>
      <c r="H433" s="202"/>
      <c r="I433" s="202"/>
      <c r="J433" s="202"/>
    </row>
    <row r="434" spans="1:10" ht="132" customHeight="1">
      <c r="A434" s="198" t="s">
        <v>490</v>
      </c>
      <c r="B434" s="198"/>
      <c r="C434" s="198"/>
      <c r="D434" s="198"/>
      <c r="E434" s="198"/>
      <c r="F434" s="198"/>
      <c r="G434" s="198"/>
      <c r="H434" s="198"/>
      <c r="I434" s="198"/>
      <c r="J434" s="198"/>
    </row>
    <row r="435" spans="1:10" ht="16.5" customHeight="1">
      <c r="A435" s="203" t="s">
        <v>491</v>
      </c>
      <c r="B435" s="203"/>
      <c r="C435" s="203"/>
      <c r="D435" s="203"/>
      <c r="E435" s="203"/>
      <c r="F435" s="203"/>
      <c r="G435" s="203"/>
      <c r="H435" s="203"/>
      <c r="I435" s="203"/>
      <c r="J435" s="203"/>
    </row>
    <row r="436" spans="1:10" ht="48" customHeight="1">
      <c r="A436" s="198" t="s">
        <v>492</v>
      </c>
      <c r="B436" s="198"/>
      <c r="C436" s="198"/>
      <c r="D436" s="198"/>
      <c r="E436" s="198"/>
      <c r="F436" s="198"/>
      <c r="G436" s="198"/>
      <c r="H436" s="198"/>
      <c r="I436" s="198"/>
      <c r="J436" s="198"/>
    </row>
    <row r="437" spans="1:10" ht="51" customHeight="1">
      <c r="A437" s="204" t="s">
        <v>493</v>
      </c>
      <c r="B437" s="204"/>
      <c r="C437" s="204"/>
      <c r="D437" s="204"/>
      <c r="E437" s="204"/>
      <c r="F437" s="204"/>
      <c r="G437" s="204"/>
      <c r="H437" s="204"/>
      <c r="I437" s="204"/>
      <c r="J437" s="204"/>
    </row>
    <row r="438" spans="1:10" ht="50.25" customHeight="1">
      <c r="A438" s="204" t="s">
        <v>494</v>
      </c>
      <c r="B438" s="204"/>
      <c r="C438" s="204"/>
      <c r="D438" s="204"/>
      <c r="E438" s="204"/>
      <c r="F438" s="204"/>
      <c r="G438" s="204"/>
      <c r="H438" s="204"/>
      <c r="I438" s="204"/>
      <c r="J438" s="204"/>
    </row>
    <row r="439" spans="1:10" ht="54" customHeight="1">
      <c r="A439" s="204" t="s">
        <v>495</v>
      </c>
      <c r="B439" s="204"/>
      <c r="C439" s="204"/>
      <c r="D439" s="204"/>
      <c r="E439" s="204"/>
      <c r="F439" s="204"/>
      <c r="G439" s="204"/>
      <c r="H439" s="204"/>
      <c r="I439" s="204"/>
      <c r="J439" s="204"/>
    </row>
    <row r="440" spans="1:10" ht="15" customHeight="1">
      <c r="A440" s="200" t="s">
        <v>496</v>
      </c>
      <c r="B440" s="200"/>
      <c r="C440" s="200"/>
      <c r="D440" s="200"/>
      <c r="E440" s="200"/>
      <c r="F440" s="200"/>
      <c r="G440" s="200"/>
      <c r="H440" s="200"/>
      <c r="I440" s="200"/>
      <c r="J440" s="200"/>
    </row>
    <row r="441" spans="1:10" ht="74.25" customHeight="1">
      <c r="A441" s="201" t="s">
        <v>497</v>
      </c>
      <c r="B441" s="201"/>
      <c r="C441" s="201"/>
      <c r="D441" s="201"/>
      <c r="E441" s="201"/>
      <c r="F441" s="201"/>
      <c r="G441" s="201"/>
      <c r="H441" s="201"/>
      <c r="I441" s="201"/>
      <c r="J441" s="201"/>
    </row>
    <row r="442" spans="1:10" ht="55.5" customHeight="1">
      <c r="A442" s="201" t="s">
        <v>498</v>
      </c>
      <c r="B442" s="201"/>
      <c r="C442" s="201"/>
      <c r="D442" s="201"/>
      <c r="E442" s="201"/>
      <c r="F442" s="201"/>
      <c r="G442" s="201"/>
      <c r="H442" s="201"/>
      <c r="I442" s="201"/>
      <c r="J442" s="201"/>
    </row>
    <row r="443" spans="1:10" ht="15.75" customHeight="1">
      <c r="A443" s="197" t="s">
        <v>499</v>
      </c>
      <c r="B443" s="197"/>
      <c r="C443" s="197"/>
      <c r="D443" s="197"/>
      <c r="E443" s="197"/>
      <c r="F443" s="197"/>
      <c r="G443" s="197"/>
      <c r="H443" s="197"/>
      <c r="I443" s="197"/>
      <c r="J443" s="197"/>
    </row>
    <row r="444" spans="1:10" ht="39" customHeight="1">
      <c r="A444" s="197" t="s">
        <v>500</v>
      </c>
      <c r="B444" s="197"/>
      <c r="C444" s="197"/>
      <c r="D444" s="197"/>
      <c r="E444" s="197"/>
      <c r="F444" s="197"/>
      <c r="G444" s="197"/>
      <c r="H444" s="197"/>
      <c r="I444" s="197"/>
      <c r="J444" s="197"/>
    </row>
    <row r="445" spans="1:10" ht="40.5" customHeight="1">
      <c r="A445" s="198" t="s">
        <v>501</v>
      </c>
      <c r="B445" s="198"/>
      <c r="C445" s="198"/>
      <c r="D445" s="198"/>
      <c r="E445" s="198"/>
      <c r="F445" s="198"/>
      <c r="G445" s="198"/>
      <c r="H445" s="198"/>
      <c r="I445" s="198"/>
      <c r="J445" s="198"/>
    </row>
    <row r="446" spans="1:10" ht="38.25" customHeight="1">
      <c r="A446" s="197" t="s">
        <v>502</v>
      </c>
      <c r="B446" s="197"/>
      <c r="C446" s="197"/>
      <c r="D446" s="197"/>
      <c r="E446" s="197"/>
      <c r="F446" s="197"/>
      <c r="G446" s="197"/>
      <c r="H446" s="197"/>
      <c r="I446" s="197"/>
      <c r="J446" s="197"/>
    </row>
    <row r="447" spans="1:10" ht="15.75" customHeight="1">
      <c r="A447" s="196" t="s">
        <v>503</v>
      </c>
      <c r="B447" s="196"/>
      <c r="C447" s="196"/>
      <c r="D447" s="196"/>
      <c r="E447" s="196"/>
      <c r="F447" s="196"/>
      <c r="G447" s="196"/>
      <c r="H447" s="196"/>
      <c r="I447" s="196"/>
      <c r="J447" s="196"/>
    </row>
    <row r="448" spans="1:10" ht="15.75" customHeight="1">
      <c r="A448" s="196" t="s">
        <v>504</v>
      </c>
      <c r="B448" s="196"/>
      <c r="C448" s="196"/>
      <c r="D448" s="196"/>
      <c r="E448" s="196"/>
      <c r="F448" s="196"/>
      <c r="G448" s="196"/>
      <c r="H448" s="196"/>
      <c r="I448" s="196"/>
      <c r="J448" s="196"/>
    </row>
    <row r="449" spans="1:10" ht="15.75" customHeight="1">
      <c r="A449" s="196" t="s">
        <v>505</v>
      </c>
      <c r="B449" s="196"/>
      <c r="C449" s="196"/>
      <c r="D449" s="196"/>
      <c r="E449" s="196"/>
      <c r="F449" s="196"/>
      <c r="G449" s="196"/>
      <c r="H449" s="196"/>
      <c r="I449" s="196"/>
      <c r="J449" s="196"/>
    </row>
    <row r="450" spans="1:10" ht="58.5" customHeight="1">
      <c r="A450" s="197" t="s">
        <v>506</v>
      </c>
      <c r="B450" s="197"/>
      <c r="C450" s="197"/>
      <c r="D450" s="197"/>
      <c r="E450" s="197"/>
      <c r="F450" s="197"/>
      <c r="G450" s="197"/>
      <c r="H450" s="197"/>
      <c r="I450" s="197"/>
      <c r="J450" s="197"/>
    </row>
    <row r="451" spans="1:10" ht="24" customHeight="1">
      <c r="A451" s="198" t="s">
        <v>507</v>
      </c>
      <c r="B451" s="198"/>
      <c r="C451" s="198"/>
      <c r="D451" s="198"/>
      <c r="E451" s="198"/>
      <c r="F451" s="198"/>
      <c r="G451" s="198"/>
      <c r="H451" s="198"/>
      <c r="I451" s="198"/>
      <c r="J451" s="198"/>
    </row>
    <row r="452" spans="1:10" ht="177" customHeight="1">
      <c r="A452" s="199" t="s">
        <v>508</v>
      </c>
      <c r="B452" s="199"/>
      <c r="C452" s="199"/>
      <c r="D452" s="199"/>
      <c r="E452" s="199"/>
      <c r="F452" s="199"/>
      <c r="G452" s="199"/>
      <c r="H452" s="199"/>
      <c r="I452" s="199"/>
      <c r="J452" s="199"/>
    </row>
  </sheetData>
  <sheetProtection algorithmName="SHA-512" hashValue="eqgJGTL88Z1JMeBUqpLNWks5pj786SR6EYdWBSIlsNq4+/WpAvlDgn/DdpPSuDeUTXd3/GtQSeQkccQiJpp3YA==" saltValue="PbswIgdvOxiu+zry1FaNJw==" spinCount="100000" sheet="1" objects="1" scenarios="1"/>
  <mergeCells count="283">
    <mergeCell ref="A1:E1"/>
    <mergeCell ref="A2:J2"/>
    <mergeCell ref="A3:J3"/>
    <mergeCell ref="A4:J4"/>
    <mergeCell ref="A5:J5"/>
    <mergeCell ref="A6:J6"/>
    <mergeCell ref="A7:J7"/>
    <mergeCell ref="A8:J8"/>
    <mergeCell ref="A9:J9"/>
    <mergeCell ref="A10:J10"/>
    <mergeCell ref="A11:J11"/>
    <mergeCell ref="A12:J12"/>
    <mergeCell ref="A15:J15"/>
    <mergeCell ref="A16:J16"/>
    <mergeCell ref="A17:J17"/>
    <mergeCell ref="A20:J20"/>
    <mergeCell ref="A23:J23"/>
    <mergeCell ref="A26:J26"/>
    <mergeCell ref="A29:J29"/>
    <mergeCell ref="A32:J32"/>
    <mergeCell ref="A33:J33"/>
    <mergeCell ref="A36:J36"/>
    <mergeCell ref="A37:J37"/>
    <mergeCell ref="B39:J39"/>
    <mergeCell ref="B43:J43"/>
    <mergeCell ref="B45:J45"/>
    <mergeCell ref="B46:J46"/>
    <mergeCell ref="A47:J47"/>
    <mergeCell ref="A48:J48"/>
    <mergeCell ref="A51:J51"/>
    <mergeCell ref="A52:J52"/>
    <mergeCell ref="A53:J53"/>
    <mergeCell ref="B57:J57"/>
    <mergeCell ref="B58:J58"/>
    <mergeCell ref="B62:J62"/>
    <mergeCell ref="A63:J63"/>
    <mergeCell ref="A64:J64"/>
    <mergeCell ref="A66:J66"/>
    <mergeCell ref="A67:J67"/>
    <mergeCell ref="A68:J68"/>
    <mergeCell ref="A69:J69"/>
    <mergeCell ref="A70:J70"/>
    <mergeCell ref="A71:J71"/>
    <mergeCell ref="A72:J72"/>
    <mergeCell ref="A73:J73"/>
    <mergeCell ref="A75:J75"/>
    <mergeCell ref="A77:B77"/>
    <mergeCell ref="A78:J78"/>
    <mergeCell ref="A79:J79"/>
    <mergeCell ref="A80:J80"/>
    <mergeCell ref="A81:J81"/>
    <mergeCell ref="A82:J82"/>
    <mergeCell ref="A83:J83"/>
    <mergeCell ref="A84:J84"/>
    <mergeCell ref="A85:J85"/>
    <mergeCell ref="A92:J92"/>
    <mergeCell ref="A93:J93"/>
    <mergeCell ref="A94:J94"/>
    <mergeCell ref="A96:E96"/>
    <mergeCell ref="A97:J97"/>
    <mergeCell ref="A98:J98"/>
    <mergeCell ref="A99:J99"/>
    <mergeCell ref="A110:J110"/>
    <mergeCell ref="B113:J113"/>
    <mergeCell ref="A117:J117"/>
    <mergeCell ref="A118:J118"/>
    <mergeCell ref="B119:J119"/>
    <mergeCell ref="B120:J120"/>
    <mergeCell ref="B121:J121"/>
    <mergeCell ref="B122:J122"/>
    <mergeCell ref="B123:J123"/>
    <mergeCell ref="B124:J124"/>
    <mergeCell ref="B125:J125"/>
    <mergeCell ref="B126:J126"/>
    <mergeCell ref="B127:J127"/>
    <mergeCell ref="B128:J128"/>
    <mergeCell ref="B129:J129"/>
    <mergeCell ref="B130:J130"/>
    <mergeCell ref="B131:J131"/>
    <mergeCell ref="B132:J132"/>
    <mergeCell ref="B133:J133"/>
    <mergeCell ref="B134:J134"/>
    <mergeCell ref="A135:J135"/>
    <mergeCell ref="B136:J136"/>
    <mergeCell ref="B137:J137"/>
    <mergeCell ref="B138:J138"/>
    <mergeCell ref="B139:J139"/>
    <mergeCell ref="B140:J140"/>
    <mergeCell ref="B141:J141"/>
    <mergeCell ref="B142:J142"/>
    <mergeCell ref="A143:J143"/>
    <mergeCell ref="A144:J144"/>
    <mergeCell ref="A145:J145"/>
    <mergeCell ref="A147:B147"/>
    <mergeCell ref="C148:E148"/>
    <mergeCell ref="C149:E149"/>
    <mergeCell ref="C150:E150"/>
    <mergeCell ref="A151:B151"/>
    <mergeCell ref="C152:E152"/>
    <mergeCell ref="C153:E153"/>
    <mergeCell ref="C154:E154"/>
    <mergeCell ref="A155:J155"/>
    <mergeCell ref="A156:J156"/>
    <mergeCell ref="A157:J157"/>
    <mergeCell ref="A158:J158"/>
    <mergeCell ref="A159:J159"/>
    <mergeCell ref="A162:J162"/>
    <mergeCell ref="A173:E173"/>
    <mergeCell ref="A175:E175"/>
    <mergeCell ref="A176:J176"/>
    <mergeCell ref="A177:J177"/>
    <mergeCell ref="B181:E181"/>
    <mergeCell ref="B183:E183"/>
    <mergeCell ref="A185:J185"/>
    <mergeCell ref="C186:E186"/>
    <mergeCell ref="C187:E187"/>
    <mergeCell ref="A190:J190"/>
    <mergeCell ref="A191:J191"/>
    <mergeCell ref="A201:D201"/>
    <mergeCell ref="A202:D202"/>
    <mergeCell ref="A203:J203"/>
    <mergeCell ref="A208:J208"/>
    <mergeCell ref="A209:J209"/>
    <mergeCell ref="A211:B211"/>
    <mergeCell ref="A212:B212"/>
    <mergeCell ref="B213:J213"/>
    <mergeCell ref="B214:J214"/>
    <mergeCell ref="B215:J215"/>
    <mergeCell ref="B216:J216"/>
    <mergeCell ref="B217:J217"/>
    <mergeCell ref="B218:J218"/>
    <mergeCell ref="A221:J221"/>
    <mergeCell ref="A223:E223"/>
    <mergeCell ref="A225:B225"/>
    <mergeCell ref="A226:J226"/>
    <mergeCell ref="A227:J227"/>
    <mergeCell ref="A230:J230"/>
    <mergeCell ref="A233:J233"/>
    <mergeCell ref="A235:E235"/>
    <mergeCell ref="A237:J237"/>
    <mergeCell ref="C238:E238"/>
    <mergeCell ref="C239:E239"/>
    <mergeCell ref="C240:E240"/>
    <mergeCell ref="C241:E241"/>
    <mergeCell ref="C242:E242"/>
    <mergeCell ref="A243:J243"/>
    <mergeCell ref="A254:J254"/>
    <mergeCell ref="A256:J256"/>
    <mergeCell ref="A258:J258"/>
    <mergeCell ref="A261:I261"/>
    <mergeCell ref="B264:J264"/>
    <mergeCell ref="B265:J265"/>
    <mergeCell ref="B266:J266"/>
    <mergeCell ref="B267:E267"/>
    <mergeCell ref="A268:J268"/>
    <mergeCell ref="A271:J271"/>
    <mergeCell ref="C272:E272"/>
    <mergeCell ref="C273:E273"/>
    <mergeCell ref="C274:E274"/>
    <mergeCell ref="C275:E275"/>
    <mergeCell ref="C276:E276"/>
    <mergeCell ref="C277:E277"/>
    <mergeCell ref="C278:E278"/>
    <mergeCell ref="C279:E279"/>
    <mergeCell ref="C280:E280"/>
    <mergeCell ref="C281:E281"/>
    <mergeCell ref="C282:E282"/>
    <mergeCell ref="C283:E283"/>
    <mergeCell ref="C284:E284"/>
    <mergeCell ref="C285:E285"/>
    <mergeCell ref="C286:E286"/>
    <mergeCell ref="C287:E287"/>
    <mergeCell ref="C288:E288"/>
    <mergeCell ref="C289:E289"/>
    <mergeCell ref="C290:E290"/>
    <mergeCell ref="C291:E291"/>
    <mergeCell ref="C292:E292"/>
    <mergeCell ref="A293:J293"/>
    <mergeCell ref="A296:J296"/>
    <mergeCell ref="A305:J305"/>
    <mergeCell ref="A308:J308"/>
    <mergeCell ref="B309:J309"/>
    <mergeCell ref="B310:J310"/>
    <mergeCell ref="A311:B311"/>
    <mergeCell ref="C311:E311"/>
    <mergeCell ref="A313:B313"/>
    <mergeCell ref="C313:E313"/>
    <mergeCell ref="A316:J316"/>
    <mergeCell ref="A319:J319"/>
    <mergeCell ref="B324:J324"/>
    <mergeCell ref="A328:E328"/>
    <mergeCell ref="A330:B330"/>
    <mergeCell ref="A333:J333"/>
    <mergeCell ref="B336:J336"/>
    <mergeCell ref="B337:J337"/>
    <mergeCell ref="A338:J338"/>
    <mergeCell ref="A341:J341"/>
    <mergeCell ref="A342:J342"/>
    <mergeCell ref="C343:E343"/>
    <mergeCell ref="C344:E344"/>
    <mergeCell ref="C345:E345"/>
    <mergeCell ref="C346:E346"/>
    <mergeCell ref="C347:E347"/>
    <mergeCell ref="C348:E348"/>
    <mergeCell ref="C349:E349"/>
    <mergeCell ref="C350:E350"/>
    <mergeCell ref="C351:E351"/>
    <mergeCell ref="C352:E352"/>
    <mergeCell ref="C353:E353"/>
    <mergeCell ref="C354:E354"/>
    <mergeCell ref="A355:J355"/>
    <mergeCell ref="A358:J358"/>
    <mergeCell ref="B363:J363"/>
    <mergeCell ref="A365:E365"/>
    <mergeCell ref="A367:J367"/>
    <mergeCell ref="A368:J368"/>
    <mergeCell ref="A370:J370"/>
    <mergeCell ref="A372:J372"/>
    <mergeCell ref="A374:J374"/>
    <mergeCell ref="A375:E375"/>
    <mergeCell ref="A376:J376"/>
    <mergeCell ref="A377:J377"/>
    <mergeCell ref="A378:J378"/>
    <mergeCell ref="A380:D380"/>
    <mergeCell ref="A381:I381"/>
    <mergeCell ref="A382:J382"/>
    <mergeCell ref="A383:J383"/>
    <mergeCell ref="A384:J384"/>
    <mergeCell ref="A385:J385"/>
    <mergeCell ref="A386:J386"/>
    <mergeCell ref="A387:B387"/>
    <mergeCell ref="A388:J388"/>
    <mergeCell ref="A389:J389"/>
    <mergeCell ref="A390:J390"/>
    <mergeCell ref="A391:J391"/>
    <mergeCell ref="A392:J392"/>
    <mergeCell ref="A393:J393"/>
    <mergeCell ref="A394:J394"/>
    <mergeCell ref="A395:J395"/>
    <mergeCell ref="A396:J396"/>
    <mergeCell ref="A397:J397"/>
    <mergeCell ref="A398:J398"/>
    <mergeCell ref="A399:J399"/>
    <mergeCell ref="A400:J400"/>
    <mergeCell ref="A401:J401"/>
    <mergeCell ref="A402:D402"/>
    <mergeCell ref="A403:E403"/>
    <mergeCell ref="A404:E404"/>
    <mergeCell ref="A405:J405"/>
    <mergeCell ref="A406:J406"/>
    <mergeCell ref="A407:J407"/>
    <mergeCell ref="A408:J408"/>
    <mergeCell ref="A409:J409"/>
    <mergeCell ref="A411:J411"/>
    <mergeCell ref="A412:J412"/>
    <mergeCell ref="A413:J413"/>
    <mergeCell ref="A425:E425"/>
    <mergeCell ref="A426:J426"/>
    <mergeCell ref="A427:J427"/>
    <mergeCell ref="A428:J428"/>
    <mergeCell ref="A429:J429"/>
    <mergeCell ref="A430:J430"/>
    <mergeCell ref="A431:J431"/>
    <mergeCell ref="A433:J433"/>
    <mergeCell ref="A434:J434"/>
    <mergeCell ref="A435:J435"/>
    <mergeCell ref="A436:J436"/>
    <mergeCell ref="A437:J437"/>
    <mergeCell ref="A438:J438"/>
    <mergeCell ref="A439:J439"/>
    <mergeCell ref="A449:J449"/>
    <mergeCell ref="A450:J450"/>
    <mergeCell ref="A451:J451"/>
    <mergeCell ref="A452:J452"/>
    <mergeCell ref="A440:J440"/>
    <mergeCell ref="A441:J441"/>
    <mergeCell ref="A442:J442"/>
    <mergeCell ref="A443:J443"/>
    <mergeCell ref="A444:J444"/>
    <mergeCell ref="A445:J445"/>
    <mergeCell ref="A446:J446"/>
    <mergeCell ref="A447:J447"/>
    <mergeCell ref="A448:J448"/>
  </mergeCells>
  <pageMargins left="0.7" right="0.7" top="0.75" bottom="0.75" header="0.51180555555555496" footer="0.51180555555555496"/>
  <pageSetup paperSize="9" scale="69" orientation="portrait" horizontalDpi="300" verticalDpi="300" r:id="rId1"/>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6" manualBreakCount="6">
    <brk id="27" max="16383" man="1"/>
    <brk id="95" max="16383" man="1"/>
    <brk id="200" max="16383" man="1"/>
    <brk id="327" max="16383" man="1"/>
    <brk id="364" max="16383" man="1"/>
    <brk id="43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110"/>
  <sheetViews>
    <sheetView tabSelected="1" view="pageBreakPreview" topLeftCell="A71" zoomScale="85" zoomScaleNormal="130" zoomScalePageLayoutView="85" workbookViewId="0">
      <selection activeCell="C74" sqref="C74"/>
    </sheetView>
  </sheetViews>
  <sheetFormatPr defaultColWidth="11.28515625" defaultRowHeight="16.5"/>
  <cols>
    <col min="1" max="1" width="4.85546875" style="136" customWidth="1"/>
    <col min="2" max="2" width="63.42578125" style="143" customWidth="1"/>
    <col min="3" max="3" width="9.140625" style="156" customWidth="1"/>
    <col min="4" max="4" width="8.28515625" style="167" customWidth="1"/>
    <col min="5" max="5" width="11.85546875" style="23" customWidth="1"/>
    <col min="6" max="6" width="13" style="175" customWidth="1"/>
    <col min="7" max="7" width="13.140625" style="24" hidden="1" customWidth="1"/>
    <col min="8" max="1024" width="11.28515625" style="25"/>
  </cols>
  <sheetData>
    <row r="1" spans="1:6">
      <c r="A1" s="135" t="s">
        <v>509</v>
      </c>
      <c r="B1" s="142" t="s">
        <v>510</v>
      </c>
    </row>
    <row r="2" spans="1:6" ht="11.25" customHeight="1">
      <c r="A2" s="135"/>
      <c r="B2" s="142"/>
    </row>
    <row r="3" spans="1:6" ht="102">
      <c r="A3" s="136" t="s">
        <v>511</v>
      </c>
      <c r="B3" s="143" t="s">
        <v>512</v>
      </c>
      <c r="C3" s="157" t="s">
        <v>513</v>
      </c>
      <c r="D3" s="168">
        <v>1</v>
      </c>
      <c r="E3" s="26"/>
      <c r="F3" s="157">
        <f>D3*E3</f>
        <v>0</v>
      </c>
    </row>
    <row r="4" spans="1:6" ht="9" customHeight="1"/>
    <row r="5" spans="1:6" ht="40.5" customHeight="1">
      <c r="A5" s="136" t="s">
        <v>514</v>
      </c>
      <c r="B5" s="143" t="s">
        <v>515</v>
      </c>
      <c r="C5" s="157" t="s">
        <v>513</v>
      </c>
      <c r="D5" s="168">
        <v>1</v>
      </c>
      <c r="E5" s="26"/>
      <c r="F5" s="157">
        <f>D5*E5</f>
        <v>0</v>
      </c>
    </row>
    <row r="6" spans="1:6" ht="5.25" customHeight="1"/>
    <row r="7" spans="1:6" ht="104.25" customHeight="1">
      <c r="A7" s="136" t="s">
        <v>516</v>
      </c>
      <c r="B7" s="143" t="s">
        <v>517</v>
      </c>
      <c r="C7" s="157" t="s">
        <v>513</v>
      </c>
      <c r="D7" s="168">
        <v>1</v>
      </c>
      <c r="E7" s="26"/>
      <c r="F7" s="157">
        <f>D7*E7</f>
        <v>0</v>
      </c>
    </row>
    <row r="8" spans="1:6" ht="8.25" customHeight="1"/>
    <row r="9" spans="1:6" ht="71.25" customHeight="1">
      <c r="A9" s="136" t="s">
        <v>518</v>
      </c>
      <c r="B9" s="143" t="s">
        <v>519</v>
      </c>
      <c r="C9" s="157" t="s">
        <v>520</v>
      </c>
      <c r="D9" s="168">
        <v>12</v>
      </c>
      <c r="E9" s="26"/>
      <c r="F9" s="157">
        <f>D9*E9</f>
        <v>0</v>
      </c>
    </row>
    <row r="10" spans="1:6" ht="5.25" customHeight="1">
      <c r="C10" s="157"/>
      <c r="D10" s="168"/>
      <c r="E10" s="26"/>
      <c r="F10" s="157"/>
    </row>
    <row r="11" spans="1:6" ht="124.5" customHeight="1">
      <c r="A11" s="136" t="s">
        <v>521</v>
      </c>
      <c r="B11" s="143" t="s">
        <v>522</v>
      </c>
      <c r="C11" s="157"/>
      <c r="D11" s="168"/>
      <c r="E11" s="26"/>
      <c r="F11" s="157"/>
    </row>
    <row r="12" spans="1:6" ht="15">
      <c r="B12" s="143" t="s">
        <v>523</v>
      </c>
      <c r="C12" s="157" t="s">
        <v>524</v>
      </c>
      <c r="D12" s="168">
        <v>15</v>
      </c>
      <c r="E12" s="26"/>
      <c r="F12" s="157">
        <f>D12*E12</f>
        <v>0</v>
      </c>
    </row>
    <row r="13" spans="1:6" ht="15">
      <c r="B13" s="143" t="s">
        <v>525</v>
      </c>
      <c r="C13" s="157" t="s">
        <v>526</v>
      </c>
      <c r="D13" s="168">
        <v>25</v>
      </c>
      <c r="E13" s="26"/>
      <c r="F13" s="157">
        <f>D13*E13</f>
        <v>0</v>
      </c>
    </row>
    <row r="14" spans="1:6" ht="15">
      <c r="B14" s="143" t="s">
        <v>527</v>
      </c>
      <c r="C14" s="157" t="s">
        <v>520</v>
      </c>
      <c r="D14" s="168">
        <v>45</v>
      </c>
      <c r="E14" s="26"/>
      <c r="F14" s="157">
        <f>D14*E14</f>
        <v>0</v>
      </c>
    </row>
    <row r="15" spans="1:6" ht="15">
      <c r="B15" s="143" t="s">
        <v>528</v>
      </c>
      <c r="C15" s="157" t="s">
        <v>524</v>
      </c>
      <c r="D15" s="168">
        <v>16</v>
      </c>
      <c r="E15" s="26"/>
      <c r="F15" s="157">
        <f>D15*E15</f>
        <v>0</v>
      </c>
    </row>
    <row r="16" spans="1:6" ht="15">
      <c r="C16" s="157"/>
      <c r="D16" s="168"/>
      <c r="E16" s="26"/>
      <c r="F16" s="157"/>
    </row>
    <row r="17" spans="1:6">
      <c r="A17" s="137"/>
      <c r="B17" s="144" t="s">
        <v>529</v>
      </c>
      <c r="C17" s="158"/>
      <c r="D17" s="169"/>
      <c r="E17" s="27"/>
      <c r="F17" s="176">
        <f>SUM(F3:F15)</f>
        <v>0</v>
      </c>
    </row>
    <row r="19" spans="1:6" s="25" customFormat="1">
      <c r="A19" s="135" t="s">
        <v>530</v>
      </c>
      <c r="B19" s="142" t="s">
        <v>531</v>
      </c>
      <c r="C19" s="159"/>
      <c r="D19" s="170"/>
      <c r="E19" s="28"/>
      <c r="F19" s="177"/>
    </row>
    <row r="20" spans="1:6" s="25" customFormat="1">
      <c r="A20" s="138"/>
      <c r="B20" s="145"/>
      <c r="C20" s="160"/>
      <c r="D20" s="170"/>
      <c r="E20" s="29"/>
      <c r="F20" s="178"/>
    </row>
    <row r="21" spans="1:6" s="25" customFormat="1" ht="25.5">
      <c r="A21" s="139" t="s">
        <v>532</v>
      </c>
      <c r="B21" s="146" t="s">
        <v>533</v>
      </c>
      <c r="C21" s="157"/>
      <c r="D21" s="168"/>
      <c r="E21" s="26"/>
      <c r="F21" s="157"/>
    </row>
    <row r="22" spans="1:6" s="25" customFormat="1">
      <c r="A22" s="139"/>
      <c r="B22" s="146" t="s">
        <v>534</v>
      </c>
      <c r="C22" s="157"/>
      <c r="D22" s="168"/>
      <c r="E22" s="26"/>
      <c r="F22" s="157"/>
    </row>
    <row r="23" spans="1:6" s="25" customFormat="1">
      <c r="A23" s="139"/>
      <c r="B23" s="146" t="s">
        <v>535</v>
      </c>
      <c r="C23" s="157"/>
      <c r="D23" s="168"/>
      <c r="E23" s="26"/>
      <c r="F23" s="157"/>
    </row>
    <row r="24" spans="1:6" s="25" customFormat="1" ht="25.5">
      <c r="A24" s="139"/>
      <c r="B24" s="146" t="s">
        <v>536</v>
      </c>
      <c r="C24" s="157"/>
      <c r="D24" s="168"/>
      <c r="E24" s="26"/>
      <c r="F24" s="157"/>
    </row>
    <row r="25" spans="1:6" s="25" customFormat="1" ht="76.5">
      <c r="A25" s="139"/>
      <c r="B25" s="146" t="s">
        <v>537</v>
      </c>
      <c r="C25" s="157"/>
      <c r="D25" s="168"/>
      <c r="E25" s="26"/>
      <c r="F25" s="157"/>
    </row>
    <row r="26" spans="1:6" s="25" customFormat="1" ht="51">
      <c r="A26" s="139"/>
      <c r="B26" s="146" t="s">
        <v>538</v>
      </c>
      <c r="C26" s="157"/>
      <c r="D26" s="168"/>
      <c r="E26" s="26"/>
      <c r="F26" s="157"/>
    </row>
    <row r="27" spans="1:6" s="25" customFormat="1" ht="38.25">
      <c r="A27" s="139"/>
      <c r="B27" s="146" t="s">
        <v>539</v>
      </c>
      <c r="C27" s="157"/>
      <c r="D27" s="168"/>
      <c r="E27" s="26"/>
      <c r="F27" s="157"/>
    </row>
    <row r="28" spans="1:6" s="25" customFormat="1" ht="63.75">
      <c r="A28" s="139"/>
      <c r="B28" s="146" t="s">
        <v>540</v>
      </c>
      <c r="C28" s="157"/>
      <c r="D28" s="168"/>
      <c r="E28" s="26"/>
      <c r="F28" s="157"/>
    </row>
    <row r="29" spans="1:6" s="25" customFormat="1" ht="63.75">
      <c r="A29" s="139"/>
      <c r="B29" s="146" t="s">
        <v>541</v>
      </c>
      <c r="C29" s="157"/>
      <c r="D29" s="168"/>
      <c r="E29" s="26"/>
      <c r="F29" s="157"/>
    </row>
    <row r="30" spans="1:6" s="25" customFormat="1">
      <c r="A30" s="139"/>
      <c r="B30" s="146" t="s">
        <v>542</v>
      </c>
      <c r="C30" s="157"/>
      <c r="D30" s="168"/>
      <c r="E30" s="26"/>
      <c r="F30" s="157"/>
    </row>
    <row r="31" spans="1:6" s="25" customFormat="1" ht="51">
      <c r="A31" s="139"/>
      <c r="B31" s="146" t="s">
        <v>543</v>
      </c>
      <c r="C31" s="157"/>
      <c r="D31" s="168"/>
      <c r="E31" s="26"/>
      <c r="F31" s="157"/>
    </row>
    <row r="32" spans="1:6" s="25" customFormat="1" ht="130.5" customHeight="1">
      <c r="A32" s="139"/>
      <c r="B32" s="146" t="s">
        <v>544</v>
      </c>
      <c r="C32" s="157"/>
      <c r="D32" s="168"/>
      <c r="E32" s="26"/>
      <c r="F32" s="157"/>
    </row>
    <row r="33" spans="1:6" s="25" customFormat="1" ht="140.25">
      <c r="A33" s="139"/>
      <c r="B33" s="146" t="s">
        <v>545</v>
      </c>
      <c r="C33" s="157"/>
      <c r="D33" s="168"/>
      <c r="E33" s="26"/>
      <c r="F33" s="157"/>
    </row>
    <row r="34" spans="1:6" s="25" customFormat="1" ht="38.25">
      <c r="A34" s="139"/>
      <c r="B34" s="146" t="s">
        <v>546</v>
      </c>
      <c r="C34" s="157"/>
      <c r="D34" s="168"/>
      <c r="E34" s="26"/>
      <c r="F34" s="157"/>
    </row>
    <row r="35" spans="1:6" s="25" customFormat="1">
      <c r="A35" s="139"/>
      <c r="B35" s="146" t="s">
        <v>547</v>
      </c>
      <c r="C35" s="157"/>
      <c r="D35" s="168"/>
      <c r="E35" s="26"/>
      <c r="F35" s="157"/>
    </row>
    <row r="36" spans="1:6" s="25" customFormat="1" ht="54" customHeight="1">
      <c r="A36" s="139"/>
      <c r="B36" s="146" t="s">
        <v>548</v>
      </c>
      <c r="C36" s="157"/>
      <c r="D36" s="168"/>
      <c r="E36" s="26"/>
      <c r="F36" s="157"/>
    </row>
    <row r="37" spans="1:6" s="25" customFormat="1" ht="141" customHeight="1">
      <c r="A37" s="139"/>
      <c r="B37" s="146" t="s">
        <v>549</v>
      </c>
      <c r="C37" s="157" t="s">
        <v>550</v>
      </c>
      <c r="D37" s="168">
        <v>530</v>
      </c>
      <c r="E37" s="26"/>
      <c r="F37" s="157">
        <f>D37*E37</f>
        <v>0</v>
      </c>
    </row>
    <row r="38" spans="1:6" s="25" customFormat="1" ht="160.5" customHeight="1">
      <c r="A38" s="139"/>
      <c r="B38" s="146" t="s">
        <v>551</v>
      </c>
      <c r="C38" s="157" t="s">
        <v>550</v>
      </c>
      <c r="D38" s="168">
        <v>75</v>
      </c>
      <c r="E38" s="26"/>
      <c r="F38" s="157">
        <f>D38*E38</f>
        <v>0</v>
      </c>
    </row>
    <row r="39" spans="1:6" s="25" customFormat="1">
      <c r="A39" s="139"/>
      <c r="B39" s="146"/>
      <c r="C39" s="157"/>
      <c r="D39" s="168"/>
      <c r="E39" s="26"/>
      <c r="F39" s="157"/>
    </row>
    <row r="40" spans="1:6" s="25" customFormat="1">
      <c r="A40" s="137"/>
      <c r="B40" s="144" t="s">
        <v>529</v>
      </c>
      <c r="C40" s="158"/>
      <c r="D40" s="169"/>
      <c r="E40" s="27"/>
      <c r="F40" s="176">
        <f>SUM(F21:F38)</f>
        <v>0</v>
      </c>
    </row>
    <row r="41" spans="1:6" s="25" customFormat="1">
      <c r="A41" s="139"/>
      <c r="B41" s="146"/>
      <c r="C41" s="157"/>
      <c r="D41" s="168"/>
      <c r="E41" s="26"/>
      <c r="F41" s="157"/>
    </row>
    <row r="42" spans="1:6" s="25" customFormat="1">
      <c r="A42" s="139"/>
      <c r="B42" s="146"/>
      <c r="C42" s="157"/>
      <c r="D42" s="168"/>
      <c r="E42" s="26"/>
      <c r="F42" s="157"/>
    </row>
    <row r="43" spans="1:6" s="25" customFormat="1">
      <c r="A43" s="139" t="s">
        <v>552</v>
      </c>
      <c r="B43" s="147" t="s">
        <v>553</v>
      </c>
      <c r="C43" s="157"/>
      <c r="D43" s="168"/>
      <c r="E43" s="26"/>
      <c r="F43" s="157"/>
    </row>
    <row r="44" spans="1:6" s="25" customFormat="1">
      <c r="A44" s="139"/>
      <c r="B44" s="147"/>
      <c r="C44" s="157"/>
      <c r="D44" s="168"/>
      <c r="E44" s="26"/>
      <c r="F44" s="157"/>
    </row>
    <row r="45" spans="1:6" s="25" customFormat="1" ht="37.5" customHeight="1">
      <c r="A45" s="139" t="s">
        <v>554</v>
      </c>
      <c r="B45" s="148" t="s">
        <v>555</v>
      </c>
      <c r="C45" s="157"/>
      <c r="D45" s="168"/>
      <c r="E45" s="26"/>
      <c r="F45" s="157"/>
    </row>
    <row r="46" spans="1:6" s="25" customFormat="1" ht="37.5" customHeight="1">
      <c r="A46" s="139"/>
      <c r="B46" s="148" t="s">
        <v>556</v>
      </c>
      <c r="C46" s="157"/>
      <c r="D46" s="168"/>
      <c r="E46" s="26"/>
      <c r="F46" s="157"/>
    </row>
    <row r="47" spans="1:6" s="25" customFormat="1" ht="27" customHeight="1">
      <c r="A47" s="139"/>
      <c r="B47" s="148" t="s">
        <v>557</v>
      </c>
      <c r="C47" s="157"/>
      <c r="D47" s="168"/>
      <c r="E47" s="26"/>
      <c r="F47" s="157"/>
    </row>
    <row r="48" spans="1:6" s="25" customFormat="1" ht="44.25" customHeight="1">
      <c r="A48" s="139"/>
      <c r="B48" s="148" t="s">
        <v>558</v>
      </c>
      <c r="C48" s="157"/>
      <c r="D48" s="168"/>
      <c r="E48" s="26"/>
      <c r="F48" s="157"/>
    </row>
    <row r="49" spans="1:6" s="25" customFormat="1" ht="57.75" customHeight="1">
      <c r="A49" s="139"/>
      <c r="B49" s="148" t="s">
        <v>559</v>
      </c>
      <c r="C49" s="157"/>
      <c r="D49" s="168"/>
      <c r="E49" s="26"/>
      <c r="F49" s="157"/>
    </row>
    <row r="50" spans="1:6" s="25" customFormat="1" ht="66.75" customHeight="1">
      <c r="A50" s="139"/>
      <c r="B50" s="148" t="s">
        <v>560</v>
      </c>
      <c r="C50" s="161"/>
      <c r="D50" s="161"/>
      <c r="E50" s="134"/>
      <c r="F50" s="161"/>
    </row>
    <row r="51" spans="1:6" s="25" customFormat="1" ht="120" customHeight="1">
      <c r="A51" s="139"/>
      <c r="B51" s="148" t="s">
        <v>561</v>
      </c>
      <c r="C51" s="157" t="s">
        <v>526</v>
      </c>
      <c r="D51" s="168">
        <v>350</v>
      </c>
      <c r="E51" s="26"/>
      <c r="F51" s="157">
        <f>D51*E51</f>
        <v>0</v>
      </c>
    </row>
    <row r="52" spans="1:6" s="25" customFormat="1">
      <c r="A52" s="139"/>
      <c r="B52" s="146"/>
      <c r="C52" s="157"/>
      <c r="D52" s="168"/>
      <c r="E52" s="26"/>
      <c r="F52" s="157"/>
    </row>
    <row r="53" spans="1:6" s="25" customFormat="1">
      <c r="A53" s="137"/>
      <c r="B53" s="144" t="s">
        <v>529</v>
      </c>
      <c r="C53" s="158"/>
      <c r="D53" s="169"/>
      <c r="E53" s="27"/>
      <c r="F53" s="176">
        <f>SUM(F45:F51)</f>
        <v>0</v>
      </c>
    </row>
    <row r="54" spans="1:6" s="25" customFormat="1">
      <c r="A54" s="135"/>
      <c r="B54" s="142"/>
      <c r="C54" s="159"/>
      <c r="D54" s="170"/>
      <c r="E54" s="28"/>
      <c r="F54" s="179"/>
    </row>
    <row r="55" spans="1:6" s="25" customFormat="1">
      <c r="A55" s="139" t="s">
        <v>562</v>
      </c>
      <c r="B55" s="147" t="s">
        <v>563</v>
      </c>
      <c r="C55" s="159"/>
      <c r="D55" s="170"/>
      <c r="E55" s="28"/>
      <c r="F55" s="179"/>
    </row>
    <row r="56" spans="1:6" s="25" customFormat="1">
      <c r="A56" s="139"/>
      <c r="B56" s="147"/>
      <c r="C56" s="159"/>
      <c r="D56" s="170"/>
      <c r="E56" s="28"/>
      <c r="F56" s="179"/>
    </row>
    <row r="57" spans="1:6" s="25" customFormat="1" ht="76.5">
      <c r="A57" s="139" t="s">
        <v>564</v>
      </c>
      <c r="B57" s="146" t="s">
        <v>565</v>
      </c>
      <c r="C57" s="157" t="s">
        <v>566</v>
      </c>
      <c r="D57" s="168">
        <v>96</v>
      </c>
      <c r="E57" s="26"/>
      <c r="F57" s="157">
        <f>D57*E57</f>
        <v>0</v>
      </c>
    </row>
    <row r="58" spans="1:6" s="25" customFormat="1">
      <c r="A58" s="135"/>
      <c r="B58" s="142"/>
      <c r="C58" s="159"/>
      <c r="D58" s="170"/>
      <c r="E58" s="28"/>
      <c r="F58" s="179"/>
    </row>
    <row r="59" spans="1:6" s="25" customFormat="1" ht="118.5" customHeight="1">
      <c r="A59" s="139" t="s">
        <v>567</v>
      </c>
      <c r="B59" s="146" t="s">
        <v>568</v>
      </c>
      <c r="C59" s="157" t="s">
        <v>566</v>
      </c>
      <c r="D59" s="168">
        <v>52</v>
      </c>
      <c r="E59" s="26"/>
      <c r="F59" s="157">
        <f>D59*E59</f>
        <v>0</v>
      </c>
    </row>
    <row r="60" spans="1:6" s="25" customFormat="1">
      <c r="A60" s="139"/>
      <c r="B60" s="146"/>
      <c r="C60" s="157"/>
      <c r="D60" s="168"/>
      <c r="E60" s="26"/>
      <c r="F60" s="157"/>
    </row>
    <row r="61" spans="1:6" s="25" customFormat="1" ht="25.5">
      <c r="A61" s="139" t="s">
        <v>569</v>
      </c>
      <c r="B61" s="146" t="s">
        <v>570</v>
      </c>
      <c r="C61" s="157" t="s">
        <v>571</v>
      </c>
      <c r="D61" s="168">
        <v>3</v>
      </c>
      <c r="E61" s="26"/>
      <c r="F61" s="157">
        <f>D61*E61</f>
        <v>0</v>
      </c>
    </row>
    <row r="62" spans="1:6" s="25" customFormat="1">
      <c r="A62" s="139"/>
      <c r="B62" s="146"/>
      <c r="C62" s="157"/>
      <c r="D62" s="168"/>
      <c r="E62" s="26"/>
      <c r="F62" s="157"/>
    </row>
    <row r="63" spans="1:6" s="25" customFormat="1" ht="25.5">
      <c r="A63" s="139" t="s">
        <v>572</v>
      </c>
      <c r="B63" s="146" t="s">
        <v>573</v>
      </c>
      <c r="C63" s="157" t="s">
        <v>571</v>
      </c>
      <c r="D63" s="168">
        <v>12</v>
      </c>
      <c r="E63" s="26"/>
      <c r="F63" s="157">
        <f>D63*E63</f>
        <v>0</v>
      </c>
    </row>
    <row r="64" spans="1:6" s="25" customFormat="1">
      <c r="A64" s="139"/>
      <c r="B64" s="146"/>
      <c r="C64" s="157"/>
      <c r="D64" s="168"/>
      <c r="E64" s="26"/>
      <c r="F64" s="157"/>
    </row>
    <row r="65" spans="1:7" s="25" customFormat="1" ht="63.75">
      <c r="A65" s="139" t="s">
        <v>574</v>
      </c>
      <c r="B65" s="146" t="s">
        <v>575</v>
      </c>
      <c r="C65" s="157"/>
      <c r="D65" s="168"/>
      <c r="E65" s="26"/>
      <c r="F65" s="157"/>
    </row>
    <row r="66" spans="1:7" s="25" customFormat="1" ht="16.5" customHeight="1">
      <c r="A66" s="135"/>
      <c r="B66" s="149"/>
      <c r="C66" s="162" t="s">
        <v>520</v>
      </c>
      <c r="D66" s="171">
        <v>12</v>
      </c>
      <c r="E66" s="30"/>
      <c r="F66" s="180">
        <f>D66*E66</f>
        <v>0</v>
      </c>
    </row>
    <row r="67" spans="1:7" s="25" customFormat="1" ht="16.5" customHeight="1">
      <c r="A67" s="135"/>
      <c r="B67" s="149"/>
      <c r="C67" s="162"/>
      <c r="D67" s="171"/>
      <c r="E67" s="30"/>
      <c r="F67" s="180"/>
    </row>
    <row r="68" spans="1:7" s="25" customFormat="1" ht="76.5">
      <c r="A68" s="139" t="s">
        <v>576</v>
      </c>
      <c r="B68" s="146" t="s">
        <v>577</v>
      </c>
      <c r="C68" s="157"/>
      <c r="D68" s="168"/>
      <c r="E68" s="26"/>
      <c r="F68" s="157"/>
    </row>
    <row r="69" spans="1:7" s="25" customFormat="1" ht="16.5" customHeight="1">
      <c r="A69" s="135"/>
      <c r="B69" s="149"/>
      <c r="C69" s="162" t="s">
        <v>520</v>
      </c>
      <c r="D69" s="171">
        <v>38</v>
      </c>
      <c r="E69" s="30"/>
      <c r="F69" s="180">
        <f>D69*E69</f>
        <v>0</v>
      </c>
    </row>
    <row r="70" spans="1:7" s="25" customFormat="1" ht="16.5" customHeight="1">
      <c r="A70" s="135"/>
      <c r="B70" s="149"/>
      <c r="C70" s="162"/>
      <c r="D70" s="171"/>
      <c r="E70" s="30"/>
      <c r="F70" s="181"/>
    </row>
    <row r="71" spans="1:7" s="25" customFormat="1">
      <c r="A71" s="137"/>
      <c r="B71" s="144" t="s">
        <v>529</v>
      </c>
      <c r="C71" s="158"/>
      <c r="D71" s="169"/>
      <c r="E71" s="27"/>
      <c r="F71" s="176">
        <f>SUM(F57:F69)</f>
        <v>0</v>
      </c>
    </row>
    <row r="72" spans="1:7" s="25" customFormat="1">
      <c r="A72" s="139"/>
      <c r="B72" s="149"/>
      <c r="C72" s="161"/>
      <c r="D72" s="161"/>
      <c r="E72" s="134"/>
      <c r="F72" s="182"/>
    </row>
    <row r="73" spans="1:7" s="25" customFormat="1">
      <c r="A73" s="139" t="s">
        <v>578</v>
      </c>
      <c r="B73" s="147" t="s">
        <v>579</v>
      </c>
      <c r="C73" s="161"/>
      <c r="D73" s="161"/>
      <c r="E73" s="134"/>
      <c r="F73" s="182"/>
    </row>
    <row r="74" spans="1:7" ht="300.75" customHeight="1">
      <c r="A74" s="139" t="s">
        <v>580</v>
      </c>
      <c r="B74" s="150" t="s">
        <v>581</v>
      </c>
      <c r="C74" s="163" t="s">
        <v>571</v>
      </c>
      <c r="D74" s="31">
        <v>1</v>
      </c>
      <c r="E74" s="31"/>
      <c r="F74" s="217">
        <f>D74*E74</f>
        <v>0</v>
      </c>
      <c r="G74" s="32"/>
    </row>
    <row r="75" spans="1:7" s="25" customFormat="1">
      <c r="A75" s="139"/>
      <c r="B75" s="150"/>
      <c r="C75" s="161"/>
      <c r="D75" s="30"/>
      <c r="E75" s="30"/>
      <c r="F75" s="180"/>
      <c r="G75" s="30"/>
    </row>
    <row r="76" spans="1:7" ht="267.75">
      <c r="A76" s="139" t="s">
        <v>582</v>
      </c>
      <c r="B76" s="150" t="s">
        <v>583</v>
      </c>
      <c r="C76" s="163" t="s">
        <v>571</v>
      </c>
      <c r="D76" s="31">
        <v>1</v>
      </c>
      <c r="E76" s="31"/>
      <c r="F76" s="217">
        <f>D76*E76</f>
        <v>0</v>
      </c>
      <c r="G76" s="30"/>
    </row>
    <row r="77" spans="1:7" s="25" customFormat="1">
      <c r="A77" s="139"/>
      <c r="B77" s="150"/>
      <c r="C77" s="161"/>
      <c r="D77" s="30"/>
      <c r="E77" s="30"/>
      <c r="F77" s="180"/>
      <c r="G77" s="30"/>
    </row>
    <row r="78" spans="1:7" ht="261.75" customHeight="1">
      <c r="A78" s="139" t="s">
        <v>584</v>
      </c>
      <c r="B78" s="150" t="s">
        <v>585</v>
      </c>
      <c r="C78" s="161" t="s">
        <v>571</v>
      </c>
      <c r="D78" s="31">
        <v>1</v>
      </c>
      <c r="E78" s="31"/>
      <c r="F78" s="217">
        <f>D78*E78</f>
        <v>0</v>
      </c>
      <c r="G78" s="30"/>
    </row>
    <row r="79" spans="1:7" s="25" customFormat="1">
      <c r="A79" s="139"/>
      <c r="B79" s="150"/>
      <c r="C79" s="161"/>
      <c r="D79" s="30"/>
      <c r="E79" s="30"/>
      <c r="F79" s="180"/>
      <c r="G79" s="30"/>
    </row>
    <row r="80" spans="1:7" ht="296.25" customHeight="1">
      <c r="A80" s="139" t="s">
        <v>586</v>
      </c>
      <c r="B80" s="150" t="s">
        <v>587</v>
      </c>
      <c r="C80" s="161" t="s">
        <v>571</v>
      </c>
      <c r="D80" s="31">
        <v>1</v>
      </c>
      <c r="E80" s="31"/>
      <c r="F80" s="217">
        <f>D80*E80</f>
        <v>0</v>
      </c>
      <c r="G80" s="30"/>
    </row>
    <row r="81" spans="1:7" s="25" customFormat="1">
      <c r="A81" s="139"/>
      <c r="B81" s="150"/>
      <c r="C81" s="161"/>
      <c r="D81" s="31"/>
      <c r="E81" s="31"/>
      <c r="F81" s="217"/>
      <c r="G81" s="30"/>
    </row>
    <row r="82" spans="1:7" ht="220.5" customHeight="1">
      <c r="A82" s="139" t="s">
        <v>588</v>
      </c>
      <c r="B82" s="150" t="s">
        <v>589</v>
      </c>
      <c r="C82" s="161" t="s">
        <v>571</v>
      </c>
      <c r="D82" s="31">
        <v>1</v>
      </c>
      <c r="E82" s="31"/>
      <c r="F82" s="217">
        <f>D82*E82</f>
        <v>0</v>
      </c>
      <c r="G82" s="30"/>
    </row>
    <row r="83" spans="1:7" s="25" customFormat="1">
      <c r="A83" s="139"/>
      <c r="B83" s="150"/>
      <c r="C83" s="161"/>
      <c r="D83" s="31"/>
      <c r="E83" s="31"/>
      <c r="F83" s="217"/>
      <c r="G83" s="30"/>
    </row>
    <row r="84" spans="1:7" ht="216.75">
      <c r="A84" s="139" t="s">
        <v>590</v>
      </c>
      <c r="B84" s="150" t="s">
        <v>591</v>
      </c>
      <c r="C84" s="161" t="s">
        <v>571</v>
      </c>
      <c r="D84" s="31">
        <v>1</v>
      </c>
      <c r="E84" s="31"/>
      <c r="F84" s="217">
        <f>D84*E84</f>
        <v>0</v>
      </c>
      <c r="G84" s="30"/>
    </row>
    <row r="85" spans="1:7" s="25" customFormat="1">
      <c r="A85" s="139"/>
      <c r="B85" s="150"/>
      <c r="C85" s="161"/>
      <c r="D85" s="31"/>
      <c r="E85" s="31"/>
      <c r="F85" s="217"/>
      <c r="G85" s="30"/>
    </row>
    <row r="86" spans="1:7" ht="281.25" customHeight="1">
      <c r="A86" s="139" t="s">
        <v>592</v>
      </c>
      <c r="B86" s="150" t="s">
        <v>593</v>
      </c>
      <c r="C86" s="161" t="s">
        <v>571</v>
      </c>
      <c r="D86" s="31">
        <v>1</v>
      </c>
      <c r="E86" s="31"/>
      <c r="F86" s="217">
        <f>D86*E86</f>
        <v>0</v>
      </c>
      <c r="G86" s="30"/>
    </row>
    <row r="87" spans="1:7" s="25" customFormat="1">
      <c r="A87" s="139"/>
      <c r="B87" s="150"/>
      <c r="C87" s="161"/>
      <c r="D87" s="31"/>
      <c r="E87" s="31"/>
      <c r="F87" s="217"/>
      <c r="G87" s="30"/>
    </row>
    <row r="88" spans="1:7" ht="227.25" customHeight="1">
      <c r="A88" s="139" t="s">
        <v>594</v>
      </c>
      <c r="B88" s="150" t="s">
        <v>595</v>
      </c>
      <c r="C88" s="161" t="s">
        <v>571</v>
      </c>
      <c r="D88" s="31">
        <v>1</v>
      </c>
      <c r="E88" s="31"/>
      <c r="F88" s="217">
        <f>D88*E88</f>
        <v>0</v>
      </c>
      <c r="G88" s="30"/>
    </row>
    <row r="89" spans="1:7" s="25" customFormat="1">
      <c r="A89" s="139"/>
      <c r="B89" s="150"/>
      <c r="C89" s="161"/>
      <c r="D89" s="31"/>
      <c r="E89" s="31"/>
      <c r="F89" s="217"/>
      <c r="G89" s="30"/>
    </row>
    <row r="90" spans="1:7" ht="295.5" customHeight="1">
      <c r="A90" s="139" t="s">
        <v>596</v>
      </c>
      <c r="B90" s="150" t="s">
        <v>597</v>
      </c>
      <c r="C90" s="161" t="s">
        <v>571</v>
      </c>
      <c r="D90" s="31">
        <v>1</v>
      </c>
      <c r="E90" s="31"/>
      <c r="F90" s="217">
        <f>D90*E90</f>
        <v>0</v>
      </c>
      <c r="G90" s="30"/>
    </row>
    <row r="91" spans="1:7" s="25" customFormat="1">
      <c r="A91" s="139"/>
      <c r="B91" s="150"/>
      <c r="C91" s="161"/>
      <c r="D91" s="31"/>
      <c r="E91" s="31"/>
      <c r="F91" s="217"/>
      <c r="G91" s="30"/>
    </row>
    <row r="92" spans="1:7" ht="276.75" customHeight="1">
      <c r="A92" s="139" t="s">
        <v>598</v>
      </c>
      <c r="B92" s="150" t="s">
        <v>599</v>
      </c>
      <c r="C92" s="161" t="s">
        <v>571</v>
      </c>
      <c r="D92" s="31">
        <v>1</v>
      </c>
      <c r="E92" s="31"/>
      <c r="F92" s="217">
        <f>D92*E92</f>
        <v>0</v>
      </c>
      <c r="G92" s="30"/>
    </row>
    <row r="93" spans="1:7" s="25" customFormat="1">
      <c r="A93" s="139"/>
      <c r="B93" s="150"/>
      <c r="C93" s="161"/>
      <c r="D93" s="31"/>
      <c r="E93" s="31"/>
      <c r="F93" s="217"/>
      <c r="G93" s="30"/>
    </row>
    <row r="94" spans="1:7" ht="267.75">
      <c r="A94" s="139" t="s">
        <v>600</v>
      </c>
      <c r="B94" s="150" t="s">
        <v>601</v>
      </c>
      <c r="C94" s="161" t="s">
        <v>571</v>
      </c>
      <c r="D94" s="31">
        <v>1</v>
      </c>
      <c r="E94" s="31"/>
      <c r="F94" s="217">
        <f>D94*E94</f>
        <v>0</v>
      </c>
      <c r="G94" s="30"/>
    </row>
    <row r="95" spans="1:7" s="25" customFormat="1">
      <c r="A95" s="139"/>
      <c r="B95" s="150"/>
      <c r="C95" s="161"/>
      <c r="D95" s="31"/>
      <c r="E95" s="31"/>
      <c r="F95" s="217"/>
      <c r="G95" s="30"/>
    </row>
    <row r="96" spans="1:7" ht="212.25" customHeight="1">
      <c r="A96" s="139" t="s">
        <v>602</v>
      </c>
      <c r="B96" s="150" t="s">
        <v>603</v>
      </c>
      <c r="C96" s="161" t="s">
        <v>571</v>
      </c>
      <c r="D96" s="31">
        <v>1</v>
      </c>
      <c r="E96" s="31"/>
      <c r="F96" s="217">
        <f>D96*E96</f>
        <v>0</v>
      </c>
      <c r="G96" s="30"/>
    </row>
    <row r="97" spans="1:7" s="25" customFormat="1">
      <c r="A97" s="139"/>
      <c r="B97" s="150"/>
      <c r="C97" s="161"/>
      <c r="D97" s="31"/>
      <c r="E97" s="31"/>
      <c r="F97" s="217"/>
      <c r="G97" s="30"/>
    </row>
    <row r="98" spans="1:7" s="25" customFormat="1">
      <c r="A98" s="137"/>
      <c r="B98" s="144" t="s">
        <v>529</v>
      </c>
      <c r="C98" s="158"/>
      <c r="D98" s="169"/>
      <c r="E98" s="27"/>
      <c r="F98" s="176">
        <f>SUM(F74:F96)</f>
        <v>0</v>
      </c>
    </row>
    <row r="99" spans="1:7" s="25" customFormat="1">
      <c r="A99" s="135"/>
      <c r="B99" s="142"/>
      <c r="C99" s="159"/>
      <c r="D99" s="170"/>
      <c r="E99" s="28"/>
      <c r="F99" s="179"/>
    </row>
    <row r="100" spans="1:7" s="25" customFormat="1">
      <c r="A100" s="139"/>
      <c r="B100" s="149"/>
      <c r="C100" s="161"/>
      <c r="D100" s="161"/>
      <c r="E100" s="134"/>
      <c r="F100" s="182"/>
    </row>
    <row r="101" spans="1:7" s="25" customFormat="1">
      <c r="A101" s="135" t="s">
        <v>604</v>
      </c>
      <c r="B101" s="142" t="str">
        <f>B1</f>
        <v>PRIPREMNI RADOVI</v>
      </c>
      <c r="C101" s="159" t="s">
        <v>605</v>
      </c>
      <c r="D101" s="170"/>
      <c r="E101" s="28"/>
      <c r="F101" s="170">
        <f>F17</f>
        <v>0</v>
      </c>
    </row>
    <row r="102" spans="1:7" s="25" customFormat="1">
      <c r="A102" s="135" t="s">
        <v>606</v>
      </c>
      <c r="B102" s="142" t="str">
        <f>B19</f>
        <v>FASADERSKI RADOVI</v>
      </c>
      <c r="C102" s="159" t="s">
        <v>605</v>
      </c>
      <c r="D102" s="170"/>
      <c r="E102" s="28"/>
      <c r="F102" s="170">
        <f>F40</f>
        <v>0</v>
      </c>
    </row>
    <row r="103" spans="1:7" s="25" customFormat="1">
      <c r="A103" s="135" t="s">
        <v>607</v>
      </c>
      <c r="B103" s="151" t="str">
        <f>B43</f>
        <v>KROVOPOKRIVAČKI RADOVI</v>
      </c>
      <c r="C103" s="159" t="s">
        <v>605</v>
      </c>
      <c r="D103" s="170"/>
      <c r="E103" s="28"/>
      <c r="F103" s="170">
        <f>F53</f>
        <v>0</v>
      </c>
    </row>
    <row r="104" spans="1:7" s="25" customFormat="1">
      <c r="A104" s="135" t="s">
        <v>608</v>
      </c>
      <c r="B104" s="142" t="str">
        <f>B55</f>
        <v>LIMARSKI RADOVI</v>
      </c>
      <c r="C104" s="159" t="s">
        <v>605</v>
      </c>
      <c r="D104" s="170"/>
      <c r="E104" s="28"/>
      <c r="F104" s="170">
        <f>F71</f>
        <v>0</v>
      </c>
    </row>
    <row r="105" spans="1:7" s="25" customFormat="1">
      <c r="A105" s="135" t="s">
        <v>609</v>
      </c>
      <c r="B105" s="142" t="str">
        <f>B73</f>
        <v>STOLARSKI RADOVI</v>
      </c>
      <c r="C105" s="159" t="s">
        <v>605</v>
      </c>
      <c r="D105" s="170"/>
      <c r="E105" s="28"/>
      <c r="F105" s="170">
        <f>F98</f>
        <v>0</v>
      </c>
    </row>
    <row r="106" spans="1:7" s="25" customFormat="1">
      <c r="A106" s="135"/>
      <c r="B106" s="142"/>
      <c r="C106" s="159"/>
      <c r="D106" s="170"/>
      <c r="E106" s="28"/>
      <c r="F106" s="170"/>
    </row>
    <row r="107" spans="1:7" s="25" customFormat="1">
      <c r="A107" s="135"/>
      <c r="B107" s="152" t="s">
        <v>529</v>
      </c>
      <c r="C107" s="159"/>
      <c r="D107" s="170"/>
      <c r="E107" s="28"/>
      <c r="F107" s="170">
        <f>SUM(F101:F106)</f>
        <v>0</v>
      </c>
    </row>
    <row r="108" spans="1:7" s="25" customFormat="1">
      <c r="A108" s="135"/>
      <c r="B108" s="152" t="s">
        <v>610</v>
      </c>
      <c r="C108" s="159" t="s">
        <v>605</v>
      </c>
      <c r="D108" s="170"/>
      <c r="E108" s="28"/>
      <c r="F108" s="183">
        <f>F107</f>
        <v>0</v>
      </c>
    </row>
    <row r="109" spans="1:7" s="25" customFormat="1">
      <c r="A109" s="139"/>
      <c r="B109" s="153" t="s">
        <v>611</v>
      </c>
      <c r="C109" s="159"/>
      <c r="D109" s="166"/>
      <c r="E109" s="28"/>
      <c r="F109" s="170">
        <f>F108*0.25</f>
        <v>0</v>
      </c>
    </row>
    <row r="110" spans="1:7" s="25" customFormat="1">
      <c r="A110" s="139"/>
      <c r="B110" s="154" t="s">
        <v>612</v>
      </c>
      <c r="C110" s="159" t="s">
        <v>605</v>
      </c>
      <c r="D110" s="166"/>
      <c r="E110" s="28"/>
      <c r="F110" s="183">
        <f>F108+F109</f>
        <v>0</v>
      </c>
    </row>
    <row r="111" spans="1:7" s="25" customFormat="1">
      <c r="A111" s="140"/>
      <c r="B111" s="155"/>
      <c r="C111" s="164"/>
      <c r="D111" s="172"/>
      <c r="E111" s="33"/>
      <c r="F111" s="184"/>
    </row>
    <row r="112" spans="1:7" s="25" customFormat="1">
      <c r="A112" s="140"/>
      <c r="B112" s="155"/>
      <c r="C112" s="164"/>
      <c r="D112" s="172"/>
      <c r="E112" s="33"/>
      <c r="F112" s="185"/>
    </row>
    <row r="113" spans="1:6" s="25" customFormat="1">
      <c r="A113" s="140"/>
      <c r="B113" s="155"/>
      <c r="C113" s="164"/>
      <c r="D113" s="172"/>
      <c r="E113" s="33"/>
      <c r="F113" s="186"/>
    </row>
    <row r="114" spans="1:6" s="25" customFormat="1">
      <c r="A114" s="140"/>
      <c r="B114" s="155"/>
      <c r="C114" s="165"/>
      <c r="D114" s="173"/>
      <c r="E114" s="33"/>
      <c r="F114" s="186"/>
    </row>
    <row r="115" spans="1:6" s="25" customFormat="1">
      <c r="A115" s="140"/>
      <c r="B115" s="155"/>
      <c r="C115" s="165"/>
      <c r="D115" s="173"/>
      <c r="E115" s="33"/>
      <c r="F115" s="186"/>
    </row>
    <row r="116" spans="1:6" s="25" customFormat="1">
      <c r="A116" s="140"/>
      <c r="B116" s="155"/>
      <c r="C116" s="164"/>
      <c r="D116" s="172"/>
      <c r="E116" s="33"/>
      <c r="F116" s="187"/>
    </row>
    <row r="117" spans="1:6" s="25" customFormat="1">
      <c r="A117" s="140"/>
      <c r="B117" s="155"/>
      <c r="C117" s="164"/>
      <c r="D117" s="172"/>
      <c r="E117" s="33"/>
      <c r="F117" s="187"/>
    </row>
    <row r="118" spans="1:6" s="25" customFormat="1">
      <c r="A118" s="140"/>
      <c r="B118" s="155"/>
      <c r="C118" s="164"/>
      <c r="D118" s="172"/>
      <c r="E118" s="33"/>
      <c r="F118" s="188"/>
    </row>
    <row r="119" spans="1:6" s="25" customFormat="1">
      <c r="A119" s="140"/>
      <c r="B119" s="155"/>
      <c r="C119" s="164"/>
      <c r="D119" s="172"/>
      <c r="E119" s="33"/>
      <c r="F119" s="188"/>
    </row>
    <row r="120" spans="1:6" s="25" customFormat="1">
      <c r="A120" s="140"/>
      <c r="B120" s="155"/>
      <c r="C120" s="164"/>
      <c r="D120" s="172"/>
      <c r="E120" s="33"/>
      <c r="F120" s="188"/>
    </row>
    <row r="121" spans="1:6" s="25" customFormat="1">
      <c r="A121" s="140"/>
      <c r="B121" s="155"/>
      <c r="C121" s="164"/>
      <c r="D121" s="172"/>
      <c r="E121" s="33"/>
      <c r="F121" s="188"/>
    </row>
    <row r="122" spans="1:6" s="25" customFormat="1">
      <c r="A122" s="140"/>
      <c r="B122" s="155"/>
      <c r="C122" s="164"/>
      <c r="D122" s="172"/>
      <c r="E122" s="33"/>
      <c r="F122" s="188"/>
    </row>
    <row r="123" spans="1:6" s="25" customFormat="1">
      <c r="A123" s="140"/>
      <c r="B123" s="155"/>
      <c r="C123" s="164"/>
      <c r="D123" s="172"/>
      <c r="E123" s="33"/>
      <c r="F123" s="188"/>
    </row>
    <row r="124" spans="1:6" s="25" customFormat="1">
      <c r="A124" s="140"/>
      <c r="B124" s="155"/>
      <c r="C124" s="164"/>
      <c r="D124" s="172"/>
      <c r="E124" s="33"/>
      <c r="F124" s="188"/>
    </row>
    <row r="125" spans="1:6" s="25" customFormat="1">
      <c r="A125" s="140"/>
      <c r="B125" s="155"/>
      <c r="C125" s="164"/>
      <c r="D125" s="172"/>
      <c r="E125" s="33"/>
      <c r="F125" s="188"/>
    </row>
    <row r="126" spans="1:6" s="25" customFormat="1">
      <c r="A126" s="140"/>
      <c r="B126" s="155"/>
      <c r="C126" s="164"/>
      <c r="D126" s="172"/>
      <c r="E126" s="33"/>
      <c r="F126" s="188"/>
    </row>
    <row r="127" spans="1:6" s="25" customFormat="1">
      <c r="A127" s="140"/>
      <c r="B127" s="155"/>
      <c r="C127" s="164"/>
      <c r="D127" s="172"/>
      <c r="E127" s="33"/>
      <c r="F127" s="188"/>
    </row>
    <row r="128" spans="1:6" s="25" customFormat="1">
      <c r="A128" s="140"/>
      <c r="B128" s="155"/>
      <c r="C128" s="164"/>
      <c r="D128" s="172"/>
      <c r="E128" s="33"/>
      <c r="F128" s="188"/>
    </row>
    <row r="129" spans="1:6" s="25" customFormat="1">
      <c r="A129" s="140"/>
      <c r="B129" s="155"/>
      <c r="C129" s="164"/>
      <c r="D129" s="172"/>
      <c r="E129" s="33"/>
      <c r="F129" s="188"/>
    </row>
    <row r="130" spans="1:6" s="25" customFormat="1">
      <c r="A130" s="140"/>
      <c r="B130" s="155"/>
      <c r="C130" s="164"/>
      <c r="D130" s="172"/>
      <c r="E130" s="33"/>
      <c r="F130" s="188"/>
    </row>
    <row r="131" spans="1:6" s="25" customFormat="1">
      <c r="A131" s="140"/>
      <c r="B131" s="155"/>
      <c r="C131" s="164"/>
      <c r="D131" s="172"/>
      <c r="E131" s="33"/>
      <c r="F131" s="188"/>
    </row>
    <row r="132" spans="1:6" s="25" customFormat="1">
      <c r="A132" s="140"/>
      <c r="B132" s="155"/>
      <c r="C132" s="164"/>
      <c r="D132" s="172"/>
      <c r="E132" s="33"/>
      <c r="F132" s="188"/>
    </row>
    <row r="133" spans="1:6" s="25" customFormat="1">
      <c r="A133" s="140"/>
      <c r="B133" s="155"/>
      <c r="C133" s="164"/>
      <c r="D133" s="172"/>
      <c r="E133" s="33"/>
      <c r="F133" s="188"/>
    </row>
    <row r="134" spans="1:6" s="25" customFormat="1">
      <c r="A134" s="140"/>
      <c r="B134" s="155"/>
      <c r="C134" s="164"/>
      <c r="D134" s="172"/>
      <c r="E134" s="33"/>
      <c r="F134" s="188"/>
    </row>
    <row r="135" spans="1:6" s="25" customFormat="1">
      <c r="A135" s="140"/>
      <c r="B135" s="155"/>
      <c r="C135" s="164"/>
      <c r="D135" s="172"/>
      <c r="E135" s="33"/>
      <c r="F135" s="188"/>
    </row>
    <row r="136" spans="1:6" s="25" customFormat="1">
      <c r="A136" s="140"/>
      <c r="B136" s="155"/>
      <c r="C136" s="164"/>
      <c r="D136" s="172"/>
      <c r="E136" s="33"/>
      <c r="F136" s="188"/>
    </row>
    <row r="137" spans="1:6" s="25" customFormat="1">
      <c r="A137" s="140"/>
      <c r="B137" s="155"/>
      <c r="C137" s="164"/>
      <c r="D137" s="172"/>
      <c r="E137" s="33"/>
      <c r="F137" s="188"/>
    </row>
    <row r="138" spans="1:6" s="25" customFormat="1">
      <c r="A138" s="140"/>
      <c r="B138" s="155"/>
      <c r="C138" s="164"/>
      <c r="D138" s="172"/>
      <c r="E138" s="33"/>
      <c r="F138" s="188"/>
    </row>
    <row r="139" spans="1:6" s="25" customFormat="1">
      <c r="A139" s="140"/>
      <c r="B139" s="155"/>
      <c r="C139" s="164"/>
      <c r="D139" s="172"/>
      <c r="E139" s="33"/>
      <c r="F139" s="188"/>
    </row>
    <row r="140" spans="1:6" s="25" customFormat="1">
      <c r="A140" s="140"/>
      <c r="B140" s="155"/>
      <c r="C140" s="164"/>
      <c r="D140" s="172"/>
      <c r="E140" s="33"/>
      <c r="F140" s="188"/>
    </row>
    <row r="141" spans="1:6" s="25" customFormat="1">
      <c r="A141" s="140"/>
      <c r="B141" s="155"/>
      <c r="C141" s="164"/>
      <c r="D141" s="172"/>
      <c r="E141" s="33"/>
      <c r="F141" s="188"/>
    </row>
    <row r="142" spans="1:6" s="25" customFormat="1">
      <c r="A142" s="140"/>
      <c r="B142" s="155"/>
      <c r="C142" s="164"/>
      <c r="D142" s="172"/>
      <c r="E142" s="33"/>
      <c r="F142" s="188"/>
    </row>
    <row r="143" spans="1:6" s="25" customFormat="1">
      <c r="A143" s="140"/>
      <c r="B143" s="155"/>
      <c r="C143" s="164"/>
      <c r="D143" s="172"/>
      <c r="E143" s="33"/>
      <c r="F143" s="188"/>
    </row>
    <row r="144" spans="1:6" s="25" customFormat="1">
      <c r="A144" s="140"/>
      <c r="B144" s="155"/>
      <c r="C144" s="164"/>
      <c r="D144" s="172"/>
      <c r="E144" s="33"/>
      <c r="F144" s="188"/>
    </row>
    <row r="145" spans="1:6" s="25" customFormat="1">
      <c r="A145" s="140"/>
      <c r="B145" s="155"/>
      <c r="C145" s="164"/>
      <c r="D145" s="172"/>
      <c r="E145" s="33"/>
      <c r="F145" s="188"/>
    </row>
    <row r="146" spans="1:6" s="25" customFormat="1">
      <c r="A146" s="140"/>
      <c r="B146" s="155"/>
      <c r="C146" s="164"/>
      <c r="D146" s="172"/>
      <c r="E146" s="33"/>
      <c r="F146" s="188"/>
    </row>
    <row r="147" spans="1:6" s="25" customFormat="1">
      <c r="A147" s="140"/>
      <c r="B147" s="155"/>
      <c r="C147" s="164"/>
      <c r="D147" s="172"/>
      <c r="E147" s="33"/>
      <c r="F147" s="188"/>
    </row>
    <row r="148" spans="1:6" s="25" customFormat="1">
      <c r="A148" s="140"/>
      <c r="B148" s="155"/>
      <c r="C148" s="164"/>
      <c r="D148" s="172"/>
      <c r="E148" s="33"/>
      <c r="F148" s="188"/>
    </row>
    <row r="149" spans="1:6" s="25" customFormat="1">
      <c r="A149" s="140"/>
      <c r="B149" s="155"/>
      <c r="C149" s="164"/>
      <c r="D149" s="172"/>
      <c r="E149" s="33"/>
      <c r="F149" s="188"/>
    </row>
    <row r="150" spans="1:6" s="25" customFormat="1">
      <c r="A150" s="140"/>
      <c r="B150" s="155"/>
      <c r="C150" s="164"/>
      <c r="D150" s="172"/>
      <c r="E150" s="33"/>
      <c r="F150" s="188"/>
    </row>
    <row r="151" spans="1:6" s="25" customFormat="1">
      <c r="A151" s="140"/>
      <c r="B151" s="155"/>
      <c r="C151" s="164"/>
      <c r="D151" s="172"/>
      <c r="E151" s="33"/>
      <c r="F151" s="188"/>
    </row>
    <row r="152" spans="1:6" s="25" customFormat="1">
      <c r="A152" s="140"/>
      <c r="B152" s="155"/>
      <c r="C152" s="164"/>
      <c r="D152" s="172"/>
      <c r="E152" s="33"/>
      <c r="F152" s="188"/>
    </row>
    <row r="153" spans="1:6" s="25" customFormat="1">
      <c r="A153" s="140"/>
      <c r="B153" s="155"/>
      <c r="C153" s="164"/>
      <c r="D153" s="172"/>
      <c r="E153" s="33"/>
      <c r="F153" s="188"/>
    </row>
    <row r="154" spans="1:6" s="25" customFormat="1">
      <c r="A154" s="140"/>
      <c r="B154" s="155"/>
      <c r="C154" s="164"/>
      <c r="D154" s="172"/>
      <c r="E154" s="33"/>
      <c r="F154" s="188"/>
    </row>
    <row r="155" spans="1:6" s="25" customFormat="1">
      <c r="A155" s="140"/>
      <c r="B155" s="155"/>
      <c r="C155" s="164"/>
      <c r="D155" s="172"/>
      <c r="E155" s="33"/>
      <c r="F155" s="188"/>
    </row>
    <row r="156" spans="1:6" s="25" customFormat="1">
      <c r="A156" s="140"/>
      <c r="B156" s="155"/>
      <c r="C156" s="164"/>
      <c r="D156" s="172"/>
      <c r="E156" s="33"/>
      <c r="F156" s="188"/>
    </row>
    <row r="157" spans="1:6" s="25" customFormat="1">
      <c r="A157" s="140"/>
      <c r="B157" s="155"/>
      <c r="C157" s="164"/>
      <c r="D157" s="172"/>
      <c r="E157" s="33"/>
      <c r="F157" s="188"/>
    </row>
    <row r="158" spans="1:6" s="25" customFormat="1">
      <c r="A158" s="140"/>
      <c r="B158" s="155"/>
      <c r="C158" s="164"/>
      <c r="D158" s="172"/>
      <c r="E158" s="33"/>
      <c r="F158" s="188"/>
    </row>
    <row r="159" spans="1:6" s="25" customFormat="1">
      <c r="A159" s="140"/>
      <c r="B159" s="155"/>
      <c r="C159" s="164"/>
      <c r="D159" s="172"/>
      <c r="E159" s="33"/>
      <c r="F159" s="188"/>
    </row>
    <row r="160" spans="1:6" s="25" customFormat="1">
      <c r="A160" s="140"/>
      <c r="B160" s="155"/>
      <c r="C160" s="164"/>
      <c r="D160" s="172"/>
      <c r="E160" s="33"/>
      <c r="F160" s="188"/>
    </row>
    <row r="161" spans="1:6" s="25" customFormat="1">
      <c r="A161" s="140"/>
      <c r="B161" s="155"/>
      <c r="C161" s="164"/>
      <c r="D161" s="172"/>
      <c r="E161" s="33"/>
      <c r="F161" s="188"/>
    </row>
    <row r="162" spans="1:6" s="25" customFormat="1">
      <c r="A162" s="140"/>
      <c r="B162" s="155"/>
      <c r="C162" s="164"/>
      <c r="D162" s="172"/>
      <c r="E162" s="33"/>
      <c r="F162" s="188"/>
    </row>
    <row r="163" spans="1:6" s="25" customFormat="1">
      <c r="A163" s="140"/>
      <c r="B163" s="155"/>
      <c r="C163" s="164"/>
      <c r="D163" s="172"/>
      <c r="E163" s="33"/>
      <c r="F163" s="188"/>
    </row>
    <row r="164" spans="1:6" s="25" customFormat="1">
      <c r="A164" s="140"/>
      <c r="B164" s="155"/>
      <c r="C164" s="164"/>
      <c r="D164" s="172"/>
      <c r="E164" s="33"/>
      <c r="F164" s="188"/>
    </row>
    <row r="165" spans="1:6" s="25" customFormat="1">
      <c r="A165" s="140"/>
      <c r="B165" s="155"/>
      <c r="C165" s="164"/>
      <c r="D165" s="172"/>
      <c r="E165" s="33"/>
      <c r="F165" s="188"/>
    </row>
    <row r="166" spans="1:6" s="25" customFormat="1">
      <c r="A166" s="140"/>
      <c r="B166" s="155"/>
      <c r="C166" s="164"/>
      <c r="D166" s="172"/>
      <c r="E166" s="33"/>
      <c r="F166" s="188"/>
    </row>
    <row r="167" spans="1:6" s="25" customFormat="1">
      <c r="A167" s="140"/>
      <c r="B167" s="155"/>
      <c r="C167" s="164"/>
      <c r="D167" s="172"/>
      <c r="E167" s="33"/>
      <c r="F167" s="188"/>
    </row>
    <row r="168" spans="1:6" s="25" customFormat="1">
      <c r="A168" s="140"/>
      <c r="B168" s="155"/>
      <c r="C168" s="164"/>
      <c r="D168" s="172"/>
      <c r="E168" s="33"/>
      <c r="F168" s="188"/>
    </row>
    <row r="169" spans="1:6" s="25" customFormat="1">
      <c r="A169" s="140"/>
      <c r="B169" s="155"/>
      <c r="C169" s="164"/>
      <c r="D169" s="172"/>
      <c r="E169" s="33"/>
      <c r="F169" s="188"/>
    </row>
    <row r="170" spans="1:6" s="25" customFormat="1">
      <c r="A170" s="140"/>
      <c r="B170" s="155"/>
      <c r="C170" s="164"/>
      <c r="D170" s="172"/>
      <c r="E170" s="33"/>
      <c r="F170" s="188"/>
    </row>
    <row r="171" spans="1:6" s="25" customFormat="1">
      <c r="A171" s="140"/>
      <c r="B171" s="155"/>
      <c r="C171" s="164"/>
      <c r="D171" s="172"/>
      <c r="E171" s="33"/>
      <c r="F171" s="188"/>
    </row>
    <row r="172" spans="1:6" s="25" customFormat="1">
      <c r="A172" s="140"/>
      <c r="B172" s="155"/>
      <c r="C172" s="164"/>
      <c r="D172" s="172"/>
      <c r="E172" s="33"/>
      <c r="F172" s="188"/>
    </row>
    <row r="173" spans="1:6" s="25" customFormat="1">
      <c r="A173" s="140"/>
      <c r="B173" s="155"/>
      <c r="C173" s="164"/>
      <c r="D173" s="172"/>
      <c r="E173" s="33"/>
      <c r="F173" s="188"/>
    </row>
    <row r="174" spans="1:6" s="25" customFormat="1">
      <c r="A174" s="140"/>
      <c r="B174" s="155"/>
      <c r="C174" s="164"/>
      <c r="D174" s="172"/>
      <c r="E174" s="33"/>
      <c r="F174" s="188"/>
    </row>
    <row r="175" spans="1:6" s="25" customFormat="1">
      <c r="A175" s="140"/>
      <c r="B175" s="155"/>
      <c r="C175" s="164"/>
      <c r="D175" s="172"/>
      <c r="E175" s="33"/>
      <c r="F175" s="188"/>
    </row>
    <row r="176" spans="1:6" s="25" customFormat="1">
      <c r="A176" s="140"/>
      <c r="B176" s="155"/>
      <c r="C176" s="164"/>
      <c r="D176" s="172"/>
      <c r="E176" s="33"/>
      <c r="F176" s="188"/>
    </row>
    <row r="177" spans="1:6" s="25" customFormat="1">
      <c r="A177" s="140"/>
      <c r="B177" s="155"/>
      <c r="C177" s="164"/>
      <c r="D177" s="172"/>
      <c r="E177" s="33"/>
      <c r="F177" s="188"/>
    </row>
    <row r="178" spans="1:6" s="25" customFormat="1">
      <c r="A178" s="140"/>
      <c r="B178" s="155"/>
      <c r="C178" s="164"/>
      <c r="D178" s="172"/>
      <c r="E178" s="33"/>
      <c r="F178" s="188"/>
    </row>
    <row r="179" spans="1:6" s="25" customFormat="1">
      <c r="A179" s="140"/>
      <c r="B179" s="155"/>
      <c r="C179" s="164"/>
      <c r="D179" s="172"/>
      <c r="E179" s="33"/>
      <c r="F179" s="188"/>
    </row>
    <row r="180" spans="1:6" s="25" customFormat="1">
      <c r="A180" s="140"/>
      <c r="B180" s="155"/>
      <c r="C180" s="164"/>
      <c r="D180" s="172"/>
      <c r="E180" s="33"/>
      <c r="F180" s="188"/>
    </row>
    <row r="181" spans="1:6" s="25" customFormat="1">
      <c r="A181" s="140"/>
      <c r="B181" s="155"/>
      <c r="C181" s="164"/>
      <c r="D181" s="172"/>
      <c r="E181" s="33"/>
      <c r="F181" s="188"/>
    </row>
    <row r="182" spans="1:6" s="25" customFormat="1">
      <c r="A182" s="140"/>
      <c r="B182" s="155"/>
      <c r="C182" s="164"/>
      <c r="D182" s="172"/>
      <c r="E182" s="33"/>
      <c r="F182" s="188"/>
    </row>
    <row r="183" spans="1:6" s="25" customFormat="1">
      <c r="A183" s="140"/>
      <c r="B183" s="155"/>
      <c r="C183" s="164"/>
      <c r="D183" s="172"/>
      <c r="E183" s="33"/>
      <c r="F183" s="188"/>
    </row>
    <row r="184" spans="1:6" s="25" customFormat="1">
      <c r="A184" s="140"/>
      <c r="B184" s="155"/>
      <c r="C184" s="164"/>
      <c r="D184" s="172"/>
      <c r="E184" s="33"/>
      <c r="F184" s="188"/>
    </row>
    <row r="185" spans="1:6" s="25" customFormat="1">
      <c r="A185" s="140"/>
      <c r="B185" s="155"/>
      <c r="C185" s="164"/>
      <c r="D185" s="172"/>
      <c r="E185" s="33"/>
      <c r="F185" s="188"/>
    </row>
    <row r="186" spans="1:6" s="25" customFormat="1">
      <c r="A186" s="140"/>
      <c r="B186" s="155"/>
      <c r="C186" s="164"/>
      <c r="D186" s="172"/>
      <c r="E186" s="33"/>
      <c r="F186" s="188"/>
    </row>
    <row r="187" spans="1:6" s="25" customFormat="1">
      <c r="A187" s="140"/>
      <c r="B187" s="155"/>
      <c r="C187" s="164"/>
      <c r="D187" s="172"/>
      <c r="E187" s="33"/>
      <c r="F187" s="188"/>
    </row>
    <row r="188" spans="1:6" s="25" customFormat="1">
      <c r="A188" s="140"/>
      <c r="B188" s="155"/>
      <c r="C188" s="164"/>
      <c r="D188" s="172"/>
      <c r="E188" s="33"/>
      <c r="F188" s="188"/>
    </row>
    <row r="189" spans="1:6" s="25" customFormat="1">
      <c r="A189" s="140"/>
      <c r="B189" s="155"/>
      <c r="C189" s="164"/>
      <c r="D189" s="172"/>
      <c r="E189" s="33"/>
      <c r="F189" s="188"/>
    </row>
    <row r="190" spans="1:6" s="25" customFormat="1">
      <c r="A190" s="140"/>
      <c r="B190" s="155"/>
      <c r="C190" s="164"/>
      <c r="D190" s="172"/>
      <c r="E190" s="33"/>
      <c r="F190" s="188"/>
    </row>
    <row r="191" spans="1:6" s="25" customFormat="1">
      <c r="A191" s="140"/>
      <c r="B191" s="155"/>
      <c r="C191" s="164"/>
      <c r="D191" s="172"/>
      <c r="E191" s="33"/>
      <c r="F191" s="188"/>
    </row>
    <row r="192" spans="1:6" s="25" customFormat="1">
      <c r="A192" s="140"/>
      <c r="B192" s="155"/>
      <c r="C192" s="164"/>
      <c r="D192" s="172"/>
      <c r="E192" s="33"/>
      <c r="F192" s="188"/>
    </row>
    <row r="193" spans="1:6" s="25" customFormat="1">
      <c r="A193" s="140"/>
      <c r="B193" s="155"/>
      <c r="C193" s="164"/>
      <c r="D193" s="172"/>
      <c r="E193" s="33"/>
      <c r="F193" s="188"/>
    </row>
    <row r="194" spans="1:6" s="25" customFormat="1">
      <c r="A194" s="140"/>
      <c r="B194" s="155"/>
      <c r="C194" s="164"/>
      <c r="D194" s="172"/>
      <c r="E194" s="33"/>
      <c r="F194" s="188"/>
    </row>
    <row r="195" spans="1:6" s="25" customFormat="1">
      <c r="A195" s="140"/>
      <c r="B195" s="155"/>
      <c r="C195" s="164"/>
      <c r="D195" s="172"/>
      <c r="E195" s="33"/>
      <c r="F195" s="188"/>
    </row>
    <row r="196" spans="1:6" s="25" customFormat="1">
      <c r="A196" s="140"/>
      <c r="B196" s="155"/>
      <c r="C196" s="164"/>
      <c r="D196" s="172"/>
      <c r="E196" s="33"/>
      <c r="F196" s="188"/>
    </row>
    <row r="197" spans="1:6" s="25" customFormat="1">
      <c r="A197" s="140"/>
      <c r="B197" s="155"/>
      <c r="C197" s="164"/>
      <c r="D197" s="172"/>
      <c r="E197" s="33"/>
      <c r="F197" s="188"/>
    </row>
    <row r="198" spans="1:6" s="25" customFormat="1">
      <c r="A198" s="140"/>
      <c r="B198" s="155"/>
      <c r="C198" s="164"/>
      <c r="D198" s="172"/>
      <c r="E198" s="33"/>
      <c r="F198" s="188"/>
    </row>
    <row r="199" spans="1:6" s="25" customFormat="1">
      <c r="A199" s="140"/>
      <c r="B199" s="155"/>
      <c r="C199" s="164"/>
      <c r="D199" s="172"/>
      <c r="E199" s="33"/>
      <c r="F199" s="188"/>
    </row>
    <row r="200" spans="1:6" s="25" customFormat="1">
      <c r="A200" s="140"/>
      <c r="B200" s="155"/>
      <c r="C200" s="164"/>
      <c r="D200" s="172"/>
      <c r="E200" s="33"/>
      <c r="F200" s="188"/>
    </row>
    <row r="201" spans="1:6" s="25" customFormat="1">
      <c r="A201" s="140"/>
      <c r="B201" s="155"/>
      <c r="C201" s="164"/>
      <c r="D201" s="172"/>
      <c r="E201" s="33"/>
      <c r="F201" s="188"/>
    </row>
    <row r="202" spans="1:6" s="25" customFormat="1">
      <c r="A202" s="140"/>
      <c r="B202" s="155"/>
      <c r="C202" s="164"/>
      <c r="D202" s="172"/>
      <c r="E202" s="33"/>
      <c r="F202" s="188"/>
    </row>
    <row r="203" spans="1:6" s="25" customFormat="1">
      <c r="A203" s="140"/>
      <c r="B203" s="155"/>
      <c r="C203" s="164"/>
      <c r="D203" s="172"/>
      <c r="E203" s="33"/>
      <c r="F203" s="188"/>
    </row>
    <row r="204" spans="1:6" s="25" customFormat="1">
      <c r="A204" s="140"/>
      <c r="B204" s="155"/>
      <c r="C204" s="164"/>
      <c r="D204" s="172"/>
      <c r="E204" s="33"/>
      <c r="F204" s="188"/>
    </row>
    <row r="205" spans="1:6" s="25" customFormat="1">
      <c r="A205" s="140"/>
      <c r="B205" s="155"/>
      <c r="C205" s="164"/>
      <c r="D205" s="172"/>
      <c r="E205" s="33"/>
      <c r="F205" s="188"/>
    </row>
    <row r="206" spans="1:6" s="25" customFormat="1">
      <c r="A206" s="140"/>
      <c r="B206" s="155"/>
      <c r="C206" s="164"/>
      <c r="D206" s="172"/>
      <c r="E206" s="33"/>
      <c r="F206" s="188"/>
    </row>
    <row r="207" spans="1:6" s="25" customFormat="1">
      <c r="A207" s="140"/>
      <c r="B207" s="155"/>
      <c r="C207" s="164"/>
      <c r="D207" s="172"/>
      <c r="E207" s="33"/>
      <c r="F207" s="188"/>
    </row>
    <row r="208" spans="1:6" s="25" customFormat="1">
      <c r="A208" s="140"/>
      <c r="B208" s="155"/>
      <c r="C208" s="164"/>
      <c r="D208" s="172"/>
      <c r="E208" s="33"/>
      <c r="F208" s="188"/>
    </row>
    <row r="209" spans="1:6" s="25" customFormat="1">
      <c r="A209" s="140"/>
      <c r="B209" s="155"/>
      <c r="C209" s="164"/>
      <c r="D209" s="172"/>
      <c r="E209" s="33"/>
      <c r="F209" s="188"/>
    </row>
    <row r="210" spans="1:6" s="25" customFormat="1">
      <c r="A210" s="140"/>
      <c r="B210" s="155"/>
      <c r="C210" s="164"/>
      <c r="D210" s="172"/>
      <c r="E210" s="33"/>
      <c r="F210" s="188"/>
    </row>
    <row r="211" spans="1:6" s="25" customFormat="1">
      <c r="A211" s="140"/>
      <c r="B211" s="155"/>
      <c r="C211" s="164"/>
      <c r="D211" s="172"/>
      <c r="E211" s="33"/>
      <c r="F211" s="188"/>
    </row>
    <row r="212" spans="1:6" s="25" customFormat="1">
      <c r="A212" s="140"/>
      <c r="B212" s="155"/>
      <c r="C212" s="164"/>
      <c r="D212" s="172"/>
      <c r="E212" s="33"/>
      <c r="F212" s="188"/>
    </row>
    <row r="213" spans="1:6" s="25" customFormat="1">
      <c r="A213" s="140"/>
      <c r="B213" s="155"/>
      <c r="C213" s="164"/>
      <c r="D213" s="172"/>
      <c r="E213" s="33"/>
      <c r="F213" s="188"/>
    </row>
    <row r="214" spans="1:6" s="25" customFormat="1">
      <c r="A214" s="140"/>
      <c r="B214" s="155"/>
      <c r="C214" s="164"/>
      <c r="D214" s="172"/>
      <c r="E214" s="33"/>
      <c r="F214" s="188"/>
    </row>
    <row r="215" spans="1:6" s="25" customFormat="1">
      <c r="A215" s="140"/>
      <c r="B215" s="155"/>
      <c r="C215" s="164"/>
      <c r="D215" s="172"/>
      <c r="E215" s="33"/>
      <c r="F215" s="188"/>
    </row>
    <row r="216" spans="1:6" s="25" customFormat="1">
      <c r="A216" s="140"/>
      <c r="B216" s="155"/>
      <c r="C216" s="164"/>
      <c r="D216" s="172"/>
      <c r="E216" s="33"/>
      <c r="F216" s="188"/>
    </row>
    <row r="217" spans="1:6" s="25" customFormat="1">
      <c r="A217" s="140"/>
      <c r="B217" s="155"/>
      <c r="C217" s="164"/>
      <c r="D217" s="172"/>
      <c r="E217" s="33"/>
      <c r="F217" s="188"/>
    </row>
    <row r="218" spans="1:6" s="25" customFormat="1">
      <c r="A218" s="140"/>
      <c r="B218" s="155"/>
      <c r="C218" s="164"/>
      <c r="D218" s="172"/>
      <c r="E218" s="33"/>
      <c r="F218" s="188"/>
    </row>
    <row r="219" spans="1:6" s="25" customFormat="1">
      <c r="A219" s="140"/>
      <c r="B219" s="155"/>
      <c r="C219" s="164"/>
      <c r="D219" s="172"/>
      <c r="E219" s="33"/>
      <c r="F219" s="188"/>
    </row>
    <row r="220" spans="1:6" s="25" customFormat="1">
      <c r="A220" s="140"/>
      <c r="B220" s="155"/>
      <c r="C220" s="164"/>
      <c r="D220" s="172"/>
      <c r="E220" s="33"/>
      <c r="F220" s="188"/>
    </row>
    <row r="221" spans="1:6" s="25" customFormat="1">
      <c r="A221" s="140"/>
      <c r="B221" s="155"/>
      <c r="C221" s="164"/>
      <c r="D221" s="172"/>
      <c r="E221" s="33"/>
      <c r="F221" s="188"/>
    </row>
    <row r="222" spans="1:6" s="25" customFormat="1">
      <c r="A222" s="140"/>
      <c r="B222" s="155"/>
      <c r="C222" s="164"/>
      <c r="D222" s="172"/>
      <c r="E222" s="33"/>
      <c r="F222" s="188"/>
    </row>
    <row r="223" spans="1:6" s="25" customFormat="1">
      <c r="A223" s="140"/>
      <c r="B223" s="155"/>
      <c r="C223" s="164"/>
      <c r="D223" s="172"/>
      <c r="E223" s="33"/>
      <c r="F223" s="188"/>
    </row>
    <row r="224" spans="1:6" s="25" customFormat="1">
      <c r="A224" s="140"/>
      <c r="B224" s="155"/>
      <c r="C224" s="164"/>
      <c r="D224" s="172"/>
      <c r="E224" s="33"/>
      <c r="F224" s="188"/>
    </row>
    <row r="225" spans="1:6" s="25" customFormat="1">
      <c r="A225" s="140"/>
      <c r="B225" s="155"/>
      <c r="C225" s="164"/>
      <c r="D225" s="172"/>
      <c r="E225" s="33"/>
      <c r="F225" s="188"/>
    </row>
    <row r="226" spans="1:6" s="25" customFormat="1">
      <c r="A226" s="140"/>
      <c r="B226" s="155"/>
      <c r="C226" s="164"/>
      <c r="D226" s="172"/>
      <c r="E226" s="33"/>
      <c r="F226" s="188"/>
    </row>
    <row r="227" spans="1:6" s="25" customFormat="1">
      <c r="A227" s="140"/>
      <c r="B227" s="155"/>
      <c r="C227" s="164"/>
      <c r="D227" s="172"/>
      <c r="E227" s="33"/>
      <c r="F227" s="188"/>
    </row>
    <row r="228" spans="1:6" s="25" customFormat="1">
      <c r="A228" s="140"/>
      <c r="B228" s="155"/>
      <c r="C228" s="164"/>
      <c r="D228" s="172"/>
      <c r="E228" s="33"/>
      <c r="F228" s="188"/>
    </row>
    <row r="229" spans="1:6" s="25" customFormat="1">
      <c r="A229" s="140"/>
      <c r="B229" s="155"/>
      <c r="C229" s="164"/>
      <c r="D229" s="172"/>
      <c r="E229" s="33"/>
      <c r="F229" s="188"/>
    </row>
    <row r="230" spans="1:6" s="25" customFormat="1">
      <c r="A230" s="140"/>
      <c r="B230" s="155"/>
      <c r="C230" s="164"/>
      <c r="D230" s="172"/>
      <c r="E230" s="33"/>
      <c r="F230" s="188"/>
    </row>
    <row r="231" spans="1:6" s="25" customFormat="1">
      <c r="A231" s="140"/>
      <c r="B231" s="155"/>
      <c r="C231" s="164"/>
      <c r="D231" s="172"/>
      <c r="E231" s="33"/>
      <c r="F231" s="188"/>
    </row>
    <row r="232" spans="1:6" s="25" customFormat="1">
      <c r="A232" s="140"/>
      <c r="B232" s="155"/>
      <c r="C232" s="164"/>
      <c r="D232" s="172"/>
      <c r="E232" s="33"/>
      <c r="F232" s="188"/>
    </row>
    <row r="233" spans="1:6" s="25" customFormat="1">
      <c r="A233" s="140"/>
      <c r="B233" s="155"/>
      <c r="C233" s="164"/>
      <c r="D233" s="172"/>
      <c r="E233" s="33"/>
      <c r="F233" s="188"/>
    </row>
    <row r="234" spans="1:6" s="25" customFormat="1">
      <c r="A234" s="140"/>
      <c r="B234" s="155"/>
      <c r="C234" s="164"/>
      <c r="D234" s="172"/>
      <c r="E234" s="33"/>
      <c r="F234" s="188"/>
    </row>
    <row r="235" spans="1:6" s="25" customFormat="1">
      <c r="A235" s="140"/>
      <c r="B235" s="155"/>
      <c r="C235" s="164"/>
      <c r="D235" s="172"/>
      <c r="E235" s="33"/>
      <c r="F235" s="188"/>
    </row>
    <row r="236" spans="1:6" s="25" customFormat="1">
      <c r="A236" s="140"/>
      <c r="B236" s="155"/>
      <c r="C236" s="164"/>
      <c r="D236" s="172"/>
      <c r="E236" s="33"/>
      <c r="F236" s="188"/>
    </row>
    <row r="237" spans="1:6" s="25" customFormat="1">
      <c r="A237" s="140"/>
      <c r="B237" s="155"/>
      <c r="C237" s="164"/>
      <c r="D237" s="172"/>
      <c r="E237" s="33"/>
      <c r="F237" s="188"/>
    </row>
    <row r="238" spans="1:6" s="25" customFormat="1">
      <c r="A238" s="140"/>
      <c r="B238" s="155"/>
      <c r="C238" s="164"/>
      <c r="D238" s="172"/>
      <c r="E238" s="33"/>
      <c r="F238" s="188"/>
    </row>
    <row r="239" spans="1:6" s="25" customFormat="1">
      <c r="A239" s="140"/>
      <c r="B239" s="155"/>
      <c r="C239" s="164"/>
      <c r="D239" s="172"/>
      <c r="E239" s="33"/>
      <c r="F239" s="188"/>
    </row>
    <row r="240" spans="1:6" s="25" customFormat="1">
      <c r="A240" s="140"/>
      <c r="B240" s="155"/>
      <c r="C240" s="164"/>
      <c r="D240" s="172"/>
      <c r="E240" s="33"/>
      <c r="F240" s="188"/>
    </row>
    <row r="241" spans="1:6" s="25" customFormat="1">
      <c r="A241" s="140"/>
      <c r="B241" s="155"/>
      <c r="C241" s="164"/>
      <c r="D241" s="172"/>
      <c r="E241" s="33"/>
      <c r="F241" s="188"/>
    </row>
    <row r="242" spans="1:6" s="25" customFormat="1">
      <c r="A242" s="140"/>
      <c r="B242" s="155"/>
      <c r="C242" s="164"/>
      <c r="D242" s="172"/>
      <c r="E242" s="33"/>
      <c r="F242" s="188"/>
    </row>
    <row r="243" spans="1:6" s="25" customFormat="1">
      <c r="A243" s="140"/>
      <c r="B243" s="155"/>
      <c r="C243" s="164"/>
      <c r="D243" s="172"/>
      <c r="E243" s="33"/>
      <c r="F243" s="188"/>
    </row>
    <row r="244" spans="1:6" s="25" customFormat="1">
      <c r="A244" s="140"/>
      <c r="B244" s="155"/>
      <c r="C244" s="164"/>
      <c r="D244" s="172"/>
      <c r="E244" s="33"/>
      <c r="F244" s="188"/>
    </row>
    <row r="245" spans="1:6" s="25" customFormat="1">
      <c r="A245" s="140"/>
      <c r="B245" s="155"/>
      <c r="C245" s="164"/>
      <c r="D245" s="172"/>
      <c r="E245" s="33"/>
      <c r="F245" s="188"/>
    </row>
    <row r="246" spans="1:6" s="25" customFormat="1">
      <c r="A246" s="140"/>
      <c r="B246" s="155"/>
      <c r="C246" s="164"/>
      <c r="D246" s="172"/>
      <c r="E246" s="33"/>
      <c r="F246" s="188"/>
    </row>
    <row r="247" spans="1:6" s="25" customFormat="1">
      <c r="A247" s="140"/>
      <c r="B247" s="155"/>
      <c r="C247" s="164"/>
      <c r="D247" s="172"/>
      <c r="E247" s="33"/>
      <c r="F247" s="188"/>
    </row>
    <row r="248" spans="1:6" s="25" customFormat="1">
      <c r="A248" s="140"/>
      <c r="B248" s="155"/>
      <c r="C248" s="164"/>
      <c r="D248" s="172"/>
      <c r="E248" s="33"/>
      <c r="F248" s="188"/>
    </row>
    <row r="249" spans="1:6" s="25" customFormat="1">
      <c r="A249" s="140"/>
      <c r="B249" s="155"/>
      <c r="C249" s="164"/>
      <c r="D249" s="172"/>
      <c r="E249" s="33"/>
      <c r="F249" s="188"/>
    </row>
    <row r="250" spans="1:6" s="25" customFormat="1">
      <c r="A250" s="140"/>
      <c r="B250" s="155"/>
      <c r="C250" s="164"/>
      <c r="D250" s="172"/>
      <c r="E250" s="33"/>
      <c r="F250" s="188"/>
    </row>
    <row r="251" spans="1:6" s="25" customFormat="1">
      <c r="A251" s="140"/>
      <c r="B251" s="155"/>
      <c r="C251" s="164"/>
      <c r="D251" s="172"/>
      <c r="E251" s="33"/>
      <c r="F251" s="188"/>
    </row>
    <row r="252" spans="1:6" s="25" customFormat="1">
      <c r="A252" s="140"/>
      <c r="B252" s="155"/>
      <c r="C252" s="164"/>
      <c r="D252" s="172"/>
      <c r="E252" s="33"/>
      <c r="F252" s="188"/>
    </row>
    <row r="253" spans="1:6" s="25" customFormat="1">
      <c r="A253" s="140"/>
      <c r="B253" s="155"/>
      <c r="C253" s="164"/>
      <c r="D253" s="172"/>
      <c r="E253" s="33"/>
      <c r="F253" s="188"/>
    </row>
    <row r="254" spans="1:6" s="25" customFormat="1">
      <c r="A254" s="140"/>
      <c r="B254" s="155"/>
      <c r="C254" s="164"/>
      <c r="D254" s="172"/>
      <c r="E254" s="33"/>
      <c r="F254" s="188"/>
    </row>
    <row r="255" spans="1:6" s="25" customFormat="1">
      <c r="A255" s="140"/>
      <c r="B255" s="155"/>
      <c r="C255" s="164"/>
      <c r="D255" s="172"/>
      <c r="E255" s="33"/>
      <c r="F255" s="188"/>
    </row>
    <row r="256" spans="1:6" s="25" customFormat="1">
      <c r="A256" s="140"/>
      <c r="B256" s="155"/>
      <c r="C256" s="164"/>
      <c r="D256" s="172"/>
      <c r="E256" s="33"/>
      <c r="F256" s="188"/>
    </row>
    <row r="257" spans="1:6" s="25" customFormat="1">
      <c r="A257" s="140"/>
      <c r="B257" s="155"/>
      <c r="C257" s="164"/>
      <c r="D257" s="172"/>
      <c r="E257" s="33"/>
      <c r="F257" s="188"/>
    </row>
    <row r="258" spans="1:6" s="25" customFormat="1">
      <c r="A258" s="140"/>
      <c r="B258" s="155"/>
      <c r="C258" s="164"/>
      <c r="D258" s="172"/>
      <c r="E258" s="33"/>
      <c r="F258" s="188"/>
    </row>
    <row r="259" spans="1:6" s="25" customFormat="1">
      <c r="A259" s="140"/>
      <c r="B259" s="155"/>
      <c r="C259" s="164"/>
      <c r="D259" s="172"/>
      <c r="E259" s="33"/>
      <c r="F259" s="188"/>
    </row>
    <row r="260" spans="1:6" s="25" customFormat="1">
      <c r="A260" s="140"/>
      <c r="B260" s="155"/>
      <c r="C260" s="164"/>
      <c r="D260" s="172"/>
      <c r="E260" s="33"/>
      <c r="F260" s="188"/>
    </row>
    <row r="261" spans="1:6" s="25" customFormat="1">
      <c r="A261" s="140"/>
      <c r="B261" s="155"/>
      <c r="C261" s="164"/>
      <c r="D261" s="172"/>
      <c r="E261" s="33"/>
      <c r="F261" s="188"/>
    </row>
    <row r="262" spans="1:6" s="25" customFormat="1">
      <c r="A262" s="140"/>
      <c r="B262" s="155"/>
      <c r="C262" s="164"/>
      <c r="D262" s="172"/>
      <c r="E262" s="33"/>
      <c r="F262" s="188"/>
    </row>
    <row r="263" spans="1:6" s="25" customFormat="1">
      <c r="A263" s="140"/>
      <c r="B263" s="155"/>
      <c r="C263" s="164"/>
      <c r="D263" s="172"/>
      <c r="E263" s="33"/>
      <c r="F263" s="188"/>
    </row>
    <row r="264" spans="1:6" s="25" customFormat="1">
      <c r="A264" s="140"/>
      <c r="B264" s="155"/>
      <c r="C264" s="164"/>
      <c r="D264" s="172"/>
      <c r="E264" s="33"/>
      <c r="F264" s="188"/>
    </row>
    <row r="265" spans="1:6" s="25" customFormat="1">
      <c r="A265" s="140"/>
      <c r="B265" s="155"/>
      <c r="C265" s="164"/>
      <c r="D265" s="172"/>
      <c r="E265" s="33"/>
      <c r="F265" s="188"/>
    </row>
    <row r="266" spans="1:6" s="25" customFormat="1">
      <c r="A266" s="140"/>
      <c r="B266" s="155"/>
      <c r="C266" s="164"/>
      <c r="D266" s="172"/>
      <c r="E266" s="33"/>
      <c r="F266" s="188"/>
    </row>
    <row r="267" spans="1:6" s="25" customFormat="1">
      <c r="A267" s="140"/>
      <c r="B267" s="155"/>
      <c r="C267" s="164"/>
      <c r="D267" s="172"/>
      <c r="E267" s="33"/>
      <c r="F267" s="188"/>
    </row>
    <row r="268" spans="1:6" s="25" customFormat="1">
      <c r="A268" s="140"/>
      <c r="B268" s="155"/>
      <c r="C268" s="164"/>
      <c r="D268" s="172"/>
      <c r="E268" s="33"/>
      <c r="F268" s="188"/>
    </row>
    <row r="269" spans="1:6" s="25" customFormat="1">
      <c r="A269" s="140"/>
      <c r="B269" s="155"/>
      <c r="C269" s="164"/>
      <c r="D269" s="172"/>
      <c r="E269" s="33"/>
      <c r="F269" s="188"/>
    </row>
    <row r="270" spans="1:6" s="25" customFormat="1">
      <c r="A270" s="140"/>
      <c r="B270" s="155"/>
      <c r="C270" s="164"/>
      <c r="D270" s="172"/>
      <c r="E270" s="33"/>
      <c r="F270" s="188"/>
    </row>
    <row r="271" spans="1:6" s="25" customFormat="1">
      <c r="A271" s="140"/>
      <c r="B271" s="155"/>
      <c r="C271" s="164"/>
      <c r="D271" s="172"/>
      <c r="E271" s="33"/>
      <c r="F271" s="188"/>
    </row>
    <row r="272" spans="1:6" s="25" customFormat="1">
      <c r="A272" s="140"/>
      <c r="B272" s="155"/>
      <c r="C272" s="164"/>
      <c r="D272" s="172"/>
      <c r="E272" s="33"/>
      <c r="F272" s="188"/>
    </row>
    <row r="273" spans="1:6" s="25" customFormat="1">
      <c r="A273" s="140"/>
      <c r="B273" s="155"/>
      <c r="C273" s="164"/>
      <c r="D273" s="172"/>
      <c r="E273" s="33"/>
      <c r="F273" s="188"/>
    </row>
    <row r="274" spans="1:6" s="25" customFormat="1">
      <c r="A274" s="140"/>
      <c r="B274" s="155"/>
      <c r="C274" s="164"/>
      <c r="D274" s="172"/>
      <c r="E274" s="33"/>
      <c r="F274" s="188"/>
    </row>
    <row r="275" spans="1:6" s="25" customFormat="1">
      <c r="A275" s="140"/>
      <c r="B275" s="155"/>
      <c r="C275" s="164"/>
      <c r="D275" s="172"/>
      <c r="E275" s="33"/>
      <c r="F275" s="188"/>
    </row>
    <row r="276" spans="1:6" s="25" customFormat="1">
      <c r="A276" s="140"/>
      <c r="B276" s="155"/>
      <c r="C276" s="164"/>
      <c r="D276" s="172"/>
      <c r="E276" s="33"/>
      <c r="F276" s="188"/>
    </row>
    <row r="277" spans="1:6" s="25" customFormat="1">
      <c r="A277" s="140"/>
      <c r="B277" s="155"/>
      <c r="C277" s="164"/>
      <c r="D277" s="172"/>
      <c r="E277" s="33"/>
      <c r="F277" s="188"/>
    </row>
    <row r="278" spans="1:6" s="25" customFormat="1">
      <c r="A278" s="140"/>
      <c r="B278" s="155"/>
      <c r="C278" s="164"/>
      <c r="D278" s="172"/>
      <c r="E278" s="33"/>
      <c r="F278" s="188"/>
    </row>
    <row r="279" spans="1:6" s="25" customFormat="1">
      <c r="A279" s="140"/>
      <c r="B279" s="155"/>
      <c r="C279" s="164"/>
      <c r="D279" s="172"/>
      <c r="E279" s="33"/>
      <c r="F279" s="188"/>
    </row>
    <row r="280" spans="1:6" s="25" customFormat="1">
      <c r="A280" s="140"/>
      <c r="B280" s="155"/>
      <c r="C280" s="164"/>
      <c r="D280" s="172"/>
      <c r="E280" s="33"/>
      <c r="F280" s="188"/>
    </row>
    <row r="281" spans="1:6" s="25" customFormat="1">
      <c r="A281" s="140"/>
      <c r="B281" s="155"/>
      <c r="C281" s="164"/>
      <c r="D281" s="172"/>
      <c r="E281" s="33"/>
      <c r="F281" s="188"/>
    </row>
    <row r="282" spans="1:6" s="25" customFormat="1">
      <c r="A282" s="140"/>
      <c r="B282" s="155"/>
      <c r="C282" s="164"/>
      <c r="D282" s="172"/>
      <c r="E282" s="33"/>
      <c r="F282" s="188"/>
    </row>
    <row r="283" spans="1:6" s="25" customFormat="1">
      <c r="A283" s="140"/>
      <c r="B283" s="155"/>
      <c r="C283" s="164"/>
      <c r="D283" s="172"/>
      <c r="E283" s="33"/>
      <c r="F283" s="188"/>
    </row>
    <row r="284" spans="1:6" s="25" customFormat="1">
      <c r="A284" s="140"/>
      <c r="B284" s="155"/>
      <c r="C284" s="164"/>
      <c r="D284" s="172"/>
      <c r="E284" s="33"/>
      <c r="F284" s="188"/>
    </row>
    <row r="285" spans="1:6" s="25" customFormat="1">
      <c r="A285" s="140"/>
      <c r="B285" s="155"/>
      <c r="C285" s="164"/>
      <c r="D285" s="172"/>
      <c r="E285" s="33"/>
      <c r="F285" s="188"/>
    </row>
    <row r="286" spans="1:6" s="25" customFormat="1">
      <c r="A286" s="140"/>
      <c r="B286" s="155"/>
      <c r="C286" s="164"/>
      <c r="D286" s="172"/>
      <c r="E286" s="33"/>
      <c r="F286" s="188"/>
    </row>
    <row r="287" spans="1:6" s="25" customFormat="1">
      <c r="A287" s="140"/>
      <c r="B287" s="155"/>
      <c r="C287" s="164"/>
      <c r="D287" s="172"/>
      <c r="E287" s="33"/>
      <c r="F287" s="188"/>
    </row>
    <row r="288" spans="1:6" s="25" customFormat="1">
      <c r="A288" s="140"/>
      <c r="B288" s="155"/>
      <c r="C288" s="164"/>
      <c r="D288" s="172"/>
      <c r="E288" s="33"/>
      <c r="F288" s="188"/>
    </row>
    <row r="289" spans="1:6" s="25" customFormat="1">
      <c r="A289" s="140"/>
      <c r="B289" s="155"/>
      <c r="C289" s="164"/>
      <c r="D289" s="172"/>
      <c r="E289" s="33"/>
      <c r="F289" s="188"/>
    </row>
    <row r="290" spans="1:6" s="25" customFormat="1">
      <c r="A290" s="140"/>
      <c r="B290" s="155"/>
      <c r="C290" s="164"/>
      <c r="D290" s="172"/>
      <c r="E290" s="33"/>
      <c r="F290" s="188"/>
    </row>
    <row r="291" spans="1:6" s="25" customFormat="1">
      <c r="A291" s="140"/>
      <c r="B291" s="155"/>
      <c r="C291" s="164"/>
      <c r="D291" s="172"/>
      <c r="E291" s="33"/>
      <c r="F291" s="188"/>
    </row>
    <row r="292" spans="1:6" s="25" customFormat="1">
      <c r="A292" s="140"/>
      <c r="B292" s="155"/>
      <c r="C292" s="164"/>
      <c r="D292" s="172"/>
      <c r="E292" s="33"/>
      <c r="F292" s="188"/>
    </row>
    <row r="293" spans="1:6" s="25" customFormat="1">
      <c r="A293" s="140"/>
      <c r="B293" s="155"/>
      <c r="C293" s="164"/>
      <c r="D293" s="172"/>
      <c r="E293" s="33"/>
      <c r="F293" s="188"/>
    </row>
    <row r="294" spans="1:6" s="25" customFormat="1">
      <c r="A294" s="140"/>
      <c r="B294" s="155"/>
      <c r="C294" s="164"/>
      <c r="D294" s="172"/>
      <c r="E294" s="33"/>
      <c r="F294" s="188"/>
    </row>
    <row r="295" spans="1:6" s="25" customFormat="1">
      <c r="A295" s="140"/>
      <c r="B295" s="155"/>
      <c r="C295" s="164"/>
      <c r="D295" s="172"/>
      <c r="E295" s="33"/>
      <c r="F295" s="188"/>
    </row>
    <row r="296" spans="1:6" s="25" customFormat="1">
      <c r="A296" s="140"/>
      <c r="B296" s="155"/>
      <c r="C296" s="164"/>
      <c r="D296" s="172"/>
      <c r="E296" s="33"/>
      <c r="F296" s="188"/>
    </row>
    <row r="297" spans="1:6" s="25" customFormat="1">
      <c r="A297" s="140"/>
      <c r="B297" s="155"/>
      <c r="C297" s="164"/>
      <c r="D297" s="172"/>
      <c r="E297" s="33"/>
      <c r="F297" s="188"/>
    </row>
    <row r="298" spans="1:6" s="25" customFormat="1">
      <c r="A298" s="140"/>
      <c r="B298" s="155"/>
      <c r="C298" s="164"/>
      <c r="D298" s="172"/>
      <c r="E298" s="33"/>
      <c r="F298" s="188"/>
    </row>
    <row r="299" spans="1:6" s="25" customFormat="1">
      <c r="A299" s="140"/>
      <c r="B299" s="155"/>
      <c r="C299" s="164"/>
      <c r="D299" s="172"/>
      <c r="E299" s="33"/>
      <c r="F299" s="188"/>
    </row>
    <row r="300" spans="1:6" s="25" customFormat="1">
      <c r="A300" s="140"/>
      <c r="B300" s="155"/>
      <c r="C300" s="164"/>
      <c r="D300" s="172"/>
      <c r="E300" s="33"/>
      <c r="F300" s="188"/>
    </row>
    <row r="301" spans="1:6" s="25" customFormat="1">
      <c r="A301" s="140"/>
      <c r="B301" s="155"/>
      <c r="C301" s="164"/>
      <c r="D301" s="172"/>
      <c r="E301" s="33"/>
      <c r="F301" s="188"/>
    </row>
    <row r="302" spans="1:6" s="25" customFormat="1">
      <c r="A302" s="140"/>
      <c r="B302" s="155"/>
      <c r="C302" s="164"/>
      <c r="D302" s="172"/>
      <c r="E302" s="33"/>
      <c r="F302" s="188"/>
    </row>
    <row r="303" spans="1:6" s="25" customFormat="1">
      <c r="A303" s="140"/>
      <c r="B303" s="155"/>
      <c r="C303" s="164"/>
      <c r="D303" s="172"/>
      <c r="E303" s="33"/>
      <c r="F303" s="188"/>
    </row>
    <row r="304" spans="1:6" s="25" customFormat="1">
      <c r="A304" s="140"/>
      <c r="B304" s="155"/>
      <c r="C304" s="164"/>
      <c r="D304" s="172"/>
      <c r="E304" s="33"/>
      <c r="F304" s="188"/>
    </row>
    <row r="305" spans="1:6" s="25" customFormat="1">
      <c r="A305" s="140"/>
      <c r="B305" s="155"/>
      <c r="C305" s="164"/>
      <c r="D305" s="172"/>
      <c r="E305" s="33"/>
      <c r="F305" s="188"/>
    </row>
    <row r="306" spans="1:6" s="25" customFormat="1">
      <c r="A306" s="140"/>
      <c r="B306" s="155"/>
      <c r="C306" s="164"/>
      <c r="D306" s="172"/>
      <c r="E306" s="33"/>
      <c r="F306" s="188"/>
    </row>
    <row r="307" spans="1:6" s="25" customFormat="1">
      <c r="A307" s="140"/>
      <c r="B307" s="155"/>
      <c r="C307" s="164"/>
      <c r="D307" s="172"/>
      <c r="E307" s="33"/>
      <c r="F307" s="188"/>
    </row>
    <row r="308" spans="1:6" s="25" customFormat="1">
      <c r="A308" s="140"/>
      <c r="B308" s="155"/>
      <c r="C308" s="164"/>
      <c r="D308" s="172"/>
      <c r="E308" s="33"/>
      <c r="F308" s="188"/>
    </row>
    <row r="309" spans="1:6" s="25" customFormat="1">
      <c r="A309" s="140"/>
      <c r="B309" s="155"/>
      <c r="C309" s="164"/>
      <c r="D309" s="172"/>
      <c r="E309" s="33"/>
      <c r="F309" s="188"/>
    </row>
    <row r="310" spans="1:6" s="25" customFormat="1">
      <c r="A310" s="140"/>
      <c r="B310" s="155"/>
      <c r="C310" s="164"/>
      <c r="D310" s="172"/>
      <c r="E310" s="33"/>
      <c r="F310" s="188"/>
    </row>
    <row r="311" spans="1:6" s="25" customFormat="1">
      <c r="A311" s="140"/>
      <c r="B311" s="155"/>
      <c r="C311" s="164"/>
      <c r="D311" s="172"/>
      <c r="E311" s="33"/>
      <c r="F311" s="188"/>
    </row>
    <row r="312" spans="1:6" s="25" customFormat="1">
      <c r="A312" s="140"/>
      <c r="B312" s="155"/>
      <c r="C312" s="164"/>
      <c r="D312" s="172"/>
      <c r="E312" s="33"/>
      <c r="F312" s="188"/>
    </row>
    <row r="313" spans="1:6" s="25" customFormat="1">
      <c r="A313" s="140"/>
      <c r="B313" s="155"/>
      <c r="C313" s="164"/>
      <c r="D313" s="172"/>
      <c r="E313" s="33"/>
      <c r="F313" s="188"/>
    </row>
    <row r="314" spans="1:6" s="25" customFormat="1">
      <c r="A314" s="140"/>
      <c r="B314" s="155"/>
      <c r="C314" s="164"/>
      <c r="D314" s="172"/>
      <c r="E314" s="33"/>
      <c r="F314" s="188"/>
    </row>
    <row r="315" spans="1:6" s="25" customFormat="1">
      <c r="A315" s="140"/>
      <c r="B315" s="155"/>
      <c r="C315" s="164"/>
      <c r="D315" s="172"/>
      <c r="E315" s="33"/>
      <c r="F315" s="188"/>
    </row>
    <row r="316" spans="1:6" s="25" customFormat="1">
      <c r="A316" s="140"/>
      <c r="B316" s="155"/>
      <c r="C316" s="164"/>
      <c r="D316" s="172"/>
      <c r="E316" s="33"/>
      <c r="F316" s="188"/>
    </row>
    <row r="317" spans="1:6" s="25" customFormat="1">
      <c r="A317" s="140"/>
      <c r="B317" s="155"/>
      <c r="C317" s="164"/>
      <c r="D317" s="172"/>
      <c r="E317" s="33"/>
      <c r="F317" s="188"/>
    </row>
    <row r="318" spans="1:6" s="25" customFormat="1">
      <c r="A318" s="140"/>
      <c r="B318" s="155"/>
      <c r="C318" s="164"/>
      <c r="D318" s="172"/>
      <c r="E318" s="33"/>
      <c r="F318" s="188"/>
    </row>
    <row r="319" spans="1:6" s="25" customFormat="1">
      <c r="A319" s="140"/>
      <c r="B319" s="155"/>
      <c r="C319" s="164"/>
      <c r="D319" s="172"/>
      <c r="E319" s="33"/>
      <c r="F319" s="188"/>
    </row>
    <row r="320" spans="1:6" s="25" customFormat="1">
      <c r="A320" s="140"/>
      <c r="B320" s="155"/>
      <c r="C320" s="164"/>
      <c r="D320" s="172"/>
      <c r="E320" s="33"/>
      <c r="F320" s="188"/>
    </row>
    <row r="321" spans="1:6" s="25" customFormat="1">
      <c r="A321" s="140"/>
      <c r="B321" s="155"/>
      <c r="C321" s="164"/>
      <c r="D321" s="172"/>
      <c r="E321" s="33"/>
      <c r="F321" s="188"/>
    </row>
    <row r="322" spans="1:6" s="25" customFormat="1">
      <c r="A322" s="140"/>
      <c r="B322" s="155"/>
      <c r="C322" s="164"/>
      <c r="D322" s="172"/>
      <c r="E322" s="33"/>
      <c r="F322" s="188"/>
    </row>
    <row r="323" spans="1:6" s="25" customFormat="1">
      <c r="A323" s="140"/>
      <c r="B323" s="155"/>
      <c r="C323" s="164"/>
      <c r="D323" s="172"/>
      <c r="E323" s="33"/>
      <c r="F323" s="188"/>
    </row>
    <row r="324" spans="1:6" s="25" customFormat="1">
      <c r="A324" s="140"/>
      <c r="B324" s="155"/>
      <c r="C324" s="164"/>
      <c r="D324" s="172"/>
      <c r="E324" s="33"/>
      <c r="F324" s="188"/>
    </row>
    <row r="325" spans="1:6" s="25" customFormat="1">
      <c r="A325" s="140"/>
      <c r="B325" s="155"/>
      <c r="C325" s="164"/>
      <c r="D325" s="172"/>
      <c r="E325" s="33"/>
      <c r="F325" s="188"/>
    </row>
    <row r="326" spans="1:6" s="25" customFormat="1">
      <c r="A326" s="140"/>
      <c r="B326" s="155"/>
      <c r="C326" s="164"/>
      <c r="D326" s="172"/>
      <c r="E326" s="33"/>
      <c r="F326" s="188"/>
    </row>
    <row r="327" spans="1:6" s="25" customFormat="1">
      <c r="A327" s="140"/>
      <c r="B327" s="155"/>
      <c r="C327" s="164"/>
      <c r="D327" s="172"/>
      <c r="E327" s="33"/>
      <c r="F327" s="188"/>
    </row>
    <row r="328" spans="1:6" s="25" customFormat="1">
      <c r="A328" s="140"/>
      <c r="B328" s="155"/>
      <c r="C328" s="164"/>
      <c r="D328" s="172"/>
      <c r="E328" s="33"/>
      <c r="F328" s="188"/>
    </row>
    <row r="329" spans="1:6" s="25" customFormat="1">
      <c r="A329" s="140"/>
      <c r="B329" s="155"/>
      <c r="C329" s="164"/>
      <c r="D329" s="172"/>
      <c r="E329" s="33"/>
      <c r="F329" s="188"/>
    </row>
    <row r="330" spans="1:6" s="25" customFormat="1">
      <c r="A330" s="140"/>
      <c r="B330" s="155"/>
      <c r="C330" s="164"/>
      <c r="D330" s="172"/>
      <c r="E330" s="33"/>
      <c r="F330" s="188"/>
    </row>
    <row r="331" spans="1:6" s="25" customFormat="1">
      <c r="A331" s="140"/>
      <c r="B331" s="155"/>
      <c r="C331" s="164"/>
      <c r="D331" s="172"/>
      <c r="E331" s="33"/>
      <c r="F331" s="188"/>
    </row>
    <row r="332" spans="1:6" s="25" customFormat="1">
      <c r="A332" s="140"/>
      <c r="B332" s="155"/>
      <c r="C332" s="164"/>
      <c r="D332" s="172"/>
      <c r="E332" s="33"/>
      <c r="F332" s="188"/>
    </row>
    <row r="333" spans="1:6" s="25" customFormat="1">
      <c r="A333" s="140"/>
      <c r="B333" s="155"/>
      <c r="C333" s="164"/>
      <c r="D333" s="172"/>
      <c r="E333" s="33"/>
      <c r="F333" s="188"/>
    </row>
    <row r="334" spans="1:6" s="25" customFormat="1">
      <c r="A334" s="140"/>
      <c r="B334" s="155"/>
      <c r="C334" s="164"/>
      <c r="D334" s="172"/>
      <c r="E334" s="33"/>
      <c r="F334" s="188"/>
    </row>
    <row r="335" spans="1:6" s="25" customFormat="1">
      <c r="A335" s="140"/>
      <c r="B335" s="155"/>
      <c r="C335" s="164"/>
      <c r="D335" s="172"/>
      <c r="E335" s="33"/>
      <c r="F335" s="188"/>
    </row>
    <row r="336" spans="1:6" s="25" customFormat="1">
      <c r="A336" s="140"/>
      <c r="B336" s="155"/>
      <c r="C336" s="164"/>
      <c r="D336" s="172"/>
      <c r="E336" s="33"/>
      <c r="F336" s="188"/>
    </row>
    <row r="337" spans="1:6" s="25" customFormat="1">
      <c r="A337" s="140"/>
      <c r="B337" s="155"/>
      <c r="C337" s="164"/>
      <c r="D337" s="172"/>
      <c r="E337" s="33"/>
      <c r="F337" s="188"/>
    </row>
    <row r="338" spans="1:6" s="25" customFormat="1">
      <c r="A338" s="140"/>
      <c r="B338" s="155"/>
      <c r="C338" s="164"/>
      <c r="D338" s="172"/>
      <c r="E338" s="33"/>
      <c r="F338" s="188"/>
    </row>
    <row r="339" spans="1:6" s="25" customFormat="1">
      <c r="A339" s="140"/>
      <c r="B339" s="155"/>
      <c r="C339" s="164"/>
      <c r="D339" s="172"/>
      <c r="E339" s="33"/>
      <c r="F339" s="188"/>
    </row>
    <row r="340" spans="1:6" s="25" customFormat="1">
      <c r="A340" s="140"/>
      <c r="B340" s="155"/>
      <c r="C340" s="164"/>
      <c r="D340" s="172"/>
      <c r="E340" s="33"/>
      <c r="F340" s="188"/>
    </row>
    <row r="341" spans="1:6" s="25" customFormat="1">
      <c r="A341" s="140"/>
      <c r="B341" s="155"/>
      <c r="C341" s="164"/>
      <c r="D341" s="172"/>
      <c r="E341" s="33"/>
      <c r="F341" s="188"/>
    </row>
    <row r="342" spans="1:6" s="25" customFormat="1">
      <c r="A342" s="140"/>
      <c r="B342" s="155"/>
      <c r="C342" s="164"/>
      <c r="D342" s="172"/>
      <c r="E342" s="33"/>
      <c r="F342" s="188"/>
    </row>
    <row r="343" spans="1:6" s="25" customFormat="1">
      <c r="A343" s="140"/>
      <c r="B343" s="155"/>
      <c r="C343" s="164"/>
      <c r="D343" s="172"/>
      <c r="E343" s="33"/>
      <c r="F343" s="188"/>
    </row>
    <row r="344" spans="1:6" s="25" customFormat="1">
      <c r="A344" s="140"/>
      <c r="B344" s="155"/>
      <c r="C344" s="164"/>
      <c r="D344" s="172"/>
      <c r="E344" s="33"/>
      <c r="F344" s="188"/>
    </row>
    <row r="345" spans="1:6" s="25" customFormat="1">
      <c r="A345" s="140"/>
      <c r="B345" s="155"/>
      <c r="C345" s="164"/>
      <c r="D345" s="172"/>
      <c r="E345" s="33"/>
      <c r="F345" s="188"/>
    </row>
    <row r="346" spans="1:6" s="25" customFormat="1">
      <c r="A346" s="140"/>
      <c r="B346" s="155"/>
      <c r="C346" s="164"/>
      <c r="D346" s="172"/>
      <c r="E346" s="33"/>
      <c r="F346" s="188"/>
    </row>
    <row r="347" spans="1:6" s="25" customFormat="1">
      <c r="A347" s="140"/>
      <c r="B347" s="155"/>
      <c r="C347" s="164"/>
      <c r="D347" s="172"/>
      <c r="E347" s="33"/>
      <c r="F347" s="188"/>
    </row>
    <row r="348" spans="1:6" s="25" customFormat="1">
      <c r="A348" s="140"/>
      <c r="B348" s="155"/>
      <c r="C348" s="164"/>
      <c r="D348" s="172"/>
      <c r="E348" s="33"/>
      <c r="F348" s="188"/>
    </row>
    <row r="349" spans="1:6" s="25" customFormat="1">
      <c r="A349" s="140"/>
      <c r="B349" s="155"/>
      <c r="C349" s="164"/>
      <c r="D349" s="172"/>
      <c r="E349" s="33"/>
      <c r="F349" s="188"/>
    </row>
    <row r="350" spans="1:6" s="25" customFormat="1">
      <c r="A350" s="140"/>
      <c r="B350" s="155"/>
      <c r="C350" s="164"/>
      <c r="D350" s="172"/>
      <c r="E350" s="33"/>
      <c r="F350" s="188"/>
    </row>
    <row r="351" spans="1:6" s="25" customFormat="1">
      <c r="A351" s="140"/>
      <c r="B351" s="155"/>
      <c r="C351" s="164"/>
      <c r="D351" s="172"/>
      <c r="E351" s="33"/>
      <c r="F351" s="188"/>
    </row>
    <row r="352" spans="1:6" s="25" customFormat="1">
      <c r="A352" s="140"/>
      <c r="B352" s="155"/>
      <c r="C352" s="164"/>
      <c r="D352" s="172"/>
      <c r="E352" s="33"/>
      <c r="F352" s="188"/>
    </row>
    <row r="353" spans="1:6" s="25" customFormat="1">
      <c r="A353" s="140"/>
      <c r="B353" s="155"/>
      <c r="C353" s="164"/>
      <c r="D353" s="172"/>
      <c r="E353" s="33"/>
      <c r="F353" s="188"/>
    </row>
    <row r="354" spans="1:6" s="25" customFormat="1">
      <c r="A354" s="140"/>
      <c r="B354" s="155"/>
      <c r="C354" s="164"/>
      <c r="D354" s="172"/>
      <c r="E354" s="33"/>
      <c r="F354" s="188"/>
    </row>
    <row r="355" spans="1:6" s="25" customFormat="1">
      <c r="A355" s="140"/>
      <c r="B355" s="155"/>
      <c r="C355" s="164"/>
      <c r="D355" s="172"/>
      <c r="E355" s="33"/>
      <c r="F355" s="188"/>
    </row>
    <row r="356" spans="1:6" s="25" customFormat="1">
      <c r="A356" s="140"/>
      <c r="B356" s="155"/>
      <c r="C356" s="164"/>
      <c r="D356" s="172"/>
      <c r="E356" s="33"/>
      <c r="F356" s="188"/>
    </row>
    <row r="357" spans="1:6" s="25" customFormat="1">
      <c r="A357" s="140"/>
      <c r="B357" s="155"/>
      <c r="C357" s="164"/>
      <c r="D357" s="172"/>
      <c r="E357" s="33"/>
      <c r="F357" s="188"/>
    </row>
    <row r="358" spans="1:6" s="25" customFormat="1">
      <c r="A358" s="140"/>
      <c r="B358" s="155"/>
      <c r="C358" s="164"/>
      <c r="D358" s="172"/>
      <c r="E358" s="33"/>
      <c r="F358" s="188"/>
    </row>
    <row r="359" spans="1:6" s="25" customFormat="1">
      <c r="A359" s="140"/>
      <c r="B359" s="155"/>
      <c r="C359" s="164"/>
      <c r="D359" s="172"/>
      <c r="E359" s="33"/>
      <c r="F359" s="188"/>
    </row>
    <row r="360" spans="1:6" s="25" customFormat="1">
      <c r="A360" s="140"/>
      <c r="B360" s="155"/>
      <c r="C360" s="164"/>
      <c r="D360" s="172"/>
      <c r="E360" s="33"/>
      <c r="F360" s="188"/>
    </row>
    <row r="361" spans="1:6" s="25" customFormat="1">
      <c r="A361" s="140"/>
      <c r="B361" s="155"/>
      <c r="C361" s="164"/>
      <c r="D361" s="172"/>
      <c r="E361" s="33"/>
      <c r="F361" s="188"/>
    </row>
    <row r="362" spans="1:6" s="25" customFormat="1">
      <c r="A362" s="140"/>
      <c r="B362" s="155"/>
      <c r="C362" s="164"/>
      <c r="D362" s="172"/>
      <c r="E362" s="33"/>
      <c r="F362" s="188"/>
    </row>
    <row r="363" spans="1:6" s="25" customFormat="1">
      <c r="A363" s="140"/>
      <c r="B363" s="155"/>
      <c r="C363" s="164"/>
      <c r="D363" s="172"/>
      <c r="E363" s="33"/>
      <c r="F363" s="188"/>
    </row>
    <row r="364" spans="1:6" s="25" customFormat="1">
      <c r="A364" s="140"/>
      <c r="B364" s="155"/>
      <c r="C364" s="164"/>
      <c r="D364" s="172"/>
      <c r="E364" s="33"/>
      <c r="F364" s="188"/>
    </row>
    <row r="365" spans="1:6" s="25" customFormat="1">
      <c r="A365" s="140"/>
      <c r="B365" s="155"/>
      <c r="C365" s="164"/>
      <c r="D365" s="172"/>
      <c r="E365" s="33"/>
      <c r="F365" s="188"/>
    </row>
    <row r="366" spans="1:6" s="25" customFormat="1">
      <c r="A366" s="140"/>
      <c r="B366" s="155"/>
      <c r="C366" s="164"/>
      <c r="D366" s="172"/>
      <c r="E366" s="33"/>
      <c r="F366" s="188"/>
    </row>
    <row r="367" spans="1:6" s="25" customFormat="1">
      <c r="A367" s="140"/>
      <c r="B367" s="155"/>
      <c r="C367" s="164"/>
      <c r="D367" s="172"/>
      <c r="E367" s="33"/>
      <c r="F367" s="188"/>
    </row>
    <row r="368" spans="1:6" s="25" customFormat="1">
      <c r="A368" s="140"/>
      <c r="B368" s="155"/>
      <c r="C368" s="164"/>
      <c r="D368" s="172"/>
      <c r="E368" s="33"/>
      <c r="F368" s="188"/>
    </row>
    <row r="369" spans="1:6" s="25" customFormat="1">
      <c r="A369" s="140"/>
      <c r="B369" s="155"/>
      <c r="C369" s="164"/>
      <c r="D369" s="172"/>
      <c r="E369" s="33"/>
      <c r="F369" s="188"/>
    </row>
    <row r="370" spans="1:6" s="25" customFormat="1">
      <c r="A370" s="140"/>
      <c r="B370" s="155"/>
      <c r="C370" s="164"/>
      <c r="D370" s="172"/>
      <c r="E370" s="33"/>
      <c r="F370" s="188"/>
    </row>
    <row r="371" spans="1:6" s="25" customFormat="1">
      <c r="A371" s="140"/>
      <c r="B371" s="155"/>
      <c r="C371" s="164"/>
      <c r="D371" s="172"/>
      <c r="E371" s="33"/>
      <c r="F371" s="188"/>
    </row>
    <row r="372" spans="1:6" s="25" customFormat="1">
      <c r="A372" s="140"/>
      <c r="B372" s="155"/>
      <c r="C372" s="164"/>
      <c r="D372" s="172"/>
      <c r="E372" s="33"/>
      <c r="F372" s="188"/>
    </row>
    <row r="373" spans="1:6" s="25" customFormat="1">
      <c r="A373" s="140"/>
      <c r="B373" s="155"/>
      <c r="C373" s="164"/>
      <c r="D373" s="172"/>
      <c r="E373" s="33"/>
      <c r="F373" s="188"/>
    </row>
    <row r="374" spans="1:6" s="25" customFormat="1">
      <c r="A374" s="140"/>
      <c r="B374" s="155"/>
      <c r="C374" s="164"/>
      <c r="D374" s="172"/>
      <c r="E374" s="33"/>
      <c r="F374" s="188"/>
    </row>
    <row r="375" spans="1:6" s="25" customFormat="1">
      <c r="A375" s="140"/>
      <c r="B375" s="155"/>
      <c r="C375" s="164"/>
      <c r="D375" s="172"/>
      <c r="E375" s="33"/>
      <c r="F375" s="188"/>
    </row>
    <row r="376" spans="1:6" s="25" customFormat="1">
      <c r="A376" s="140"/>
      <c r="B376" s="155"/>
      <c r="C376" s="164"/>
      <c r="D376" s="172"/>
      <c r="E376" s="33"/>
      <c r="F376" s="188"/>
    </row>
    <row r="377" spans="1:6" s="25" customFormat="1">
      <c r="A377" s="140"/>
      <c r="B377" s="155"/>
      <c r="C377" s="164"/>
      <c r="D377" s="172"/>
      <c r="E377" s="33"/>
      <c r="F377" s="188"/>
    </row>
    <row r="378" spans="1:6" s="25" customFormat="1">
      <c r="A378" s="140"/>
      <c r="B378" s="155"/>
      <c r="C378" s="164"/>
      <c r="D378" s="172"/>
      <c r="E378" s="33"/>
      <c r="F378" s="188"/>
    </row>
    <row r="379" spans="1:6" s="25" customFormat="1">
      <c r="A379" s="140"/>
      <c r="B379" s="155"/>
      <c r="C379" s="164"/>
      <c r="D379" s="172"/>
      <c r="E379" s="33"/>
      <c r="F379" s="188"/>
    </row>
    <row r="380" spans="1:6" s="25" customFormat="1">
      <c r="A380" s="140"/>
      <c r="B380" s="155"/>
      <c r="C380" s="164"/>
      <c r="D380" s="172"/>
      <c r="E380" s="33"/>
      <c r="F380" s="188"/>
    </row>
    <row r="381" spans="1:6" s="25" customFormat="1">
      <c r="A381" s="140"/>
      <c r="B381" s="155"/>
      <c r="C381" s="164"/>
      <c r="D381" s="172"/>
      <c r="E381" s="33"/>
      <c r="F381" s="188"/>
    </row>
    <row r="382" spans="1:6" s="25" customFormat="1">
      <c r="A382" s="140"/>
      <c r="B382" s="155"/>
      <c r="C382" s="164"/>
      <c r="D382" s="172"/>
      <c r="E382" s="33"/>
      <c r="F382" s="188"/>
    </row>
    <row r="383" spans="1:6" s="25" customFormat="1">
      <c r="A383" s="140"/>
      <c r="B383" s="155"/>
      <c r="C383" s="164"/>
      <c r="D383" s="172"/>
      <c r="E383" s="33"/>
      <c r="F383" s="188"/>
    </row>
    <row r="384" spans="1:6" s="25" customFormat="1">
      <c r="A384" s="140"/>
      <c r="B384" s="155"/>
      <c r="C384" s="164"/>
      <c r="D384" s="172"/>
      <c r="E384" s="33"/>
      <c r="F384" s="188"/>
    </row>
    <row r="385" spans="1:6" s="25" customFormat="1">
      <c r="A385" s="140"/>
      <c r="B385" s="155"/>
      <c r="C385" s="164"/>
      <c r="D385" s="172"/>
      <c r="E385" s="33"/>
      <c r="F385" s="188"/>
    </row>
    <row r="386" spans="1:6" s="25" customFormat="1">
      <c r="A386" s="140"/>
      <c r="B386" s="155"/>
      <c r="C386" s="164"/>
      <c r="D386" s="172"/>
      <c r="E386" s="33"/>
      <c r="F386" s="188"/>
    </row>
    <row r="387" spans="1:6" s="25" customFormat="1">
      <c r="A387" s="140"/>
      <c r="B387" s="155"/>
      <c r="C387" s="164"/>
      <c r="D387" s="172"/>
      <c r="E387" s="33"/>
      <c r="F387" s="188"/>
    </row>
    <row r="388" spans="1:6" s="25" customFormat="1">
      <c r="A388" s="140"/>
      <c r="B388" s="155"/>
      <c r="C388" s="164"/>
      <c r="D388" s="172"/>
      <c r="E388" s="33"/>
      <c r="F388" s="188"/>
    </row>
    <row r="389" spans="1:6" s="25" customFormat="1">
      <c r="A389" s="140"/>
      <c r="B389" s="155"/>
      <c r="C389" s="164"/>
      <c r="D389" s="172"/>
      <c r="E389" s="33"/>
      <c r="F389" s="188"/>
    </row>
    <row r="390" spans="1:6" s="25" customFormat="1">
      <c r="A390" s="140"/>
      <c r="B390" s="155"/>
      <c r="C390" s="164"/>
      <c r="D390" s="172"/>
      <c r="E390" s="33"/>
      <c r="F390" s="188"/>
    </row>
    <row r="391" spans="1:6" s="25" customFormat="1">
      <c r="A391" s="140"/>
      <c r="B391" s="155"/>
      <c r="C391" s="164"/>
      <c r="D391" s="172"/>
      <c r="E391" s="33"/>
      <c r="F391" s="188"/>
    </row>
    <row r="392" spans="1:6" s="25" customFormat="1">
      <c r="A392" s="140"/>
      <c r="B392" s="155"/>
      <c r="C392" s="164"/>
      <c r="D392" s="172"/>
      <c r="E392" s="33"/>
      <c r="F392" s="188"/>
    </row>
    <row r="393" spans="1:6" s="25" customFormat="1">
      <c r="A393" s="140"/>
      <c r="B393" s="155"/>
      <c r="C393" s="164"/>
      <c r="D393" s="172"/>
      <c r="E393" s="33"/>
      <c r="F393" s="188"/>
    </row>
    <row r="394" spans="1:6" s="25" customFormat="1">
      <c r="A394" s="140"/>
      <c r="B394" s="155"/>
      <c r="C394" s="164"/>
      <c r="D394" s="172"/>
      <c r="E394" s="33"/>
      <c r="F394" s="188"/>
    </row>
    <row r="395" spans="1:6" s="25" customFormat="1">
      <c r="A395" s="140"/>
      <c r="B395" s="155"/>
      <c r="C395" s="164"/>
      <c r="D395" s="172"/>
      <c r="E395" s="33"/>
      <c r="F395" s="188"/>
    </row>
    <row r="396" spans="1:6" s="25" customFormat="1">
      <c r="A396" s="140"/>
      <c r="B396" s="155"/>
      <c r="C396" s="164"/>
      <c r="D396" s="172"/>
      <c r="E396" s="33"/>
      <c r="F396" s="188"/>
    </row>
    <row r="397" spans="1:6" s="25" customFormat="1">
      <c r="A397" s="140"/>
      <c r="B397" s="155"/>
      <c r="C397" s="164"/>
      <c r="D397" s="172"/>
      <c r="E397" s="33"/>
      <c r="F397" s="188"/>
    </row>
    <row r="398" spans="1:6" s="25" customFormat="1">
      <c r="A398" s="140"/>
      <c r="B398" s="155"/>
      <c r="C398" s="164"/>
      <c r="D398" s="172"/>
      <c r="E398" s="33"/>
      <c r="F398" s="188"/>
    </row>
    <row r="399" spans="1:6" s="25" customFormat="1">
      <c r="A399" s="140"/>
      <c r="B399" s="155"/>
      <c r="C399" s="164"/>
      <c r="D399" s="172"/>
      <c r="E399" s="33"/>
      <c r="F399" s="188"/>
    </row>
    <row r="400" spans="1:6" s="25" customFormat="1">
      <c r="A400" s="140"/>
      <c r="B400" s="155"/>
      <c r="C400" s="164"/>
      <c r="D400" s="172"/>
      <c r="E400" s="33"/>
      <c r="F400" s="188"/>
    </row>
    <row r="401" spans="1:6" s="25" customFormat="1">
      <c r="A401" s="140"/>
      <c r="B401" s="155"/>
      <c r="C401" s="164"/>
      <c r="D401" s="172"/>
      <c r="E401" s="33"/>
      <c r="F401" s="188"/>
    </row>
    <row r="402" spans="1:6" s="25" customFormat="1">
      <c r="A402" s="140"/>
      <c r="B402" s="155"/>
      <c r="C402" s="164"/>
      <c r="D402" s="172"/>
      <c r="E402" s="33"/>
      <c r="F402" s="188"/>
    </row>
    <row r="403" spans="1:6" s="25" customFormat="1">
      <c r="A403" s="140"/>
      <c r="B403" s="155"/>
      <c r="C403" s="164"/>
      <c r="D403" s="172"/>
      <c r="E403" s="33"/>
      <c r="F403" s="188"/>
    </row>
    <row r="404" spans="1:6" s="25" customFormat="1">
      <c r="A404" s="140"/>
      <c r="B404" s="155"/>
      <c r="C404" s="164"/>
      <c r="D404" s="172"/>
      <c r="E404" s="33"/>
      <c r="F404" s="188"/>
    </row>
    <row r="405" spans="1:6" s="25" customFormat="1">
      <c r="A405" s="140"/>
      <c r="B405" s="155"/>
      <c r="C405" s="164"/>
      <c r="D405" s="172"/>
      <c r="E405" s="33"/>
      <c r="F405" s="188"/>
    </row>
    <row r="406" spans="1:6" s="25" customFormat="1">
      <c r="A406" s="140"/>
      <c r="B406" s="155"/>
      <c r="C406" s="164"/>
      <c r="D406" s="172"/>
      <c r="E406" s="33"/>
      <c r="F406" s="188"/>
    </row>
    <row r="407" spans="1:6" s="25" customFormat="1">
      <c r="A407" s="140"/>
      <c r="B407" s="155"/>
      <c r="C407" s="164"/>
      <c r="D407" s="172"/>
      <c r="E407" s="33"/>
      <c r="F407" s="188"/>
    </row>
    <row r="408" spans="1:6" s="25" customFormat="1">
      <c r="A408" s="140"/>
      <c r="B408" s="155"/>
      <c r="C408" s="164"/>
      <c r="D408" s="172"/>
      <c r="E408" s="33"/>
      <c r="F408" s="188"/>
    </row>
    <row r="409" spans="1:6" s="25" customFormat="1">
      <c r="A409" s="140"/>
      <c r="B409" s="155"/>
      <c r="C409" s="164"/>
      <c r="D409" s="172"/>
      <c r="E409" s="33"/>
      <c r="F409" s="188"/>
    </row>
    <row r="410" spans="1:6" s="25" customFormat="1">
      <c r="A410" s="140"/>
      <c r="B410" s="155"/>
      <c r="C410" s="164"/>
      <c r="D410" s="172"/>
      <c r="E410" s="33"/>
      <c r="F410" s="188"/>
    </row>
    <row r="411" spans="1:6" s="25" customFormat="1">
      <c r="A411" s="140"/>
      <c r="B411" s="155"/>
      <c r="C411" s="164"/>
      <c r="D411" s="172"/>
      <c r="E411" s="33"/>
      <c r="F411" s="188"/>
    </row>
    <row r="412" spans="1:6" s="25" customFormat="1">
      <c r="A412" s="140"/>
      <c r="B412" s="155"/>
      <c r="C412" s="164"/>
      <c r="D412" s="172"/>
      <c r="E412" s="33"/>
      <c r="F412" s="188"/>
    </row>
    <row r="413" spans="1:6" s="25" customFormat="1">
      <c r="A413" s="140"/>
      <c r="B413" s="155"/>
      <c r="C413" s="164"/>
      <c r="D413" s="172"/>
      <c r="E413" s="33"/>
      <c r="F413" s="188"/>
    </row>
    <row r="414" spans="1:6" s="25" customFormat="1">
      <c r="A414" s="140"/>
      <c r="B414" s="155"/>
      <c r="C414" s="164"/>
      <c r="D414" s="172"/>
      <c r="E414" s="33"/>
      <c r="F414" s="188"/>
    </row>
    <row r="415" spans="1:6" s="25" customFormat="1">
      <c r="A415" s="140"/>
      <c r="B415" s="155"/>
      <c r="C415" s="164"/>
      <c r="D415" s="172"/>
      <c r="E415" s="33"/>
      <c r="F415" s="188"/>
    </row>
    <row r="416" spans="1:6" s="25" customFormat="1">
      <c r="A416" s="140"/>
      <c r="B416" s="155"/>
      <c r="C416" s="164"/>
      <c r="D416" s="172"/>
      <c r="E416" s="33"/>
      <c r="F416" s="188"/>
    </row>
    <row r="417" spans="1:6" s="25" customFormat="1">
      <c r="A417" s="140"/>
      <c r="B417" s="155"/>
      <c r="C417" s="164"/>
      <c r="D417" s="172"/>
      <c r="E417" s="33"/>
      <c r="F417" s="188"/>
    </row>
    <row r="418" spans="1:6" s="25" customFormat="1">
      <c r="A418" s="140"/>
      <c r="B418" s="155"/>
      <c r="C418" s="164"/>
      <c r="D418" s="172"/>
      <c r="E418" s="33"/>
      <c r="F418" s="188"/>
    </row>
    <row r="419" spans="1:6" s="25" customFormat="1">
      <c r="A419" s="140"/>
      <c r="B419" s="155"/>
      <c r="C419" s="164"/>
      <c r="D419" s="172"/>
      <c r="E419" s="33"/>
      <c r="F419" s="188"/>
    </row>
    <row r="420" spans="1:6" s="25" customFormat="1">
      <c r="A420" s="140"/>
      <c r="B420" s="155"/>
      <c r="C420" s="164"/>
      <c r="D420" s="172"/>
      <c r="E420" s="33"/>
      <c r="F420" s="188"/>
    </row>
    <row r="421" spans="1:6" s="25" customFormat="1">
      <c r="A421" s="140"/>
      <c r="B421" s="155"/>
      <c r="C421" s="164"/>
      <c r="D421" s="172"/>
      <c r="E421" s="33"/>
      <c r="F421" s="188"/>
    </row>
    <row r="422" spans="1:6" s="25" customFormat="1">
      <c r="A422" s="140"/>
      <c r="B422" s="155"/>
      <c r="C422" s="164"/>
      <c r="D422" s="172"/>
      <c r="E422" s="33"/>
      <c r="F422" s="188"/>
    </row>
    <row r="423" spans="1:6" s="25" customFormat="1">
      <c r="A423" s="140"/>
      <c r="B423" s="155"/>
      <c r="C423" s="164"/>
      <c r="D423" s="172"/>
      <c r="E423" s="33"/>
      <c r="F423" s="188"/>
    </row>
    <row r="424" spans="1:6" s="25" customFormat="1">
      <c r="A424" s="140"/>
      <c r="B424" s="155"/>
      <c r="C424" s="164"/>
      <c r="D424" s="172"/>
      <c r="E424" s="33"/>
      <c r="F424" s="188"/>
    </row>
    <row r="425" spans="1:6" s="25" customFormat="1">
      <c r="A425" s="140"/>
      <c r="B425" s="155"/>
      <c r="C425" s="164"/>
      <c r="D425" s="172"/>
      <c r="E425" s="33"/>
      <c r="F425" s="188"/>
    </row>
    <row r="426" spans="1:6" s="25" customFormat="1">
      <c r="A426" s="140"/>
      <c r="B426" s="155"/>
      <c r="C426" s="164"/>
      <c r="D426" s="172"/>
      <c r="E426" s="33"/>
      <c r="F426" s="188"/>
    </row>
    <row r="427" spans="1:6" s="25" customFormat="1">
      <c r="A427" s="140"/>
      <c r="B427" s="155"/>
      <c r="C427" s="164"/>
      <c r="D427" s="172"/>
      <c r="E427" s="33"/>
      <c r="F427" s="188"/>
    </row>
    <row r="428" spans="1:6" s="25" customFormat="1">
      <c r="A428" s="140"/>
      <c r="B428" s="155"/>
      <c r="C428" s="164"/>
      <c r="D428" s="172"/>
      <c r="E428" s="33"/>
      <c r="F428" s="188"/>
    </row>
    <row r="429" spans="1:6" s="25" customFormat="1">
      <c r="A429" s="140"/>
      <c r="B429" s="155"/>
      <c r="C429" s="164"/>
      <c r="D429" s="172"/>
      <c r="E429" s="33"/>
      <c r="F429" s="188"/>
    </row>
    <row r="430" spans="1:6" s="25" customFormat="1">
      <c r="A430" s="140"/>
      <c r="B430" s="155"/>
      <c r="C430" s="164"/>
      <c r="D430" s="172"/>
      <c r="E430" s="33"/>
      <c r="F430" s="188"/>
    </row>
    <row r="431" spans="1:6" s="25" customFormat="1">
      <c r="A431" s="140"/>
      <c r="B431" s="155"/>
      <c r="C431" s="164"/>
      <c r="D431" s="172"/>
      <c r="E431" s="33"/>
      <c r="F431" s="188"/>
    </row>
    <row r="432" spans="1:6" s="25" customFormat="1">
      <c r="A432" s="140"/>
      <c r="B432" s="155"/>
      <c r="C432" s="164"/>
      <c r="D432" s="172"/>
      <c r="E432" s="33"/>
      <c r="F432" s="188"/>
    </row>
    <row r="433" spans="1:6" s="25" customFormat="1">
      <c r="A433" s="140"/>
      <c r="B433" s="155"/>
      <c r="C433" s="164"/>
      <c r="D433" s="172"/>
      <c r="E433" s="33"/>
      <c r="F433" s="188"/>
    </row>
    <row r="434" spans="1:6" s="25" customFormat="1">
      <c r="A434" s="140"/>
      <c r="B434" s="155"/>
      <c r="C434" s="164"/>
      <c r="D434" s="172"/>
      <c r="E434" s="33"/>
      <c r="F434" s="188"/>
    </row>
    <row r="435" spans="1:6" s="25" customFormat="1">
      <c r="A435" s="140"/>
      <c r="B435" s="155"/>
      <c r="C435" s="164"/>
      <c r="D435" s="172"/>
      <c r="E435" s="33"/>
      <c r="F435" s="188"/>
    </row>
    <row r="436" spans="1:6" s="25" customFormat="1">
      <c r="A436" s="140"/>
      <c r="B436" s="155"/>
      <c r="C436" s="164"/>
      <c r="D436" s="172"/>
      <c r="E436" s="33"/>
      <c r="F436" s="188"/>
    </row>
    <row r="437" spans="1:6" s="25" customFormat="1">
      <c r="A437" s="140"/>
      <c r="B437" s="155"/>
      <c r="C437" s="164"/>
      <c r="D437" s="172"/>
      <c r="E437" s="33"/>
      <c r="F437" s="188"/>
    </row>
    <row r="438" spans="1:6" s="25" customFormat="1">
      <c r="A438" s="140"/>
      <c r="B438" s="155"/>
      <c r="C438" s="164"/>
      <c r="D438" s="172"/>
      <c r="E438" s="33"/>
      <c r="F438" s="188"/>
    </row>
    <row r="439" spans="1:6" s="25" customFormat="1">
      <c r="A439" s="140"/>
      <c r="B439" s="155"/>
      <c r="C439" s="164"/>
      <c r="D439" s="172"/>
      <c r="E439" s="33"/>
      <c r="F439" s="188"/>
    </row>
    <row r="440" spans="1:6" s="25" customFormat="1">
      <c r="A440" s="140"/>
      <c r="B440" s="155"/>
      <c r="C440" s="164"/>
      <c r="D440" s="172"/>
      <c r="E440" s="33"/>
      <c r="F440" s="188"/>
    </row>
    <row r="441" spans="1:6" s="25" customFormat="1">
      <c r="A441" s="140"/>
      <c r="B441" s="155"/>
      <c r="C441" s="164"/>
      <c r="D441" s="172"/>
      <c r="E441" s="33"/>
      <c r="F441" s="188"/>
    </row>
    <row r="442" spans="1:6" s="25" customFormat="1">
      <c r="A442" s="140"/>
      <c r="B442" s="155"/>
      <c r="C442" s="164"/>
      <c r="D442" s="172"/>
      <c r="E442" s="33"/>
      <c r="F442" s="188"/>
    </row>
    <row r="443" spans="1:6" s="25" customFormat="1">
      <c r="A443" s="140"/>
      <c r="B443" s="155"/>
      <c r="C443" s="164"/>
      <c r="D443" s="172"/>
      <c r="E443" s="33"/>
      <c r="F443" s="188"/>
    </row>
    <row r="444" spans="1:6" s="25" customFormat="1">
      <c r="A444" s="140"/>
      <c r="B444" s="155"/>
      <c r="C444" s="164"/>
      <c r="D444" s="172"/>
      <c r="E444" s="33"/>
      <c r="F444" s="188"/>
    </row>
    <row r="445" spans="1:6" s="25" customFormat="1">
      <c r="A445" s="140"/>
      <c r="B445" s="155"/>
      <c r="C445" s="164"/>
      <c r="D445" s="172"/>
      <c r="E445" s="33"/>
      <c r="F445" s="188"/>
    </row>
    <row r="446" spans="1:6" s="25" customFormat="1">
      <c r="A446" s="140"/>
      <c r="B446" s="155"/>
      <c r="C446" s="164"/>
      <c r="D446" s="172"/>
      <c r="E446" s="33"/>
      <c r="F446" s="188"/>
    </row>
    <row r="447" spans="1:6" s="25" customFormat="1">
      <c r="A447" s="140"/>
      <c r="B447" s="155"/>
      <c r="C447" s="164"/>
      <c r="D447" s="172"/>
      <c r="E447" s="33"/>
      <c r="F447" s="188"/>
    </row>
    <row r="448" spans="1:6" s="25" customFormat="1">
      <c r="A448" s="140"/>
      <c r="B448" s="155"/>
      <c r="C448" s="164"/>
      <c r="D448" s="172"/>
      <c r="E448" s="33"/>
      <c r="F448" s="188"/>
    </row>
    <row r="449" spans="1:6" s="25" customFormat="1">
      <c r="A449" s="140"/>
      <c r="B449" s="155"/>
      <c r="C449" s="164"/>
      <c r="D449" s="172"/>
      <c r="E449" s="33"/>
      <c r="F449" s="188"/>
    </row>
    <row r="450" spans="1:6" s="25" customFormat="1">
      <c r="A450" s="140"/>
      <c r="B450" s="155"/>
      <c r="C450" s="164"/>
      <c r="D450" s="172"/>
      <c r="E450" s="33"/>
      <c r="F450" s="188"/>
    </row>
    <row r="451" spans="1:6" s="25" customFormat="1">
      <c r="A451" s="140"/>
      <c r="B451" s="155"/>
      <c r="C451" s="164"/>
      <c r="D451" s="172"/>
      <c r="E451" s="33"/>
      <c r="F451" s="188"/>
    </row>
    <row r="452" spans="1:6" s="25" customFormat="1">
      <c r="A452" s="140"/>
      <c r="B452" s="155"/>
      <c r="C452" s="164"/>
      <c r="D452" s="172"/>
      <c r="E452" s="33"/>
      <c r="F452" s="188"/>
    </row>
    <row r="453" spans="1:6" s="25" customFormat="1">
      <c r="A453" s="140"/>
      <c r="B453" s="155"/>
      <c r="C453" s="164"/>
      <c r="D453" s="172"/>
      <c r="E453" s="33"/>
      <c r="F453" s="188"/>
    </row>
    <row r="454" spans="1:6" s="25" customFormat="1">
      <c r="A454" s="140"/>
      <c r="B454" s="155"/>
      <c r="C454" s="164"/>
      <c r="D454" s="172"/>
      <c r="E454" s="33"/>
      <c r="F454" s="188"/>
    </row>
    <row r="455" spans="1:6" s="25" customFormat="1">
      <c r="A455" s="140"/>
      <c r="B455" s="155"/>
      <c r="C455" s="164"/>
      <c r="D455" s="172"/>
      <c r="E455" s="33"/>
      <c r="F455" s="188"/>
    </row>
    <row r="456" spans="1:6" s="25" customFormat="1">
      <c r="A456" s="140"/>
      <c r="B456" s="155"/>
      <c r="C456" s="164"/>
      <c r="D456" s="172"/>
      <c r="E456" s="33"/>
      <c r="F456" s="188"/>
    </row>
    <row r="457" spans="1:6" s="25" customFormat="1">
      <c r="A457" s="140"/>
      <c r="B457" s="155"/>
      <c r="C457" s="164"/>
      <c r="D457" s="172"/>
      <c r="E457" s="33"/>
      <c r="F457" s="188"/>
    </row>
    <row r="458" spans="1:6" s="25" customFormat="1">
      <c r="A458" s="140"/>
      <c r="B458" s="155"/>
      <c r="C458" s="164"/>
      <c r="D458" s="172"/>
      <c r="E458" s="33"/>
      <c r="F458" s="188"/>
    </row>
    <row r="459" spans="1:6" s="25" customFormat="1">
      <c r="A459" s="140"/>
      <c r="B459" s="155"/>
      <c r="C459" s="164"/>
      <c r="D459" s="172"/>
      <c r="E459" s="33"/>
      <c r="F459" s="188"/>
    </row>
    <row r="460" spans="1:6" s="25" customFormat="1">
      <c r="A460" s="140"/>
      <c r="B460" s="155"/>
      <c r="C460" s="164"/>
      <c r="D460" s="172"/>
      <c r="E460" s="33"/>
      <c r="F460" s="188"/>
    </row>
    <row r="461" spans="1:6" s="25" customFormat="1">
      <c r="A461" s="140"/>
      <c r="B461" s="155"/>
      <c r="C461" s="164"/>
      <c r="D461" s="172"/>
      <c r="E461" s="33"/>
      <c r="F461" s="188"/>
    </row>
    <row r="462" spans="1:6" s="25" customFormat="1">
      <c r="A462" s="140"/>
      <c r="B462" s="155"/>
      <c r="C462" s="164"/>
      <c r="D462" s="172"/>
      <c r="E462" s="33"/>
      <c r="F462" s="188"/>
    </row>
    <row r="463" spans="1:6" s="25" customFormat="1">
      <c r="A463" s="140"/>
      <c r="B463" s="155"/>
      <c r="C463" s="164"/>
      <c r="D463" s="172"/>
      <c r="E463" s="33"/>
      <c r="F463" s="188"/>
    </row>
    <row r="464" spans="1:6" s="25" customFormat="1">
      <c r="A464" s="140"/>
      <c r="B464" s="155"/>
      <c r="C464" s="164"/>
      <c r="D464" s="172"/>
      <c r="E464" s="33"/>
      <c r="F464" s="188"/>
    </row>
    <row r="465" spans="1:6" s="25" customFormat="1">
      <c r="A465" s="140"/>
      <c r="B465" s="155"/>
      <c r="C465" s="164"/>
      <c r="D465" s="172"/>
      <c r="E465" s="33"/>
      <c r="F465" s="188"/>
    </row>
    <row r="466" spans="1:6" s="25" customFormat="1">
      <c r="A466" s="140"/>
      <c r="B466" s="155"/>
      <c r="C466" s="164"/>
      <c r="D466" s="172"/>
      <c r="E466" s="33"/>
      <c r="F466" s="188"/>
    </row>
    <row r="467" spans="1:6" s="25" customFormat="1">
      <c r="A467" s="140"/>
      <c r="B467" s="155"/>
      <c r="C467" s="164"/>
      <c r="D467" s="172"/>
      <c r="E467" s="33"/>
      <c r="F467" s="188"/>
    </row>
    <row r="468" spans="1:6" s="25" customFormat="1" ht="14.25">
      <c r="A468" s="141"/>
      <c r="B468" s="155"/>
      <c r="C468" s="166"/>
      <c r="D468" s="174"/>
      <c r="E468" s="34"/>
      <c r="F468" s="189"/>
    </row>
    <row r="469" spans="1:6" s="25" customFormat="1" ht="14.25">
      <c r="A469" s="141"/>
      <c r="B469" s="155"/>
      <c r="C469" s="166"/>
      <c r="D469" s="174"/>
      <c r="E469" s="34"/>
      <c r="F469" s="189"/>
    </row>
    <row r="470" spans="1:6" s="25" customFormat="1" ht="14.25">
      <c r="A470" s="141"/>
      <c r="B470" s="155"/>
      <c r="C470" s="166"/>
      <c r="D470" s="174"/>
      <c r="E470" s="34"/>
      <c r="F470" s="189"/>
    </row>
    <row r="471" spans="1:6" s="25" customFormat="1" ht="14.25">
      <c r="A471" s="141"/>
      <c r="B471" s="155"/>
      <c r="C471" s="166"/>
      <c r="D471" s="174"/>
      <c r="E471" s="34"/>
      <c r="F471" s="189"/>
    </row>
    <row r="472" spans="1:6" s="25" customFormat="1" ht="14.25">
      <c r="A472" s="141"/>
      <c r="B472" s="155"/>
      <c r="C472" s="166"/>
      <c r="D472" s="174"/>
      <c r="E472" s="34"/>
      <c r="F472" s="189"/>
    </row>
    <row r="473" spans="1:6" s="25" customFormat="1" ht="14.25">
      <c r="A473" s="141"/>
      <c r="B473" s="155"/>
      <c r="C473" s="166"/>
      <c r="D473" s="174"/>
      <c r="E473" s="34"/>
      <c r="F473" s="189"/>
    </row>
    <row r="474" spans="1:6" s="25" customFormat="1" ht="14.25">
      <c r="A474" s="141"/>
      <c r="B474" s="155"/>
      <c r="C474" s="166"/>
      <c r="D474" s="174"/>
      <c r="E474" s="34"/>
      <c r="F474" s="189"/>
    </row>
    <row r="475" spans="1:6" s="25" customFormat="1" ht="14.25">
      <c r="A475" s="141"/>
      <c r="B475" s="155"/>
      <c r="C475" s="166"/>
      <c r="D475" s="174"/>
      <c r="E475" s="34"/>
      <c r="F475" s="189"/>
    </row>
    <row r="476" spans="1:6" s="25" customFormat="1" ht="14.25">
      <c r="A476" s="141"/>
      <c r="B476" s="155"/>
      <c r="C476" s="166"/>
      <c r="D476" s="174"/>
      <c r="E476" s="34"/>
      <c r="F476" s="189"/>
    </row>
    <row r="477" spans="1:6" s="25" customFormat="1" ht="14.25">
      <c r="A477" s="141"/>
      <c r="B477" s="155"/>
      <c r="C477" s="166"/>
      <c r="D477" s="174"/>
      <c r="E477" s="34"/>
      <c r="F477" s="189"/>
    </row>
    <row r="478" spans="1:6" s="25" customFormat="1" ht="14.25">
      <c r="A478" s="141"/>
      <c r="B478" s="155"/>
      <c r="C478" s="166"/>
      <c r="D478" s="174"/>
      <c r="E478" s="34"/>
      <c r="F478" s="189"/>
    </row>
    <row r="479" spans="1:6" s="25" customFormat="1" ht="14.25">
      <c r="A479" s="141"/>
      <c r="B479" s="155"/>
      <c r="C479" s="166"/>
      <c r="D479" s="174"/>
      <c r="E479" s="34"/>
      <c r="F479" s="189"/>
    </row>
    <row r="480" spans="1:6" s="25" customFormat="1" ht="14.25">
      <c r="A480" s="141"/>
      <c r="B480" s="155"/>
      <c r="C480" s="166"/>
      <c r="D480" s="174"/>
      <c r="E480" s="34"/>
      <c r="F480" s="189"/>
    </row>
    <row r="481" spans="1:6" s="25" customFormat="1" ht="14.25">
      <c r="A481" s="141"/>
      <c r="B481" s="155"/>
      <c r="C481" s="166"/>
      <c r="D481" s="174"/>
      <c r="E481" s="34"/>
      <c r="F481" s="189"/>
    </row>
    <row r="482" spans="1:6" s="25" customFormat="1" ht="14.25">
      <c r="A482" s="141"/>
      <c r="B482" s="155"/>
      <c r="C482" s="166"/>
      <c r="D482" s="174"/>
      <c r="E482" s="34"/>
      <c r="F482" s="189"/>
    </row>
    <row r="483" spans="1:6" s="25" customFormat="1" ht="14.25">
      <c r="A483" s="141"/>
      <c r="B483" s="155"/>
      <c r="C483" s="166"/>
      <c r="D483" s="174"/>
      <c r="E483" s="34"/>
      <c r="F483" s="189"/>
    </row>
    <row r="484" spans="1:6" s="25" customFormat="1" ht="14.25">
      <c r="A484" s="141"/>
      <c r="B484" s="155"/>
      <c r="C484" s="166"/>
      <c r="D484" s="174"/>
      <c r="E484" s="34"/>
      <c r="F484" s="189"/>
    </row>
    <row r="485" spans="1:6" s="25" customFormat="1" ht="14.25">
      <c r="A485" s="141"/>
      <c r="B485" s="155"/>
      <c r="C485" s="166"/>
      <c r="D485" s="174"/>
      <c r="E485" s="34"/>
      <c r="F485" s="189"/>
    </row>
    <row r="486" spans="1:6" s="25" customFormat="1" ht="14.25">
      <c r="A486" s="141"/>
      <c r="B486" s="155"/>
      <c r="C486" s="166"/>
      <c r="D486" s="174"/>
      <c r="E486" s="34"/>
      <c r="F486" s="189"/>
    </row>
    <row r="487" spans="1:6" s="25" customFormat="1" ht="14.25">
      <c r="A487" s="141"/>
      <c r="B487" s="155"/>
      <c r="C487" s="166"/>
      <c r="D487" s="174"/>
      <c r="E487" s="34"/>
      <c r="F487" s="189"/>
    </row>
    <row r="488" spans="1:6" s="25" customFormat="1" ht="14.25">
      <c r="A488" s="141"/>
      <c r="B488" s="155"/>
      <c r="C488" s="166"/>
      <c r="D488" s="174"/>
      <c r="E488" s="34"/>
      <c r="F488" s="189"/>
    </row>
    <row r="489" spans="1:6" s="25" customFormat="1" ht="14.25">
      <c r="A489" s="141"/>
      <c r="B489" s="155"/>
      <c r="C489" s="166"/>
      <c r="D489" s="174"/>
      <c r="E489" s="34"/>
      <c r="F489" s="189"/>
    </row>
    <row r="490" spans="1:6" s="25" customFormat="1" ht="14.25">
      <c r="A490" s="141"/>
      <c r="B490" s="155"/>
      <c r="C490" s="166"/>
      <c r="D490" s="174"/>
      <c r="E490" s="34"/>
      <c r="F490" s="189"/>
    </row>
    <row r="491" spans="1:6" s="25" customFormat="1" ht="14.25">
      <c r="A491" s="141"/>
      <c r="B491" s="155"/>
      <c r="C491" s="166"/>
      <c r="D491" s="174"/>
      <c r="E491" s="34"/>
      <c r="F491" s="189"/>
    </row>
    <row r="492" spans="1:6" s="25" customFormat="1" ht="14.25">
      <c r="A492" s="141"/>
      <c r="B492" s="155"/>
      <c r="C492" s="166"/>
      <c r="D492" s="174"/>
      <c r="E492" s="34"/>
      <c r="F492" s="189"/>
    </row>
    <row r="493" spans="1:6" s="25" customFormat="1" ht="14.25">
      <c r="A493" s="141"/>
      <c r="B493" s="155"/>
      <c r="C493" s="166"/>
      <c r="D493" s="174"/>
      <c r="E493" s="34"/>
      <c r="F493" s="189"/>
    </row>
    <row r="494" spans="1:6" s="25" customFormat="1" ht="14.25">
      <c r="A494" s="141"/>
      <c r="B494" s="155"/>
      <c r="C494" s="166"/>
      <c r="D494" s="174"/>
      <c r="E494" s="34"/>
      <c r="F494" s="189"/>
    </row>
    <row r="495" spans="1:6" s="25" customFormat="1" ht="14.25">
      <c r="A495" s="141"/>
      <c r="B495" s="155"/>
      <c r="C495" s="166"/>
      <c r="D495" s="174"/>
      <c r="E495" s="34"/>
      <c r="F495" s="189"/>
    </row>
    <row r="496" spans="1:6" s="25" customFormat="1" ht="14.25">
      <c r="A496" s="141"/>
      <c r="B496" s="155"/>
      <c r="C496" s="166"/>
      <c r="D496" s="174"/>
      <c r="E496" s="34"/>
      <c r="F496" s="189"/>
    </row>
    <row r="497" spans="1:6" s="25" customFormat="1" ht="14.25">
      <c r="A497" s="141"/>
      <c r="B497" s="155"/>
      <c r="C497" s="166"/>
      <c r="D497" s="174"/>
      <c r="E497" s="34"/>
      <c r="F497" s="189"/>
    </row>
    <row r="498" spans="1:6" s="25" customFormat="1" ht="14.25">
      <c r="A498" s="141"/>
      <c r="B498" s="155"/>
      <c r="C498" s="166"/>
      <c r="D498" s="174"/>
      <c r="E498" s="34"/>
      <c r="F498" s="189"/>
    </row>
    <row r="499" spans="1:6" s="25" customFormat="1" ht="14.25">
      <c r="A499" s="141"/>
      <c r="B499" s="155"/>
      <c r="C499" s="166"/>
      <c r="D499" s="174"/>
      <c r="E499" s="34"/>
      <c r="F499" s="189"/>
    </row>
    <row r="500" spans="1:6" s="25" customFormat="1" ht="14.25">
      <c r="A500" s="141"/>
      <c r="B500" s="155"/>
      <c r="C500" s="166"/>
      <c r="D500" s="174"/>
      <c r="E500" s="34"/>
      <c r="F500" s="189"/>
    </row>
    <row r="501" spans="1:6" s="25" customFormat="1" ht="14.25">
      <c r="A501" s="141"/>
      <c r="B501" s="155"/>
      <c r="C501" s="166"/>
      <c r="D501" s="174"/>
      <c r="E501" s="34"/>
      <c r="F501" s="189"/>
    </row>
    <row r="502" spans="1:6" s="25" customFormat="1" ht="14.25">
      <c r="A502" s="141"/>
      <c r="B502" s="155"/>
      <c r="C502" s="166"/>
      <c r="D502" s="174"/>
      <c r="E502" s="34"/>
      <c r="F502" s="189"/>
    </row>
    <row r="503" spans="1:6" s="25" customFormat="1" ht="14.25">
      <c r="A503" s="141"/>
      <c r="B503" s="155"/>
      <c r="C503" s="166"/>
      <c r="D503" s="174"/>
      <c r="E503" s="34"/>
      <c r="F503" s="189"/>
    </row>
    <row r="504" spans="1:6" s="25" customFormat="1" ht="14.25">
      <c r="A504" s="141"/>
      <c r="B504" s="155"/>
      <c r="C504" s="166"/>
      <c r="D504" s="174"/>
      <c r="E504" s="34"/>
      <c r="F504" s="189"/>
    </row>
    <row r="505" spans="1:6" s="25" customFormat="1" ht="14.25">
      <c r="A505" s="141"/>
      <c r="B505" s="155"/>
      <c r="C505" s="166"/>
      <c r="D505" s="174"/>
      <c r="E505" s="34"/>
      <c r="F505" s="189"/>
    </row>
    <row r="506" spans="1:6" s="25" customFormat="1" ht="14.25">
      <c r="A506" s="141"/>
      <c r="B506" s="155"/>
      <c r="C506" s="166"/>
      <c r="D506" s="174"/>
      <c r="E506" s="34"/>
      <c r="F506" s="189"/>
    </row>
    <row r="507" spans="1:6" s="25" customFormat="1" ht="14.25">
      <c r="A507" s="141"/>
      <c r="B507" s="155"/>
      <c r="C507" s="166"/>
      <c r="D507" s="174"/>
      <c r="E507" s="34"/>
      <c r="F507" s="189"/>
    </row>
    <row r="508" spans="1:6" s="25" customFormat="1" ht="14.25">
      <c r="A508" s="141"/>
      <c r="B508" s="155"/>
      <c r="C508" s="166"/>
      <c r="D508" s="174"/>
      <c r="E508" s="34"/>
      <c r="F508" s="189"/>
    </row>
    <row r="509" spans="1:6" s="25" customFormat="1" ht="14.25">
      <c r="A509" s="141"/>
      <c r="B509" s="155"/>
      <c r="C509" s="166"/>
      <c r="D509" s="174"/>
      <c r="E509" s="34"/>
      <c r="F509" s="189"/>
    </row>
    <row r="510" spans="1:6" s="25" customFormat="1" ht="14.25">
      <c r="A510" s="141"/>
      <c r="B510" s="155"/>
      <c r="C510" s="166"/>
      <c r="D510" s="174"/>
      <c r="E510" s="34"/>
      <c r="F510" s="189"/>
    </row>
    <row r="511" spans="1:6" s="25" customFormat="1" ht="14.25">
      <c r="A511" s="141"/>
      <c r="B511" s="155"/>
      <c r="C511" s="166"/>
      <c r="D511" s="174"/>
      <c r="E511" s="34"/>
      <c r="F511" s="189"/>
    </row>
    <row r="512" spans="1:6" s="25" customFormat="1" ht="14.25">
      <c r="A512" s="141"/>
      <c r="B512" s="155"/>
      <c r="C512" s="166"/>
      <c r="D512" s="174"/>
      <c r="E512" s="34"/>
      <c r="F512" s="189"/>
    </row>
    <row r="513" spans="1:6" s="25" customFormat="1" ht="14.25">
      <c r="A513" s="141"/>
      <c r="B513" s="155"/>
      <c r="C513" s="166"/>
      <c r="D513" s="174"/>
      <c r="E513" s="34"/>
      <c r="F513" s="189"/>
    </row>
    <row r="514" spans="1:6" s="25" customFormat="1" ht="14.25">
      <c r="A514" s="141"/>
      <c r="B514" s="155"/>
      <c r="C514" s="166"/>
      <c r="D514" s="174"/>
      <c r="E514" s="34"/>
      <c r="F514" s="189"/>
    </row>
    <row r="515" spans="1:6" s="25" customFormat="1" ht="14.25">
      <c r="A515" s="141"/>
      <c r="B515" s="155"/>
      <c r="C515" s="166"/>
      <c r="D515" s="174"/>
      <c r="E515" s="34"/>
      <c r="F515" s="189"/>
    </row>
    <row r="516" spans="1:6" s="25" customFormat="1" ht="14.25">
      <c r="A516" s="141"/>
      <c r="B516" s="155"/>
      <c r="C516" s="166"/>
      <c r="D516" s="174"/>
      <c r="E516" s="34"/>
      <c r="F516" s="189"/>
    </row>
    <row r="517" spans="1:6" s="25" customFormat="1" ht="14.25">
      <c r="A517" s="141"/>
      <c r="B517" s="155"/>
      <c r="C517" s="166"/>
      <c r="D517" s="174"/>
      <c r="E517" s="34"/>
      <c r="F517" s="189"/>
    </row>
    <row r="518" spans="1:6" s="25" customFormat="1" ht="14.25">
      <c r="A518" s="141"/>
      <c r="B518" s="155"/>
      <c r="C518" s="166"/>
      <c r="D518" s="174"/>
      <c r="E518" s="34"/>
      <c r="F518" s="189"/>
    </row>
    <row r="519" spans="1:6" s="25" customFormat="1" ht="14.25">
      <c r="A519" s="141"/>
      <c r="B519" s="155"/>
      <c r="C519" s="166"/>
      <c r="D519" s="174"/>
      <c r="E519" s="34"/>
      <c r="F519" s="189"/>
    </row>
    <row r="520" spans="1:6" s="25" customFormat="1" ht="14.25">
      <c r="A520" s="141"/>
      <c r="B520" s="155"/>
      <c r="C520" s="166"/>
      <c r="D520" s="174"/>
      <c r="E520" s="34"/>
      <c r="F520" s="189"/>
    </row>
    <row r="521" spans="1:6" s="25" customFormat="1" ht="14.25">
      <c r="A521" s="141"/>
      <c r="B521" s="155"/>
      <c r="C521" s="166"/>
      <c r="D521" s="174"/>
      <c r="E521" s="34"/>
      <c r="F521" s="189"/>
    </row>
    <row r="522" spans="1:6" s="25" customFormat="1" ht="14.25">
      <c r="A522" s="141"/>
      <c r="B522" s="155"/>
      <c r="C522" s="166"/>
      <c r="D522" s="174"/>
      <c r="E522" s="34"/>
      <c r="F522" s="189"/>
    </row>
    <row r="523" spans="1:6" s="25" customFormat="1" ht="14.25">
      <c r="A523" s="141"/>
      <c r="B523" s="155"/>
      <c r="C523" s="166"/>
      <c r="D523" s="174"/>
      <c r="E523" s="34"/>
      <c r="F523" s="189"/>
    </row>
    <row r="524" spans="1:6" s="25" customFormat="1" ht="14.25">
      <c r="A524" s="141"/>
      <c r="B524" s="155"/>
      <c r="C524" s="166"/>
      <c r="D524" s="174"/>
      <c r="E524" s="34"/>
      <c r="F524" s="189"/>
    </row>
    <row r="525" spans="1:6" s="25" customFormat="1" ht="14.25">
      <c r="A525" s="141"/>
      <c r="B525" s="155"/>
      <c r="C525" s="166"/>
      <c r="D525" s="174"/>
      <c r="E525" s="34"/>
      <c r="F525" s="189"/>
    </row>
    <row r="526" spans="1:6" s="25" customFormat="1" ht="14.25">
      <c r="A526" s="141"/>
      <c r="B526" s="155"/>
      <c r="C526" s="166"/>
      <c r="D526" s="174"/>
      <c r="E526" s="34"/>
      <c r="F526" s="189"/>
    </row>
    <row r="527" spans="1:6" s="25" customFormat="1" ht="14.25">
      <c r="A527" s="141"/>
      <c r="B527" s="155"/>
      <c r="C527" s="166"/>
      <c r="D527" s="174"/>
      <c r="E527" s="34"/>
      <c r="F527" s="189"/>
    </row>
    <row r="528" spans="1:6" s="25" customFormat="1" ht="14.25">
      <c r="A528" s="141"/>
      <c r="B528" s="155"/>
      <c r="C528" s="166"/>
      <c r="D528" s="174"/>
      <c r="E528" s="34"/>
      <c r="F528" s="189"/>
    </row>
    <row r="529" spans="1:6" s="25" customFormat="1" ht="14.25">
      <c r="A529" s="141"/>
      <c r="B529" s="155"/>
      <c r="C529" s="166"/>
      <c r="D529" s="174"/>
      <c r="E529" s="34"/>
      <c r="F529" s="189"/>
    </row>
    <row r="530" spans="1:6" s="25" customFormat="1" ht="14.25">
      <c r="A530" s="141"/>
      <c r="B530" s="155"/>
      <c r="C530" s="166"/>
      <c r="D530" s="174"/>
      <c r="E530" s="34"/>
      <c r="F530" s="189"/>
    </row>
    <row r="531" spans="1:6" s="25" customFormat="1" ht="14.25">
      <c r="A531" s="141"/>
      <c r="B531" s="155"/>
      <c r="C531" s="166"/>
      <c r="D531" s="174"/>
      <c r="E531" s="34"/>
      <c r="F531" s="189"/>
    </row>
    <row r="532" spans="1:6" s="25" customFormat="1" ht="14.25">
      <c r="A532" s="141"/>
      <c r="B532" s="155"/>
      <c r="C532" s="166"/>
      <c r="D532" s="174"/>
      <c r="E532" s="34"/>
      <c r="F532" s="189"/>
    </row>
    <row r="533" spans="1:6" s="25" customFormat="1" ht="14.25">
      <c r="A533" s="141"/>
      <c r="B533" s="155"/>
      <c r="C533" s="166"/>
      <c r="D533" s="174"/>
      <c r="E533" s="34"/>
      <c r="F533" s="189"/>
    </row>
    <row r="534" spans="1:6" s="25" customFormat="1" ht="14.25">
      <c r="A534" s="141"/>
      <c r="B534" s="155"/>
      <c r="C534" s="166"/>
      <c r="D534" s="174"/>
      <c r="E534" s="34"/>
      <c r="F534" s="189"/>
    </row>
    <row r="535" spans="1:6" s="25" customFormat="1" ht="14.25">
      <c r="A535" s="141"/>
      <c r="B535" s="155"/>
      <c r="C535" s="166"/>
      <c r="D535" s="174"/>
      <c r="E535" s="34"/>
      <c r="F535" s="189"/>
    </row>
    <row r="536" spans="1:6" s="25" customFormat="1" ht="14.25">
      <c r="A536" s="141"/>
      <c r="B536" s="155"/>
      <c r="C536" s="166"/>
      <c r="D536" s="174"/>
      <c r="E536" s="34"/>
      <c r="F536" s="189"/>
    </row>
    <row r="537" spans="1:6" s="25" customFormat="1" ht="14.25">
      <c r="A537" s="141"/>
      <c r="B537" s="155"/>
      <c r="C537" s="166"/>
      <c r="D537" s="174"/>
      <c r="E537" s="34"/>
      <c r="F537" s="189"/>
    </row>
    <row r="538" spans="1:6" s="25" customFormat="1" ht="14.25">
      <c r="A538" s="141"/>
      <c r="B538" s="155"/>
      <c r="C538" s="166"/>
      <c r="D538" s="174"/>
      <c r="E538" s="34"/>
      <c r="F538" s="189"/>
    </row>
    <row r="539" spans="1:6" s="25" customFormat="1" ht="14.25">
      <c r="A539" s="141"/>
      <c r="B539" s="155"/>
      <c r="C539" s="166"/>
      <c r="D539" s="174"/>
      <c r="E539" s="34"/>
      <c r="F539" s="189"/>
    </row>
    <row r="540" spans="1:6" s="25" customFormat="1" ht="14.25">
      <c r="A540" s="141"/>
      <c r="B540" s="155"/>
      <c r="C540" s="166"/>
      <c r="D540" s="174"/>
      <c r="E540" s="34"/>
      <c r="F540" s="189"/>
    </row>
    <row r="541" spans="1:6" s="25" customFormat="1" ht="14.25">
      <c r="A541" s="141"/>
      <c r="B541" s="155"/>
      <c r="C541" s="166"/>
      <c r="D541" s="174"/>
      <c r="E541" s="34"/>
      <c r="F541" s="189"/>
    </row>
    <row r="542" spans="1:6" s="25" customFormat="1" ht="14.25">
      <c r="A542" s="141"/>
      <c r="B542" s="155"/>
      <c r="C542" s="166"/>
      <c r="D542" s="174"/>
      <c r="E542" s="34"/>
      <c r="F542" s="189"/>
    </row>
    <row r="543" spans="1:6" s="25" customFormat="1" ht="14.25">
      <c r="A543" s="141"/>
      <c r="B543" s="155"/>
      <c r="C543" s="166"/>
      <c r="D543" s="174"/>
      <c r="E543" s="34"/>
      <c r="F543" s="189"/>
    </row>
    <row r="544" spans="1:6" s="25" customFormat="1" ht="14.25">
      <c r="A544" s="141"/>
      <c r="B544" s="155"/>
      <c r="C544" s="166"/>
      <c r="D544" s="174"/>
      <c r="E544" s="34"/>
      <c r="F544" s="189"/>
    </row>
    <row r="545" spans="1:6" s="25" customFormat="1" ht="14.25">
      <c r="A545" s="141"/>
      <c r="B545" s="155"/>
      <c r="C545" s="166"/>
      <c r="D545" s="174"/>
      <c r="E545" s="34"/>
      <c r="F545" s="189"/>
    </row>
    <row r="546" spans="1:6" s="25" customFormat="1" ht="14.25">
      <c r="A546" s="141"/>
      <c r="B546" s="155"/>
      <c r="C546" s="166"/>
      <c r="D546" s="174"/>
      <c r="E546" s="34"/>
      <c r="F546" s="189"/>
    </row>
    <row r="547" spans="1:6" s="25" customFormat="1" ht="14.25">
      <c r="A547" s="141"/>
      <c r="B547" s="155"/>
      <c r="C547" s="166"/>
      <c r="D547" s="174"/>
      <c r="E547" s="34"/>
      <c r="F547" s="189"/>
    </row>
    <row r="548" spans="1:6" s="25" customFormat="1" ht="14.25">
      <c r="A548" s="141"/>
      <c r="B548" s="155"/>
      <c r="C548" s="166"/>
      <c r="D548" s="174"/>
      <c r="E548" s="34"/>
      <c r="F548" s="189"/>
    </row>
    <row r="549" spans="1:6" s="25" customFormat="1" ht="14.25">
      <c r="A549" s="141"/>
      <c r="B549" s="155"/>
      <c r="C549" s="166"/>
      <c r="D549" s="174"/>
      <c r="E549" s="34"/>
      <c r="F549" s="189"/>
    </row>
    <row r="550" spans="1:6" s="25" customFormat="1" ht="14.25">
      <c r="A550" s="141"/>
      <c r="B550" s="155"/>
      <c r="C550" s="166"/>
      <c r="D550" s="174"/>
      <c r="E550" s="34"/>
      <c r="F550" s="189"/>
    </row>
    <row r="551" spans="1:6" s="25" customFormat="1" ht="14.25">
      <c r="A551" s="141"/>
      <c r="B551" s="155"/>
      <c r="C551" s="166"/>
      <c r="D551" s="174"/>
      <c r="E551" s="34"/>
      <c r="F551" s="189"/>
    </row>
    <row r="552" spans="1:6" s="25" customFormat="1" ht="14.25">
      <c r="A552" s="141"/>
      <c r="B552" s="155"/>
      <c r="C552" s="166"/>
      <c r="D552" s="174"/>
      <c r="E552" s="34"/>
      <c r="F552" s="189"/>
    </row>
    <row r="553" spans="1:6" s="25" customFormat="1" ht="14.25">
      <c r="A553" s="141"/>
      <c r="B553" s="155"/>
      <c r="C553" s="166"/>
      <c r="D553" s="174"/>
      <c r="E553" s="34"/>
      <c r="F553" s="189"/>
    </row>
    <row r="554" spans="1:6" s="25" customFormat="1" ht="14.25">
      <c r="A554" s="141"/>
      <c r="B554" s="155"/>
      <c r="C554" s="166"/>
      <c r="D554" s="174"/>
      <c r="E554" s="34"/>
      <c r="F554" s="189"/>
    </row>
    <row r="555" spans="1:6" s="25" customFormat="1" ht="14.25">
      <c r="A555" s="141"/>
      <c r="B555" s="155"/>
      <c r="C555" s="166"/>
      <c r="D555" s="174"/>
      <c r="E555" s="34"/>
      <c r="F555" s="189"/>
    </row>
    <row r="556" spans="1:6" s="25" customFormat="1" ht="14.25">
      <c r="A556" s="141"/>
      <c r="B556" s="155"/>
      <c r="C556" s="166"/>
      <c r="D556" s="174"/>
      <c r="E556" s="34"/>
      <c r="F556" s="189"/>
    </row>
    <row r="557" spans="1:6" s="25" customFormat="1" ht="14.25">
      <c r="A557" s="141"/>
      <c r="B557" s="155"/>
      <c r="C557" s="166"/>
      <c r="D557" s="174"/>
      <c r="E557" s="34"/>
      <c r="F557" s="189"/>
    </row>
    <row r="558" spans="1:6" s="25" customFormat="1" ht="14.25">
      <c r="A558" s="141"/>
      <c r="B558" s="155"/>
      <c r="C558" s="166"/>
      <c r="D558" s="174"/>
      <c r="E558" s="34"/>
      <c r="F558" s="189"/>
    </row>
    <row r="559" spans="1:6" s="25" customFormat="1" ht="14.25">
      <c r="A559" s="141"/>
      <c r="B559" s="155"/>
      <c r="C559" s="166"/>
      <c r="D559" s="174"/>
      <c r="E559" s="34"/>
      <c r="F559" s="189"/>
    </row>
    <row r="560" spans="1:6" s="25" customFormat="1" ht="14.25">
      <c r="A560" s="141"/>
      <c r="B560" s="155"/>
      <c r="C560" s="166"/>
      <c r="D560" s="174"/>
      <c r="E560" s="34"/>
      <c r="F560" s="189"/>
    </row>
    <row r="561" spans="1:6" s="25" customFormat="1" ht="14.25">
      <c r="A561" s="141"/>
      <c r="B561" s="155"/>
      <c r="C561" s="166"/>
      <c r="D561" s="174"/>
      <c r="E561" s="34"/>
      <c r="F561" s="189"/>
    </row>
    <row r="562" spans="1:6" s="25" customFormat="1" ht="14.25">
      <c r="A562" s="141"/>
      <c r="B562" s="155"/>
      <c r="C562" s="166"/>
      <c r="D562" s="174"/>
      <c r="E562" s="34"/>
      <c r="F562" s="189"/>
    </row>
    <row r="563" spans="1:6" s="25" customFormat="1" ht="14.25">
      <c r="A563" s="141"/>
      <c r="B563" s="155"/>
      <c r="C563" s="166"/>
      <c r="D563" s="174"/>
      <c r="E563" s="34"/>
      <c r="F563" s="189"/>
    </row>
    <row r="564" spans="1:6" s="25" customFormat="1" ht="14.25">
      <c r="A564" s="141"/>
      <c r="B564" s="155"/>
      <c r="C564" s="166"/>
      <c r="D564" s="174"/>
      <c r="E564" s="34"/>
      <c r="F564" s="189"/>
    </row>
    <row r="565" spans="1:6" s="25" customFormat="1" ht="14.25">
      <c r="A565" s="141"/>
      <c r="B565" s="155"/>
      <c r="C565" s="166"/>
      <c r="D565" s="174"/>
      <c r="E565" s="34"/>
      <c r="F565" s="189"/>
    </row>
    <row r="566" spans="1:6" s="25" customFormat="1" ht="14.25">
      <c r="A566" s="141"/>
      <c r="B566" s="155"/>
      <c r="C566" s="166"/>
      <c r="D566" s="174"/>
      <c r="E566" s="34"/>
      <c r="F566" s="189"/>
    </row>
    <row r="567" spans="1:6" s="25" customFormat="1" ht="14.25">
      <c r="A567" s="141"/>
      <c r="B567" s="155"/>
      <c r="C567" s="166"/>
      <c r="D567" s="174"/>
      <c r="E567" s="34"/>
      <c r="F567" s="189"/>
    </row>
    <row r="568" spans="1:6" s="25" customFormat="1" ht="14.25">
      <c r="A568" s="141"/>
      <c r="B568" s="155"/>
      <c r="C568" s="166"/>
      <c r="D568" s="174"/>
      <c r="E568" s="34"/>
      <c r="F568" s="189"/>
    </row>
    <row r="569" spans="1:6" s="25" customFormat="1" ht="14.25">
      <c r="A569" s="141"/>
      <c r="B569" s="155"/>
      <c r="C569" s="166"/>
      <c r="D569" s="174"/>
      <c r="E569" s="34"/>
      <c r="F569" s="189"/>
    </row>
    <row r="570" spans="1:6" s="25" customFormat="1" ht="14.25">
      <c r="A570" s="141"/>
      <c r="B570" s="155"/>
      <c r="C570" s="166"/>
      <c r="D570" s="174"/>
      <c r="E570" s="34"/>
      <c r="F570" s="189"/>
    </row>
    <row r="571" spans="1:6" s="25" customFormat="1" ht="14.25">
      <c r="A571" s="141"/>
      <c r="B571" s="155"/>
      <c r="C571" s="166"/>
      <c r="D571" s="174"/>
      <c r="E571" s="34"/>
      <c r="F571" s="189"/>
    </row>
    <row r="572" spans="1:6" s="25" customFormat="1" ht="14.25">
      <c r="A572" s="141"/>
      <c r="B572" s="155"/>
      <c r="C572" s="166"/>
      <c r="D572" s="174"/>
      <c r="E572" s="34"/>
      <c r="F572" s="189"/>
    </row>
    <row r="573" spans="1:6" s="25" customFormat="1" ht="14.25">
      <c r="A573" s="141"/>
      <c r="B573" s="155"/>
      <c r="C573" s="166"/>
      <c r="D573" s="174"/>
      <c r="E573" s="34"/>
      <c r="F573" s="189"/>
    </row>
    <row r="574" spans="1:6" s="25" customFormat="1" ht="14.25">
      <c r="A574" s="141"/>
      <c r="B574" s="155"/>
      <c r="C574" s="166"/>
      <c r="D574" s="174"/>
      <c r="E574" s="34"/>
      <c r="F574" s="189"/>
    </row>
    <row r="575" spans="1:6" s="25" customFormat="1" ht="14.25">
      <c r="A575" s="141"/>
      <c r="B575" s="155"/>
      <c r="C575" s="166"/>
      <c r="D575" s="174"/>
      <c r="E575" s="34"/>
      <c r="F575" s="189"/>
    </row>
    <row r="576" spans="1:6" s="25" customFormat="1" ht="14.25">
      <c r="A576" s="141"/>
      <c r="B576" s="155"/>
      <c r="C576" s="166"/>
      <c r="D576" s="174"/>
      <c r="E576" s="34"/>
      <c r="F576" s="189"/>
    </row>
    <row r="577" spans="1:6" s="25" customFormat="1" ht="14.25">
      <c r="A577" s="141"/>
      <c r="B577" s="155"/>
      <c r="C577" s="166"/>
      <c r="D577" s="174"/>
      <c r="E577" s="34"/>
      <c r="F577" s="189"/>
    </row>
    <row r="578" spans="1:6" s="25" customFormat="1" ht="14.25">
      <c r="A578" s="141"/>
      <c r="B578" s="155"/>
      <c r="C578" s="166"/>
      <c r="D578" s="174"/>
      <c r="E578" s="34"/>
      <c r="F578" s="189"/>
    </row>
    <row r="579" spans="1:6" s="25" customFormat="1" ht="14.25">
      <c r="A579" s="141"/>
      <c r="B579" s="155"/>
      <c r="C579" s="166"/>
      <c r="D579" s="174"/>
      <c r="E579" s="34"/>
      <c r="F579" s="189"/>
    </row>
    <row r="580" spans="1:6" s="25" customFormat="1" ht="14.25">
      <c r="A580" s="141"/>
      <c r="B580" s="155"/>
      <c r="C580" s="166"/>
      <c r="D580" s="174"/>
      <c r="E580" s="34"/>
      <c r="F580" s="189"/>
    </row>
    <row r="581" spans="1:6" s="25" customFormat="1" ht="14.25">
      <c r="A581" s="141"/>
      <c r="B581" s="155"/>
      <c r="C581" s="166"/>
      <c r="D581" s="174"/>
      <c r="E581" s="34"/>
      <c r="F581" s="189"/>
    </row>
    <row r="582" spans="1:6" s="25" customFormat="1" ht="14.25">
      <c r="A582" s="141"/>
      <c r="B582" s="155"/>
      <c r="C582" s="166"/>
      <c r="D582" s="174"/>
      <c r="E582" s="34"/>
      <c r="F582" s="189"/>
    </row>
    <row r="583" spans="1:6" s="25" customFormat="1" ht="14.25">
      <c r="A583" s="141"/>
      <c r="B583" s="155"/>
      <c r="C583" s="166"/>
      <c r="D583" s="174"/>
      <c r="E583" s="34"/>
      <c r="F583" s="189"/>
    </row>
    <row r="584" spans="1:6" s="25" customFormat="1" ht="14.25">
      <c r="A584" s="141"/>
      <c r="B584" s="155"/>
      <c r="C584" s="166"/>
      <c r="D584" s="174"/>
      <c r="E584" s="34"/>
      <c r="F584" s="189"/>
    </row>
    <row r="585" spans="1:6" s="25" customFormat="1" ht="14.25">
      <c r="A585" s="141"/>
      <c r="B585" s="155"/>
      <c r="C585" s="166"/>
      <c r="D585" s="174"/>
      <c r="E585" s="34"/>
      <c r="F585" s="189"/>
    </row>
    <row r="586" spans="1:6" s="25" customFormat="1" ht="14.25">
      <c r="A586" s="141"/>
      <c r="B586" s="155"/>
      <c r="C586" s="166"/>
      <c r="D586" s="174"/>
      <c r="E586" s="34"/>
      <c r="F586" s="189"/>
    </row>
    <row r="587" spans="1:6" s="25" customFormat="1" ht="14.25">
      <c r="A587" s="141"/>
      <c r="B587" s="155"/>
      <c r="C587" s="166"/>
      <c r="D587" s="174"/>
      <c r="E587" s="34"/>
      <c r="F587" s="189"/>
    </row>
    <row r="588" spans="1:6" s="25" customFormat="1" ht="14.25">
      <c r="A588" s="141"/>
      <c r="B588" s="155"/>
      <c r="C588" s="166"/>
      <c r="D588" s="174"/>
      <c r="E588" s="34"/>
      <c r="F588" s="189"/>
    </row>
    <row r="589" spans="1:6" s="25" customFormat="1" ht="14.25">
      <c r="A589" s="141"/>
      <c r="B589" s="155"/>
      <c r="C589" s="166"/>
      <c r="D589" s="174"/>
      <c r="E589" s="34"/>
      <c r="F589" s="189"/>
    </row>
    <row r="590" spans="1:6" s="25" customFormat="1" ht="14.25">
      <c r="A590" s="141"/>
      <c r="B590" s="155"/>
      <c r="C590" s="166"/>
      <c r="D590" s="174"/>
      <c r="E590" s="34"/>
      <c r="F590" s="189"/>
    </row>
    <row r="591" spans="1:6" s="25" customFormat="1" ht="14.25">
      <c r="A591" s="141"/>
      <c r="B591" s="155"/>
      <c r="C591" s="166"/>
      <c r="D591" s="174"/>
      <c r="E591" s="34"/>
      <c r="F591" s="189"/>
    </row>
    <row r="592" spans="1:6" s="25" customFormat="1" ht="14.25">
      <c r="A592" s="141"/>
      <c r="B592" s="155"/>
      <c r="C592" s="166"/>
      <c r="D592" s="174"/>
      <c r="E592" s="34"/>
      <c r="F592" s="189"/>
    </row>
    <row r="593" spans="1:6" s="25" customFormat="1" ht="14.25">
      <c r="A593" s="141"/>
      <c r="B593" s="155"/>
      <c r="C593" s="166"/>
      <c r="D593" s="174"/>
      <c r="E593" s="34"/>
      <c r="F593" s="189"/>
    </row>
    <row r="594" spans="1:6" s="25" customFormat="1" ht="14.25">
      <c r="A594" s="141"/>
      <c r="B594" s="155"/>
      <c r="C594" s="166"/>
      <c r="D594" s="174"/>
      <c r="E594" s="34"/>
      <c r="F594" s="189"/>
    </row>
    <row r="595" spans="1:6" s="25" customFormat="1" ht="14.25">
      <c r="A595" s="141"/>
      <c r="B595" s="155"/>
      <c r="C595" s="166"/>
      <c r="D595" s="174"/>
      <c r="E595" s="34"/>
      <c r="F595" s="189"/>
    </row>
    <row r="596" spans="1:6" s="25" customFormat="1" ht="14.25">
      <c r="A596" s="141"/>
      <c r="B596" s="155"/>
      <c r="C596" s="166"/>
      <c r="D596" s="174"/>
      <c r="E596" s="34"/>
      <c r="F596" s="189"/>
    </row>
    <row r="597" spans="1:6" s="25" customFormat="1" ht="14.25">
      <c r="A597" s="141"/>
      <c r="B597" s="155"/>
      <c r="C597" s="166"/>
      <c r="D597" s="174"/>
      <c r="E597" s="34"/>
      <c r="F597" s="189"/>
    </row>
    <row r="598" spans="1:6" s="25" customFormat="1" ht="14.25">
      <c r="A598" s="141"/>
      <c r="B598" s="155"/>
      <c r="C598" s="166"/>
      <c r="D598" s="174"/>
      <c r="E598" s="34"/>
      <c r="F598" s="189"/>
    </row>
    <row r="599" spans="1:6" s="25" customFormat="1" ht="14.25">
      <c r="A599" s="141"/>
      <c r="B599" s="155"/>
      <c r="C599" s="166"/>
      <c r="D599" s="174"/>
      <c r="E599" s="34"/>
      <c r="F599" s="189"/>
    </row>
    <row r="600" spans="1:6" s="25" customFormat="1" ht="14.25">
      <c r="A600" s="141"/>
      <c r="B600" s="155"/>
      <c r="C600" s="166"/>
      <c r="D600" s="174"/>
      <c r="E600" s="34"/>
      <c r="F600" s="189"/>
    </row>
    <row r="601" spans="1:6" s="25" customFormat="1" ht="14.25">
      <c r="A601" s="141"/>
      <c r="B601" s="155"/>
      <c r="C601" s="166"/>
      <c r="D601" s="174"/>
      <c r="E601" s="34"/>
      <c r="F601" s="189"/>
    </row>
    <row r="602" spans="1:6" s="25" customFormat="1" ht="14.25">
      <c r="A602" s="141"/>
      <c r="B602" s="155"/>
      <c r="C602" s="166"/>
      <c r="D602" s="174"/>
      <c r="E602" s="34"/>
      <c r="F602" s="189"/>
    </row>
    <row r="603" spans="1:6" s="25" customFormat="1" ht="14.25">
      <c r="A603" s="141"/>
      <c r="B603" s="155"/>
      <c r="C603" s="166"/>
      <c r="D603" s="174"/>
      <c r="E603" s="34"/>
      <c r="F603" s="189"/>
    </row>
    <row r="604" spans="1:6" s="25" customFormat="1" ht="14.25">
      <c r="A604" s="141"/>
      <c r="B604" s="155"/>
      <c r="C604" s="166"/>
      <c r="D604" s="174"/>
      <c r="E604" s="34"/>
      <c r="F604" s="189"/>
    </row>
    <row r="605" spans="1:6" s="25" customFormat="1" ht="14.25">
      <c r="A605" s="141"/>
      <c r="B605" s="155"/>
      <c r="C605" s="166"/>
      <c r="D605" s="174"/>
      <c r="E605" s="34"/>
      <c r="F605" s="189"/>
    </row>
    <row r="606" spans="1:6" s="25" customFormat="1" ht="14.25">
      <c r="A606" s="141"/>
      <c r="B606" s="155"/>
      <c r="C606" s="166"/>
      <c r="D606" s="174"/>
      <c r="E606" s="34"/>
      <c r="F606" s="189"/>
    </row>
    <row r="607" spans="1:6" s="25" customFormat="1" ht="14.25">
      <c r="A607" s="141"/>
      <c r="B607" s="155"/>
      <c r="C607" s="166"/>
      <c r="D607" s="174"/>
      <c r="E607" s="34"/>
      <c r="F607" s="189"/>
    </row>
    <row r="608" spans="1:6" s="25" customFormat="1" ht="14.25">
      <c r="A608" s="141"/>
      <c r="B608" s="155"/>
      <c r="C608" s="166"/>
      <c r="D608" s="174"/>
      <c r="E608" s="34"/>
      <c r="F608" s="189"/>
    </row>
    <row r="609" spans="1:6" s="25" customFormat="1" ht="14.25">
      <c r="A609" s="141"/>
      <c r="B609" s="155"/>
      <c r="C609" s="166"/>
      <c r="D609" s="174"/>
      <c r="E609" s="34"/>
      <c r="F609" s="189"/>
    </row>
    <row r="610" spans="1:6" s="25" customFormat="1" ht="14.25">
      <c r="A610" s="141"/>
      <c r="B610" s="155"/>
      <c r="C610" s="166"/>
      <c r="D610" s="174"/>
      <c r="E610" s="34"/>
      <c r="F610" s="189"/>
    </row>
    <row r="611" spans="1:6" s="25" customFormat="1" ht="14.25">
      <c r="A611" s="141"/>
      <c r="B611" s="155"/>
      <c r="C611" s="166"/>
      <c r="D611" s="174"/>
      <c r="E611" s="34"/>
      <c r="F611" s="189"/>
    </row>
    <row r="612" spans="1:6" s="25" customFormat="1" ht="14.25">
      <c r="A612" s="141"/>
      <c r="B612" s="155"/>
      <c r="C612" s="166"/>
      <c r="D612" s="174"/>
      <c r="E612" s="34"/>
      <c r="F612" s="189"/>
    </row>
    <row r="613" spans="1:6" s="25" customFormat="1" ht="14.25">
      <c r="A613" s="141"/>
      <c r="B613" s="155"/>
      <c r="C613" s="166"/>
      <c r="D613" s="174"/>
      <c r="E613" s="34"/>
      <c r="F613" s="189"/>
    </row>
    <row r="614" spans="1:6" s="25" customFormat="1" ht="14.25">
      <c r="A614" s="141"/>
      <c r="B614" s="155"/>
      <c r="C614" s="166"/>
      <c r="D614" s="174"/>
      <c r="E614" s="34"/>
      <c r="F614" s="189"/>
    </row>
    <row r="615" spans="1:6" s="25" customFormat="1" ht="14.25">
      <c r="A615" s="141"/>
      <c r="B615" s="155"/>
      <c r="C615" s="166"/>
      <c r="D615" s="174"/>
      <c r="E615" s="34"/>
      <c r="F615" s="189"/>
    </row>
    <row r="616" spans="1:6" s="25" customFormat="1" ht="14.25">
      <c r="A616" s="141"/>
      <c r="B616" s="155"/>
      <c r="C616" s="166"/>
      <c r="D616" s="174"/>
      <c r="E616" s="34"/>
      <c r="F616" s="189"/>
    </row>
    <row r="617" spans="1:6" s="25" customFormat="1" ht="14.25">
      <c r="A617" s="141"/>
      <c r="B617" s="155"/>
      <c r="C617" s="166"/>
      <c r="D617" s="174"/>
      <c r="E617" s="34"/>
      <c r="F617" s="189"/>
    </row>
    <row r="618" spans="1:6" s="25" customFormat="1" ht="14.25">
      <c r="A618" s="141"/>
      <c r="B618" s="155"/>
      <c r="C618" s="166"/>
      <c r="D618" s="174"/>
      <c r="E618" s="34"/>
      <c r="F618" s="189"/>
    </row>
    <row r="619" spans="1:6" s="25" customFormat="1" ht="14.25">
      <c r="A619" s="141"/>
      <c r="B619" s="155"/>
      <c r="C619" s="166"/>
      <c r="D619" s="174"/>
      <c r="E619" s="34"/>
      <c r="F619" s="189"/>
    </row>
    <row r="620" spans="1:6" s="25" customFormat="1" ht="14.25">
      <c r="A620" s="141"/>
      <c r="B620" s="155"/>
      <c r="C620" s="166"/>
      <c r="D620" s="174"/>
      <c r="E620" s="34"/>
      <c r="F620" s="189"/>
    </row>
    <row r="621" spans="1:6" s="25" customFormat="1" ht="14.25">
      <c r="A621" s="141"/>
      <c r="B621" s="155"/>
      <c r="C621" s="166"/>
      <c r="D621" s="174"/>
      <c r="E621" s="34"/>
      <c r="F621" s="189"/>
    </row>
    <row r="622" spans="1:6" s="25" customFormat="1" ht="14.25">
      <c r="A622" s="141"/>
      <c r="B622" s="155"/>
      <c r="C622" s="166"/>
      <c r="D622" s="174"/>
      <c r="E622" s="34"/>
      <c r="F622" s="189"/>
    </row>
    <row r="623" spans="1:6" s="25" customFormat="1" ht="14.25">
      <c r="A623" s="141"/>
      <c r="B623" s="155"/>
      <c r="C623" s="166"/>
      <c r="D623" s="174"/>
      <c r="E623" s="34"/>
      <c r="F623" s="189"/>
    </row>
    <row r="624" spans="1:6" s="25" customFormat="1" ht="14.25">
      <c r="A624" s="141"/>
      <c r="B624" s="155"/>
      <c r="C624" s="166"/>
      <c r="D624" s="174"/>
      <c r="E624" s="34"/>
      <c r="F624" s="189"/>
    </row>
    <row r="625" spans="1:6" s="25" customFormat="1" ht="14.25">
      <c r="A625" s="141"/>
      <c r="B625" s="155"/>
      <c r="C625" s="166"/>
      <c r="D625" s="174"/>
      <c r="E625" s="34"/>
      <c r="F625" s="189"/>
    </row>
    <row r="626" spans="1:6" s="25" customFormat="1" ht="14.25">
      <c r="A626" s="141"/>
      <c r="B626" s="155"/>
      <c r="C626" s="166"/>
      <c r="D626" s="174"/>
      <c r="E626" s="34"/>
      <c r="F626" s="189"/>
    </row>
    <row r="627" spans="1:6" s="25" customFormat="1" ht="14.25">
      <c r="A627" s="141"/>
      <c r="B627" s="155"/>
      <c r="C627" s="166"/>
      <c r="D627" s="174"/>
      <c r="E627" s="34"/>
      <c r="F627" s="189"/>
    </row>
    <row r="628" spans="1:6" s="25" customFormat="1" ht="14.25">
      <c r="A628" s="141"/>
      <c r="B628" s="155"/>
      <c r="C628" s="166"/>
      <c r="D628" s="174"/>
      <c r="E628" s="34"/>
      <c r="F628" s="189"/>
    </row>
    <row r="629" spans="1:6" s="25" customFormat="1" ht="14.25">
      <c r="A629" s="141"/>
      <c r="B629" s="155"/>
      <c r="C629" s="166"/>
      <c r="D629" s="174"/>
      <c r="E629" s="34"/>
      <c r="F629" s="189"/>
    </row>
    <row r="630" spans="1:6" s="25" customFormat="1" ht="14.25">
      <c r="A630" s="141"/>
      <c r="B630" s="155"/>
      <c r="C630" s="166"/>
      <c r="D630" s="174"/>
      <c r="E630" s="34"/>
      <c r="F630" s="189"/>
    </row>
    <row r="631" spans="1:6" s="25" customFormat="1" ht="14.25">
      <c r="A631" s="141"/>
      <c r="B631" s="155"/>
      <c r="C631" s="166"/>
      <c r="D631" s="174"/>
      <c r="E631" s="34"/>
      <c r="F631" s="189"/>
    </row>
    <row r="632" spans="1:6" s="25" customFormat="1" ht="14.25">
      <c r="A632" s="141"/>
      <c r="B632" s="155"/>
      <c r="C632" s="166"/>
      <c r="D632" s="174"/>
      <c r="E632" s="34"/>
      <c r="F632" s="189"/>
    </row>
    <row r="633" spans="1:6" s="25" customFormat="1" ht="14.25">
      <c r="A633" s="141"/>
      <c r="B633" s="155"/>
      <c r="C633" s="166"/>
      <c r="D633" s="174"/>
      <c r="E633" s="34"/>
      <c r="F633" s="189"/>
    </row>
    <row r="634" spans="1:6" s="25" customFormat="1" ht="14.25">
      <c r="A634" s="141"/>
      <c r="B634" s="155"/>
      <c r="C634" s="166"/>
      <c r="D634" s="174"/>
      <c r="E634" s="34"/>
      <c r="F634" s="189"/>
    </row>
    <row r="635" spans="1:6" s="25" customFormat="1" ht="14.25">
      <c r="A635" s="141"/>
      <c r="B635" s="155"/>
      <c r="C635" s="166"/>
      <c r="D635" s="174"/>
      <c r="E635" s="34"/>
      <c r="F635" s="189"/>
    </row>
    <row r="636" spans="1:6" s="25" customFormat="1" ht="14.25">
      <c r="A636" s="141"/>
      <c r="B636" s="155"/>
      <c r="C636" s="166"/>
      <c r="D636" s="174"/>
      <c r="E636" s="34"/>
      <c r="F636" s="189"/>
    </row>
    <row r="637" spans="1:6" s="25" customFormat="1" ht="14.25">
      <c r="A637" s="141"/>
      <c r="B637" s="155"/>
      <c r="C637" s="166"/>
      <c r="D637" s="174"/>
      <c r="E637" s="34"/>
      <c r="F637" s="189"/>
    </row>
    <row r="638" spans="1:6" s="25" customFormat="1" ht="14.25">
      <c r="A638" s="141"/>
      <c r="B638" s="155"/>
      <c r="C638" s="166"/>
      <c r="D638" s="174"/>
      <c r="E638" s="34"/>
      <c r="F638" s="189"/>
    </row>
    <row r="639" spans="1:6" s="25" customFormat="1" ht="14.25">
      <c r="A639" s="141"/>
      <c r="B639" s="155"/>
      <c r="C639" s="166"/>
      <c r="D639" s="174"/>
      <c r="E639" s="34"/>
      <c r="F639" s="189"/>
    </row>
    <row r="640" spans="1:6" s="25" customFormat="1" ht="14.25">
      <c r="A640" s="141"/>
      <c r="B640" s="155"/>
      <c r="C640" s="166"/>
      <c r="D640" s="174"/>
      <c r="E640" s="34"/>
      <c r="F640" s="189"/>
    </row>
    <row r="641" spans="1:6" s="25" customFormat="1" ht="14.25">
      <c r="A641" s="141"/>
      <c r="B641" s="155"/>
      <c r="C641" s="166"/>
      <c r="D641" s="174"/>
      <c r="E641" s="34"/>
      <c r="F641" s="189"/>
    </row>
    <row r="642" spans="1:6" s="25" customFormat="1" ht="14.25">
      <c r="A642" s="141"/>
      <c r="B642" s="155"/>
      <c r="C642" s="166"/>
      <c r="D642" s="174"/>
      <c r="E642" s="34"/>
      <c r="F642" s="189"/>
    </row>
    <row r="643" spans="1:6" s="25" customFormat="1" ht="14.25">
      <c r="A643" s="141"/>
      <c r="B643" s="155"/>
      <c r="C643" s="166"/>
      <c r="D643" s="174"/>
      <c r="E643" s="34"/>
      <c r="F643" s="189"/>
    </row>
    <row r="644" spans="1:6" s="25" customFormat="1" ht="14.25">
      <c r="A644" s="141"/>
      <c r="B644" s="155"/>
      <c r="C644" s="166"/>
      <c r="D644" s="174"/>
      <c r="E644" s="34"/>
      <c r="F644" s="189"/>
    </row>
    <row r="645" spans="1:6" s="25" customFormat="1" ht="14.25">
      <c r="A645" s="141"/>
      <c r="B645" s="155"/>
      <c r="C645" s="166"/>
      <c r="D645" s="174"/>
      <c r="E645" s="34"/>
      <c r="F645" s="189"/>
    </row>
    <row r="646" spans="1:6" s="25" customFormat="1" ht="14.25">
      <c r="A646" s="141"/>
      <c r="B646" s="155"/>
      <c r="C646" s="166"/>
      <c r="D646" s="174"/>
      <c r="E646" s="34"/>
      <c r="F646" s="189"/>
    </row>
    <row r="647" spans="1:6" s="25" customFormat="1" ht="14.25">
      <c r="A647" s="141"/>
      <c r="B647" s="155"/>
      <c r="C647" s="166"/>
      <c r="D647" s="174"/>
      <c r="E647" s="34"/>
      <c r="F647" s="189"/>
    </row>
    <row r="648" spans="1:6" s="25" customFormat="1" ht="14.25">
      <c r="A648" s="141"/>
      <c r="B648" s="155"/>
      <c r="C648" s="166"/>
      <c r="D648" s="174"/>
      <c r="E648" s="34"/>
      <c r="F648" s="189"/>
    </row>
    <row r="649" spans="1:6" s="25" customFormat="1" ht="14.25">
      <c r="A649" s="141"/>
      <c r="B649" s="155"/>
      <c r="C649" s="166"/>
      <c r="D649" s="174"/>
      <c r="E649" s="34"/>
      <c r="F649" s="189"/>
    </row>
    <row r="650" spans="1:6" s="25" customFormat="1" ht="14.25">
      <c r="A650" s="141"/>
      <c r="B650" s="155"/>
      <c r="C650" s="166"/>
      <c r="D650" s="174"/>
      <c r="E650" s="34"/>
      <c r="F650" s="189"/>
    </row>
    <row r="651" spans="1:6" s="25" customFormat="1" ht="14.25">
      <c r="A651" s="141"/>
      <c r="B651" s="155"/>
      <c r="C651" s="166"/>
      <c r="D651" s="174"/>
      <c r="E651" s="34"/>
      <c r="F651" s="189"/>
    </row>
    <row r="652" spans="1:6" s="25" customFormat="1" ht="14.25">
      <c r="A652" s="141"/>
      <c r="B652" s="155"/>
      <c r="C652" s="166"/>
      <c r="D652" s="174"/>
      <c r="E652" s="34"/>
      <c r="F652" s="189"/>
    </row>
    <row r="653" spans="1:6" s="25" customFormat="1" ht="14.25">
      <c r="A653" s="141"/>
      <c r="B653" s="155"/>
      <c r="C653" s="166"/>
      <c r="D653" s="174"/>
      <c r="E653" s="34"/>
      <c r="F653" s="189"/>
    </row>
    <row r="654" spans="1:6" s="25" customFormat="1" ht="14.25">
      <c r="A654" s="141"/>
      <c r="B654" s="155"/>
      <c r="C654" s="166"/>
      <c r="D654" s="174"/>
      <c r="E654" s="34"/>
      <c r="F654" s="189"/>
    </row>
    <row r="655" spans="1:6" s="25" customFormat="1" ht="14.25">
      <c r="A655" s="141"/>
      <c r="B655" s="155"/>
      <c r="C655" s="166"/>
      <c r="D655" s="174"/>
      <c r="E655" s="34"/>
      <c r="F655" s="189"/>
    </row>
    <row r="656" spans="1:6" s="25" customFormat="1" ht="14.25">
      <c r="A656" s="141"/>
      <c r="B656" s="155"/>
      <c r="C656" s="166"/>
      <c r="D656" s="174"/>
      <c r="E656" s="34"/>
      <c r="F656" s="189"/>
    </row>
    <row r="657" spans="1:6" s="25" customFormat="1" ht="14.25">
      <c r="A657" s="141"/>
      <c r="B657" s="155"/>
      <c r="C657" s="166"/>
      <c r="D657" s="174"/>
      <c r="E657" s="34"/>
      <c r="F657" s="189"/>
    </row>
    <row r="658" spans="1:6" s="25" customFormat="1" ht="14.25">
      <c r="A658" s="141"/>
      <c r="B658" s="155"/>
      <c r="C658" s="166"/>
      <c r="D658" s="174"/>
      <c r="E658" s="34"/>
      <c r="F658" s="189"/>
    </row>
    <row r="659" spans="1:6" s="25" customFormat="1" ht="14.25">
      <c r="A659" s="141"/>
      <c r="B659" s="155"/>
      <c r="C659" s="166"/>
      <c r="D659" s="174"/>
      <c r="E659" s="34"/>
      <c r="F659" s="189"/>
    </row>
    <row r="660" spans="1:6" s="25" customFormat="1" ht="14.25">
      <c r="A660" s="141"/>
      <c r="B660" s="155"/>
      <c r="C660" s="166"/>
      <c r="D660" s="174"/>
      <c r="E660" s="34"/>
      <c r="F660" s="189"/>
    </row>
    <row r="661" spans="1:6" s="25" customFormat="1" ht="14.25">
      <c r="A661" s="141"/>
      <c r="B661" s="155"/>
      <c r="C661" s="166"/>
      <c r="D661" s="174"/>
      <c r="E661" s="34"/>
      <c r="F661" s="189"/>
    </row>
    <row r="662" spans="1:6" s="25" customFormat="1" ht="14.25">
      <c r="A662" s="141"/>
      <c r="B662" s="155"/>
      <c r="C662" s="166"/>
      <c r="D662" s="174"/>
      <c r="E662" s="34"/>
      <c r="F662" s="189"/>
    </row>
    <row r="663" spans="1:6" s="25" customFormat="1" ht="14.25">
      <c r="A663" s="141"/>
      <c r="B663" s="155"/>
      <c r="C663" s="166"/>
      <c r="D663" s="174"/>
      <c r="E663" s="34"/>
      <c r="F663" s="189"/>
    </row>
    <row r="664" spans="1:6" s="25" customFormat="1" ht="14.25">
      <c r="A664" s="141"/>
      <c r="B664" s="155"/>
      <c r="C664" s="166"/>
      <c r="D664" s="174"/>
      <c r="E664" s="34"/>
      <c r="F664" s="189"/>
    </row>
    <row r="665" spans="1:6" s="25" customFormat="1" ht="14.25">
      <c r="A665" s="141"/>
      <c r="B665" s="155"/>
      <c r="C665" s="166"/>
      <c r="D665" s="174"/>
      <c r="E665" s="34"/>
      <c r="F665" s="189"/>
    </row>
    <row r="666" spans="1:6" s="25" customFormat="1" ht="14.25">
      <c r="A666" s="141"/>
      <c r="B666" s="155"/>
      <c r="C666" s="166"/>
      <c r="D666" s="174"/>
      <c r="E666" s="34"/>
      <c r="F666" s="189"/>
    </row>
    <row r="667" spans="1:6" s="25" customFormat="1" ht="14.25">
      <c r="A667" s="141"/>
      <c r="B667" s="155"/>
      <c r="C667" s="166"/>
      <c r="D667" s="174"/>
      <c r="E667" s="34"/>
      <c r="F667" s="189"/>
    </row>
    <row r="668" spans="1:6" s="25" customFormat="1" ht="14.25">
      <c r="A668" s="141"/>
      <c r="B668" s="155"/>
      <c r="C668" s="166"/>
      <c r="D668" s="174"/>
      <c r="E668" s="34"/>
      <c r="F668" s="189"/>
    </row>
    <row r="669" spans="1:6" s="25" customFormat="1" ht="14.25">
      <c r="A669" s="141"/>
      <c r="B669" s="155"/>
      <c r="C669" s="166"/>
      <c r="D669" s="174"/>
      <c r="E669" s="34"/>
      <c r="F669" s="189"/>
    </row>
    <row r="670" spans="1:6" s="25" customFormat="1" ht="14.25">
      <c r="A670" s="141"/>
      <c r="B670" s="155"/>
      <c r="C670" s="166"/>
      <c r="D670" s="174"/>
      <c r="E670" s="34"/>
      <c r="F670" s="189"/>
    </row>
    <row r="671" spans="1:6" s="25" customFormat="1" ht="14.25">
      <c r="A671" s="141"/>
      <c r="B671" s="155"/>
      <c r="C671" s="166"/>
      <c r="D671" s="174"/>
      <c r="E671" s="34"/>
      <c r="F671" s="189"/>
    </row>
    <row r="672" spans="1:6" s="25" customFormat="1" ht="14.25">
      <c r="A672" s="141"/>
      <c r="B672" s="155"/>
      <c r="C672" s="166"/>
      <c r="D672" s="174"/>
      <c r="E672" s="34"/>
      <c r="F672" s="189"/>
    </row>
    <row r="673" spans="1:6" s="25" customFormat="1" ht="14.25">
      <c r="A673" s="141"/>
      <c r="B673" s="155"/>
      <c r="C673" s="166"/>
      <c r="D673" s="174"/>
      <c r="E673" s="34"/>
      <c r="F673" s="189"/>
    </row>
    <row r="674" spans="1:6" s="25" customFormat="1" ht="14.25">
      <c r="A674" s="141"/>
      <c r="B674" s="155"/>
      <c r="C674" s="166"/>
      <c r="D674" s="174"/>
      <c r="E674" s="34"/>
      <c r="F674" s="189"/>
    </row>
    <row r="675" spans="1:6" s="25" customFormat="1" ht="14.25">
      <c r="A675" s="141"/>
      <c r="B675" s="155"/>
      <c r="C675" s="166"/>
      <c r="D675" s="174"/>
      <c r="E675" s="34"/>
      <c r="F675" s="189"/>
    </row>
    <row r="676" spans="1:6" s="25" customFormat="1" ht="14.25">
      <c r="A676" s="141"/>
      <c r="B676" s="155"/>
      <c r="C676" s="166"/>
      <c r="D676" s="174"/>
      <c r="E676" s="34"/>
      <c r="F676" s="189"/>
    </row>
    <row r="677" spans="1:6" s="25" customFormat="1" ht="14.25">
      <c r="A677" s="141"/>
      <c r="B677" s="155"/>
      <c r="C677" s="166"/>
      <c r="D677" s="174"/>
      <c r="E677" s="34"/>
      <c r="F677" s="189"/>
    </row>
    <row r="678" spans="1:6" s="25" customFormat="1" ht="14.25">
      <c r="A678" s="141"/>
      <c r="B678" s="155"/>
      <c r="C678" s="166"/>
      <c r="D678" s="174"/>
      <c r="E678" s="34"/>
      <c r="F678" s="189"/>
    </row>
    <row r="679" spans="1:6" s="25" customFormat="1" ht="14.25">
      <c r="A679" s="141"/>
      <c r="B679" s="155"/>
      <c r="C679" s="166"/>
      <c r="D679" s="174"/>
      <c r="E679" s="34"/>
      <c r="F679" s="189"/>
    </row>
    <row r="680" spans="1:6" s="25" customFormat="1" ht="14.25">
      <c r="A680" s="141"/>
      <c r="B680" s="155"/>
      <c r="C680" s="166"/>
      <c r="D680" s="174"/>
      <c r="E680" s="34"/>
      <c r="F680" s="189"/>
    </row>
    <row r="681" spans="1:6" s="25" customFormat="1" ht="14.25">
      <c r="A681" s="141"/>
      <c r="B681" s="155"/>
      <c r="C681" s="166"/>
      <c r="D681" s="174"/>
      <c r="E681" s="34"/>
      <c r="F681" s="189"/>
    </row>
    <row r="682" spans="1:6" s="25" customFormat="1" ht="14.25">
      <c r="A682" s="141"/>
      <c r="B682" s="155"/>
      <c r="C682" s="166"/>
      <c r="D682" s="174"/>
      <c r="E682" s="34"/>
      <c r="F682" s="189"/>
    </row>
    <row r="683" spans="1:6" s="25" customFormat="1" ht="14.25">
      <c r="A683" s="141"/>
      <c r="B683" s="155"/>
      <c r="C683" s="166"/>
      <c r="D683" s="174"/>
      <c r="E683" s="34"/>
      <c r="F683" s="189"/>
    </row>
    <row r="684" spans="1:6" s="25" customFormat="1" ht="14.25">
      <c r="A684" s="141"/>
      <c r="B684" s="155"/>
      <c r="C684" s="166"/>
      <c r="D684" s="174"/>
      <c r="E684" s="34"/>
      <c r="F684" s="189"/>
    </row>
    <row r="685" spans="1:6" s="25" customFormat="1" ht="14.25">
      <c r="A685" s="141"/>
      <c r="B685" s="155"/>
      <c r="C685" s="166"/>
      <c r="D685" s="174"/>
      <c r="E685" s="34"/>
      <c r="F685" s="189"/>
    </row>
    <row r="686" spans="1:6" s="25" customFormat="1" ht="14.25">
      <c r="A686" s="141"/>
      <c r="B686" s="155"/>
      <c r="C686" s="166"/>
      <c r="D686" s="174"/>
      <c r="E686" s="34"/>
      <c r="F686" s="189"/>
    </row>
    <row r="687" spans="1:6" s="25" customFormat="1" ht="14.25">
      <c r="A687" s="141"/>
      <c r="B687" s="155"/>
      <c r="C687" s="166"/>
      <c r="D687" s="174"/>
      <c r="E687" s="34"/>
      <c r="F687" s="189"/>
    </row>
    <row r="688" spans="1:6" s="25" customFormat="1" ht="14.25">
      <c r="A688" s="141"/>
      <c r="B688" s="155"/>
      <c r="C688" s="166"/>
      <c r="D688" s="174"/>
      <c r="E688" s="34"/>
      <c r="F688" s="189"/>
    </row>
    <row r="689" spans="1:6" s="25" customFormat="1" ht="14.25">
      <c r="A689" s="141"/>
      <c r="B689" s="155"/>
      <c r="C689" s="166"/>
      <c r="D689" s="174"/>
      <c r="E689" s="34"/>
      <c r="F689" s="189"/>
    </row>
    <row r="690" spans="1:6" s="25" customFormat="1" ht="14.25">
      <c r="A690" s="141"/>
      <c r="B690" s="155"/>
      <c r="C690" s="166"/>
      <c r="D690" s="174"/>
      <c r="E690" s="34"/>
      <c r="F690" s="189"/>
    </row>
    <row r="691" spans="1:6" s="25" customFormat="1" ht="14.25">
      <c r="A691" s="141"/>
      <c r="B691" s="155"/>
      <c r="C691" s="166"/>
      <c r="D691" s="174"/>
      <c r="E691" s="34"/>
      <c r="F691" s="189"/>
    </row>
    <row r="692" spans="1:6" s="25" customFormat="1" ht="14.25">
      <c r="A692" s="141"/>
      <c r="B692" s="155"/>
      <c r="C692" s="166"/>
      <c r="D692" s="174"/>
      <c r="E692" s="34"/>
      <c r="F692" s="189"/>
    </row>
    <row r="693" spans="1:6" s="25" customFormat="1" ht="14.25">
      <c r="A693" s="141"/>
      <c r="B693" s="155"/>
      <c r="C693" s="166"/>
      <c r="D693" s="174"/>
      <c r="E693" s="34"/>
      <c r="F693" s="189"/>
    </row>
    <row r="694" spans="1:6" s="25" customFormat="1" ht="14.25">
      <c r="A694" s="141"/>
      <c r="B694" s="155"/>
      <c r="C694" s="166"/>
      <c r="D694" s="174"/>
      <c r="E694" s="34"/>
      <c r="F694" s="189"/>
    </row>
    <row r="695" spans="1:6" s="25" customFormat="1" ht="14.25">
      <c r="A695" s="141"/>
      <c r="B695" s="155"/>
      <c r="C695" s="166"/>
      <c r="D695" s="174"/>
      <c r="E695" s="34"/>
      <c r="F695" s="189"/>
    </row>
    <row r="696" spans="1:6" s="25" customFormat="1" ht="14.25">
      <c r="A696" s="141"/>
      <c r="B696" s="155"/>
      <c r="C696" s="166"/>
      <c r="D696" s="174"/>
      <c r="E696" s="34"/>
      <c r="F696" s="189"/>
    </row>
    <row r="697" spans="1:6" s="25" customFormat="1" ht="14.25">
      <c r="A697" s="141"/>
      <c r="B697" s="155"/>
      <c r="C697" s="166"/>
      <c r="D697" s="174"/>
      <c r="E697" s="34"/>
      <c r="F697" s="189"/>
    </row>
    <row r="698" spans="1:6" s="25" customFormat="1" ht="14.25">
      <c r="A698" s="141"/>
      <c r="B698" s="155"/>
      <c r="C698" s="166"/>
      <c r="D698" s="174"/>
      <c r="E698" s="34"/>
      <c r="F698" s="189"/>
    </row>
    <row r="699" spans="1:6" s="25" customFormat="1" ht="14.25">
      <c r="A699" s="141"/>
      <c r="B699" s="155"/>
      <c r="C699" s="166"/>
      <c r="D699" s="174"/>
      <c r="E699" s="34"/>
      <c r="F699" s="189"/>
    </row>
    <row r="700" spans="1:6" s="25" customFormat="1" ht="14.25">
      <c r="A700" s="141"/>
      <c r="B700" s="155"/>
      <c r="C700" s="166"/>
      <c r="D700" s="174"/>
      <c r="E700" s="34"/>
      <c r="F700" s="189"/>
    </row>
    <row r="701" spans="1:6" s="25" customFormat="1" ht="14.25">
      <c r="A701" s="141"/>
      <c r="B701" s="155"/>
      <c r="C701" s="166"/>
      <c r="D701" s="174"/>
      <c r="E701" s="34"/>
      <c r="F701" s="189"/>
    </row>
    <row r="702" spans="1:6" s="25" customFormat="1" ht="14.25">
      <c r="A702" s="141"/>
      <c r="B702" s="155"/>
      <c r="C702" s="166"/>
      <c r="D702" s="174"/>
      <c r="E702" s="34"/>
      <c r="F702" s="189"/>
    </row>
    <row r="703" spans="1:6" s="25" customFormat="1" ht="14.25">
      <c r="A703" s="141"/>
      <c r="B703" s="155"/>
      <c r="C703" s="166"/>
      <c r="D703" s="174"/>
      <c r="E703" s="34"/>
      <c r="F703" s="189"/>
    </row>
    <row r="704" spans="1:6" s="25" customFormat="1" ht="14.25">
      <c r="A704" s="141"/>
      <c r="B704" s="155"/>
      <c r="C704" s="166"/>
      <c r="D704" s="174"/>
      <c r="E704" s="34"/>
      <c r="F704" s="189"/>
    </row>
    <row r="705" spans="1:6" s="25" customFormat="1" ht="14.25">
      <c r="A705" s="141"/>
      <c r="B705" s="155"/>
      <c r="C705" s="166"/>
      <c r="D705" s="174"/>
      <c r="E705" s="34"/>
      <c r="F705" s="189"/>
    </row>
    <row r="706" spans="1:6" s="25" customFormat="1" ht="14.25">
      <c r="A706" s="141"/>
      <c r="B706" s="155"/>
      <c r="C706" s="166"/>
      <c r="D706" s="174"/>
      <c r="E706" s="34"/>
      <c r="F706" s="189"/>
    </row>
    <row r="707" spans="1:6" s="25" customFormat="1" ht="14.25">
      <c r="A707" s="141"/>
      <c r="B707" s="155"/>
      <c r="C707" s="166"/>
      <c r="D707" s="174"/>
      <c r="E707" s="34"/>
      <c r="F707" s="189"/>
    </row>
    <row r="708" spans="1:6" s="25" customFormat="1" ht="14.25">
      <c r="A708" s="141"/>
      <c r="B708" s="155"/>
      <c r="C708" s="166"/>
      <c r="D708" s="174"/>
      <c r="E708" s="34"/>
      <c r="F708" s="189"/>
    </row>
    <row r="709" spans="1:6" s="25" customFormat="1" ht="14.25">
      <c r="A709" s="141"/>
      <c r="B709" s="155"/>
      <c r="C709" s="166"/>
      <c r="D709" s="174"/>
      <c r="E709" s="34"/>
      <c r="F709" s="189"/>
    </row>
    <row r="710" spans="1:6" s="25" customFormat="1" ht="14.25">
      <c r="A710" s="141"/>
      <c r="B710" s="155"/>
      <c r="C710" s="166"/>
      <c r="D710" s="174"/>
      <c r="E710" s="34"/>
      <c r="F710" s="189"/>
    </row>
    <row r="711" spans="1:6" s="25" customFormat="1" ht="14.25">
      <c r="A711" s="141"/>
      <c r="B711" s="155"/>
      <c r="C711" s="166"/>
      <c r="D711" s="174"/>
      <c r="E711" s="34"/>
      <c r="F711" s="189"/>
    </row>
    <row r="712" spans="1:6" s="25" customFormat="1" ht="14.25">
      <c r="A712" s="141"/>
      <c r="B712" s="155"/>
      <c r="C712" s="166"/>
      <c r="D712" s="174"/>
      <c r="E712" s="34"/>
      <c r="F712" s="189"/>
    </row>
    <row r="713" spans="1:6" s="25" customFormat="1" ht="14.25">
      <c r="A713" s="141"/>
      <c r="B713" s="155"/>
      <c r="C713" s="166"/>
      <c r="D713" s="174"/>
      <c r="E713" s="34"/>
      <c r="F713" s="189"/>
    </row>
    <row r="714" spans="1:6" s="25" customFormat="1" ht="14.25">
      <c r="A714" s="141"/>
      <c r="B714" s="155"/>
      <c r="C714" s="166"/>
      <c r="D714" s="174"/>
      <c r="E714" s="34"/>
      <c r="F714" s="189"/>
    </row>
    <row r="715" spans="1:6" s="25" customFormat="1" ht="14.25">
      <c r="A715" s="141"/>
      <c r="B715" s="155"/>
      <c r="C715" s="166"/>
      <c r="D715" s="174"/>
      <c r="E715" s="34"/>
      <c r="F715" s="189"/>
    </row>
    <row r="716" spans="1:6" s="25" customFormat="1" ht="14.25">
      <c r="A716" s="141"/>
      <c r="B716" s="155"/>
      <c r="C716" s="166"/>
      <c r="D716" s="174"/>
      <c r="E716" s="34"/>
      <c r="F716" s="189"/>
    </row>
    <row r="717" spans="1:6" s="25" customFormat="1" ht="14.25">
      <c r="A717" s="141"/>
      <c r="B717" s="155"/>
      <c r="C717" s="166"/>
      <c r="D717" s="174"/>
      <c r="E717" s="34"/>
      <c r="F717" s="189"/>
    </row>
    <row r="718" spans="1:6" s="25" customFormat="1" ht="14.25">
      <c r="A718" s="141"/>
      <c r="B718" s="155"/>
      <c r="C718" s="166"/>
      <c r="D718" s="174"/>
      <c r="E718" s="34"/>
      <c r="F718" s="189"/>
    </row>
    <row r="719" spans="1:6" s="25" customFormat="1" ht="14.25">
      <c r="A719" s="141"/>
      <c r="B719" s="155"/>
      <c r="C719" s="166"/>
      <c r="D719" s="174"/>
      <c r="E719" s="34"/>
      <c r="F719" s="189"/>
    </row>
    <row r="720" spans="1:6" s="25" customFormat="1" ht="14.25">
      <c r="A720" s="141"/>
      <c r="B720" s="155"/>
      <c r="C720" s="166"/>
      <c r="D720" s="174"/>
      <c r="E720" s="34"/>
      <c r="F720" s="189"/>
    </row>
    <row r="721" spans="1:6" s="25" customFormat="1" ht="14.25">
      <c r="A721" s="141"/>
      <c r="B721" s="155"/>
      <c r="C721" s="166"/>
      <c r="D721" s="174"/>
      <c r="E721" s="34"/>
      <c r="F721" s="189"/>
    </row>
    <row r="722" spans="1:6" s="25" customFormat="1" ht="14.25">
      <c r="A722" s="141"/>
      <c r="B722" s="155"/>
      <c r="C722" s="166"/>
      <c r="D722" s="174"/>
      <c r="E722" s="34"/>
      <c r="F722" s="189"/>
    </row>
    <row r="723" spans="1:6" s="25" customFormat="1" ht="14.25">
      <c r="A723" s="141"/>
      <c r="B723" s="155"/>
      <c r="C723" s="166"/>
      <c r="D723" s="174"/>
      <c r="E723" s="34"/>
      <c r="F723" s="189"/>
    </row>
    <row r="724" spans="1:6" s="25" customFormat="1" ht="14.25">
      <c r="A724" s="141"/>
      <c r="B724" s="155"/>
      <c r="C724" s="166"/>
      <c r="D724" s="174"/>
      <c r="E724" s="34"/>
      <c r="F724" s="189"/>
    </row>
    <row r="725" spans="1:6" s="25" customFormat="1" ht="14.25">
      <c r="A725" s="141"/>
      <c r="B725" s="155"/>
      <c r="C725" s="166"/>
      <c r="D725" s="174"/>
      <c r="E725" s="34"/>
      <c r="F725" s="189"/>
    </row>
    <row r="726" spans="1:6" s="25" customFormat="1" ht="14.25">
      <c r="A726" s="141"/>
      <c r="B726" s="155"/>
      <c r="C726" s="166"/>
      <c r="D726" s="174"/>
      <c r="E726" s="34"/>
      <c r="F726" s="189"/>
    </row>
    <row r="727" spans="1:6" s="25" customFormat="1" ht="14.25">
      <c r="A727" s="141"/>
      <c r="B727" s="155"/>
      <c r="C727" s="166"/>
      <c r="D727" s="174"/>
      <c r="E727" s="34"/>
      <c r="F727" s="189"/>
    </row>
    <row r="728" spans="1:6" s="25" customFormat="1" ht="14.25">
      <c r="A728" s="141"/>
      <c r="B728" s="155"/>
      <c r="C728" s="166"/>
      <c r="D728" s="174"/>
      <c r="E728" s="34"/>
      <c r="F728" s="189"/>
    </row>
    <row r="729" spans="1:6" s="25" customFormat="1" ht="14.25">
      <c r="A729" s="141"/>
      <c r="B729" s="155"/>
      <c r="C729" s="166"/>
      <c r="D729" s="174"/>
      <c r="E729" s="34"/>
      <c r="F729" s="189"/>
    </row>
    <row r="730" spans="1:6" s="25" customFormat="1" ht="14.25">
      <c r="A730" s="141"/>
      <c r="B730" s="155"/>
      <c r="C730" s="166"/>
      <c r="D730" s="174"/>
      <c r="E730" s="34"/>
      <c r="F730" s="189"/>
    </row>
    <row r="731" spans="1:6" s="25" customFormat="1" ht="14.25">
      <c r="A731" s="141"/>
      <c r="B731" s="155"/>
      <c r="C731" s="166"/>
      <c r="D731" s="174"/>
      <c r="E731" s="34"/>
      <c r="F731" s="189"/>
    </row>
    <row r="732" spans="1:6" s="25" customFormat="1" ht="14.25">
      <c r="A732" s="141"/>
      <c r="B732" s="155"/>
      <c r="C732" s="166"/>
      <c r="D732" s="174"/>
      <c r="E732" s="34"/>
      <c r="F732" s="189"/>
    </row>
    <row r="733" spans="1:6" s="25" customFormat="1" ht="14.25">
      <c r="A733" s="141"/>
      <c r="B733" s="155"/>
      <c r="C733" s="166"/>
      <c r="D733" s="174"/>
      <c r="E733" s="34"/>
      <c r="F733" s="189"/>
    </row>
    <row r="734" spans="1:6" s="25" customFormat="1" ht="14.25">
      <c r="A734" s="141"/>
      <c r="B734" s="155"/>
      <c r="C734" s="166"/>
      <c r="D734" s="174"/>
      <c r="E734" s="34"/>
      <c r="F734" s="189"/>
    </row>
    <row r="735" spans="1:6" s="25" customFormat="1" ht="14.25">
      <c r="A735" s="141"/>
      <c r="B735" s="155"/>
      <c r="C735" s="166"/>
      <c r="D735" s="174"/>
      <c r="E735" s="34"/>
      <c r="F735" s="189"/>
    </row>
    <row r="736" spans="1:6" s="25" customFormat="1" ht="14.25">
      <c r="A736" s="141"/>
      <c r="B736" s="155"/>
      <c r="C736" s="166"/>
      <c r="D736" s="174"/>
      <c r="E736" s="34"/>
      <c r="F736" s="189"/>
    </row>
    <row r="737" spans="1:6" s="25" customFormat="1" ht="14.25">
      <c r="A737" s="141"/>
      <c r="B737" s="155"/>
      <c r="C737" s="166"/>
      <c r="D737" s="174"/>
      <c r="E737" s="34"/>
      <c r="F737" s="189"/>
    </row>
    <row r="738" spans="1:6" s="25" customFormat="1" ht="14.25">
      <c r="A738" s="141"/>
      <c r="B738" s="155"/>
      <c r="C738" s="166"/>
      <c r="D738" s="174"/>
      <c r="E738" s="34"/>
      <c r="F738" s="189"/>
    </row>
    <row r="739" spans="1:6" s="25" customFormat="1" ht="14.25">
      <c r="A739" s="141"/>
      <c r="B739" s="155"/>
      <c r="C739" s="166"/>
      <c r="D739" s="174"/>
      <c r="E739" s="34"/>
      <c r="F739" s="189"/>
    </row>
    <row r="740" spans="1:6" s="25" customFormat="1" ht="14.25">
      <c r="A740" s="141"/>
      <c r="B740" s="155"/>
      <c r="C740" s="166"/>
      <c r="D740" s="174"/>
      <c r="E740" s="34"/>
      <c r="F740" s="189"/>
    </row>
    <row r="741" spans="1:6" s="25" customFormat="1" ht="14.25">
      <c r="A741" s="141"/>
      <c r="B741" s="155"/>
      <c r="C741" s="166"/>
      <c r="D741" s="174"/>
      <c r="E741" s="34"/>
      <c r="F741" s="189"/>
    </row>
    <row r="742" spans="1:6" s="25" customFormat="1" ht="14.25">
      <c r="A742" s="141"/>
      <c r="B742" s="155"/>
      <c r="C742" s="166"/>
      <c r="D742" s="174"/>
      <c r="E742" s="34"/>
      <c r="F742" s="189"/>
    </row>
    <row r="743" spans="1:6" s="25" customFormat="1" ht="14.25">
      <c r="A743" s="141"/>
      <c r="B743" s="155"/>
      <c r="C743" s="166"/>
      <c r="D743" s="174"/>
      <c r="E743" s="34"/>
      <c r="F743" s="189"/>
    </row>
    <row r="744" spans="1:6" s="25" customFormat="1" ht="14.25">
      <c r="A744" s="141"/>
      <c r="B744" s="155"/>
      <c r="C744" s="166"/>
      <c r="D744" s="174"/>
      <c r="E744" s="34"/>
      <c r="F744" s="189"/>
    </row>
    <row r="745" spans="1:6" s="25" customFormat="1" ht="14.25">
      <c r="A745" s="141"/>
      <c r="B745" s="155"/>
      <c r="C745" s="166"/>
      <c r="D745" s="174"/>
      <c r="E745" s="34"/>
      <c r="F745" s="189"/>
    </row>
    <row r="746" spans="1:6" s="25" customFormat="1" ht="14.25">
      <c r="A746" s="141"/>
      <c r="B746" s="155"/>
      <c r="C746" s="166"/>
      <c r="D746" s="174"/>
      <c r="E746" s="34"/>
      <c r="F746" s="189"/>
    </row>
    <row r="747" spans="1:6" s="25" customFormat="1" ht="14.25">
      <c r="A747" s="141"/>
      <c r="B747" s="155"/>
      <c r="C747" s="166"/>
      <c r="D747" s="174"/>
      <c r="E747" s="34"/>
      <c r="F747" s="189"/>
    </row>
    <row r="748" spans="1:6" s="25" customFormat="1" ht="14.25">
      <c r="A748" s="141"/>
      <c r="B748" s="155"/>
      <c r="C748" s="166"/>
      <c r="D748" s="174"/>
      <c r="E748" s="34"/>
      <c r="F748" s="189"/>
    </row>
    <row r="749" spans="1:6" s="25" customFormat="1" ht="14.25">
      <c r="A749" s="141"/>
      <c r="B749" s="155"/>
      <c r="C749" s="166"/>
      <c r="D749" s="174"/>
      <c r="E749" s="34"/>
      <c r="F749" s="189"/>
    </row>
    <row r="750" spans="1:6" s="25" customFormat="1" ht="14.25">
      <c r="A750" s="141"/>
      <c r="B750" s="155"/>
      <c r="C750" s="166"/>
      <c r="D750" s="174"/>
      <c r="E750" s="34"/>
      <c r="F750" s="189"/>
    </row>
    <row r="751" spans="1:6" s="25" customFormat="1" ht="14.25">
      <c r="A751" s="141"/>
      <c r="B751" s="155"/>
      <c r="C751" s="166"/>
      <c r="D751" s="174"/>
      <c r="E751" s="34"/>
      <c r="F751" s="189"/>
    </row>
    <row r="752" spans="1:6" s="25" customFormat="1" ht="14.25">
      <c r="A752" s="141"/>
      <c r="B752" s="155"/>
      <c r="C752" s="166"/>
      <c r="D752" s="174"/>
      <c r="E752" s="34"/>
      <c r="F752" s="189"/>
    </row>
    <row r="753" spans="1:6" s="25" customFormat="1" ht="14.25">
      <c r="A753" s="141"/>
      <c r="B753" s="155"/>
      <c r="C753" s="166"/>
      <c r="D753" s="174"/>
      <c r="E753" s="34"/>
      <c r="F753" s="189"/>
    </row>
    <row r="754" spans="1:6" s="25" customFormat="1" ht="14.25">
      <c r="A754" s="141"/>
      <c r="B754" s="155"/>
      <c r="C754" s="166"/>
      <c r="D754" s="174"/>
      <c r="E754" s="34"/>
      <c r="F754" s="189"/>
    </row>
    <row r="755" spans="1:6" s="25" customFormat="1" ht="14.25">
      <c r="A755" s="141"/>
      <c r="B755" s="155"/>
      <c r="C755" s="166"/>
      <c r="D755" s="174"/>
      <c r="E755" s="34"/>
      <c r="F755" s="189"/>
    </row>
    <row r="756" spans="1:6" s="25" customFormat="1" ht="14.25">
      <c r="A756" s="141"/>
      <c r="B756" s="155"/>
      <c r="C756" s="166"/>
      <c r="D756" s="174"/>
      <c r="E756" s="34"/>
      <c r="F756" s="189"/>
    </row>
    <row r="757" spans="1:6" s="25" customFormat="1" ht="14.25">
      <c r="A757" s="141"/>
      <c r="B757" s="155"/>
      <c r="C757" s="166"/>
      <c r="D757" s="174"/>
      <c r="E757" s="34"/>
      <c r="F757" s="189"/>
    </row>
    <row r="758" spans="1:6" s="25" customFormat="1" ht="14.25">
      <c r="A758" s="141"/>
      <c r="B758" s="155"/>
      <c r="C758" s="166"/>
      <c r="D758" s="174"/>
      <c r="E758" s="34"/>
      <c r="F758" s="189"/>
    </row>
    <row r="759" spans="1:6" s="25" customFormat="1" ht="14.25">
      <c r="A759" s="141"/>
      <c r="B759" s="155"/>
      <c r="C759" s="166"/>
      <c r="D759" s="174"/>
      <c r="E759" s="34"/>
      <c r="F759" s="189"/>
    </row>
    <row r="760" spans="1:6" s="25" customFormat="1" ht="14.25">
      <c r="A760" s="141"/>
      <c r="B760" s="155"/>
      <c r="C760" s="166"/>
      <c r="D760" s="174"/>
      <c r="E760" s="34"/>
      <c r="F760" s="189"/>
    </row>
    <row r="761" spans="1:6" s="25" customFormat="1" ht="14.25">
      <c r="A761" s="141"/>
      <c r="B761" s="155"/>
      <c r="C761" s="166"/>
      <c r="D761" s="174"/>
      <c r="E761" s="34"/>
      <c r="F761" s="189"/>
    </row>
    <row r="762" spans="1:6" s="25" customFormat="1" ht="14.25">
      <c r="A762" s="141"/>
      <c r="B762" s="155"/>
      <c r="C762" s="166"/>
      <c r="D762" s="174"/>
      <c r="E762" s="34"/>
      <c r="F762" s="189"/>
    </row>
    <row r="763" spans="1:6" s="25" customFormat="1" ht="14.25">
      <c r="A763" s="141"/>
      <c r="B763" s="155"/>
      <c r="C763" s="166"/>
      <c r="D763" s="174"/>
      <c r="E763" s="34"/>
      <c r="F763" s="189"/>
    </row>
    <row r="764" spans="1:6" s="25" customFormat="1" ht="14.25">
      <c r="A764" s="141"/>
      <c r="B764" s="155"/>
      <c r="C764" s="166"/>
      <c r="D764" s="174"/>
      <c r="E764" s="34"/>
      <c r="F764" s="189"/>
    </row>
    <row r="765" spans="1:6" s="25" customFormat="1" ht="14.25">
      <c r="A765" s="141"/>
      <c r="B765" s="155"/>
      <c r="C765" s="166"/>
      <c r="D765" s="174"/>
      <c r="E765" s="34"/>
      <c r="F765" s="189"/>
    </row>
    <row r="766" spans="1:6" s="25" customFormat="1" ht="14.25">
      <c r="A766" s="141"/>
      <c r="B766" s="155"/>
      <c r="C766" s="166"/>
      <c r="D766" s="174"/>
      <c r="E766" s="34"/>
      <c r="F766" s="189"/>
    </row>
    <row r="767" spans="1:6" s="25" customFormat="1" ht="14.25">
      <c r="A767" s="141"/>
      <c r="B767" s="155"/>
      <c r="C767" s="166"/>
      <c r="D767" s="174"/>
      <c r="E767" s="34"/>
      <c r="F767" s="189"/>
    </row>
    <row r="768" spans="1:6" s="25" customFormat="1" ht="14.25">
      <c r="A768" s="141"/>
      <c r="B768" s="155"/>
      <c r="C768" s="166"/>
      <c r="D768" s="174"/>
      <c r="E768" s="34"/>
      <c r="F768" s="189"/>
    </row>
    <row r="769" spans="1:6" s="25" customFormat="1" ht="14.25">
      <c r="A769" s="141"/>
      <c r="B769" s="155"/>
      <c r="C769" s="166"/>
      <c r="D769" s="174"/>
      <c r="E769" s="34"/>
      <c r="F769" s="189"/>
    </row>
    <row r="770" spans="1:6" s="25" customFormat="1" ht="14.25">
      <c r="A770" s="141"/>
      <c r="B770" s="155"/>
      <c r="C770" s="166"/>
      <c r="D770" s="174"/>
      <c r="E770" s="34"/>
      <c r="F770" s="189"/>
    </row>
    <row r="771" spans="1:6" s="25" customFormat="1" ht="14.25">
      <c r="A771" s="141"/>
      <c r="B771" s="155"/>
      <c r="C771" s="166"/>
      <c r="D771" s="174"/>
      <c r="E771" s="34"/>
      <c r="F771" s="189"/>
    </row>
    <row r="772" spans="1:6" s="25" customFormat="1" ht="14.25">
      <c r="A772" s="141"/>
      <c r="B772" s="155"/>
      <c r="C772" s="166"/>
      <c r="D772" s="174"/>
      <c r="E772" s="34"/>
      <c r="F772" s="189"/>
    </row>
    <row r="773" spans="1:6" s="25" customFormat="1" ht="14.25">
      <c r="A773" s="141"/>
      <c r="B773" s="155"/>
      <c r="C773" s="166"/>
      <c r="D773" s="174"/>
      <c r="E773" s="34"/>
      <c r="F773" s="189"/>
    </row>
    <row r="774" spans="1:6" s="25" customFormat="1" ht="14.25">
      <c r="A774" s="141"/>
      <c r="B774" s="155"/>
      <c r="C774" s="166"/>
      <c r="D774" s="174"/>
      <c r="E774" s="34"/>
      <c r="F774" s="189"/>
    </row>
    <row r="775" spans="1:6" s="25" customFormat="1" ht="14.25">
      <c r="A775" s="141"/>
      <c r="B775" s="155"/>
      <c r="C775" s="166"/>
      <c r="D775" s="174"/>
      <c r="E775" s="34"/>
      <c r="F775" s="189"/>
    </row>
    <row r="776" spans="1:6" s="25" customFormat="1" ht="14.25">
      <c r="A776" s="141"/>
      <c r="B776" s="155"/>
      <c r="C776" s="166"/>
      <c r="D776" s="174"/>
      <c r="E776" s="34"/>
      <c r="F776" s="189"/>
    </row>
    <row r="777" spans="1:6" s="25" customFormat="1" ht="14.25">
      <c r="A777" s="141"/>
      <c r="B777" s="155"/>
      <c r="C777" s="166"/>
      <c r="D777" s="174"/>
      <c r="E777" s="34"/>
      <c r="F777" s="189"/>
    </row>
    <row r="778" spans="1:6" s="25" customFormat="1" ht="14.25">
      <c r="A778" s="141"/>
      <c r="B778" s="155"/>
      <c r="C778" s="166"/>
      <c r="D778" s="174"/>
      <c r="E778" s="34"/>
      <c r="F778" s="189"/>
    </row>
    <row r="779" spans="1:6" s="25" customFormat="1" ht="14.25">
      <c r="A779" s="141"/>
      <c r="B779" s="155"/>
      <c r="C779" s="166"/>
      <c r="D779" s="174"/>
      <c r="E779" s="34"/>
      <c r="F779" s="189"/>
    </row>
    <row r="780" spans="1:6" s="25" customFormat="1" ht="14.25">
      <c r="A780" s="141"/>
      <c r="B780" s="155"/>
      <c r="C780" s="166"/>
      <c r="D780" s="174"/>
      <c r="E780" s="34"/>
      <c r="F780" s="189"/>
    </row>
    <row r="781" spans="1:6" s="25" customFormat="1" ht="14.25">
      <c r="A781" s="141"/>
      <c r="B781" s="155"/>
      <c r="C781" s="166"/>
      <c r="D781" s="174"/>
      <c r="E781" s="34"/>
      <c r="F781" s="189"/>
    </row>
    <row r="782" spans="1:6" s="25" customFormat="1" ht="14.25">
      <c r="A782" s="141"/>
      <c r="B782" s="155"/>
      <c r="C782" s="166"/>
      <c r="D782" s="174"/>
      <c r="E782" s="34"/>
      <c r="F782" s="189"/>
    </row>
    <row r="783" spans="1:6" s="25" customFormat="1" ht="14.25">
      <c r="A783" s="141"/>
      <c r="B783" s="155"/>
      <c r="C783" s="166"/>
      <c r="D783" s="174"/>
      <c r="E783" s="34"/>
      <c r="F783" s="189"/>
    </row>
    <row r="784" spans="1:6" s="25" customFormat="1" ht="14.25">
      <c r="A784" s="141"/>
      <c r="B784" s="155"/>
      <c r="C784" s="166"/>
      <c r="D784" s="174"/>
      <c r="E784" s="34"/>
      <c r="F784" s="189"/>
    </row>
    <row r="785" spans="1:6" s="25" customFormat="1" ht="14.25">
      <c r="A785" s="141"/>
      <c r="B785" s="155"/>
      <c r="C785" s="166"/>
      <c r="D785" s="174"/>
      <c r="E785" s="34"/>
      <c r="F785" s="189"/>
    </row>
    <row r="786" spans="1:6" s="25" customFormat="1" ht="14.25">
      <c r="A786" s="141"/>
      <c r="B786" s="155"/>
      <c r="C786" s="166"/>
      <c r="D786" s="174"/>
      <c r="E786" s="34"/>
      <c r="F786" s="189"/>
    </row>
    <row r="787" spans="1:6" s="25" customFormat="1" ht="14.25">
      <c r="A787" s="141"/>
      <c r="B787" s="155"/>
      <c r="C787" s="166"/>
      <c r="D787" s="174"/>
      <c r="E787" s="34"/>
      <c r="F787" s="189"/>
    </row>
    <row r="788" spans="1:6" s="25" customFormat="1" ht="14.25">
      <c r="A788" s="141"/>
      <c r="B788" s="155"/>
      <c r="C788" s="166"/>
      <c r="D788" s="174"/>
      <c r="E788" s="34"/>
      <c r="F788" s="189"/>
    </row>
    <row r="789" spans="1:6" s="25" customFormat="1" ht="14.25">
      <c r="A789" s="141"/>
      <c r="B789" s="155"/>
      <c r="C789" s="166"/>
      <c r="D789" s="174"/>
      <c r="E789" s="34"/>
      <c r="F789" s="189"/>
    </row>
    <row r="790" spans="1:6" s="25" customFormat="1" ht="14.25">
      <c r="A790" s="141"/>
      <c r="B790" s="155"/>
      <c r="C790" s="166"/>
      <c r="D790" s="174"/>
      <c r="E790" s="34"/>
      <c r="F790" s="189"/>
    </row>
    <row r="791" spans="1:6" s="25" customFormat="1" ht="14.25">
      <c r="A791" s="141"/>
      <c r="B791" s="155"/>
      <c r="C791" s="166"/>
      <c r="D791" s="174"/>
      <c r="E791" s="34"/>
      <c r="F791" s="189"/>
    </row>
    <row r="792" spans="1:6" s="25" customFormat="1" ht="14.25">
      <c r="A792" s="141"/>
      <c r="B792" s="155"/>
      <c r="C792" s="166"/>
      <c r="D792" s="174"/>
      <c r="E792" s="34"/>
      <c r="F792" s="189"/>
    </row>
    <row r="793" spans="1:6" s="25" customFormat="1" ht="14.25">
      <c r="A793" s="141"/>
      <c r="B793" s="155"/>
      <c r="C793" s="166"/>
      <c r="D793" s="174"/>
      <c r="E793" s="34"/>
      <c r="F793" s="189"/>
    </row>
    <row r="794" spans="1:6" s="25" customFormat="1" ht="14.25">
      <c r="A794" s="141"/>
      <c r="B794" s="155"/>
      <c r="C794" s="166"/>
      <c r="D794" s="174"/>
      <c r="E794" s="34"/>
      <c r="F794" s="189"/>
    </row>
    <row r="795" spans="1:6" s="25" customFormat="1" ht="14.25">
      <c r="A795" s="141"/>
      <c r="B795" s="155"/>
      <c r="C795" s="166"/>
      <c r="D795" s="174"/>
      <c r="E795" s="34"/>
      <c r="F795" s="189"/>
    </row>
    <row r="796" spans="1:6" s="25" customFormat="1" ht="14.25">
      <c r="A796" s="141"/>
      <c r="B796" s="155"/>
      <c r="C796" s="166"/>
      <c r="D796" s="174"/>
      <c r="E796" s="34"/>
      <c r="F796" s="189"/>
    </row>
    <row r="797" spans="1:6" s="25" customFormat="1" ht="14.25">
      <c r="A797" s="141"/>
      <c r="B797" s="155"/>
      <c r="C797" s="166"/>
      <c r="D797" s="174"/>
      <c r="E797" s="34"/>
      <c r="F797" s="189"/>
    </row>
    <row r="798" spans="1:6" s="25" customFormat="1" ht="14.25">
      <c r="A798" s="141"/>
      <c r="B798" s="155"/>
      <c r="C798" s="166"/>
      <c r="D798" s="174"/>
      <c r="E798" s="34"/>
      <c r="F798" s="189"/>
    </row>
    <row r="799" spans="1:6" s="25" customFormat="1" ht="14.25">
      <c r="A799" s="141"/>
      <c r="B799" s="155"/>
      <c r="C799" s="166"/>
      <c r="D799" s="174"/>
      <c r="E799" s="34"/>
      <c r="F799" s="189"/>
    </row>
    <row r="800" spans="1:6" s="25" customFormat="1" ht="14.25">
      <c r="A800" s="141"/>
      <c r="B800" s="155"/>
      <c r="C800" s="166"/>
      <c r="D800" s="174"/>
      <c r="E800" s="34"/>
      <c r="F800" s="189"/>
    </row>
    <row r="801" spans="1:6" s="25" customFormat="1" ht="14.25">
      <c r="A801" s="141"/>
      <c r="B801" s="155"/>
      <c r="C801" s="166"/>
      <c r="D801" s="174"/>
      <c r="E801" s="34"/>
      <c r="F801" s="189"/>
    </row>
    <row r="802" spans="1:6" s="25" customFormat="1" ht="14.25">
      <c r="A802" s="141"/>
      <c r="B802" s="155"/>
      <c r="C802" s="166"/>
      <c r="D802" s="174"/>
      <c r="E802" s="34"/>
      <c r="F802" s="189"/>
    </row>
    <row r="803" spans="1:6" s="25" customFormat="1" ht="14.25">
      <c r="A803" s="141"/>
      <c r="B803" s="155"/>
      <c r="C803" s="166"/>
      <c r="D803" s="174"/>
      <c r="E803" s="34"/>
      <c r="F803" s="189"/>
    </row>
    <row r="804" spans="1:6" s="25" customFormat="1" ht="14.25">
      <c r="A804" s="141"/>
      <c r="B804" s="155"/>
      <c r="C804" s="166"/>
      <c r="D804" s="174"/>
      <c r="E804" s="34"/>
      <c r="F804" s="189"/>
    </row>
    <row r="805" spans="1:6" s="25" customFormat="1" ht="14.25">
      <c r="A805" s="141"/>
      <c r="B805" s="155"/>
      <c r="C805" s="166"/>
      <c r="D805" s="174"/>
      <c r="E805" s="34"/>
      <c r="F805" s="189"/>
    </row>
    <row r="806" spans="1:6" s="25" customFormat="1" ht="14.25">
      <c r="A806" s="141"/>
      <c r="B806" s="155"/>
      <c r="C806" s="166"/>
      <c r="D806" s="174"/>
      <c r="E806" s="34"/>
      <c r="F806" s="189"/>
    </row>
    <row r="807" spans="1:6" s="25" customFormat="1" ht="14.25">
      <c r="A807" s="141"/>
      <c r="B807" s="155"/>
      <c r="C807" s="166"/>
      <c r="D807" s="174"/>
      <c r="E807" s="34"/>
      <c r="F807" s="189"/>
    </row>
    <row r="808" spans="1:6" s="25" customFormat="1" ht="14.25">
      <c r="A808" s="141"/>
      <c r="B808" s="155"/>
      <c r="C808" s="166"/>
      <c r="D808" s="174"/>
      <c r="E808" s="34"/>
      <c r="F808" s="189"/>
    </row>
    <row r="809" spans="1:6" s="25" customFormat="1" ht="14.25">
      <c r="A809" s="141"/>
      <c r="B809" s="155"/>
      <c r="C809" s="166"/>
      <c r="D809" s="174"/>
      <c r="E809" s="34"/>
      <c r="F809" s="189"/>
    </row>
    <row r="810" spans="1:6" s="25" customFormat="1" ht="14.25">
      <c r="A810" s="141"/>
      <c r="B810" s="155"/>
      <c r="C810" s="166"/>
      <c r="D810" s="174"/>
      <c r="E810" s="34"/>
      <c r="F810" s="189"/>
    </row>
    <row r="811" spans="1:6" s="25" customFormat="1" ht="14.25">
      <c r="A811" s="141"/>
      <c r="B811" s="155"/>
      <c r="C811" s="166"/>
      <c r="D811" s="174"/>
      <c r="E811" s="34"/>
      <c r="F811" s="189"/>
    </row>
    <row r="812" spans="1:6" s="25" customFormat="1" ht="14.25">
      <c r="A812" s="141"/>
      <c r="B812" s="155"/>
      <c r="C812" s="166"/>
      <c r="D812" s="174"/>
      <c r="E812" s="34"/>
      <c r="F812" s="189"/>
    </row>
    <row r="813" spans="1:6" s="25" customFormat="1" ht="14.25">
      <c r="A813" s="141"/>
      <c r="B813" s="155"/>
      <c r="C813" s="166"/>
      <c r="D813" s="174"/>
      <c r="E813" s="34"/>
      <c r="F813" s="189"/>
    </row>
    <row r="814" spans="1:6" s="25" customFormat="1" ht="14.25">
      <c r="A814" s="141"/>
      <c r="B814" s="155"/>
      <c r="C814" s="166"/>
      <c r="D814" s="174"/>
      <c r="E814" s="34"/>
      <c r="F814" s="189"/>
    </row>
    <row r="815" spans="1:6" s="25" customFormat="1" ht="14.25">
      <c r="A815" s="141"/>
      <c r="B815" s="155"/>
      <c r="C815" s="166"/>
      <c r="D815" s="174"/>
      <c r="E815" s="34"/>
      <c r="F815" s="189"/>
    </row>
    <row r="816" spans="1:6" s="25" customFormat="1" ht="14.25">
      <c r="A816" s="141"/>
      <c r="B816" s="155"/>
      <c r="C816" s="166"/>
      <c r="D816" s="174"/>
      <c r="E816" s="34"/>
      <c r="F816" s="189"/>
    </row>
    <row r="817" spans="1:6" s="25" customFormat="1" ht="14.25">
      <c r="A817" s="141"/>
      <c r="B817" s="155"/>
      <c r="C817" s="166"/>
      <c r="D817" s="174"/>
      <c r="E817" s="34"/>
      <c r="F817" s="189"/>
    </row>
    <row r="818" spans="1:6" s="25" customFormat="1" ht="14.25">
      <c r="A818" s="141"/>
      <c r="B818" s="155"/>
      <c r="C818" s="166"/>
      <c r="D818" s="174"/>
      <c r="E818" s="34"/>
      <c r="F818" s="189"/>
    </row>
    <row r="819" spans="1:6" s="25" customFormat="1" ht="14.25">
      <c r="A819" s="141"/>
      <c r="B819" s="155"/>
      <c r="C819" s="166"/>
      <c r="D819" s="174"/>
      <c r="E819" s="34"/>
      <c r="F819" s="189"/>
    </row>
    <row r="820" spans="1:6" s="25" customFormat="1" ht="14.25">
      <c r="A820" s="141"/>
      <c r="B820" s="155"/>
      <c r="C820" s="166"/>
      <c r="D820" s="174"/>
      <c r="E820" s="34"/>
      <c r="F820" s="189"/>
    </row>
    <row r="821" spans="1:6" s="25" customFormat="1" ht="14.25">
      <c r="A821" s="141"/>
      <c r="B821" s="155"/>
      <c r="C821" s="166"/>
      <c r="D821" s="174"/>
      <c r="E821" s="34"/>
      <c r="F821" s="189"/>
    </row>
    <row r="822" spans="1:6" s="25" customFormat="1" ht="14.25">
      <c r="A822" s="141"/>
      <c r="B822" s="155"/>
      <c r="C822" s="166"/>
      <c r="D822" s="174"/>
      <c r="E822" s="34"/>
      <c r="F822" s="189"/>
    </row>
    <row r="823" spans="1:6" s="25" customFormat="1" ht="14.25">
      <c r="A823" s="141"/>
      <c r="B823" s="155"/>
      <c r="C823" s="166"/>
      <c r="D823" s="174"/>
      <c r="E823" s="34"/>
      <c r="F823" s="189"/>
    </row>
    <row r="824" spans="1:6" s="25" customFormat="1" ht="14.25">
      <c r="A824" s="141"/>
      <c r="B824" s="155"/>
      <c r="C824" s="166"/>
      <c r="D824" s="174"/>
      <c r="E824" s="34"/>
      <c r="F824" s="189"/>
    </row>
    <row r="825" spans="1:6" s="25" customFormat="1" ht="14.25">
      <c r="A825" s="141"/>
      <c r="B825" s="155"/>
      <c r="C825" s="166"/>
      <c r="D825" s="174"/>
      <c r="E825" s="34"/>
      <c r="F825" s="189"/>
    </row>
    <row r="826" spans="1:6" s="25" customFormat="1" ht="14.25">
      <c r="A826" s="141"/>
      <c r="B826" s="155"/>
      <c r="C826" s="166"/>
      <c r="D826" s="174"/>
      <c r="E826" s="34"/>
      <c r="F826" s="189"/>
    </row>
    <row r="827" spans="1:6" s="25" customFormat="1" ht="14.25">
      <c r="A827" s="141"/>
      <c r="B827" s="155"/>
      <c r="C827" s="166"/>
      <c r="D827" s="174"/>
      <c r="E827" s="34"/>
      <c r="F827" s="189"/>
    </row>
    <row r="828" spans="1:6" s="25" customFormat="1" ht="14.25">
      <c r="A828" s="141"/>
      <c r="B828" s="155"/>
      <c r="C828" s="166"/>
      <c r="D828" s="174"/>
      <c r="E828" s="34"/>
      <c r="F828" s="189"/>
    </row>
    <row r="829" spans="1:6" s="25" customFormat="1" ht="14.25">
      <c r="A829" s="141"/>
      <c r="B829" s="155"/>
      <c r="C829" s="166"/>
      <c r="D829" s="174"/>
      <c r="E829" s="34"/>
      <c r="F829" s="189"/>
    </row>
    <row r="830" spans="1:6" s="25" customFormat="1" ht="14.25">
      <c r="A830" s="141"/>
      <c r="B830" s="155"/>
      <c r="C830" s="166"/>
      <c r="D830" s="174"/>
      <c r="E830" s="34"/>
      <c r="F830" s="189"/>
    </row>
    <row r="831" spans="1:6" s="25" customFormat="1" ht="14.25">
      <c r="A831" s="141"/>
      <c r="B831" s="155"/>
      <c r="C831" s="166"/>
      <c r="D831" s="174"/>
      <c r="E831" s="34"/>
      <c r="F831" s="189"/>
    </row>
    <row r="832" spans="1:6" s="25" customFormat="1" ht="14.25">
      <c r="A832" s="141"/>
      <c r="B832" s="155"/>
      <c r="C832" s="166"/>
      <c r="D832" s="174"/>
      <c r="E832" s="34"/>
      <c r="F832" s="189"/>
    </row>
    <row r="833" spans="1:6" s="25" customFormat="1" ht="14.25">
      <c r="A833" s="141"/>
      <c r="B833" s="155"/>
      <c r="C833" s="166"/>
      <c r="D833" s="174"/>
      <c r="E833" s="34"/>
      <c r="F833" s="189"/>
    </row>
    <row r="834" spans="1:6" s="25" customFormat="1" ht="14.25">
      <c r="A834" s="141"/>
      <c r="B834" s="155"/>
      <c r="C834" s="166"/>
      <c r="D834" s="174"/>
      <c r="E834" s="34"/>
      <c r="F834" s="189"/>
    </row>
    <row r="835" spans="1:6" s="25" customFormat="1" ht="14.25">
      <c r="A835" s="141"/>
      <c r="B835" s="155"/>
      <c r="C835" s="166"/>
      <c r="D835" s="174"/>
      <c r="E835" s="34"/>
      <c r="F835" s="189"/>
    </row>
    <row r="836" spans="1:6" s="25" customFormat="1" ht="14.25">
      <c r="A836" s="141"/>
      <c r="B836" s="155"/>
      <c r="C836" s="166"/>
      <c r="D836" s="174"/>
      <c r="E836" s="34"/>
      <c r="F836" s="189"/>
    </row>
    <row r="837" spans="1:6" s="25" customFormat="1" ht="14.25">
      <c r="A837" s="141"/>
      <c r="B837" s="155"/>
      <c r="C837" s="166"/>
      <c r="D837" s="174"/>
      <c r="E837" s="34"/>
      <c r="F837" s="189"/>
    </row>
    <row r="838" spans="1:6" s="25" customFormat="1" ht="14.25">
      <c r="A838" s="141"/>
      <c r="B838" s="155"/>
      <c r="C838" s="166"/>
      <c r="D838" s="174"/>
      <c r="E838" s="34"/>
      <c r="F838" s="189"/>
    </row>
    <row r="839" spans="1:6" s="25" customFormat="1" ht="14.25">
      <c r="A839" s="141"/>
      <c r="B839" s="155"/>
      <c r="C839" s="166"/>
      <c r="D839" s="174"/>
      <c r="E839" s="34"/>
      <c r="F839" s="189"/>
    </row>
    <row r="840" spans="1:6" s="25" customFormat="1" ht="14.25">
      <c r="A840" s="141"/>
      <c r="B840" s="155"/>
      <c r="C840" s="166"/>
      <c r="D840" s="174"/>
      <c r="E840" s="34"/>
      <c r="F840" s="189"/>
    </row>
    <row r="841" spans="1:6" s="25" customFormat="1" ht="14.25">
      <c r="A841" s="141"/>
      <c r="B841" s="155"/>
      <c r="C841" s="166"/>
      <c r="D841" s="174"/>
      <c r="E841" s="34"/>
      <c r="F841" s="189"/>
    </row>
    <row r="842" spans="1:6" s="25" customFormat="1" ht="14.25">
      <c r="A842" s="141"/>
      <c r="B842" s="155"/>
      <c r="C842" s="166"/>
      <c r="D842" s="174"/>
      <c r="E842" s="34"/>
      <c r="F842" s="189"/>
    </row>
    <row r="843" spans="1:6" s="25" customFormat="1" ht="14.25">
      <c r="A843" s="141"/>
      <c r="B843" s="155"/>
      <c r="C843" s="166"/>
      <c r="D843" s="174"/>
      <c r="E843" s="34"/>
      <c r="F843" s="189"/>
    </row>
    <row r="844" spans="1:6" s="25" customFormat="1" ht="14.25">
      <c r="A844" s="141"/>
      <c r="B844" s="155"/>
      <c r="C844" s="166"/>
      <c r="D844" s="174"/>
      <c r="E844" s="34"/>
      <c r="F844" s="189"/>
    </row>
    <row r="845" spans="1:6" s="25" customFormat="1" ht="14.25">
      <c r="A845" s="141"/>
      <c r="B845" s="155"/>
      <c r="C845" s="166"/>
      <c r="D845" s="174"/>
      <c r="E845" s="34"/>
      <c r="F845" s="189"/>
    </row>
    <row r="846" spans="1:6" s="25" customFormat="1" ht="14.25">
      <c r="A846" s="141"/>
      <c r="B846" s="155"/>
      <c r="C846" s="166"/>
      <c r="D846" s="174"/>
      <c r="E846" s="34"/>
      <c r="F846" s="189"/>
    </row>
    <row r="847" spans="1:6" s="25" customFormat="1" ht="14.25">
      <c r="A847" s="141"/>
      <c r="B847" s="155"/>
      <c r="C847" s="166"/>
      <c r="D847" s="174"/>
      <c r="E847" s="34"/>
      <c r="F847" s="189"/>
    </row>
    <row r="848" spans="1:6" s="25" customFormat="1" ht="14.25">
      <c r="A848" s="141"/>
      <c r="B848" s="155"/>
      <c r="C848" s="166"/>
      <c r="D848" s="174"/>
      <c r="E848" s="34"/>
      <c r="F848" s="189"/>
    </row>
    <row r="849" spans="1:6" s="25" customFormat="1" ht="14.25">
      <c r="A849" s="141"/>
      <c r="B849" s="155"/>
      <c r="C849" s="166"/>
      <c r="D849" s="174"/>
      <c r="E849" s="34"/>
      <c r="F849" s="189"/>
    </row>
    <row r="850" spans="1:6" s="25" customFormat="1" ht="14.25">
      <c r="A850" s="141"/>
      <c r="B850" s="155"/>
      <c r="C850" s="166"/>
      <c r="D850" s="174"/>
      <c r="E850" s="34"/>
      <c r="F850" s="189"/>
    </row>
    <row r="851" spans="1:6" s="25" customFormat="1" ht="14.25">
      <c r="A851" s="141"/>
      <c r="B851" s="155"/>
      <c r="C851" s="166"/>
      <c r="D851" s="174"/>
      <c r="E851" s="34"/>
      <c r="F851" s="189"/>
    </row>
    <row r="852" spans="1:6" s="25" customFormat="1" ht="14.25">
      <c r="A852" s="141"/>
      <c r="B852" s="155"/>
      <c r="C852" s="166"/>
      <c r="D852" s="174"/>
      <c r="E852" s="34"/>
      <c r="F852" s="189"/>
    </row>
    <row r="853" spans="1:6" s="25" customFormat="1" ht="14.25">
      <c r="A853" s="141"/>
      <c r="B853" s="155"/>
      <c r="C853" s="166"/>
      <c r="D853" s="174"/>
      <c r="E853" s="34"/>
      <c r="F853" s="189"/>
    </row>
    <row r="854" spans="1:6" s="25" customFormat="1" ht="14.25">
      <c r="A854" s="141"/>
      <c r="B854" s="155"/>
      <c r="C854" s="166"/>
      <c r="D854" s="174"/>
      <c r="E854" s="34"/>
      <c r="F854" s="189"/>
    </row>
    <row r="855" spans="1:6" s="25" customFormat="1" ht="14.25">
      <c r="A855" s="141"/>
      <c r="B855" s="155"/>
      <c r="C855" s="166"/>
      <c r="D855" s="174"/>
      <c r="E855" s="34"/>
      <c r="F855" s="189"/>
    </row>
    <row r="856" spans="1:6" s="25" customFormat="1" ht="14.25">
      <c r="A856" s="141"/>
      <c r="B856" s="155"/>
      <c r="C856" s="166"/>
      <c r="D856" s="174"/>
      <c r="E856" s="34"/>
      <c r="F856" s="189"/>
    </row>
    <row r="857" spans="1:6" s="25" customFormat="1" ht="14.25">
      <c r="A857" s="141"/>
      <c r="B857" s="155"/>
      <c r="C857" s="166"/>
      <c r="D857" s="174"/>
      <c r="E857" s="34"/>
      <c r="F857" s="189"/>
    </row>
    <row r="858" spans="1:6" s="25" customFormat="1" ht="14.25">
      <c r="A858" s="141"/>
      <c r="B858" s="155"/>
      <c r="C858" s="166"/>
      <c r="D858" s="174"/>
      <c r="E858" s="34"/>
      <c r="F858" s="189"/>
    </row>
    <row r="859" spans="1:6" s="25" customFormat="1" ht="14.25">
      <c r="A859" s="141"/>
      <c r="B859" s="155"/>
      <c r="C859" s="166"/>
      <c r="D859" s="174"/>
      <c r="E859" s="34"/>
      <c r="F859" s="189"/>
    </row>
    <row r="860" spans="1:6" s="25" customFormat="1" ht="14.25">
      <c r="A860" s="141"/>
      <c r="B860" s="155"/>
      <c r="C860" s="166"/>
      <c r="D860" s="174"/>
      <c r="E860" s="34"/>
      <c r="F860" s="189"/>
    </row>
    <row r="861" spans="1:6" s="25" customFormat="1" ht="14.25">
      <c r="A861" s="141"/>
      <c r="B861" s="155"/>
      <c r="C861" s="166"/>
      <c r="D861" s="174"/>
      <c r="E861" s="34"/>
      <c r="F861" s="189"/>
    </row>
    <row r="862" spans="1:6" s="25" customFormat="1" ht="14.25">
      <c r="A862" s="141"/>
      <c r="B862" s="155"/>
      <c r="C862" s="166"/>
      <c r="D862" s="174"/>
      <c r="E862" s="34"/>
      <c r="F862" s="189"/>
    </row>
    <row r="863" spans="1:6" s="25" customFormat="1" ht="14.25">
      <c r="A863" s="141"/>
      <c r="B863" s="155"/>
      <c r="C863" s="166"/>
      <c r="D863" s="174"/>
      <c r="E863" s="34"/>
      <c r="F863" s="189"/>
    </row>
    <row r="864" spans="1:6" s="25" customFormat="1" ht="14.25">
      <c r="A864" s="141"/>
      <c r="B864" s="155"/>
      <c r="C864" s="166"/>
      <c r="D864" s="174"/>
      <c r="E864" s="34"/>
      <c r="F864" s="189"/>
    </row>
    <row r="865" spans="1:6" s="25" customFormat="1" ht="14.25">
      <c r="A865" s="141"/>
      <c r="B865" s="155"/>
      <c r="C865" s="166"/>
      <c r="D865" s="174"/>
      <c r="E865" s="34"/>
      <c r="F865" s="189"/>
    </row>
    <row r="866" spans="1:6" s="25" customFormat="1" ht="14.25">
      <c r="A866" s="141"/>
      <c r="B866" s="155"/>
      <c r="C866" s="166"/>
      <c r="D866" s="174"/>
      <c r="E866" s="34"/>
      <c r="F866" s="189"/>
    </row>
    <row r="867" spans="1:6" s="25" customFormat="1" ht="14.25">
      <c r="A867" s="141"/>
      <c r="B867" s="155"/>
      <c r="C867" s="166"/>
      <c r="D867" s="174"/>
      <c r="E867" s="34"/>
      <c r="F867" s="189"/>
    </row>
    <row r="868" spans="1:6" s="25" customFormat="1" ht="14.25">
      <c r="A868" s="141"/>
      <c r="B868" s="155"/>
      <c r="C868" s="166"/>
      <c r="D868" s="174"/>
      <c r="E868" s="34"/>
      <c r="F868" s="189"/>
    </row>
    <row r="869" spans="1:6" s="25" customFormat="1" ht="14.25">
      <c r="A869" s="141"/>
      <c r="B869" s="155"/>
      <c r="C869" s="166"/>
      <c r="D869" s="174"/>
      <c r="E869" s="34"/>
      <c r="F869" s="189"/>
    </row>
    <row r="870" spans="1:6" s="25" customFormat="1" ht="14.25">
      <c r="A870" s="141"/>
      <c r="B870" s="155"/>
      <c r="C870" s="166"/>
      <c r="D870" s="174"/>
      <c r="E870" s="34"/>
      <c r="F870" s="189"/>
    </row>
    <row r="871" spans="1:6" s="25" customFormat="1" ht="14.25">
      <c r="A871" s="141"/>
      <c r="B871" s="155"/>
      <c r="C871" s="166"/>
      <c r="D871" s="174"/>
      <c r="E871" s="34"/>
      <c r="F871" s="189"/>
    </row>
    <row r="872" spans="1:6" s="25" customFormat="1" ht="14.25">
      <c r="A872" s="141"/>
      <c r="B872" s="155"/>
      <c r="C872" s="166"/>
      <c r="D872" s="174"/>
      <c r="E872" s="34"/>
      <c r="F872" s="189"/>
    </row>
    <row r="873" spans="1:6" s="25" customFormat="1" ht="14.25">
      <c r="A873" s="141"/>
      <c r="B873" s="155"/>
      <c r="C873" s="166"/>
      <c r="D873" s="174"/>
      <c r="E873" s="34"/>
      <c r="F873" s="189"/>
    </row>
    <row r="874" spans="1:6" s="25" customFormat="1" ht="14.25">
      <c r="A874" s="141"/>
      <c r="B874" s="155"/>
      <c r="C874" s="166"/>
      <c r="D874" s="174"/>
      <c r="E874" s="34"/>
      <c r="F874" s="189"/>
    </row>
    <row r="875" spans="1:6" s="25" customFormat="1" ht="14.25">
      <c r="A875" s="141"/>
      <c r="B875" s="155"/>
      <c r="C875" s="166"/>
      <c r="D875" s="174"/>
      <c r="E875" s="34"/>
      <c r="F875" s="189"/>
    </row>
    <row r="876" spans="1:6" s="25" customFormat="1" ht="14.25">
      <c r="A876" s="141"/>
      <c r="B876" s="155"/>
      <c r="C876" s="166"/>
      <c r="D876" s="174"/>
      <c r="E876" s="34"/>
      <c r="F876" s="189"/>
    </row>
    <row r="877" spans="1:6" s="25" customFormat="1" ht="14.25">
      <c r="A877" s="141"/>
      <c r="B877" s="155"/>
      <c r="C877" s="166"/>
      <c r="D877" s="174"/>
      <c r="E877" s="34"/>
      <c r="F877" s="189"/>
    </row>
    <row r="878" spans="1:6" s="25" customFormat="1" ht="14.25">
      <c r="A878" s="141"/>
      <c r="B878" s="155"/>
      <c r="C878" s="166"/>
      <c r="D878" s="174"/>
      <c r="E878" s="34"/>
      <c r="F878" s="189"/>
    </row>
    <row r="879" spans="1:6" s="25" customFormat="1" ht="14.25">
      <c r="A879" s="141"/>
      <c r="B879" s="155"/>
      <c r="C879" s="166"/>
      <c r="D879" s="174"/>
      <c r="E879" s="34"/>
      <c r="F879" s="189"/>
    </row>
    <row r="880" spans="1:6" s="25" customFormat="1" ht="14.25">
      <c r="A880" s="141"/>
      <c r="B880" s="155"/>
      <c r="C880" s="166"/>
      <c r="D880" s="174"/>
      <c r="E880" s="34"/>
      <c r="F880" s="189"/>
    </row>
    <row r="881" spans="1:6" s="25" customFormat="1" ht="14.25">
      <c r="A881" s="141"/>
      <c r="B881" s="155"/>
      <c r="C881" s="166"/>
      <c r="D881" s="174"/>
      <c r="E881" s="34"/>
      <c r="F881" s="189"/>
    </row>
    <row r="882" spans="1:6" s="25" customFormat="1" ht="14.25">
      <c r="A882" s="141"/>
      <c r="B882" s="155"/>
      <c r="C882" s="166"/>
      <c r="D882" s="174"/>
      <c r="E882" s="34"/>
      <c r="F882" s="189"/>
    </row>
    <row r="883" spans="1:6" s="25" customFormat="1" ht="14.25">
      <c r="A883" s="141"/>
      <c r="B883" s="155"/>
      <c r="C883" s="166"/>
      <c r="D883" s="174"/>
      <c r="E883" s="34"/>
      <c r="F883" s="189"/>
    </row>
    <row r="884" spans="1:6" s="25" customFormat="1" ht="14.25">
      <c r="A884" s="141"/>
      <c r="B884" s="155"/>
      <c r="C884" s="166"/>
      <c r="D884" s="174"/>
      <c r="E884" s="34"/>
      <c r="F884" s="189"/>
    </row>
    <row r="885" spans="1:6" s="25" customFormat="1" ht="14.25">
      <c r="A885" s="141"/>
      <c r="B885" s="155"/>
      <c r="C885" s="166"/>
      <c r="D885" s="174"/>
      <c r="E885" s="34"/>
      <c r="F885" s="189"/>
    </row>
    <row r="886" spans="1:6" s="25" customFormat="1" ht="14.25">
      <c r="A886" s="141"/>
      <c r="B886" s="155"/>
      <c r="C886" s="166"/>
      <c r="D886" s="174"/>
      <c r="E886" s="34"/>
      <c r="F886" s="189"/>
    </row>
    <row r="887" spans="1:6" s="25" customFormat="1" ht="14.25">
      <c r="A887" s="141"/>
      <c r="B887" s="155"/>
      <c r="C887" s="166"/>
      <c r="D887" s="174"/>
      <c r="E887" s="34"/>
      <c r="F887" s="189"/>
    </row>
    <row r="888" spans="1:6" s="25" customFormat="1" ht="14.25">
      <c r="A888" s="141"/>
      <c r="B888" s="155"/>
      <c r="C888" s="166"/>
      <c r="D888" s="174"/>
      <c r="E888" s="34"/>
      <c r="F888" s="189"/>
    </row>
    <row r="889" spans="1:6" s="25" customFormat="1" ht="14.25">
      <c r="A889" s="141"/>
      <c r="B889" s="155"/>
      <c r="C889" s="166"/>
      <c r="D889" s="174"/>
      <c r="E889" s="34"/>
      <c r="F889" s="189"/>
    </row>
    <row r="890" spans="1:6" s="25" customFormat="1" ht="14.25">
      <c r="A890" s="141"/>
      <c r="B890" s="155"/>
      <c r="C890" s="166"/>
      <c r="D890" s="174"/>
      <c r="E890" s="34"/>
      <c r="F890" s="189"/>
    </row>
    <row r="891" spans="1:6" s="25" customFormat="1" ht="14.25">
      <c r="A891" s="141"/>
      <c r="B891" s="155"/>
      <c r="C891" s="166"/>
      <c r="D891" s="174"/>
      <c r="E891" s="34"/>
      <c r="F891" s="189"/>
    </row>
    <row r="892" spans="1:6" s="25" customFormat="1" ht="14.25">
      <c r="A892" s="141"/>
      <c r="B892" s="155"/>
      <c r="C892" s="166"/>
      <c r="D892" s="174"/>
      <c r="E892" s="34"/>
      <c r="F892" s="189"/>
    </row>
    <row r="893" spans="1:6" s="25" customFormat="1" ht="14.25">
      <c r="A893" s="141"/>
      <c r="B893" s="155"/>
      <c r="C893" s="166"/>
      <c r="D893" s="174"/>
      <c r="E893" s="34"/>
      <c r="F893" s="189"/>
    </row>
    <row r="894" spans="1:6" s="25" customFormat="1" ht="14.25">
      <c r="A894" s="141"/>
      <c r="B894" s="155"/>
      <c r="C894" s="166"/>
      <c r="D894" s="174"/>
      <c r="E894" s="34"/>
      <c r="F894" s="189"/>
    </row>
    <row r="895" spans="1:6" s="25" customFormat="1" ht="14.25">
      <c r="A895" s="141"/>
      <c r="B895" s="155"/>
      <c r="C895" s="166"/>
      <c r="D895" s="174"/>
      <c r="E895" s="34"/>
      <c r="F895" s="189"/>
    </row>
    <row r="896" spans="1:6" s="25" customFormat="1" ht="14.25">
      <c r="A896" s="141"/>
      <c r="B896" s="155"/>
      <c r="C896" s="166"/>
      <c r="D896" s="174"/>
      <c r="E896" s="34"/>
      <c r="F896" s="189"/>
    </row>
    <row r="897" spans="1:6" s="25" customFormat="1" ht="14.25">
      <c r="A897" s="141"/>
      <c r="B897" s="155"/>
      <c r="C897" s="166"/>
      <c r="D897" s="174"/>
      <c r="E897" s="34"/>
      <c r="F897" s="189"/>
    </row>
    <row r="898" spans="1:6" s="25" customFormat="1" ht="14.25">
      <c r="A898" s="141"/>
      <c r="B898" s="155"/>
      <c r="C898" s="166"/>
      <c r="D898" s="174"/>
      <c r="E898" s="34"/>
      <c r="F898" s="189"/>
    </row>
    <row r="899" spans="1:6" s="25" customFormat="1" ht="14.25">
      <c r="A899" s="141"/>
      <c r="B899" s="155"/>
      <c r="C899" s="166"/>
      <c r="D899" s="174"/>
      <c r="E899" s="34"/>
      <c r="F899" s="189"/>
    </row>
    <row r="900" spans="1:6" s="25" customFormat="1" ht="14.25">
      <c r="A900" s="141"/>
      <c r="B900" s="155"/>
      <c r="C900" s="166"/>
      <c r="D900" s="174"/>
      <c r="E900" s="34"/>
      <c r="F900" s="189"/>
    </row>
    <row r="901" spans="1:6" s="25" customFormat="1" ht="14.25">
      <c r="A901" s="141"/>
      <c r="B901" s="155"/>
      <c r="C901" s="166"/>
      <c r="D901" s="174"/>
      <c r="E901" s="34"/>
      <c r="F901" s="189"/>
    </row>
    <row r="902" spans="1:6" s="25" customFormat="1" ht="14.25">
      <c r="A902" s="141"/>
      <c r="B902" s="155"/>
      <c r="C902" s="166"/>
      <c r="D902" s="174"/>
      <c r="E902" s="34"/>
      <c r="F902" s="189"/>
    </row>
    <row r="903" spans="1:6" s="25" customFormat="1" ht="14.25">
      <c r="A903" s="141"/>
      <c r="B903" s="155"/>
      <c r="C903" s="166"/>
      <c r="D903" s="174"/>
      <c r="E903" s="34"/>
      <c r="F903" s="189"/>
    </row>
    <row r="904" spans="1:6" s="25" customFormat="1" ht="14.25">
      <c r="A904" s="141"/>
      <c r="B904" s="155"/>
      <c r="C904" s="166"/>
      <c r="D904" s="174"/>
      <c r="E904" s="34"/>
      <c r="F904" s="189"/>
    </row>
    <row r="905" spans="1:6" s="25" customFormat="1" ht="14.25">
      <c r="A905" s="141"/>
      <c r="B905" s="155"/>
      <c r="C905" s="166"/>
      <c r="D905" s="174"/>
      <c r="E905" s="34"/>
      <c r="F905" s="189"/>
    </row>
    <row r="906" spans="1:6" s="25" customFormat="1" ht="14.25">
      <c r="A906" s="141"/>
      <c r="B906" s="155"/>
      <c r="C906" s="166"/>
      <c r="D906" s="174"/>
      <c r="E906" s="34"/>
      <c r="F906" s="189"/>
    </row>
    <row r="907" spans="1:6" s="25" customFormat="1" ht="14.25">
      <c r="A907" s="141"/>
      <c r="B907" s="155"/>
      <c r="C907" s="166"/>
      <c r="D907" s="174"/>
      <c r="E907" s="34"/>
      <c r="F907" s="189"/>
    </row>
    <row r="908" spans="1:6" s="25" customFormat="1" ht="14.25">
      <c r="A908" s="141"/>
      <c r="B908" s="155"/>
      <c r="C908" s="166"/>
      <c r="D908" s="174"/>
      <c r="E908" s="34"/>
      <c r="F908" s="189"/>
    </row>
    <row r="909" spans="1:6" s="25" customFormat="1" ht="14.25">
      <c r="A909" s="141"/>
      <c r="B909" s="155"/>
      <c r="C909" s="166"/>
      <c r="D909" s="174"/>
      <c r="E909" s="34"/>
      <c r="F909" s="189"/>
    </row>
    <row r="910" spans="1:6" s="25" customFormat="1" ht="14.25">
      <c r="A910" s="141"/>
      <c r="B910" s="155"/>
      <c r="C910" s="166"/>
      <c r="D910" s="174"/>
      <c r="E910" s="34"/>
      <c r="F910" s="189"/>
    </row>
    <row r="911" spans="1:6" s="25" customFormat="1" ht="14.25">
      <c r="A911" s="141"/>
      <c r="B911" s="155"/>
      <c r="C911" s="166"/>
      <c r="D911" s="174"/>
      <c r="E911" s="34"/>
      <c r="F911" s="189"/>
    </row>
    <row r="912" spans="1:6" s="25" customFormat="1" ht="14.25">
      <c r="A912" s="141"/>
      <c r="B912" s="155"/>
      <c r="C912" s="166"/>
      <c r="D912" s="174"/>
      <c r="E912" s="34"/>
      <c r="F912" s="189"/>
    </row>
    <row r="913" spans="1:6" s="25" customFormat="1" ht="14.25">
      <c r="A913" s="141"/>
      <c r="B913" s="155"/>
      <c r="C913" s="166"/>
      <c r="D913" s="174"/>
      <c r="E913" s="34"/>
      <c r="F913" s="189"/>
    </row>
    <row r="914" spans="1:6" s="25" customFormat="1" ht="14.25">
      <c r="A914" s="141"/>
      <c r="B914" s="155"/>
      <c r="C914" s="166"/>
      <c r="D914" s="174"/>
      <c r="E914" s="34"/>
      <c r="F914" s="189"/>
    </row>
    <row r="915" spans="1:6" s="25" customFormat="1" ht="14.25">
      <c r="A915" s="141"/>
      <c r="B915" s="155"/>
      <c r="C915" s="166"/>
      <c r="D915" s="174"/>
      <c r="E915" s="34"/>
      <c r="F915" s="189"/>
    </row>
    <row r="916" spans="1:6" s="25" customFormat="1" ht="14.25">
      <c r="A916" s="141"/>
      <c r="B916" s="155"/>
      <c r="C916" s="166"/>
      <c r="D916" s="174"/>
      <c r="E916" s="34"/>
      <c r="F916" s="189"/>
    </row>
    <row r="917" spans="1:6" s="25" customFormat="1" ht="14.25">
      <c r="A917" s="141"/>
      <c r="B917" s="155"/>
      <c r="C917" s="166"/>
      <c r="D917" s="174"/>
      <c r="E917" s="34"/>
      <c r="F917" s="189"/>
    </row>
    <row r="918" spans="1:6" s="25" customFormat="1" ht="14.25">
      <c r="A918" s="141"/>
      <c r="B918" s="155"/>
      <c r="C918" s="166"/>
      <c r="D918" s="174"/>
      <c r="E918" s="34"/>
      <c r="F918" s="189"/>
    </row>
    <row r="919" spans="1:6" s="25" customFormat="1" ht="14.25">
      <c r="A919" s="141"/>
      <c r="B919" s="155"/>
      <c r="C919" s="166"/>
      <c r="D919" s="174"/>
      <c r="E919" s="34"/>
      <c r="F919" s="189"/>
    </row>
    <row r="920" spans="1:6" s="25" customFormat="1" ht="14.25">
      <c r="A920" s="141"/>
      <c r="B920" s="155"/>
      <c r="C920" s="166"/>
      <c r="D920" s="174"/>
      <c r="E920" s="34"/>
      <c r="F920" s="189"/>
    </row>
    <row r="921" spans="1:6" s="25" customFormat="1" ht="14.25">
      <c r="A921" s="141"/>
      <c r="B921" s="155"/>
      <c r="C921" s="166"/>
      <c r="D921" s="174"/>
      <c r="E921" s="34"/>
      <c r="F921" s="189"/>
    </row>
    <row r="922" spans="1:6" s="25" customFormat="1" ht="14.25">
      <c r="A922" s="141"/>
      <c r="B922" s="155"/>
      <c r="C922" s="166"/>
      <c r="D922" s="174"/>
      <c r="E922" s="34"/>
      <c r="F922" s="189"/>
    </row>
    <row r="923" spans="1:6" s="25" customFormat="1" ht="14.25">
      <c r="A923" s="141"/>
      <c r="B923" s="155"/>
      <c r="C923" s="166"/>
      <c r="D923" s="174"/>
      <c r="E923" s="34"/>
      <c r="F923" s="189"/>
    </row>
    <row r="924" spans="1:6" s="25" customFormat="1" ht="14.25">
      <c r="A924" s="141"/>
      <c r="B924" s="155"/>
      <c r="C924" s="166"/>
      <c r="D924" s="174"/>
      <c r="E924" s="34"/>
      <c r="F924" s="189"/>
    </row>
    <row r="925" spans="1:6" s="25" customFormat="1" ht="14.25">
      <c r="A925" s="141"/>
      <c r="B925" s="155"/>
      <c r="C925" s="166"/>
      <c r="D925" s="174"/>
      <c r="E925" s="34"/>
      <c r="F925" s="189"/>
    </row>
    <row r="926" spans="1:6" s="25" customFormat="1" ht="14.25">
      <c r="A926" s="141"/>
      <c r="B926" s="155"/>
      <c r="C926" s="166"/>
      <c r="D926" s="174"/>
      <c r="E926" s="34"/>
      <c r="F926" s="189"/>
    </row>
    <row r="927" spans="1:6" s="25" customFormat="1" ht="14.25">
      <c r="A927" s="141"/>
      <c r="B927" s="155"/>
      <c r="C927" s="166"/>
      <c r="D927" s="174"/>
      <c r="E927" s="34"/>
      <c r="F927" s="189"/>
    </row>
    <row r="928" spans="1:6" s="25" customFormat="1" ht="14.25">
      <c r="A928" s="141"/>
      <c r="B928" s="155"/>
      <c r="C928" s="166"/>
      <c r="D928" s="174"/>
      <c r="E928" s="34"/>
      <c r="F928" s="189"/>
    </row>
    <row r="929" spans="1:6" s="25" customFormat="1" ht="14.25">
      <c r="A929" s="141"/>
      <c r="B929" s="155"/>
      <c r="C929" s="166"/>
      <c r="D929" s="174"/>
      <c r="E929" s="34"/>
      <c r="F929" s="189"/>
    </row>
    <row r="930" spans="1:6" s="25" customFormat="1" ht="14.25">
      <c r="A930" s="141"/>
      <c r="B930" s="155"/>
      <c r="C930" s="166"/>
      <c r="D930" s="174"/>
      <c r="E930" s="34"/>
      <c r="F930" s="189"/>
    </row>
    <row r="931" spans="1:6" s="25" customFormat="1" ht="14.25">
      <c r="A931" s="141"/>
      <c r="B931" s="155"/>
      <c r="C931" s="166"/>
      <c r="D931" s="174"/>
      <c r="E931" s="34"/>
      <c r="F931" s="189"/>
    </row>
    <row r="932" spans="1:6" s="25" customFormat="1" ht="14.25">
      <c r="A932" s="141"/>
      <c r="B932" s="155"/>
      <c r="C932" s="166"/>
      <c r="D932" s="174"/>
      <c r="E932" s="34"/>
      <c r="F932" s="189"/>
    </row>
    <row r="933" spans="1:6" s="25" customFormat="1" ht="14.25">
      <c r="A933" s="141"/>
      <c r="B933" s="155"/>
      <c r="C933" s="166"/>
      <c r="D933" s="174"/>
      <c r="E933" s="34"/>
      <c r="F933" s="189"/>
    </row>
    <row r="934" spans="1:6" s="25" customFormat="1" ht="14.25">
      <c r="A934" s="141"/>
      <c r="B934" s="155"/>
      <c r="C934" s="166"/>
      <c r="D934" s="174"/>
      <c r="E934" s="34"/>
      <c r="F934" s="189"/>
    </row>
    <row r="935" spans="1:6" s="25" customFormat="1" ht="14.25">
      <c r="A935" s="141"/>
      <c r="B935" s="155"/>
      <c r="C935" s="166"/>
      <c r="D935" s="174"/>
      <c r="E935" s="34"/>
      <c r="F935" s="189"/>
    </row>
    <row r="936" spans="1:6" s="25" customFormat="1" ht="14.25">
      <c r="A936" s="141"/>
      <c r="B936" s="155"/>
      <c r="C936" s="166"/>
      <c r="D936" s="174"/>
      <c r="E936" s="34"/>
      <c r="F936" s="189"/>
    </row>
    <row r="937" spans="1:6" s="25" customFormat="1" ht="14.25">
      <c r="A937" s="141"/>
      <c r="B937" s="155"/>
      <c r="C937" s="166"/>
      <c r="D937" s="174"/>
      <c r="E937" s="34"/>
      <c r="F937" s="189"/>
    </row>
    <row r="938" spans="1:6" s="25" customFormat="1" ht="14.25">
      <c r="A938" s="141"/>
      <c r="B938" s="155"/>
      <c r="C938" s="166"/>
      <c r="D938" s="174"/>
      <c r="E938" s="34"/>
      <c r="F938" s="189"/>
    </row>
    <row r="939" spans="1:6" s="25" customFormat="1" ht="14.25">
      <c r="A939" s="141"/>
      <c r="B939" s="155"/>
      <c r="C939" s="166"/>
      <c r="D939" s="174"/>
      <c r="E939" s="34"/>
      <c r="F939" s="189"/>
    </row>
    <row r="940" spans="1:6" s="25" customFormat="1" ht="14.25">
      <c r="A940" s="141"/>
      <c r="B940" s="155"/>
      <c r="C940" s="166"/>
      <c r="D940" s="174"/>
      <c r="E940" s="34"/>
      <c r="F940" s="189"/>
    </row>
    <row r="941" spans="1:6" s="25" customFormat="1" ht="14.25">
      <c r="A941" s="141"/>
      <c r="B941" s="155"/>
      <c r="C941" s="166"/>
      <c r="D941" s="174"/>
      <c r="E941" s="34"/>
      <c r="F941" s="189"/>
    </row>
    <row r="942" spans="1:6" s="25" customFormat="1" ht="14.25">
      <c r="A942" s="141"/>
      <c r="B942" s="155"/>
      <c r="C942" s="166"/>
      <c r="D942" s="174"/>
      <c r="E942" s="34"/>
      <c r="F942" s="189"/>
    </row>
    <row r="943" spans="1:6" s="25" customFormat="1" ht="14.25">
      <c r="A943" s="141"/>
      <c r="B943" s="155"/>
      <c r="C943" s="166"/>
      <c r="D943" s="174"/>
      <c r="E943" s="34"/>
      <c r="F943" s="189"/>
    </row>
    <row r="944" spans="1:6" s="25" customFormat="1" ht="14.25">
      <c r="A944" s="141"/>
      <c r="B944" s="155"/>
      <c r="C944" s="166"/>
      <c r="D944" s="174"/>
      <c r="E944" s="34"/>
      <c r="F944" s="189"/>
    </row>
    <row r="945" spans="1:6" s="25" customFormat="1" ht="14.25">
      <c r="A945" s="141"/>
      <c r="B945" s="155"/>
      <c r="C945" s="166"/>
      <c r="D945" s="174"/>
      <c r="E945" s="34"/>
      <c r="F945" s="189"/>
    </row>
    <row r="946" spans="1:6" s="25" customFormat="1" ht="14.25">
      <c r="A946" s="141"/>
      <c r="B946" s="155"/>
      <c r="C946" s="166"/>
      <c r="D946" s="174"/>
      <c r="E946" s="34"/>
      <c r="F946" s="189"/>
    </row>
    <row r="947" spans="1:6" s="25" customFormat="1" ht="14.25">
      <c r="A947" s="141"/>
      <c r="B947" s="155"/>
      <c r="C947" s="166"/>
      <c r="D947" s="174"/>
      <c r="E947" s="34"/>
      <c r="F947" s="189"/>
    </row>
    <row r="948" spans="1:6" s="25" customFormat="1" ht="14.25">
      <c r="A948" s="141"/>
      <c r="B948" s="155"/>
      <c r="C948" s="166"/>
      <c r="D948" s="174"/>
      <c r="E948" s="34"/>
      <c r="F948" s="189"/>
    </row>
    <row r="949" spans="1:6" s="25" customFormat="1" ht="14.25">
      <c r="A949" s="141"/>
      <c r="B949" s="155"/>
      <c r="C949" s="166"/>
      <c r="D949" s="174"/>
      <c r="E949" s="34"/>
      <c r="F949" s="189"/>
    </row>
    <row r="950" spans="1:6" s="25" customFormat="1" ht="14.25">
      <c r="A950" s="141"/>
      <c r="B950" s="155"/>
      <c r="C950" s="166"/>
      <c r="D950" s="174"/>
      <c r="E950" s="34"/>
      <c r="F950" s="189"/>
    </row>
    <row r="951" spans="1:6" s="25" customFormat="1" ht="14.25">
      <c r="A951" s="141"/>
      <c r="B951" s="155"/>
      <c r="C951" s="166"/>
      <c r="D951" s="174"/>
      <c r="E951" s="34"/>
      <c r="F951" s="189"/>
    </row>
    <row r="952" spans="1:6" s="25" customFormat="1" ht="14.25">
      <c r="A952" s="141"/>
      <c r="B952" s="155"/>
      <c r="C952" s="166"/>
      <c r="D952" s="174"/>
      <c r="E952" s="34"/>
      <c r="F952" s="189"/>
    </row>
    <row r="953" spans="1:6" s="25" customFormat="1" ht="14.25">
      <c r="A953" s="141"/>
      <c r="B953" s="155"/>
      <c r="C953" s="166"/>
      <c r="D953" s="174"/>
      <c r="E953" s="34"/>
      <c r="F953" s="189"/>
    </row>
    <row r="954" spans="1:6" s="25" customFormat="1" ht="14.25">
      <c r="A954" s="141"/>
      <c r="B954" s="155"/>
      <c r="C954" s="166"/>
      <c r="D954" s="174"/>
      <c r="E954" s="34"/>
      <c r="F954" s="189"/>
    </row>
    <row r="955" spans="1:6" s="25" customFormat="1" ht="14.25">
      <c r="A955" s="141"/>
      <c r="B955" s="155"/>
      <c r="C955" s="166"/>
      <c r="D955" s="174"/>
      <c r="E955" s="34"/>
      <c r="F955" s="189"/>
    </row>
    <row r="956" spans="1:6" s="25" customFormat="1" ht="14.25">
      <c r="A956" s="141"/>
      <c r="B956" s="155"/>
      <c r="C956" s="166"/>
      <c r="D956" s="174"/>
      <c r="E956" s="34"/>
      <c r="F956" s="189"/>
    </row>
    <row r="957" spans="1:6" s="25" customFormat="1" ht="14.25">
      <c r="A957" s="141"/>
      <c r="B957" s="155"/>
      <c r="C957" s="166"/>
      <c r="D957" s="174"/>
      <c r="E957" s="34"/>
      <c r="F957" s="189"/>
    </row>
    <row r="958" spans="1:6" s="25" customFormat="1" ht="14.25">
      <c r="A958" s="141"/>
      <c r="B958" s="155"/>
      <c r="C958" s="166"/>
      <c r="D958" s="174"/>
      <c r="E958" s="34"/>
      <c r="F958" s="189"/>
    </row>
    <row r="959" spans="1:6" s="25" customFormat="1" ht="14.25">
      <c r="A959" s="141"/>
      <c r="B959" s="155"/>
      <c r="C959" s="166"/>
      <c r="D959" s="174"/>
      <c r="E959" s="34"/>
      <c r="F959" s="189"/>
    </row>
    <row r="960" spans="1:6" s="25" customFormat="1" ht="14.25">
      <c r="A960" s="141"/>
      <c r="B960" s="155"/>
      <c r="C960" s="166"/>
      <c r="D960" s="174"/>
      <c r="E960" s="34"/>
      <c r="F960" s="189"/>
    </row>
    <row r="961" spans="1:6" s="25" customFormat="1" ht="14.25">
      <c r="A961" s="141"/>
      <c r="B961" s="155"/>
      <c r="C961" s="166"/>
      <c r="D961" s="174"/>
      <c r="E961" s="34"/>
      <c r="F961" s="189"/>
    </row>
    <row r="962" spans="1:6" s="25" customFormat="1" ht="14.25">
      <c r="A962" s="141"/>
      <c r="B962" s="155"/>
      <c r="C962" s="166"/>
      <c r="D962" s="174"/>
      <c r="E962" s="34"/>
      <c r="F962" s="189"/>
    </row>
    <row r="963" spans="1:6" s="25" customFormat="1" ht="14.25">
      <c r="A963" s="141"/>
      <c r="B963" s="155"/>
      <c r="C963" s="166"/>
      <c r="D963" s="174"/>
      <c r="E963" s="34"/>
      <c r="F963" s="189"/>
    </row>
    <row r="964" spans="1:6" s="25" customFormat="1" ht="14.25">
      <c r="A964" s="141"/>
      <c r="B964" s="155"/>
      <c r="C964" s="166"/>
      <c r="D964" s="174"/>
      <c r="E964" s="34"/>
      <c r="F964" s="189"/>
    </row>
    <row r="965" spans="1:6" s="25" customFormat="1" ht="14.25">
      <c r="A965" s="141"/>
      <c r="B965" s="155"/>
      <c r="C965" s="166"/>
      <c r="D965" s="174"/>
      <c r="E965" s="34"/>
      <c r="F965" s="189"/>
    </row>
    <row r="966" spans="1:6" s="25" customFormat="1" ht="14.25">
      <c r="A966" s="141"/>
      <c r="B966" s="155"/>
      <c r="C966" s="166"/>
      <c r="D966" s="174"/>
      <c r="E966" s="34"/>
      <c r="F966" s="189"/>
    </row>
    <row r="967" spans="1:6" s="25" customFormat="1" ht="14.25">
      <c r="A967" s="141"/>
      <c r="B967" s="155"/>
      <c r="C967" s="166"/>
      <c r="D967" s="174"/>
      <c r="E967" s="34"/>
      <c r="F967" s="189"/>
    </row>
    <row r="968" spans="1:6" s="25" customFormat="1" ht="14.25">
      <c r="A968" s="141"/>
      <c r="B968" s="155"/>
      <c r="C968" s="166"/>
      <c r="D968" s="174"/>
      <c r="E968" s="34"/>
      <c r="F968" s="189"/>
    </row>
    <row r="969" spans="1:6" s="25" customFormat="1" ht="14.25">
      <c r="A969" s="141"/>
      <c r="B969" s="155"/>
      <c r="C969" s="166"/>
      <c r="D969" s="174"/>
      <c r="E969" s="34"/>
      <c r="F969" s="189"/>
    </row>
    <row r="970" spans="1:6" s="25" customFormat="1" ht="14.25">
      <c r="A970" s="141"/>
      <c r="B970" s="155"/>
      <c r="C970" s="166"/>
      <c r="D970" s="174"/>
      <c r="E970" s="34"/>
      <c r="F970" s="189"/>
    </row>
    <row r="971" spans="1:6" s="25" customFormat="1" ht="14.25">
      <c r="A971" s="141"/>
      <c r="B971" s="155"/>
      <c r="C971" s="166"/>
      <c r="D971" s="174"/>
      <c r="E971" s="34"/>
      <c r="F971" s="189"/>
    </row>
    <row r="972" spans="1:6" s="25" customFormat="1" ht="14.25">
      <c r="A972" s="141"/>
      <c r="B972" s="155"/>
      <c r="C972" s="166"/>
      <c r="D972" s="174"/>
      <c r="E972" s="34"/>
      <c r="F972" s="189"/>
    </row>
    <row r="973" spans="1:6" s="25" customFormat="1" ht="14.25">
      <c r="A973" s="141"/>
      <c r="B973" s="155"/>
      <c r="C973" s="166"/>
      <c r="D973" s="174"/>
      <c r="E973" s="34"/>
      <c r="F973" s="189"/>
    </row>
    <row r="974" spans="1:6" s="25" customFormat="1" ht="14.25">
      <c r="A974" s="141"/>
      <c r="B974" s="155"/>
      <c r="C974" s="166"/>
      <c r="D974" s="174"/>
      <c r="E974" s="34"/>
      <c r="F974" s="189"/>
    </row>
    <row r="975" spans="1:6" s="25" customFormat="1" ht="14.25">
      <c r="A975" s="141"/>
      <c r="B975" s="155"/>
      <c r="C975" s="166"/>
      <c r="D975" s="174"/>
      <c r="E975" s="34"/>
      <c r="F975" s="189"/>
    </row>
    <row r="976" spans="1:6" s="25" customFormat="1" ht="14.25">
      <c r="A976" s="141"/>
      <c r="B976" s="155"/>
      <c r="C976" s="166"/>
      <c r="D976" s="174"/>
      <c r="E976" s="34"/>
      <c r="F976" s="189"/>
    </row>
    <row r="977" spans="1:6" s="25" customFormat="1" ht="14.25">
      <c r="A977" s="141"/>
      <c r="B977" s="155"/>
      <c r="C977" s="166"/>
      <c r="D977" s="174"/>
      <c r="E977" s="34"/>
      <c r="F977" s="189"/>
    </row>
    <row r="978" spans="1:6" s="25" customFormat="1" ht="14.25">
      <c r="A978" s="141"/>
      <c r="B978" s="155"/>
      <c r="C978" s="166"/>
      <c r="D978" s="174"/>
      <c r="E978" s="34"/>
      <c r="F978" s="189"/>
    </row>
    <row r="979" spans="1:6" s="25" customFormat="1" ht="14.25">
      <c r="A979" s="141"/>
      <c r="B979" s="155"/>
      <c r="C979" s="166"/>
      <c r="D979" s="174"/>
      <c r="E979" s="34"/>
      <c r="F979" s="189"/>
    </row>
    <row r="980" spans="1:6" s="25" customFormat="1" ht="14.25">
      <c r="A980" s="141"/>
      <c r="B980" s="155"/>
      <c r="C980" s="166"/>
      <c r="D980" s="174"/>
      <c r="E980" s="34"/>
      <c r="F980" s="189"/>
    </row>
    <row r="981" spans="1:6" s="25" customFormat="1" ht="14.25">
      <c r="A981" s="141"/>
      <c r="B981" s="155"/>
      <c r="C981" s="166"/>
      <c r="D981" s="174"/>
      <c r="E981" s="34"/>
      <c r="F981" s="189"/>
    </row>
    <row r="982" spans="1:6" s="25" customFormat="1" ht="14.25">
      <c r="A982" s="141"/>
      <c r="B982" s="155"/>
      <c r="C982" s="166"/>
      <c r="D982" s="174"/>
      <c r="E982" s="34"/>
      <c r="F982" s="189"/>
    </row>
    <row r="983" spans="1:6" s="25" customFormat="1" ht="14.25">
      <c r="A983" s="141"/>
      <c r="B983" s="155"/>
      <c r="C983" s="166"/>
      <c r="D983" s="174"/>
      <c r="E983" s="34"/>
      <c r="F983" s="189"/>
    </row>
    <row r="984" spans="1:6" s="25" customFormat="1" ht="14.25">
      <c r="A984" s="141"/>
      <c r="B984" s="155"/>
      <c r="C984" s="166"/>
      <c r="D984" s="174"/>
      <c r="E984" s="34"/>
      <c r="F984" s="189"/>
    </row>
    <row r="985" spans="1:6" s="25" customFormat="1" ht="14.25">
      <c r="A985" s="141"/>
      <c r="B985" s="155"/>
      <c r="C985" s="166"/>
      <c r="D985" s="174"/>
      <c r="E985" s="34"/>
      <c r="F985" s="189"/>
    </row>
    <row r="986" spans="1:6" s="25" customFormat="1" ht="14.25">
      <c r="A986" s="141"/>
      <c r="B986" s="155"/>
      <c r="C986" s="166"/>
      <c r="D986" s="174"/>
      <c r="E986" s="34"/>
      <c r="F986" s="189"/>
    </row>
    <row r="987" spans="1:6" s="25" customFormat="1" ht="14.25">
      <c r="A987" s="141"/>
      <c r="B987" s="155"/>
      <c r="C987" s="166"/>
      <c r="D987" s="174"/>
      <c r="E987" s="34"/>
      <c r="F987" s="189"/>
    </row>
    <row r="988" spans="1:6" s="25" customFormat="1" ht="14.25">
      <c r="A988" s="141"/>
      <c r="B988" s="155"/>
      <c r="C988" s="166"/>
      <c r="D988" s="174"/>
      <c r="E988" s="34"/>
      <c r="F988" s="189"/>
    </row>
    <row r="989" spans="1:6" s="25" customFormat="1" ht="14.25">
      <c r="A989" s="141"/>
      <c r="B989" s="155"/>
      <c r="C989" s="166"/>
      <c r="D989" s="174"/>
      <c r="E989" s="34"/>
      <c r="F989" s="189"/>
    </row>
    <row r="990" spans="1:6" s="25" customFormat="1" ht="14.25">
      <c r="A990" s="141"/>
      <c r="B990" s="155"/>
      <c r="C990" s="166"/>
      <c r="D990" s="174"/>
      <c r="E990" s="34"/>
      <c r="F990" s="189"/>
    </row>
    <row r="991" spans="1:6" s="25" customFormat="1" ht="14.25">
      <c r="A991" s="141"/>
      <c r="B991" s="155"/>
      <c r="C991" s="166"/>
      <c r="D991" s="174"/>
      <c r="E991" s="34"/>
      <c r="F991" s="189"/>
    </row>
    <row r="992" spans="1:6" s="25" customFormat="1" ht="14.25">
      <c r="A992" s="141"/>
      <c r="B992" s="155"/>
      <c r="C992" s="166"/>
      <c r="D992" s="174"/>
      <c r="E992" s="34"/>
      <c r="F992" s="189"/>
    </row>
    <row r="993" spans="1:6" s="25" customFormat="1" ht="14.25">
      <c r="A993" s="141"/>
      <c r="B993" s="155"/>
      <c r="C993" s="166"/>
      <c r="D993" s="174"/>
      <c r="E993" s="34"/>
      <c r="F993" s="189"/>
    </row>
    <row r="994" spans="1:6" s="25" customFormat="1" ht="14.25">
      <c r="A994" s="141"/>
      <c r="B994" s="155"/>
      <c r="C994" s="166"/>
      <c r="D994" s="174"/>
      <c r="E994" s="34"/>
      <c r="F994" s="189"/>
    </row>
    <row r="995" spans="1:6" s="25" customFormat="1" ht="14.25">
      <c r="A995" s="141"/>
      <c r="B995" s="155"/>
      <c r="C995" s="166"/>
      <c r="D995" s="174"/>
      <c r="E995" s="34"/>
      <c r="F995" s="189"/>
    </row>
    <row r="996" spans="1:6" s="25" customFormat="1" ht="14.25">
      <c r="A996" s="141"/>
      <c r="B996" s="155"/>
      <c r="C996" s="166"/>
      <c r="D996" s="174"/>
      <c r="E996" s="34"/>
      <c r="F996" s="189"/>
    </row>
    <row r="997" spans="1:6" s="25" customFormat="1" ht="14.25">
      <c r="A997" s="141"/>
      <c r="B997" s="155"/>
      <c r="C997" s="166"/>
      <c r="D997" s="174"/>
      <c r="E997" s="34"/>
      <c r="F997" s="189"/>
    </row>
    <row r="998" spans="1:6" s="25" customFormat="1" ht="14.25">
      <c r="A998" s="141"/>
      <c r="B998" s="155"/>
      <c r="C998" s="166"/>
      <c r="D998" s="174"/>
      <c r="E998" s="34"/>
      <c r="F998" s="189"/>
    </row>
    <row r="999" spans="1:6" s="25" customFormat="1" ht="14.25">
      <c r="A999" s="141"/>
      <c r="B999" s="155"/>
      <c r="C999" s="166"/>
      <c r="D999" s="174"/>
      <c r="E999" s="34"/>
      <c r="F999" s="189"/>
    </row>
    <row r="1000" spans="1:6" s="25" customFormat="1" ht="14.25">
      <c r="A1000" s="141"/>
      <c r="B1000" s="155"/>
      <c r="C1000" s="166"/>
      <c r="D1000" s="174"/>
      <c r="E1000" s="34"/>
      <c r="F1000" s="189"/>
    </row>
    <row r="1001" spans="1:6" s="25" customFormat="1" ht="14.25">
      <c r="A1001" s="141"/>
      <c r="B1001" s="155"/>
      <c r="C1001" s="166"/>
      <c r="D1001" s="174"/>
      <c r="E1001" s="34"/>
      <c r="F1001" s="189"/>
    </row>
    <row r="1002" spans="1:6" s="25" customFormat="1" ht="14.25">
      <c r="A1002" s="141"/>
      <c r="B1002" s="155"/>
      <c r="C1002" s="166"/>
      <c r="D1002" s="174"/>
      <c r="E1002" s="34"/>
      <c r="F1002" s="189"/>
    </row>
    <row r="1003" spans="1:6" s="25" customFormat="1" ht="14.25">
      <c r="A1003" s="141"/>
      <c r="B1003" s="155"/>
      <c r="C1003" s="166"/>
      <c r="D1003" s="174"/>
      <c r="E1003" s="34"/>
      <c r="F1003" s="189"/>
    </row>
    <row r="1004" spans="1:6" s="25" customFormat="1" ht="14.25">
      <c r="A1004" s="141"/>
      <c r="B1004" s="155"/>
      <c r="C1004" s="166"/>
      <c r="D1004" s="174"/>
      <c r="E1004" s="34"/>
      <c r="F1004" s="189"/>
    </row>
    <row r="1005" spans="1:6" s="25" customFormat="1" ht="14.25">
      <c r="A1005" s="141"/>
      <c r="B1005" s="155"/>
      <c r="C1005" s="166"/>
      <c r="D1005" s="174"/>
      <c r="E1005" s="34"/>
      <c r="F1005" s="189"/>
    </row>
    <row r="1006" spans="1:6" s="25" customFormat="1" ht="14.25">
      <c r="A1006" s="141"/>
      <c r="B1006" s="155"/>
      <c r="C1006" s="166"/>
      <c r="D1006" s="174"/>
      <c r="E1006" s="34"/>
      <c r="F1006" s="189"/>
    </row>
    <row r="1007" spans="1:6" s="25" customFormat="1" ht="14.25">
      <c r="A1007" s="141"/>
      <c r="B1007" s="155"/>
      <c r="C1007" s="166"/>
      <c r="D1007" s="174"/>
      <c r="E1007" s="34"/>
      <c r="F1007" s="189"/>
    </row>
    <row r="1008" spans="1:6" s="25" customFormat="1" ht="14.25">
      <c r="A1008" s="141"/>
      <c r="B1008" s="155"/>
      <c r="C1008" s="166"/>
      <c r="D1008" s="174"/>
      <c r="E1008" s="34"/>
      <c r="F1008" s="189"/>
    </row>
    <row r="1009" spans="1:6" s="25" customFormat="1" ht="14.25">
      <c r="A1009" s="141"/>
      <c r="B1009" s="155"/>
      <c r="C1009" s="166"/>
      <c r="D1009" s="174"/>
      <c r="E1009" s="34"/>
      <c r="F1009" s="189"/>
    </row>
    <row r="1010" spans="1:6" s="25" customFormat="1" ht="14.25">
      <c r="A1010" s="141"/>
      <c r="B1010" s="155"/>
      <c r="C1010" s="166"/>
      <c r="D1010" s="174"/>
      <c r="E1010" s="34"/>
      <c r="F1010" s="189"/>
    </row>
    <row r="1011" spans="1:6" s="25" customFormat="1" ht="14.25">
      <c r="A1011" s="141"/>
      <c r="B1011" s="155"/>
      <c r="C1011" s="166"/>
      <c r="D1011" s="174"/>
      <c r="E1011" s="34"/>
      <c r="F1011" s="189"/>
    </row>
    <row r="1012" spans="1:6" s="25" customFormat="1" ht="14.25">
      <c r="A1012" s="141"/>
      <c r="B1012" s="155"/>
      <c r="C1012" s="166"/>
      <c r="D1012" s="174"/>
      <c r="E1012" s="34"/>
      <c r="F1012" s="189"/>
    </row>
    <row r="1013" spans="1:6" s="25" customFormat="1" ht="14.25">
      <c r="A1013" s="141"/>
      <c r="B1013" s="155"/>
      <c r="C1013" s="166"/>
      <c r="D1013" s="174"/>
      <c r="E1013" s="34"/>
      <c r="F1013" s="189"/>
    </row>
    <row r="1014" spans="1:6" s="25" customFormat="1" ht="14.25">
      <c r="A1014" s="141"/>
      <c r="B1014" s="155"/>
      <c r="C1014" s="166"/>
      <c r="D1014" s="174"/>
      <c r="E1014" s="34"/>
      <c r="F1014" s="189"/>
    </row>
    <row r="1015" spans="1:6" s="25" customFormat="1" ht="14.25">
      <c r="A1015" s="141"/>
      <c r="B1015" s="155"/>
      <c r="C1015" s="166"/>
      <c r="D1015" s="174"/>
      <c r="E1015" s="34"/>
      <c r="F1015" s="189"/>
    </row>
    <row r="1016" spans="1:6" s="25" customFormat="1" ht="14.25">
      <c r="A1016" s="141"/>
      <c r="B1016" s="155"/>
      <c r="C1016" s="166"/>
      <c r="D1016" s="174"/>
      <c r="E1016" s="34"/>
      <c r="F1016" s="189"/>
    </row>
    <row r="1017" spans="1:6" s="25" customFormat="1" ht="14.25">
      <c r="A1017" s="141"/>
      <c r="B1017" s="155"/>
      <c r="C1017" s="166"/>
      <c r="D1017" s="174"/>
      <c r="E1017" s="34"/>
      <c r="F1017" s="189"/>
    </row>
    <row r="1018" spans="1:6" s="25" customFormat="1" ht="14.25">
      <c r="A1018" s="141"/>
      <c r="B1018" s="155"/>
      <c r="C1018" s="166"/>
      <c r="D1018" s="174"/>
      <c r="E1018" s="34"/>
      <c r="F1018" s="189"/>
    </row>
    <row r="1019" spans="1:6" s="25" customFormat="1" ht="14.25">
      <c r="A1019" s="141"/>
      <c r="B1019" s="155"/>
      <c r="C1019" s="166"/>
      <c r="D1019" s="174"/>
      <c r="E1019" s="34"/>
      <c r="F1019" s="189"/>
    </row>
    <row r="1020" spans="1:6" s="25" customFormat="1" ht="14.25">
      <c r="A1020" s="141"/>
      <c r="B1020" s="155"/>
      <c r="C1020" s="166"/>
      <c r="D1020" s="174"/>
      <c r="E1020" s="34"/>
      <c r="F1020" s="189"/>
    </row>
    <row r="1021" spans="1:6" s="25" customFormat="1" ht="14.25">
      <c r="A1021" s="141"/>
      <c r="B1021" s="155"/>
      <c r="C1021" s="166"/>
      <c r="D1021" s="174"/>
      <c r="E1021" s="34"/>
      <c r="F1021" s="189"/>
    </row>
    <row r="1022" spans="1:6" s="25" customFormat="1" ht="14.25">
      <c r="A1022" s="141"/>
      <c r="B1022" s="155"/>
      <c r="C1022" s="166"/>
      <c r="D1022" s="174"/>
      <c r="E1022" s="34"/>
      <c r="F1022" s="189"/>
    </row>
    <row r="1023" spans="1:6" s="25" customFormat="1" ht="14.25">
      <c r="A1023" s="141"/>
      <c r="B1023" s="155"/>
      <c r="C1023" s="166"/>
      <c r="D1023" s="174"/>
      <c r="E1023" s="34"/>
      <c r="F1023" s="189"/>
    </row>
    <row r="1024" spans="1:6" s="25" customFormat="1" ht="14.25">
      <c r="A1024" s="141"/>
      <c r="B1024" s="155"/>
      <c r="C1024" s="166"/>
      <c r="D1024" s="174"/>
      <c r="E1024" s="34"/>
      <c r="F1024" s="189"/>
    </row>
    <row r="1025" spans="1:6" s="25" customFormat="1" ht="14.25">
      <c r="A1025" s="141"/>
      <c r="B1025" s="155"/>
      <c r="C1025" s="166"/>
      <c r="D1025" s="174"/>
      <c r="E1025" s="34"/>
      <c r="F1025" s="189"/>
    </row>
    <row r="1026" spans="1:6" s="25" customFormat="1" ht="14.25">
      <c r="A1026" s="141"/>
      <c r="B1026" s="155"/>
      <c r="C1026" s="166"/>
      <c r="D1026" s="174"/>
      <c r="E1026" s="34"/>
      <c r="F1026" s="189"/>
    </row>
    <row r="1027" spans="1:6" s="25" customFormat="1" ht="14.25">
      <c r="A1027" s="141"/>
      <c r="B1027" s="155"/>
      <c r="C1027" s="166"/>
      <c r="D1027" s="174"/>
      <c r="E1027" s="34"/>
      <c r="F1027" s="189"/>
    </row>
    <row r="1028" spans="1:6" s="25" customFormat="1" ht="14.25">
      <c r="A1028" s="141"/>
      <c r="B1028" s="155"/>
      <c r="C1028" s="166"/>
      <c r="D1028" s="174"/>
      <c r="E1028" s="34"/>
      <c r="F1028" s="189"/>
    </row>
    <row r="1029" spans="1:6" s="25" customFormat="1" ht="14.25">
      <c r="A1029" s="141"/>
      <c r="B1029" s="155"/>
      <c r="C1029" s="166"/>
      <c r="D1029" s="174"/>
      <c r="E1029" s="34"/>
      <c r="F1029" s="189"/>
    </row>
    <row r="1030" spans="1:6" s="25" customFormat="1" ht="14.25">
      <c r="A1030" s="141"/>
      <c r="B1030" s="155"/>
      <c r="C1030" s="166"/>
      <c r="D1030" s="174"/>
      <c r="E1030" s="34"/>
      <c r="F1030" s="189"/>
    </row>
    <row r="1031" spans="1:6" s="25" customFormat="1" ht="14.25">
      <c r="A1031" s="141"/>
      <c r="B1031" s="155"/>
      <c r="C1031" s="166"/>
      <c r="D1031" s="174"/>
      <c r="E1031" s="34"/>
      <c r="F1031" s="189"/>
    </row>
    <row r="1032" spans="1:6" s="25" customFormat="1" ht="14.25">
      <c r="A1032" s="141"/>
      <c r="B1032" s="155"/>
      <c r="C1032" s="166"/>
      <c r="D1032" s="174"/>
      <c r="E1032" s="34"/>
      <c r="F1032" s="189"/>
    </row>
    <row r="1033" spans="1:6" s="25" customFormat="1" ht="14.25">
      <c r="A1033" s="141"/>
      <c r="B1033" s="155"/>
      <c r="C1033" s="166"/>
      <c r="D1033" s="174"/>
      <c r="E1033" s="34"/>
      <c r="F1033" s="189"/>
    </row>
    <row r="1034" spans="1:6" s="25" customFormat="1" ht="14.25">
      <c r="A1034" s="141"/>
      <c r="B1034" s="155"/>
      <c r="C1034" s="166"/>
      <c r="D1034" s="174"/>
      <c r="E1034" s="34"/>
      <c r="F1034" s="189"/>
    </row>
    <row r="1035" spans="1:6" s="25" customFormat="1" ht="14.25">
      <c r="A1035" s="141"/>
      <c r="B1035" s="155"/>
      <c r="C1035" s="166"/>
      <c r="D1035" s="174"/>
      <c r="E1035" s="34"/>
      <c r="F1035" s="189"/>
    </row>
    <row r="1036" spans="1:6" s="25" customFormat="1" ht="14.25">
      <c r="A1036" s="141"/>
      <c r="B1036" s="155"/>
      <c r="C1036" s="166"/>
      <c r="D1036" s="174"/>
      <c r="E1036" s="34"/>
      <c r="F1036" s="189"/>
    </row>
    <row r="1037" spans="1:6" s="25" customFormat="1" ht="14.25">
      <c r="A1037" s="141"/>
      <c r="B1037" s="155"/>
      <c r="C1037" s="166"/>
      <c r="D1037" s="174"/>
      <c r="E1037" s="34"/>
      <c r="F1037" s="189"/>
    </row>
    <row r="1038" spans="1:6" s="25" customFormat="1" ht="14.25">
      <c r="A1038" s="141"/>
      <c r="B1038" s="155"/>
      <c r="C1038" s="166"/>
      <c r="D1038" s="174"/>
      <c r="E1038" s="34"/>
      <c r="F1038" s="189"/>
    </row>
    <row r="1039" spans="1:6" s="25" customFormat="1" ht="14.25">
      <c r="A1039" s="141"/>
      <c r="B1039" s="155"/>
      <c r="C1039" s="166"/>
      <c r="D1039" s="174"/>
      <c r="E1039" s="34"/>
      <c r="F1039" s="189"/>
    </row>
    <row r="1040" spans="1:6" s="25" customFormat="1" ht="14.25">
      <c r="A1040" s="141"/>
      <c r="B1040" s="155"/>
      <c r="C1040" s="166"/>
      <c r="D1040" s="174"/>
      <c r="E1040" s="34"/>
      <c r="F1040" s="189"/>
    </row>
    <row r="1041" spans="1:6" s="25" customFormat="1" ht="14.25">
      <c r="A1041" s="141"/>
      <c r="B1041" s="155"/>
      <c r="C1041" s="166"/>
      <c r="D1041" s="174"/>
      <c r="E1041" s="34"/>
      <c r="F1041" s="189"/>
    </row>
    <row r="1042" spans="1:6" s="25" customFormat="1" ht="14.25">
      <c r="A1042" s="141"/>
      <c r="B1042" s="155"/>
      <c r="C1042" s="166"/>
      <c r="D1042" s="174"/>
      <c r="E1042" s="34"/>
      <c r="F1042" s="189"/>
    </row>
    <row r="1043" spans="1:6" s="25" customFormat="1" ht="14.25">
      <c r="A1043" s="141"/>
      <c r="B1043" s="155"/>
      <c r="C1043" s="166"/>
      <c r="D1043" s="174"/>
      <c r="E1043" s="34"/>
      <c r="F1043" s="189"/>
    </row>
    <row r="1044" spans="1:6" s="25" customFormat="1" ht="14.25">
      <c r="A1044" s="141"/>
      <c r="B1044" s="155"/>
      <c r="C1044" s="166"/>
      <c r="D1044" s="174"/>
      <c r="E1044" s="34"/>
      <c r="F1044" s="189"/>
    </row>
    <row r="1045" spans="1:6" s="25" customFormat="1" ht="14.25">
      <c r="A1045" s="141"/>
      <c r="B1045" s="155"/>
      <c r="C1045" s="166"/>
      <c r="D1045" s="174"/>
      <c r="E1045" s="34"/>
      <c r="F1045" s="189"/>
    </row>
    <row r="1046" spans="1:6" s="25" customFormat="1" ht="14.25">
      <c r="A1046" s="141"/>
      <c r="B1046" s="155"/>
      <c r="C1046" s="166"/>
      <c r="D1046" s="174"/>
      <c r="E1046" s="34"/>
      <c r="F1046" s="189"/>
    </row>
    <row r="1047" spans="1:6" s="25" customFormat="1" ht="14.25">
      <c r="A1047" s="141"/>
      <c r="B1047" s="155"/>
      <c r="C1047" s="166"/>
      <c r="D1047" s="174"/>
      <c r="E1047" s="34"/>
      <c r="F1047" s="189"/>
    </row>
    <row r="1048" spans="1:6" s="25" customFormat="1" ht="14.25">
      <c r="A1048" s="141"/>
      <c r="B1048" s="155"/>
      <c r="C1048" s="166"/>
      <c r="D1048" s="174"/>
      <c r="E1048" s="34"/>
      <c r="F1048" s="189"/>
    </row>
    <row r="1049" spans="1:6" s="25" customFormat="1" ht="14.25">
      <c r="A1049" s="141"/>
      <c r="B1049" s="155"/>
      <c r="C1049" s="166"/>
      <c r="D1049" s="174"/>
      <c r="E1049" s="34"/>
      <c r="F1049" s="189"/>
    </row>
    <row r="1050" spans="1:6" s="25" customFormat="1" ht="14.25">
      <c r="A1050" s="141"/>
      <c r="B1050" s="155"/>
      <c r="C1050" s="166"/>
      <c r="D1050" s="174"/>
      <c r="E1050" s="34"/>
      <c r="F1050" s="189"/>
    </row>
    <row r="1051" spans="1:6" s="25" customFormat="1" ht="14.25">
      <c r="A1051" s="141"/>
      <c r="B1051" s="155"/>
      <c r="C1051" s="166"/>
      <c r="D1051" s="174"/>
      <c r="E1051" s="34"/>
      <c r="F1051" s="189"/>
    </row>
    <row r="1052" spans="1:6" s="25" customFormat="1" ht="14.25">
      <c r="A1052" s="141"/>
      <c r="B1052" s="155"/>
      <c r="C1052" s="166"/>
      <c r="D1052" s="174"/>
      <c r="E1052" s="34"/>
      <c r="F1052" s="189"/>
    </row>
    <row r="1053" spans="1:6" s="25" customFormat="1" ht="14.25">
      <c r="A1053" s="141"/>
      <c r="B1053" s="155"/>
      <c r="C1053" s="166"/>
      <c r="D1053" s="174"/>
      <c r="E1053" s="34"/>
      <c r="F1053" s="189"/>
    </row>
    <row r="1054" spans="1:6" s="25" customFormat="1" ht="14.25">
      <c r="A1054" s="141"/>
      <c r="B1054" s="155"/>
      <c r="C1054" s="166"/>
      <c r="D1054" s="174"/>
      <c r="E1054" s="34"/>
      <c r="F1054" s="189"/>
    </row>
    <row r="1055" spans="1:6" s="25" customFormat="1" ht="14.25">
      <c r="A1055" s="141"/>
      <c r="B1055" s="155"/>
      <c r="C1055" s="166"/>
      <c r="D1055" s="174"/>
      <c r="E1055" s="34"/>
      <c r="F1055" s="189"/>
    </row>
    <row r="1056" spans="1:6" s="25" customFormat="1" ht="14.25">
      <c r="A1056" s="141"/>
      <c r="B1056" s="155"/>
      <c r="C1056" s="166"/>
      <c r="D1056" s="174"/>
      <c r="E1056" s="34"/>
      <c r="F1056" s="189"/>
    </row>
    <row r="1057" spans="1:6" s="25" customFormat="1" ht="14.25">
      <c r="A1057" s="141"/>
      <c r="B1057" s="155"/>
      <c r="C1057" s="166"/>
      <c r="D1057" s="174"/>
      <c r="E1057" s="34"/>
      <c r="F1057" s="189"/>
    </row>
    <row r="1058" spans="1:6" s="25" customFormat="1" ht="14.25">
      <c r="A1058" s="141"/>
      <c r="B1058" s="155"/>
      <c r="C1058" s="166"/>
      <c r="D1058" s="174"/>
      <c r="E1058" s="34"/>
      <c r="F1058" s="189"/>
    </row>
    <row r="1059" spans="1:6" s="25" customFormat="1" ht="14.25">
      <c r="A1059" s="141"/>
      <c r="B1059" s="155"/>
      <c r="C1059" s="166"/>
      <c r="D1059" s="174"/>
      <c r="E1059" s="34"/>
      <c r="F1059" s="189"/>
    </row>
    <row r="1060" spans="1:6" s="25" customFormat="1" ht="14.25">
      <c r="A1060" s="141"/>
      <c r="B1060" s="155"/>
      <c r="C1060" s="166"/>
      <c r="D1060" s="174"/>
      <c r="E1060" s="34"/>
      <c r="F1060" s="189"/>
    </row>
    <row r="1061" spans="1:6" s="25" customFormat="1" ht="14.25">
      <c r="A1061" s="141"/>
      <c r="B1061" s="155"/>
      <c r="C1061" s="166"/>
      <c r="D1061" s="174"/>
      <c r="E1061" s="34"/>
      <c r="F1061" s="189"/>
    </row>
    <row r="1062" spans="1:6" s="25" customFormat="1" ht="14.25">
      <c r="A1062" s="141"/>
      <c r="B1062" s="155"/>
      <c r="C1062" s="166"/>
      <c r="D1062" s="174"/>
      <c r="E1062" s="34"/>
      <c r="F1062" s="189"/>
    </row>
    <row r="1063" spans="1:6" s="25" customFormat="1" ht="14.25">
      <c r="A1063" s="141"/>
      <c r="B1063" s="155"/>
      <c r="C1063" s="166"/>
      <c r="D1063" s="174"/>
      <c r="E1063" s="34"/>
      <c r="F1063" s="189"/>
    </row>
    <row r="1064" spans="1:6" s="25" customFormat="1" ht="14.25">
      <c r="A1064" s="141"/>
      <c r="B1064" s="155"/>
      <c r="C1064" s="166"/>
      <c r="D1064" s="174"/>
      <c r="E1064" s="34"/>
      <c r="F1064" s="189"/>
    </row>
    <row r="1065" spans="1:6" s="25" customFormat="1" ht="14.25">
      <c r="A1065" s="141"/>
      <c r="B1065" s="155"/>
      <c r="C1065" s="166"/>
      <c r="D1065" s="174"/>
      <c r="E1065" s="34"/>
      <c r="F1065" s="189"/>
    </row>
    <row r="1066" spans="1:6" s="25" customFormat="1" ht="14.25">
      <c r="A1066" s="141"/>
      <c r="B1066" s="155"/>
      <c r="C1066" s="166"/>
      <c r="D1066" s="174"/>
      <c r="E1066" s="34"/>
      <c r="F1066" s="189"/>
    </row>
    <row r="1067" spans="1:6" s="25" customFormat="1" ht="14.25">
      <c r="A1067" s="141"/>
      <c r="B1067" s="155"/>
      <c r="C1067" s="166"/>
      <c r="D1067" s="174"/>
      <c r="E1067" s="34"/>
      <c r="F1067" s="189"/>
    </row>
    <row r="1068" spans="1:6" s="25" customFormat="1" ht="14.25">
      <c r="A1068" s="141"/>
      <c r="B1068" s="155"/>
      <c r="C1068" s="166"/>
      <c r="D1068" s="174"/>
      <c r="E1068" s="34"/>
      <c r="F1068" s="189"/>
    </row>
    <row r="1069" spans="1:6" s="25" customFormat="1" ht="14.25">
      <c r="A1069" s="141"/>
      <c r="B1069" s="155"/>
      <c r="C1069" s="166"/>
      <c r="D1069" s="174"/>
      <c r="E1069" s="34"/>
      <c r="F1069" s="189"/>
    </row>
    <row r="1070" spans="1:6" s="25" customFormat="1" ht="14.25">
      <c r="A1070" s="141"/>
      <c r="B1070" s="155"/>
      <c r="C1070" s="166"/>
      <c r="D1070" s="174"/>
      <c r="E1070" s="34"/>
      <c r="F1070" s="189"/>
    </row>
    <row r="1071" spans="1:6" s="25" customFormat="1" ht="14.25">
      <c r="A1071" s="141"/>
      <c r="B1071" s="155"/>
      <c r="C1071" s="166"/>
      <c r="D1071" s="174"/>
      <c r="E1071" s="34"/>
      <c r="F1071" s="189"/>
    </row>
    <row r="1072" spans="1:6" s="25" customFormat="1" ht="14.25">
      <c r="A1072" s="141"/>
      <c r="B1072" s="155"/>
      <c r="C1072" s="166"/>
      <c r="D1072" s="174"/>
      <c r="E1072" s="34"/>
      <c r="F1072" s="189"/>
    </row>
    <row r="1073" spans="1:6" s="25" customFormat="1" ht="14.25">
      <c r="A1073" s="141"/>
      <c r="B1073" s="155"/>
      <c r="C1073" s="166"/>
      <c r="D1073" s="174"/>
      <c r="E1073" s="34"/>
      <c r="F1073" s="189"/>
    </row>
    <row r="1074" spans="1:6" s="25" customFormat="1" ht="14.25">
      <c r="A1074" s="141"/>
      <c r="B1074" s="155"/>
      <c r="C1074" s="166"/>
      <c r="D1074" s="174"/>
      <c r="E1074" s="34"/>
      <c r="F1074" s="189"/>
    </row>
    <row r="1075" spans="1:6" s="25" customFormat="1" ht="14.25">
      <c r="A1075" s="141"/>
      <c r="B1075" s="155"/>
      <c r="C1075" s="166"/>
      <c r="D1075" s="174"/>
      <c r="E1075" s="34"/>
      <c r="F1075" s="189"/>
    </row>
    <row r="1076" spans="1:6" s="25" customFormat="1" ht="14.25">
      <c r="A1076" s="141"/>
      <c r="B1076" s="155"/>
      <c r="C1076" s="166"/>
      <c r="D1076" s="174"/>
      <c r="E1076" s="34"/>
      <c r="F1076" s="189"/>
    </row>
    <row r="1077" spans="1:6" s="25" customFormat="1" ht="14.25">
      <c r="A1077" s="141"/>
      <c r="B1077" s="155"/>
      <c r="C1077" s="166"/>
      <c r="D1077" s="174"/>
      <c r="E1077" s="34"/>
      <c r="F1077" s="189"/>
    </row>
    <row r="1078" spans="1:6" s="25" customFormat="1" ht="14.25">
      <c r="A1078" s="141"/>
      <c r="B1078" s="155"/>
      <c r="C1078" s="166"/>
      <c r="D1078" s="174"/>
      <c r="E1078" s="34"/>
      <c r="F1078" s="189"/>
    </row>
    <row r="1079" spans="1:6" s="25" customFormat="1" ht="14.25">
      <c r="A1079" s="141"/>
      <c r="B1079" s="155"/>
      <c r="C1079" s="166"/>
      <c r="D1079" s="174"/>
      <c r="E1079" s="34"/>
      <c r="F1079" s="189"/>
    </row>
    <row r="1080" spans="1:6" s="25" customFormat="1" ht="14.25">
      <c r="A1080" s="141"/>
      <c r="B1080" s="155"/>
      <c r="C1080" s="166"/>
      <c r="D1080" s="174"/>
      <c r="E1080" s="34"/>
      <c r="F1080" s="189"/>
    </row>
    <row r="1081" spans="1:6" s="25" customFormat="1" ht="14.25">
      <c r="A1081" s="141"/>
      <c r="B1081" s="155"/>
      <c r="C1081" s="166"/>
      <c r="D1081" s="174"/>
      <c r="E1081" s="34"/>
      <c r="F1081" s="189"/>
    </row>
    <row r="1082" spans="1:6" s="25" customFormat="1" ht="14.25">
      <c r="A1082" s="141"/>
      <c r="B1082" s="155"/>
      <c r="C1082" s="166"/>
      <c r="D1082" s="174"/>
      <c r="E1082" s="34"/>
      <c r="F1082" s="189"/>
    </row>
    <row r="1083" spans="1:6" s="25" customFormat="1" ht="14.25">
      <c r="A1083" s="141"/>
      <c r="B1083" s="155"/>
      <c r="C1083" s="166"/>
      <c r="D1083" s="174"/>
      <c r="E1083" s="34"/>
      <c r="F1083" s="189"/>
    </row>
    <row r="1084" spans="1:6" s="25" customFormat="1" ht="14.25">
      <c r="A1084" s="141"/>
      <c r="B1084" s="155"/>
      <c r="C1084" s="166"/>
      <c r="D1084" s="174"/>
      <c r="E1084" s="34"/>
      <c r="F1084" s="189"/>
    </row>
    <row r="1085" spans="1:6" s="25" customFormat="1" ht="14.25">
      <c r="A1085" s="141"/>
      <c r="B1085" s="155"/>
      <c r="C1085" s="166"/>
      <c r="D1085" s="174"/>
      <c r="E1085" s="34"/>
      <c r="F1085" s="189"/>
    </row>
    <row r="1086" spans="1:6" s="25" customFormat="1" ht="14.25">
      <c r="A1086" s="141"/>
      <c r="B1086" s="155"/>
      <c r="C1086" s="166"/>
      <c r="D1086" s="174"/>
      <c r="E1086" s="34"/>
      <c r="F1086" s="189"/>
    </row>
    <row r="1087" spans="1:6" s="25" customFormat="1" ht="14.25">
      <c r="A1087" s="141"/>
      <c r="B1087" s="155"/>
      <c r="C1087" s="166"/>
      <c r="D1087" s="174"/>
      <c r="E1087" s="34"/>
      <c r="F1087" s="189"/>
    </row>
    <row r="1088" spans="1:6" s="25" customFormat="1" ht="14.25">
      <c r="A1088" s="141"/>
      <c r="B1088" s="155"/>
      <c r="C1088" s="166"/>
      <c r="D1088" s="174"/>
      <c r="E1088" s="34"/>
      <c r="F1088" s="189"/>
    </row>
    <row r="1089" spans="1:6" s="25" customFormat="1" ht="14.25">
      <c r="A1089" s="141"/>
      <c r="B1089" s="155"/>
      <c r="C1089" s="166"/>
      <c r="D1089" s="174"/>
      <c r="E1089" s="34"/>
      <c r="F1089" s="189"/>
    </row>
    <row r="1090" spans="1:6" s="25" customFormat="1" ht="14.25">
      <c r="A1090" s="141"/>
      <c r="B1090" s="155"/>
      <c r="C1090" s="166"/>
      <c r="D1090" s="174"/>
      <c r="E1090" s="34"/>
      <c r="F1090" s="189"/>
    </row>
    <row r="1091" spans="1:6" s="25" customFormat="1" ht="14.25">
      <c r="A1091" s="141"/>
      <c r="B1091" s="155"/>
      <c r="C1091" s="166"/>
      <c r="D1091" s="174"/>
      <c r="E1091" s="34"/>
      <c r="F1091" s="189"/>
    </row>
    <row r="1092" spans="1:6" s="25" customFormat="1" ht="14.25">
      <c r="A1092" s="141"/>
      <c r="B1092" s="155"/>
      <c r="C1092" s="166"/>
      <c r="D1092" s="174"/>
      <c r="E1092" s="34"/>
      <c r="F1092" s="189"/>
    </row>
    <row r="1093" spans="1:6" s="25" customFormat="1" ht="14.25">
      <c r="A1093" s="141"/>
      <c r="B1093" s="155"/>
      <c r="C1093" s="166"/>
      <c r="D1093" s="174"/>
      <c r="E1093" s="34"/>
      <c r="F1093" s="189"/>
    </row>
    <row r="1094" spans="1:6" s="25" customFormat="1" ht="14.25">
      <c r="A1094" s="141"/>
      <c r="B1094" s="155"/>
      <c r="C1094" s="166"/>
      <c r="D1094" s="174"/>
      <c r="E1094" s="34"/>
      <c r="F1094" s="189"/>
    </row>
    <row r="1095" spans="1:6" s="25" customFormat="1" ht="14.25">
      <c r="A1095" s="141"/>
      <c r="B1095" s="155"/>
      <c r="C1095" s="166"/>
      <c r="D1095" s="174"/>
      <c r="E1095" s="34"/>
      <c r="F1095" s="189"/>
    </row>
    <row r="1096" spans="1:6" s="25" customFormat="1" ht="14.25">
      <c r="A1096" s="141"/>
      <c r="B1096" s="155"/>
      <c r="C1096" s="166"/>
      <c r="D1096" s="174"/>
      <c r="E1096" s="34"/>
      <c r="F1096" s="189"/>
    </row>
    <row r="1097" spans="1:6" s="25" customFormat="1" ht="14.25">
      <c r="A1097" s="141"/>
      <c r="B1097" s="155"/>
      <c r="C1097" s="166"/>
      <c r="D1097" s="174"/>
      <c r="E1097" s="34"/>
      <c r="F1097" s="189"/>
    </row>
    <row r="1098" spans="1:6" s="25" customFormat="1" ht="14.25">
      <c r="A1098" s="141"/>
      <c r="B1098" s="155"/>
      <c r="C1098" s="166"/>
      <c r="D1098" s="174"/>
      <c r="E1098" s="34"/>
      <c r="F1098" s="189"/>
    </row>
    <row r="1099" spans="1:6" s="25" customFormat="1" ht="14.25">
      <c r="A1099" s="141"/>
      <c r="B1099" s="155"/>
      <c r="C1099" s="166"/>
      <c r="D1099" s="174"/>
      <c r="E1099" s="34"/>
      <c r="F1099" s="189"/>
    </row>
    <row r="1100" spans="1:6" s="25" customFormat="1" ht="14.25">
      <c r="A1100" s="141"/>
      <c r="B1100" s="155"/>
      <c r="C1100" s="166"/>
      <c r="D1100" s="174"/>
      <c r="E1100" s="34"/>
      <c r="F1100" s="189"/>
    </row>
    <row r="1101" spans="1:6" s="25" customFormat="1" ht="14.25">
      <c r="A1101" s="141"/>
      <c r="B1101" s="155"/>
      <c r="C1101" s="166"/>
      <c r="D1101" s="174"/>
      <c r="E1101" s="34"/>
      <c r="F1101" s="189"/>
    </row>
    <row r="1102" spans="1:6" s="25" customFormat="1" ht="14.25">
      <c r="A1102" s="141"/>
      <c r="B1102" s="155"/>
      <c r="C1102" s="166"/>
      <c r="D1102" s="174"/>
      <c r="E1102" s="34"/>
      <c r="F1102" s="189"/>
    </row>
    <row r="1103" spans="1:6" s="25" customFormat="1" ht="14.25">
      <c r="A1103" s="141"/>
      <c r="B1103" s="155"/>
      <c r="C1103" s="166"/>
      <c r="D1103" s="174"/>
      <c r="E1103" s="34"/>
      <c r="F1103" s="189"/>
    </row>
    <row r="1104" spans="1:6" s="25" customFormat="1" ht="14.25">
      <c r="A1104" s="141"/>
      <c r="B1104" s="155"/>
      <c r="C1104" s="166"/>
      <c r="D1104" s="174"/>
      <c r="E1104" s="34"/>
      <c r="F1104" s="189"/>
    </row>
    <row r="1105" spans="1:6" s="25" customFormat="1" ht="14.25">
      <c r="A1105" s="141"/>
      <c r="B1105" s="155"/>
      <c r="C1105" s="166"/>
      <c r="D1105" s="174"/>
      <c r="E1105" s="34"/>
      <c r="F1105" s="189"/>
    </row>
    <row r="1106" spans="1:6" s="25" customFormat="1" ht="14.25">
      <c r="A1106" s="141"/>
      <c r="B1106" s="155"/>
      <c r="C1106" s="166"/>
      <c r="D1106" s="174"/>
      <c r="E1106" s="34"/>
      <c r="F1106" s="189"/>
    </row>
    <row r="1107" spans="1:6" s="25" customFormat="1" ht="14.25">
      <c r="A1107" s="141"/>
      <c r="B1107" s="155"/>
      <c r="C1107" s="166"/>
      <c r="D1107" s="174"/>
      <c r="E1107" s="34"/>
      <c r="F1107" s="189"/>
    </row>
    <row r="1108" spans="1:6" s="25" customFormat="1" ht="14.25">
      <c r="A1108" s="141"/>
      <c r="B1108" s="155"/>
      <c r="C1108" s="166"/>
      <c r="D1108" s="174"/>
      <c r="E1108" s="34"/>
      <c r="F1108" s="189"/>
    </row>
    <row r="1109" spans="1:6" s="25" customFormat="1" ht="14.25">
      <c r="A1109" s="141"/>
      <c r="B1109" s="155"/>
      <c r="C1109" s="166"/>
      <c r="D1109" s="174"/>
      <c r="E1109" s="34"/>
      <c r="F1109" s="189"/>
    </row>
    <row r="1110" spans="1:6" s="25" customFormat="1" ht="14.25">
      <c r="A1110" s="141"/>
      <c r="B1110" s="155"/>
      <c r="C1110" s="166"/>
      <c r="D1110" s="174"/>
      <c r="E1110" s="34"/>
      <c r="F1110" s="189"/>
    </row>
  </sheetData>
  <sheetProtection algorithmName="SHA-512" hashValue="eQWywkgIM/d/xVNi+SnDdfY70d+TmdJ++IJfarPaQZmQIbZEKnYv4O5kBJI5JdceYfjX0RpYjQIXKVQzSPlNmg==" saltValue="ENgkm0YWZASMBPQs5Oqs3g==" spinCount="100000" sheet="1" objects="1" scenarios="1"/>
  <pageMargins left="0.62986111111111098" right="0.62986111111111098" top="0.74791666666666701" bottom="0.55138888888888904" header="0.51180555555555496" footer="0.31527777777777799"/>
  <pageSetup paperSize="9" scale="82" fitToHeight="0" orientation="portrait" horizontalDpi="300" verticalDpi="300" r:id="rId1"/>
  <headerFooter>
    <oddFooter>&amp;LTROŠKOVNIK - GRAĐEVINSKO - OBRTNIČKI RADOVI - PROIUZVODNI KOMPLEKS MARKETINGA ŽVORC&amp;RStranica &amp;P od &amp;N&amp;C&amp;"Times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6" manualBreakCount="6">
    <brk id="17" max="16383" man="1"/>
    <brk id="36" max="16383" man="1"/>
    <brk id="41" max="16383" man="1"/>
    <brk id="53" max="16383" man="1"/>
    <brk id="72" max="16383" man="1"/>
    <brk id="10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4"/>
  <sheetViews>
    <sheetView view="pageBreakPreview" zoomScaleNormal="100" zoomScaleSheetLayoutView="100" zoomScalePageLayoutView="85" workbookViewId="0">
      <selection activeCell="H7" sqref="H7"/>
    </sheetView>
  </sheetViews>
  <sheetFormatPr defaultColWidth="8.5703125" defaultRowHeight="12.75"/>
  <cols>
    <col min="2" max="2" width="32.5703125" customWidth="1"/>
    <col min="3" max="3" width="11.42578125" customWidth="1"/>
    <col min="4" max="4" width="13" customWidth="1"/>
    <col min="5" max="5" width="13.140625" style="131" customWidth="1"/>
    <col min="6" max="6" width="12.28515625" customWidth="1"/>
  </cols>
  <sheetData>
    <row r="1" spans="1:6" ht="15">
      <c r="A1" s="35"/>
      <c r="B1" s="36" t="s">
        <v>613</v>
      </c>
      <c r="C1" s="37"/>
      <c r="D1" s="38"/>
      <c r="E1" s="127"/>
      <c r="F1" s="39"/>
    </row>
    <row r="2" spans="1:6" ht="14.25" customHeight="1">
      <c r="A2" s="35"/>
      <c r="B2" s="210" t="s">
        <v>614</v>
      </c>
      <c r="C2" s="210"/>
      <c r="D2" s="210"/>
      <c r="E2" s="127"/>
      <c r="F2" s="39"/>
    </row>
    <row r="3" spans="1:6" ht="14.25">
      <c r="A3" s="35"/>
      <c r="B3" s="40"/>
      <c r="C3" s="41"/>
      <c r="D3" s="40"/>
      <c r="E3" s="127"/>
      <c r="F3" s="39"/>
    </row>
    <row r="4" spans="1:6" ht="14.25">
      <c r="A4" s="35"/>
      <c r="B4" s="40"/>
      <c r="C4" s="41"/>
      <c r="D4" s="40"/>
      <c r="E4" s="127"/>
      <c r="F4" s="39"/>
    </row>
    <row r="5" spans="1:6" ht="30">
      <c r="A5" s="42" t="s">
        <v>615</v>
      </c>
      <c r="B5" s="43" t="s">
        <v>616</v>
      </c>
      <c r="C5" s="41"/>
      <c r="D5" s="40"/>
      <c r="E5" s="127"/>
      <c r="F5" s="39"/>
    </row>
    <row r="6" spans="1:6" ht="14.25">
      <c r="A6" s="35"/>
      <c r="B6" s="40"/>
      <c r="C6" s="41"/>
      <c r="D6" s="40"/>
      <c r="E6" s="127"/>
      <c r="F6" s="39"/>
    </row>
    <row r="7" spans="1:6" ht="71.25">
      <c r="A7" s="35">
        <v>1.01</v>
      </c>
      <c r="B7" s="44" t="s">
        <v>617</v>
      </c>
      <c r="C7" s="41"/>
      <c r="D7" s="40"/>
      <c r="E7" s="127"/>
      <c r="F7" s="39"/>
    </row>
    <row r="8" spans="1:6" ht="42.75">
      <c r="A8" s="35"/>
      <c r="B8" s="44" t="s">
        <v>618</v>
      </c>
      <c r="C8" s="41"/>
      <c r="D8" s="40"/>
      <c r="E8" s="127"/>
      <c r="F8" s="39"/>
    </row>
    <row r="9" spans="1:6" ht="28.5">
      <c r="A9" s="35"/>
      <c r="B9" s="44" t="s">
        <v>619</v>
      </c>
      <c r="C9" s="41"/>
      <c r="D9" s="40"/>
      <c r="E9" s="127"/>
      <c r="F9" s="39"/>
    </row>
    <row r="10" spans="1:6" ht="28.5">
      <c r="A10" s="35"/>
      <c r="B10" s="44" t="s">
        <v>620</v>
      </c>
      <c r="C10" s="41"/>
      <c r="D10" s="40"/>
      <c r="E10" s="127"/>
      <c r="F10" s="39"/>
    </row>
    <row r="11" spans="1:6" ht="14.25">
      <c r="A11" s="35"/>
      <c r="B11" s="44" t="s">
        <v>621</v>
      </c>
      <c r="C11" s="41"/>
      <c r="D11" s="40"/>
      <c r="E11" s="127"/>
      <c r="F11" s="39"/>
    </row>
    <row r="12" spans="1:6" ht="28.5">
      <c r="A12" s="35"/>
      <c r="B12" s="44" t="s">
        <v>622</v>
      </c>
      <c r="C12" s="41"/>
      <c r="D12" s="40"/>
      <c r="E12" s="127"/>
      <c r="F12" s="39"/>
    </row>
    <row r="13" spans="1:6" ht="14.25">
      <c r="A13" s="35"/>
      <c r="B13" s="44" t="s">
        <v>623</v>
      </c>
      <c r="C13" s="41"/>
      <c r="D13" s="40"/>
      <c r="E13" s="127"/>
      <c r="F13" s="39"/>
    </row>
    <row r="14" spans="1:6" ht="28.5">
      <c r="A14" s="35"/>
      <c r="B14" s="44" t="s">
        <v>624</v>
      </c>
      <c r="C14" s="41"/>
      <c r="D14" s="40"/>
      <c r="E14" s="127"/>
      <c r="F14" s="39"/>
    </row>
    <row r="15" spans="1:6" ht="14.25">
      <c r="A15" s="35"/>
      <c r="B15" s="44" t="s">
        <v>625</v>
      </c>
      <c r="C15" s="41" t="s">
        <v>571</v>
      </c>
      <c r="D15" s="40">
        <v>1</v>
      </c>
      <c r="E15" s="127"/>
      <c r="F15" s="39">
        <f>D15*E15</f>
        <v>0</v>
      </c>
    </row>
    <row r="16" spans="1:6" ht="71.25">
      <c r="A16" s="35"/>
      <c r="B16" s="40" t="s">
        <v>626</v>
      </c>
      <c r="C16" s="41"/>
      <c r="D16" s="40"/>
      <c r="E16" s="127"/>
      <c r="F16" s="39"/>
    </row>
    <row r="17" spans="1:6" ht="14.25">
      <c r="A17" s="35"/>
      <c r="B17" s="40"/>
      <c r="C17" s="41"/>
      <c r="D17" s="40"/>
      <c r="E17" s="127"/>
      <c r="F17" s="39"/>
    </row>
    <row r="18" spans="1:6" ht="114">
      <c r="A18" s="35">
        <v>1.02</v>
      </c>
      <c r="B18" s="40" t="s">
        <v>627</v>
      </c>
      <c r="C18" s="41" t="s">
        <v>513</v>
      </c>
      <c r="D18" s="40">
        <v>1</v>
      </c>
      <c r="E18" s="127"/>
      <c r="F18" s="39"/>
    </row>
    <row r="19" spans="1:6" ht="42.75">
      <c r="A19" s="35"/>
      <c r="B19" s="40" t="s">
        <v>628</v>
      </c>
      <c r="C19" s="41"/>
      <c r="D19" s="40"/>
      <c r="E19" s="127"/>
      <c r="F19" s="39"/>
    </row>
    <row r="20" spans="1:6" ht="14.25">
      <c r="A20" s="35"/>
      <c r="B20" s="40" t="s">
        <v>629</v>
      </c>
      <c r="C20" s="41"/>
      <c r="D20" s="40"/>
      <c r="E20" s="127"/>
      <c r="F20" s="39"/>
    </row>
    <row r="21" spans="1:6" ht="14.25">
      <c r="A21" s="35"/>
      <c r="B21" s="40" t="s">
        <v>630</v>
      </c>
      <c r="C21" s="41"/>
      <c r="D21" s="40"/>
      <c r="E21" s="127"/>
      <c r="F21" s="39"/>
    </row>
    <row r="22" spans="1:6" ht="28.5">
      <c r="A22" s="35"/>
      <c r="B22" s="40" t="s">
        <v>631</v>
      </c>
      <c r="C22" s="41"/>
      <c r="D22" s="40"/>
      <c r="E22" s="127"/>
      <c r="F22" s="39"/>
    </row>
    <row r="23" spans="1:6" ht="14.25">
      <c r="A23" s="35"/>
      <c r="B23" s="40" t="s">
        <v>625</v>
      </c>
      <c r="C23" s="41" t="s">
        <v>571</v>
      </c>
      <c r="D23" s="40">
        <v>1</v>
      </c>
      <c r="E23" s="127"/>
      <c r="F23" s="39">
        <f>D23*E23</f>
        <v>0</v>
      </c>
    </row>
    <row r="24" spans="1:6" ht="14.25">
      <c r="A24" s="35"/>
      <c r="B24" s="40"/>
      <c r="C24" s="41"/>
      <c r="D24" s="40"/>
      <c r="E24" s="127"/>
      <c r="F24" s="39"/>
    </row>
    <row r="25" spans="1:6" ht="71.25">
      <c r="A25" s="35">
        <v>1.03</v>
      </c>
      <c r="B25" s="40" t="s">
        <v>632</v>
      </c>
      <c r="C25" s="41"/>
      <c r="D25" s="40"/>
      <c r="E25" s="127"/>
      <c r="F25" s="39"/>
    </row>
    <row r="26" spans="1:6" ht="42.75">
      <c r="A26" s="35"/>
      <c r="B26" s="40" t="s">
        <v>633</v>
      </c>
      <c r="C26" s="41"/>
      <c r="D26" s="40"/>
      <c r="E26" s="127"/>
      <c r="F26" s="39"/>
    </row>
    <row r="27" spans="1:6" ht="28.5">
      <c r="A27" s="35"/>
      <c r="B27" s="40" t="s">
        <v>634</v>
      </c>
      <c r="C27" s="41"/>
      <c r="D27" s="40"/>
      <c r="E27" s="127"/>
      <c r="F27" s="39"/>
    </row>
    <row r="28" spans="1:6" ht="14.25">
      <c r="A28" s="35"/>
      <c r="B28" s="40" t="s">
        <v>625</v>
      </c>
      <c r="C28" s="41" t="s">
        <v>571</v>
      </c>
      <c r="D28" s="40">
        <v>1</v>
      </c>
      <c r="E28" s="127"/>
      <c r="F28" s="39">
        <f>D28*E28</f>
        <v>0</v>
      </c>
    </row>
    <row r="29" spans="1:6" ht="14.25">
      <c r="A29" s="35"/>
      <c r="B29" s="40"/>
      <c r="C29" s="41"/>
      <c r="D29" s="40"/>
      <c r="E29" s="127"/>
      <c r="F29" s="39"/>
    </row>
    <row r="30" spans="1:6" ht="71.25">
      <c r="A30" s="35">
        <v>1.04</v>
      </c>
      <c r="B30" s="40" t="s">
        <v>635</v>
      </c>
      <c r="C30" s="41"/>
      <c r="D30" s="40"/>
      <c r="E30" s="127"/>
      <c r="F30" s="39"/>
    </row>
    <row r="31" spans="1:6" ht="42.75">
      <c r="A31" s="35"/>
      <c r="B31" s="40" t="s">
        <v>636</v>
      </c>
      <c r="C31" s="41"/>
      <c r="D31" s="40"/>
      <c r="E31" s="127"/>
      <c r="F31" s="39"/>
    </row>
    <row r="32" spans="1:6" ht="28.5">
      <c r="A32" s="35"/>
      <c r="B32" s="40" t="s">
        <v>637</v>
      </c>
      <c r="C32" s="41"/>
      <c r="D32" s="40"/>
      <c r="E32" s="127"/>
      <c r="F32" s="39"/>
    </row>
    <row r="33" spans="1:6" ht="14.25">
      <c r="A33" s="35"/>
      <c r="B33" s="40" t="s">
        <v>625</v>
      </c>
      <c r="C33" s="41" t="s">
        <v>571</v>
      </c>
      <c r="D33" s="40">
        <v>1</v>
      </c>
      <c r="E33" s="127"/>
      <c r="F33" s="39">
        <f>D33*E33</f>
        <v>0</v>
      </c>
    </row>
    <row r="34" spans="1:6" ht="14.25">
      <c r="A34" s="35"/>
      <c r="B34" s="40"/>
      <c r="C34" s="41"/>
      <c r="D34" s="40"/>
      <c r="E34" s="127"/>
      <c r="F34" s="39"/>
    </row>
    <row r="35" spans="1:6" ht="99.75">
      <c r="A35" s="35">
        <v>1.05</v>
      </c>
      <c r="B35" s="40" t="s">
        <v>638</v>
      </c>
      <c r="C35" s="41"/>
      <c r="D35" s="40"/>
      <c r="E35" s="127"/>
      <c r="F35" s="39"/>
    </row>
    <row r="36" spans="1:6" ht="57">
      <c r="A36" s="35"/>
      <c r="B36" s="40" t="s">
        <v>639</v>
      </c>
      <c r="C36" s="41"/>
      <c r="D36" s="40"/>
      <c r="E36" s="127"/>
      <c r="F36" s="39"/>
    </row>
    <row r="37" spans="1:6" ht="50.25" customHeight="1">
      <c r="A37" s="35"/>
      <c r="B37" s="40" t="s">
        <v>640</v>
      </c>
      <c r="C37" s="41"/>
      <c r="D37" s="40"/>
      <c r="E37" s="127"/>
      <c r="F37" s="39"/>
    </row>
    <row r="38" spans="1:6" ht="71.25">
      <c r="A38" s="35"/>
      <c r="B38" s="40" t="s">
        <v>641</v>
      </c>
      <c r="C38" s="41"/>
      <c r="D38" s="40"/>
      <c r="E38" s="127"/>
      <c r="F38" s="39"/>
    </row>
    <row r="39" spans="1:6" ht="14.25">
      <c r="A39" s="35"/>
      <c r="B39" s="40" t="s">
        <v>642</v>
      </c>
      <c r="C39" s="41"/>
      <c r="D39" s="40"/>
      <c r="E39" s="127"/>
      <c r="F39" s="39"/>
    </row>
    <row r="40" spans="1:6" ht="14.25">
      <c r="A40" s="35"/>
      <c r="B40" s="40" t="s">
        <v>643</v>
      </c>
      <c r="C40" s="41"/>
      <c r="D40" s="40"/>
      <c r="E40" s="127"/>
      <c r="F40" s="39"/>
    </row>
    <row r="41" spans="1:6" ht="28.5">
      <c r="A41" s="35"/>
      <c r="B41" s="40" t="s">
        <v>644</v>
      </c>
      <c r="C41" s="41"/>
      <c r="D41" s="40"/>
      <c r="E41" s="127"/>
      <c r="F41" s="39"/>
    </row>
    <row r="42" spans="1:6" ht="28.5">
      <c r="A42" s="35"/>
      <c r="B42" s="40" t="s">
        <v>645</v>
      </c>
      <c r="C42" s="41"/>
      <c r="D42" s="40"/>
      <c r="E42" s="127"/>
      <c r="F42" s="39"/>
    </row>
    <row r="43" spans="1:6" ht="28.5">
      <c r="A43" s="35"/>
      <c r="B43" s="40" t="s">
        <v>646</v>
      </c>
      <c r="C43" s="41"/>
      <c r="D43" s="40"/>
      <c r="E43" s="127"/>
      <c r="F43" s="39"/>
    </row>
    <row r="44" spans="1:6" ht="28.5">
      <c r="A44" s="35"/>
      <c r="B44" s="40" t="s">
        <v>647</v>
      </c>
      <c r="C44" s="41"/>
      <c r="D44" s="40"/>
      <c r="E44" s="127"/>
      <c r="F44" s="39"/>
    </row>
    <row r="45" spans="1:6" ht="28.5">
      <c r="A45" s="35"/>
      <c r="B45" s="40" t="s">
        <v>648</v>
      </c>
      <c r="C45" s="41"/>
      <c r="D45" s="40"/>
      <c r="E45" s="127"/>
      <c r="F45" s="39"/>
    </row>
    <row r="46" spans="1:6" ht="28.5">
      <c r="A46" s="35"/>
      <c r="B46" s="40" t="s">
        <v>649</v>
      </c>
      <c r="C46" s="41"/>
      <c r="D46" s="40"/>
      <c r="E46" s="127"/>
      <c r="F46" s="39"/>
    </row>
    <row r="47" spans="1:6" ht="28.5">
      <c r="A47" s="35"/>
      <c r="B47" s="44" t="s">
        <v>624</v>
      </c>
      <c r="C47" s="41"/>
      <c r="D47" s="40"/>
      <c r="E47" s="127"/>
      <c r="F47" s="39"/>
    </row>
    <row r="48" spans="1:6" ht="57">
      <c r="A48" s="35"/>
      <c r="B48" s="40" t="s">
        <v>650</v>
      </c>
      <c r="C48" s="41"/>
      <c r="D48" s="40"/>
      <c r="E48" s="127"/>
      <c r="F48" s="39"/>
    </row>
    <row r="49" spans="1:6" ht="14.25">
      <c r="A49" s="35"/>
      <c r="B49" s="40" t="s">
        <v>625</v>
      </c>
      <c r="C49" s="41" t="s">
        <v>571</v>
      </c>
      <c r="D49" s="40">
        <v>1</v>
      </c>
      <c r="E49" s="127"/>
      <c r="F49" s="39">
        <f>D49*E49</f>
        <v>0</v>
      </c>
    </row>
    <row r="50" spans="1:6" ht="14.25">
      <c r="A50" s="35"/>
      <c r="B50" s="40"/>
      <c r="C50" s="41"/>
      <c r="D50" s="40"/>
      <c r="E50" s="127"/>
      <c r="F50" s="39"/>
    </row>
    <row r="51" spans="1:6" ht="85.5">
      <c r="A51" s="35">
        <v>1.06</v>
      </c>
      <c r="B51" s="40" t="s">
        <v>651</v>
      </c>
      <c r="C51" s="41"/>
      <c r="D51" s="40"/>
      <c r="E51" s="127"/>
      <c r="F51" s="39"/>
    </row>
    <row r="52" spans="1:6" ht="57">
      <c r="A52" s="35"/>
      <c r="B52" s="40" t="s">
        <v>652</v>
      </c>
      <c r="C52" s="41"/>
      <c r="D52" s="40"/>
      <c r="E52" s="127"/>
      <c r="F52" s="39"/>
    </row>
    <row r="53" spans="1:6" ht="42.75">
      <c r="A53" s="35"/>
      <c r="B53" s="40" t="s">
        <v>653</v>
      </c>
      <c r="C53" s="41"/>
      <c r="D53" s="40"/>
      <c r="E53" s="127"/>
      <c r="F53" s="39"/>
    </row>
    <row r="54" spans="1:6" ht="28.5">
      <c r="A54" s="35"/>
      <c r="B54" s="40" t="s">
        <v>654</v>
      </c>
      <c r="C54" s="41"/>
      <c r="D54" s="40"/>
      <c r="E54" s="127"/>
      <c r="F54" s="39"/>
    </row>
    <row r="55" spans="1:6" ht="14.25">
      <c r="A55" s="35"/>
      <c r="B55" s="40" t="s">
        <v>655</v>
      </c>
      <c r="C55" s="41"/>
      <c r="D55" s="40"/>
      <c r="E55" s="127"/>
      <c r="F55" s="39"/>
    </row>
    <row r="56" spans="1:6" ht="14.25">
      <c r="A56" s="35"/>
      <c r="B56" s="40" t="s">
        <v>656</v>
      </c>
      <c r="C56" s="41"/>
      <c r="D56" s="40"/>
      <c r="E56" s="127"/>
      <c r="F56" s="39"/>
    </row>
    <row r="57" spans="1:6" ht="14.25">
      <c r="A57" s="35"/>
      <c r="B57" s="40" t="s">
        <v>657</v>
      </c>
      <c r="C57" s="41"/>
      <c r="D57" s="40"/>
      <c r="E57" s="127"/>
      <c r="F57" s="39"/>
    </row>
    <row r="58" spans="1:6" ht="71.25">
      <c r="A58" s="35"/>
      <c r="B58" s="40" t="s">
        <v>641</v>
      </c>
      <c r="C58" s="41"/>
      <c r="D58" s="40"/>
      <c r="E58" s="127"/>
      <c r="F58" s="39"/>
    </row>
    <row r="59" spans="1:6" ht="28.5">
      <c r="A59" s="35"/>
      <c r="B59" s="40" t="s">
        <v>658</v>
      </c>
      <c r="C59" s="41"/>
      <c r="D59" s="40"/>
      <c r="E59" s="127"/>
      <c r="F59" s="39"/>
    </row>
    <row r="60" spans="1:6" ht="42.75">
      <c r="A60" s="35"/>
      <c r="B60" s="40" t="s">
        <v>659</v>
      </c>
      <c r="C60" s="41"/>
      <c r="D60" s="40"/>
      <c r="E60" s="127"/>
      <c r="F60" s="39"/>
    </row>
    <row r="61" spans="1:6" ht="14.25">
      <c r="A61" s="35"/>
      <c r="B61" s="40" t="s">
        <v>660</v>
      </c>
      <c r="C61" s="41"/>
      <c r="D61" s="40"/>
      <c r="E61" s="127"/>
      <c r="F61" s="39"/>
    </row>
    <row r="62" spans="1:6" ht="14.25">
      <c r="A62" s="35"/>
      <c r="B62" s="40" t="s">
        <v>661</v>
      </c>
      <c r="C62" s="41"/>
      <c r="D62" s="40"/>
      <c r="E62" s="127"/>
      <c r="F62" s="39"/>
    </row>
    <row r="63" spans="1:6" ht="28.5">
      <c r="A63" s="35"/>
      <c r="B63" s="40" t="s">
        <v>662</v>
      </c>
      <c r="C63" s="41"/>
      <c r="D63" s="40"/>
      <c r="E63" s="127"/>
      <c r="F63" s="39"/>
    </row>
    <row r="64" spans="1:6" ht="28.5">
      <c r="A64" s="35"/>
      <c r="B64" s="40" t="s">
        <v>663</v>
      </c>
      <c r="C64" s="41"/>
      <c r="D64" s="40"/>
      <c r="E64" s="127"/>
      <c r="F64" s="39"/>
    </row>
    <row r="65" spans="1:6" ht="28.5">
      <c r="A65" s="35"/>
      <c r="B65" s="40" t="s">
        <v>664</v>
      </c>
      <c r="C65" s="41"/>
      <c r="D65" s="40"/>
      <c r="E65" s="127"/>
      <c r="F65" s="39"/>
    </row>
    <row r="66" spans="1:6" ht="28.5">
      <c r="A66" s="35"/>
      <c r="B66" s="40" t="s">
        <v>665</v>
      </c>
      <c r="C66" s="41"/>
      <c r="D66" s="40"/>
      <c r="E66" s="127"/>
      <c r="F66" s="39"/>
    </row>
    <row r="67" spans="1:6" ht="28.5">
      <c r="A67" s="35"/>
      <c r="B67" s="40" t="s">
        <v>666</v>
      </c>
      <c r="C67" s="41"/>
      <c r="D67" s="40"/>
      <c r="E67" s="127"/>
      <c r="F67" s="39"/>
    </row>
    <row r="68" spans="1:6" ht="28.5">
      <c r="A68" s="35"/>
      <c r="B68" s="40" t="s">
        <v>667</v>
      </c>
      <c r="C68" s="41"/>
      <c r="D68" s="40"/>
      <c r="E68" s="127"/>
      <c r="F68" s="39"/>
    </row>
    <row r="69" spans="1:6" ht="28.5">
      <c r="A69" s="35"/>
      <c r="B69" s="40" t="s">
        <v>668</v>
      </c>
      <c r="C69" s="41"/>
      <c r="D69" s="40"/>
      <c r="E69" s="127"/>
      <c r="F69" s="39"/>
    </row>
    <row r="70" spans="1:6" ht="28.5">
      <c r="A70" s="35"/>
      <c r="B70" s="40" t="s">
        <v>669</v>
      </c>
      <c r="C70" s="41"/>
      <c r="D70" s="40"/>
      <c r="E70" s="127"/>
      <c r="F70" s="39"/>
    </row>
    <row r="71" spans="1:6" ht="28.5">
      <c r="A71" s="35"/>
      <c r="B71" s="40" t="s">
        <v>670</v>
      </c>
      <c r="C71" s="41"/>
      <c r="D71" s="40"/>
      <c r="E71" s="127"/>
      <c r="F71" s="39"/>
    </row>
    <row r="72" spans="1:6" ht="28.5">
      <c r="A72" s="35"/>
      <c r="B72" s="45" t="s">
        <v>671</v>
      </c>
      <c r="C72" s="41"/>
      <c r="D72" s="40"/>
      <c r="E72" s="127"/>
      <c r="F72" s="39"/>
    </row>
    <row r="73" spans="1:6" ht="28.5">
      <c r="A73" s="35"/>
      <c r="B73" s="45" t="s">
        <v>672</v>
      </c>
      <c r="C73" s="41"/>
      <c r="D73" s="40"/>
      <c r="E73" s="127"/>
      <c r="F73" s="39"/>
    </row>
    <row r="74" spans="1:6" ht="28.5">
      <c r="A74" s="35"/>
      <c r="B74" s="45" t="s">
        <v>673</v>
      </c>
      <c r="C74" s="41"/>
      <c r="D74" s="40"/>
      <c r="E74" s="127"/>
      <c r="F74" s="39"/>
    </row>
    <row r="75" spans="1:6" ht="42.75">
      <c r="A75" s="35"/>
      <c r="B75" s="45" t="s">
        <v>674</v>
      </c>
      <c r="C75" s="41"/>
      <c r="D75" s="40"/>
      <c r="E75" s="127"/>
      <c r="F75" s="39"/>
    </row>
    <row r="76" spans="1:6" ht="28.5">
      <c r="A76" s="35"/>
      <c r="B76" s="44" t="s">
        <v>624</v>
      </c>
      <c r="C76" s="41"/>
      <c r="D76" s="40"/>
      <c r="E76" s="127"/>
      <c r="F76" s="39"/>
    </row>
    <row r="77" spans="1:6" ht="14.25">
      <c r="A77" s="35"/>
      <c r="B77" s="40" t="s">
        <v>625</v>
      </c>
      <c r="C77" s="41" t="s">
        <v>571</v>
      </c>
      <c r="D77" s="40">
        <v>1</v>
      </c>
      <c r="E77" s="127"/>
      <c r="F77" s="39">
        <f>D77*E77</f>
        <v>0</v>
      </c>
    </row>
    <row r="78" spans="1:6" ht="14.25">
      <c r="A78" s="35"/>
      <c r="B78" s="40"/>
      <c r="C78" s="41"/>
      <c r="D78" s="40"/>
      <c r="E78" s="127"/>
      <c r="F78" s="39"/>
    </row>
    <row r="79" spans="1:6" ht="99.75">
      <c r="A79" s="35">
        <v>1.07</v>
      </c>
      <c r="B79" s="40" t="s">
        <v>675</v>
      </c>
      <c r="C79" s="41"/>
      <c r="D79" s="40"/>
      <c r="E79" s="127"/>
      <c r="F79" s="39"/>
    </row>
    <row r="80" spans="1:6" ht="57">
      <c r="A80" s="35"/>
      <c r="B80" s="40" t="s">
        <v>676</v>
      </c>
      <c r="C80" s="41"/>
      <c r="D80" s="40"/>
      <c r="E80" s="127"/>
      <c r="F80" s="39"/>
    </row>
    <row r="81" spans="1:6" ht="71.25">
      <c r="A81" s="35"/>
      <c r="B81" s="40" t="s">
        <v>641</v>
      </c>
      <c r="C81" s="41"/>
      <c r="D81" s="40"/>
      <c r="E81" s="127"/>
      <c r="F81" s="39"/>
    </row>
    <row r="82" spans="1:6" ht="14.25">
      <c r="A82" s="35"/>
      <c r="B82" s="40" t="s">
        <v>642</v>
      </c>
      <c r="C82" s="41"/>
      <c r="D82" s="40"/>
      <c r="E82" s="127"/>
      <c r="F82" s="39"/>
    </row>
    <row r="83" spans="1:6" ht="14.25">
      <c r="A83" s="35"/>
      <c r="B83" s="40" t="s">
        <v>677</v>
      </c>
      <c r="C83" s="41"/>
      <c r="D83" s="40"/>
      <c r="E83" s="127"/>
      <c r="F83" s="39"/>
    </row>
    <row r="84" spans="1:6" ht="28.5">
      <c r="A84" s="35"/>
      <c r="B84" s="40" t="s">
        <v>644</v>
      </c>
      <c r="C84" s="41"/>
      <c r="D84" s="40"/>
      <c r="E84" s="127"/>
      <c r="F84" s="39"/>
    </row>
    <row r="85" spans="1:6" ht="28.5">
      <c r="A85" s="35"/>
      <c r="B85" s="40" t="s">
        <v>678</v>
      </c>
      <c r="C85" s="41"/>
      <c r="D85" s="40"/>
      <c r="E85" s="127"/>
      <c r="F85" s="39"/>
    </row>
    <row r="86" spans="1:6" ht="28.5">
      <c r="A86" s="35"/>
      <c r="B86" s="40" t="s">
        <v>679</v>
      </c>
      <c r="C86" s="41"/>
      <c r="D86" s="40"/>
      <c r="E86" s="127"/>
      <c r="F86" s="39"/>
    </row>
    <row r="87" spans="1:6" ht="28.5">
      <c r="A87" s="35"/>
      <c r="B87" s="40" t="s">
        <v>647</v>
      </c>
      <c r="C87" s="41"/>
      <c r="D87" s="40"/>
      <c r="E87" s="127"/>
      <c r="F87" s="39"/>
    </row>
    <row r="88" spans="1:6" ht="28.5">
      <c r="A88" s="35"/>
      <c r="B88" s="44" t="s">
        <v>680</v>
      </c>
      <c r="C88" s="41"/>
      <c r="D88" s="40"/>
      <c r="E88" s="127"/>
      <c r="F88" s="39"/>
    </row>
    <row r="89" spans="1:6" ht="14.25">
      <c r="A89" s="35"/>
      <c r="B89" s="40" t="s">
        <v>625</v>
      </c>
      <c r="C89" s="41" t="s">
        <v>571</v>
      </c>
      <c r="D89" s="40">
        <v>1</v>
      </c>
      <c r="E89" s="127"/>
      <c r="F89" s="39">
        <f>D89*E89</f>
        <v>0</v>
      </c>
    </row>
    <row r="90" spans="1:6" ht="14.25">
      <c r="A90" s="35"/>
      <c r="B90" s="40"/>
      <c r="C90" s="41"/>
      <c r="D90" s="40"/>
      <c r="E90" s="127"/>
      <c r="F90" s="39"/>
    </row>
    <row r="91" spans="1:6" ht="101.25">
      <c r="A91" s="35">
        <v>1.08</v>
      </c>
      <c r="B91" s="46" t="s">
        <v>681</v>
      </c>
      <c r="C91" s="47"/>
      <c r="D91" s="47"/>
      <c r="E91" s="127"/>
      <c r="F91" s="39"/>
    </row>
    <row r="92" spans="1:6" ht="71.25">
      <c r="A92" s="35"/>
      <c r="B92" s="46" t="s">
        <v>682</v>
      </c>
      <c r="C92" s="47"/>
      <c r="D92" s="47"/>
      <c r="E92" s="127"/>
      <c r="F92" s="39"/>
    </row>
    <row r="93" spans="1:6" ht="14.25">
      <c r="A93" s="35"/>
      <c r="B93" s="46" t="s">
        <v>683</v>
      </c>
      <c r="C93" s="47"/>
      <c r="D93" s="47"/>
      <c r="E93" s="127"/>
      <c r="F93" s="39"/>
    </row>
    <row r="94" spans="1:6" ht="28.5">
      <c r="A94" s="35"/>
      <c r="B94" s="46" t="s">
        <v>684</v>
      </c>
      <c r="C94" s="47"/>
      <c r="D94" s="47"/>
      <c r="E94" s="127"/>
      <c r="F94" s="39"/>
    </row>
    <row r="95" spans="1:6" ht="28.5">
      <c r="A95" s="35"/>
      <c r="B95" s="46" t="s">
        <v>685</v>
      </c>
      <c r="C95" s="47"/>
      <c r="D95" s="47"/>
      <c r="E95" s="127"/>
      <c r="F95" s="39"/>
    </row>
    <row r="96" spans="1:6" ht="28.5">
      <c r="A96" s="35"/>
      <c r="B96" s="46" t="s">
        <v>686</v>
      </c>
      <c r="C96" s="47"/>
      <c r="D96" s="47"/>
      <c r="E96" s="127"/>
      <c r="F96" s="39"/>
    </row>
    <row r="97" spans="1:6" ht="28.5">
      <c r="A97" s="35"/>
      <c r="B97" s="46" t="s">
        <v>687</v>
      </c>
      <c r="C97" s="47"/>
      <c r="D97" s="47"/>
      <c r="E97" s="127"/>
      <c r="F97" s="39"/>
    </row>
    <row r="98" spans="1:6" ht="28.5">
      <c r="A98" s="35"/>
      <c r="B98" s="46" t="s">
        <v>688</v>
      </c>
      <c r="C98" s="47"/>
      <c r="D98" s="47"/>
      <c r="E98" s="127"/>
      <c r="F98" s="39"/>
    </row>
    <row r="99" spans="1:6" ht="28.5">
      <c r="A99" s="35"/>
      <c r="B99" s="46" t="s">
        <v>689</v>
      </c>
      <c r="C99" s="47"/>
      <c r="D99" s="47"/>
      <c r="E99" s="127"/>
      <c r="F99" s="39"/>
    </row>
    <row r="100" spans="1:6" ht="28.5">
      <c r="A100" s="35"/>
      <c r="B100" s="46" t="s">
        <v>690</v>
      </c>
      <c r="C100" s="47"/>
      <c r="D100" s="47"/>
      <c r="E100" s="127"/>
      <c r="F100" s="39"/>
    </row>
    <row r="101" spans="1:6" ht="28.5">
      <c r="A101" s="35"/>
      <c r="B101" s="46" t="s">
        <v>691</v>
      </c>
      <c r="C101" s="47"/>
      <c r="D101" s="47"/>
      <c r="E101" s="127"/>
      <c r="F101" s="39"/>
    </row>
    <row r="102" spans="1:6" ht="42.75">
      <c r="A102" s="35"/>
      <c r="B102" s="46" t="s">
        <v>692</v>
      </c>
      <c r="C102" s="47"/>
      <c r="D102" s="47"/>
      <c r="E102" s="127"/>
      <c r="F102" s="39"/>
    </row>
    <row r="103" spans="1:6" ht="28.5">
      <c r="A103" s="35"/>
      <c r="B103" s="46" t="s">
        <v>693</v>
      </c>
      <c r="C103" s="47"/>
      <c r="D103" s="47"/>
      <c r="E103" s="127"/>
      <c r="F103" s="39"/>
    </row>
    <row r="104" spans="1:6" ht="28.5">
      <c r="A104" s="35"/>
      <c r="B104" s="46" t="s">
        <v>694</v>
      </c>
      <c r="C104" s="47"/>
      <c r="D104" s="47"/>
      <c r="E104" s="127"/>
      <c r="F104" s="39"/>
    </row>
    <row r="105" spans="1:6" ht="14.25">
      <c r="A105" s="35"/>
      <c r="B105" s="48" t="s">
        <v>625</v>
      </c>
      <c r="C105" s="47" t="s">
        <v>571</v>
      </c>
      <c r="D105" s="49">
        <v>1</v>
      </c>
      <c r="E105" s="127"/>
      <c r="F105" s="39">
        <f>D105*E105</f>
        <v>0</v>
      </c>
    </row>
    <row r="106" spans="1:6" ht="14.25">
      <c r="A106" s="35"/>
      <c r="B106" s="40"/>
      <c r="C106" s="41"/>
      <c r="D106" s="40"/>
      <c r="E106" s="127"/>
      <c r="F106" s="39"/>
    </row>
    <row r="107" spans="1:6" ht="114">
      <c r="A107" s="35">
        <v>1.0900000000000001</v>
      </c>
      <c r="B107" s="44" t="s">
        <v>695</v>
      </c>
      <c r="C107" s="50"/>
      <c r="D107" s="40"/>
      <c r="E107" s="127"/>
      <c r="F107" s="39"/>
    </row>
    <row r="108" spans="1:6" ht="28.5">
      <c r="A108" s="35"/>
      <c r="B108" s="44" t="s">
        <v>696</v>
      </c>
      <c r="C108" s="50" t="s">
        <v>566</v>
      </c>
      <c r="D108" s="40">
        <v>10</v>
      </c>
      <c r="E108" s="127"/>
      <c r="F108" s="39">
        <f>D108*E108</f>
        <v>0</v>
      </c>
    </row>
    <row r="109" spans="1:6" ht="28.5">
      <c r="A109" s="35"/>
      <c r="B109" s="44" t="s">
        <v>697</v>
      </c>
      <c r="C109" s="50" t="s">
        <v>566</v>
      </c>
      <c r="D109" s="40">
        <v>55</v>
      </c>
      <c r="E109" s="127"/>
      <c r="F109" s="39">
        <f>D109*E109</f>
        <v>0</v>
      </c>
    </row>
    <row r="110" spans="1:6" ht="14.25">
      <c r="A110" s="35"/>
      <c r="B110" s="40"/>
      <c r="C110" s="41"/>
      <c r="D110" s="40"/>
      <c r="E110" s="127"/>
      <c r="F110" s="39"/>
    </row>
    <row r="111" spans="1:6" ht="28.5">
      <c r="A111" s="35">
        <v>1.1000000000000001</v>
      </c>
      <c r="B111" s="40" t="s">
        <v>698</v>
      </c>
      <c r="C111" s="41"/>
      <c r="D111" s="40"/>
      <c r="E111" s="127"/>
      <c r="F111" s="39"/>
    </row>
    <row r="112" spans="1:6" ht="15">
      <c r="A112" s="35"/>
      <c r="B112" s="40" t="s">
        <v>699</v>
      </c>
      <c r="C112" s="41" t="s">
        <v>566</v>
      </c>
      <c r="D112" s="40">
        <v>60</v>
      </c>
      <c r="E112" s="127"/>
      <c r="F112" s="39">
        <f>D112*E112</f>
        <v>0</v>
      </c>
    </row>
    <row r="113" spans="1:6" ht="15">
      <c r="A113" s="35"/>
      <c r="B113" s="40" t="s">
        <v>700</v>
      </c>
      <c r="C113" s="41" t="s">
        <v>566</v>
      </c>
      <c r="D113" s="40">
        <v>10</v>
      </c>
      <c r="E113" s="127"/>
      <c r="F113" s="39">
        <f>D113*E113</f>
        <v>0</v>
      </c>
    </row>
    <row r="114" spans="1:6" ht="14.25">
      <c r="A114" s="35"/>
      <c r="B114" s="40"/>
      <c r="C114" s="41"/>
      <c r="D114" s="40"/>
      <c r="E114" s="127"/>
      <c r="F114" s="39"/>
    </row>
    <row r="115" spans="1:6" ht="15">
      <c r="A115" s="35"/>
      <c r="B115" s="43" t="s">
        <v>701</v>
      </c>
      <c r="C115" s="41"/>
      <c r="D115" s="40"/>
      <c r="E115" s="127"/>
      <c r="F115" s="39"/>
    </row>
    <row r="116" spans="1:6" ht="14.25">
      <c r="A116" s="35"/>
      <c r="B116" s="40"/>
      <c r="C116" s="41"/>
      <c r="D116" s="40"/>
      <c r="E116" s="127"/>
      <c r="F116" s="39"/>
    </row>
    <row r="117" spans="1:6" ht="30">
      <c r="A117" s="42" t="s">
        <v>702</v>
      </c>
      <c r="B117" s="43" t="s">
        <v>703</v>
      </c>
      <c r="C117" s="50"/>
      <c r="D117" s="51"/>
      <c r="E117" s="128"/>
      <c r="F117" s="39"/>
    </row>
    <row r="118" spans="1:6" ht="15">
      <c r="A118" s="42"/>
      <c r="B118" s="43"/>
      <c r="C118" s="50"/>
      <c r="D118" s="51"/>
      <c r="E118" s="128"/>
      <c r="F118" s="39"/>
    </row>
    <row r="119" spans="1:6" ht="114">
      <c r="A119" s="52" t="s">
        <v>704</v>
      </c>
      <c r="B119" s="44" t="s">
        <v>695</v>
      </c>
      <c r="C119" s="50"/>
      <c r="D119" s="53"/>
      <c r="E119" s="128"/>
      <c r="F119" s="39"/>
    </row>
    <row r="120" spans="1:6" ht="28.5">
      <c r="A120" s="52"/>
      <c r="B120" s="44" t="s">
        <v>705</v>
      </c>
      <c r="C120" s="50" t="s">
        <v>566</v>
      </c>
      <c r="D120" s="54">
        <v>1090</v>
      </c>
      <c r="E120" s="128"/>
      <c r="F120" s="39">
        <f>D120*E120</f>
        <v>0</v>
      </c>
    </row>
    <row r="121" spans="1:6" ht="14.25">
      <c r="A121" s="52"/>
      <c r="B121" s="44" t="s">
        <v>706</v>
      </c>
      <c r="C121" s="50" t="s">
        <v>566</v>
      </c>
      <c r="D121" s="54">
        <v>80</v>
      </c>
      <c r="E121" s="128"/>
      <c r="F121" s="39">
        <f>D121*E121</f>
        <v>0</v>
      </c>
    </row>
    <row r="122" spans="1:6" ht="14.25">
      <c r="A122" s="52"/>
      <c r="B122" s="44"/>
      <c r="C122" s="50"/>
      <c r="D122" s="53"/>
      <c r="E122" s="128"/>
      <c r="F122" s="39"/>
    </row>
    <row r="123" spans="1:6" ht="28.5">
      <c r="A123" s="52" t="s">
        <v>707</v>
      </c>
      <c r="B123" s="44" t="s">
        <v>708</v>
      </c>
      <c r="C123" s="50"/>
      <c r="D123" s="53"/>
      <c r="E123" s="129"/>
      <c r="F123" s="39"/>
    </row>
    <row r="124" spans="1:6" ht="14.25">
      <c r="A124" s="56"/>
      <c r="B124" s="44" t="s">
        <v>709</v>
      </c>
      <c r="C124" s="50" t="s">
        <v>566</v>
      </c>
      <c r="D124" s="53">
        <v>1170</v>
      </c>
      <c r="E124" s="128"/>
      <c r="F124" s="39">
        <f>D124*E124</f>
        <v>0</v>
      </c>
    </row>
    <row r="125" spans="1:6" ht="14.25">
      <c r="A125" s="56"/>
      <c r="B125" s="44" t="s">
        <v>710</v>
      </c>
      <c r="C125" s="50" t="s">
        <v>566</v>
      </c>
      <c r="D125" s="53">
        <v>50</v>
      </c>
      <c r="E125" s="128"/>
      <c r="F125" s="39">
        <f>D125*E125</f>
        <v>0</v>
      </c>
    </row>
    <row r="126" spans="1:6" ht="14.25">
      <c r="A126" s="52"/>
      <c r="B126" s="44"/>
      <c r="C126" s="50"/>
      <c r="D126" s="57"/>
      <c r="E126" s="128"/>
      <c r="F126" s="39"/>
    </row>
    <row r="127" spans="1:6" ht="71.25">
      <c r="A127" s="52" t="s">
        <v>711</v>
      </c>
      <c r="B127" s="44" t="s">
        <v>712</v>
      </c>
      <c r="C127" s="41"/>
      <c r="D127" s="58"/>
      <c r="E127" s="128"/>
      <c r="F127" s="39"/>
    </row>
    <row r="128" spans="1:6" ht="14.25">
      <c r="A128" s="52"/>
      <c r="B128" s="44"/>
      <c r="C128" s="41"/>
      <c r="D128" s="58"/>
      <c r="E128" s="128"/>
      <c r="F128" s="39"/>
    </row>
    <row r="129" spans="1:6" ht="71.25">
      <c r="A129" s="52" t="s">
        <v>713</v>
      </c>
      <c r="B129" s="44" t="s">
        <v>714</v>
      </c>
      <c r="C129" s="50" t="s">
        <v>571</v>
      </c>
      <c r="D129" s="59">
        <v>54</v>
      </c>
      <c r="E129" s="128"/>
      <c r="F129" s="39">
        <f>D129*E129</f>
        <v>0</v>
      </c>
    </row>
    <row r="130" spans="1:6" ht="14.25">
      <c r="A130" s="52"/>
      <c r="B130" s="44"/>
      <c r="C130" s="41"/>
      <c r="D130" s="58"/>
      <c r="E130" s="128"/>
      <c r="F130" s="39"/>
    </row>
    <row r="131" spans="1:6" ht="85.5">
      <c r="A131" s="52" t="s">
        <v>715</v>
      </c>
      <c r="B131" s="44" t="s">
        <v>716</v>
      </c>
      <c r="C131" s="50" t="s">
        <v>571</v>
      </c>
      <c r="D131" s="59">
        <v>19</v>
      </c>
      <c r="E131" s="128"/>
      <c r="F131" s="39">
        <f>D131*E131</f>
        <v>0</v>
      </c>
    </row>
    <row r="132" spans="1:6" ht="14.25">
      <c r="A132" s="52"/>
      <c r="B132" s="44"/>
      <c r="C132" s="50"/>
      <c r="D132" s="59"/>
      <c r="E132" s="128"/>
      <c r="F132" s="39"/>
    </row>
    <row r="133" spans="1:6" ht="57">
      <c r="A133" s="52" t="s">
        <v>717</v>
      </c>
      <c r="B133" s="44" t="s">
        <v>718</v>
      </c>
      <c r="C133" s="50" t="s">
        <v>571</v>
      </c>
      <c r="D133" s="59">
        <v>3</v>
      </c>
      <c r="E133" s="128"/>
      <c r="F133" s="39">
        <f>D133*E133</f>
        <v>0</v>
      </c>
    </row>
    <row r="134" spans="1:6" ht="14.25">
      <c r="A134" s="52"/>
      <c r="B134" s="44"/>
      <c r="C134" s="50"/>
      <c r="D134" s="59"/>
      <c r="E134" s="128"/>
      <c r="F134" s="39"/>
    </row>
    <row r="135" spans="1:6" ht="71.25">
      <c r="A135" s="52" t="s">
        <v>719</v>
      </c>
      <c r="B135" s="44" t="s">
        <v>720</v>
      </c>
      <c r="C135" s="50" t="s">
        <v>571</v>
      </c>
      <c r="D135" s="59">
        <v>5</v>
      </c>
      <c r="E135" s="128"/>
      <c r="F135" s="39">
        <f>D135*E135</f>
        <v>0</v>
      </c>
    </row>
    <row r="136" spans="1:6" ht="14.25">
      <c r="A136" s="52"/>
      <c r="B136" s="44"/>
      <c r="C136" s="50"/>
      <c r="D136" s="59"/>
      <c r="E136" s="128"/>
      <c r="F136" s="39"/>
    </row>
    <row r="137" spans="1:6" ht="57">
      <c r="A137" s="52" t="s">
        <v>721</v>
      </c>
      <c r="B137" s="44" t="s">
        <v>722</v>
      </c>
      <c r="C137" s="50" t="s">
        <v>571</v>
      </c>
      <c r="D137" s="59">
        <v>2</v>
      </c>
      <c r="E137" s="128"/>
      <c r="F137" s="39">
        <f>D137*E137</f>
        <v>0</v>
      </c>
    </row>
    <row r="138" spans="1:6" ht="14.25">
      <c r="A138" s="52"/>
      <c r="B138" s="44"/>
      <c r="C138" s="50"/>
      <c r="D138" s="59"/>
      <c r="E138" s="128"/>
      <c r="F138" s="39"/>
    </row>
    <row r="139" spans="1:6" ht="57">
      <c r="A139" s="52" t="s">
        <v>723</v>
      </c>
      <c r="B139" s="44" t="s">
        <v>724</v>
      </c>
      <c r="C139" s="50" t="s">
        <v>571</v>
      </c>
      <c r="D139" s="59">
        <v>4</v>
      </c>
      <c r="E139" s="128"/>
      <c r="F139" s="39">
        <f>D139*E139</f>
        <v>0</v>
      </c>
    </row>
    <row r="140" spans="1:6" ht="14.25">
      <c r="A140" s="52"/>
      <c r="B140" s="44"/>
      <c r="C140" s="50"/>
      <c r="D140" s="59"/>
      <c r="E140" s="128"/>
      <c r="F140" s="39"/>
    </row>
    <row r="141" spans="1:6" ht="28.5">
      <c r="A141" s="52" t="s">
        <v>725</v>
      </c>
      <c r="B141" s="44" t="s">
        <v>726</v>
      </c>
      <c r="C141" s="50" t="s">
        <v>571</v>
      </c>
      <c r="D141" s="59">
        <v>18</v>
      </c>
      <c r="E141" s="128"/>
      <c r="F141" s="39">
        <f>D141*E141</f>
        <v>0</v>
      </c>
    </row>
    <row r="142" spans="1:6" ht="14.25">
      <c r="A142" s="52"/>
      <c r="B142" s="44"/>
      <c r="C142" s="50"/>
      <c r="D142" s="59"/>
      <c r="E142" s="128"/>
      <c r="F142" s="39"/>
    </row>
    <row r="143" spans="1:6" ht="57">
      <c r="A143" s="52" t="s">
        <v>727</v>
      </c>
      <c r="B143" s="44" t="s">
        <v>728</v>
      </c>
      <c r="C143" s="50" t="s">
        <v>571</v>
      </c>
      <c r="D143" s="59">
        <v>12</v>
      </c>
      <c r="E143" s="128"/>
      <c r="F143" s="39">
        <f>D143*E143</f>
        <v>0</v>
      </c>
    </row>
    <row r="144" spans="1:6" ht="14.25">
      <c r="A144" s="52"/>
      <c r="B144" s="44"/>
      <c r="C144" s="50"/>
      <c r="D144" s="59"/>
      <c r="E144" s="128"/>
      <c r="F144" s="39"/>
    </row>
    <row r="145" spans="1:6" ht="42.75">
      <c r="A145" s="52" t="s">
        <v>729</v>
      </c>
      <c r="B145" s="44" t="s">
        <v>730</v>
      </c>
      <c r="C145" s="50"/>
      <c r="D145" s="59"/>
      <c r="E145" s="128"/>
      <c r="F145" s="39"/>
    </row>
    <row r="146" spans="1:6" ht="14.25">
      <c r="A146" s="52"/>
      <c r="B146" s="44"/>
      <c r="C146" s="50"/>
      <c r="D146" s="59"/>
      <c r="E146" s="128"/>
      <c r="F146" s="39"/>
    </row>
    <row r="147" spans="1:6" ht="28.5">
      <c r="A147" s="60" t="s">
        <v>721</v>
      </c>
      <c r="B147" s="45" t="s">
        <v>731</v>
      </c>
      <c r="C147" s="61" t="s">
        <v>571</v>
      </c>
      <c r="D147" s="59">
        <v>30</v>
      </c>
      <c r="E147" s="128"/>
      <c r="F147" s="39">
        <f t="shared" ref="F147:F153" si="0">D147*E147</f>
        <v>0</v>
      </c>
    </row>
    <row r="148" spans="1:6" ht="28.5">
      <c r="A148" s="60" t="s">
        <v>732</v>
      </c>
      <c r="B148" s="45" t="s">
        <v>733</v>
      </c>
      <c r="C148" s="61" t="s">
        <v>571</v>
      </c>
      <c r="D148" s="59">
        <v>5</v>
      </c>
      <c r="E148" s="128"/>
      <c r="F148" s="39">
        <f t="shared" si="0"/>
        <v>0</v>
      </c>
    </row>
    <row r="149" spans="1:6" ht="28.5">
      <c r="A149" s="60" t="s">
        <v>734</v>
      </c>
      <c r="B149" s="45" t="s">
        <v>735</v>
      </c>
      <c r="C149" s="61" t="s">
        <v>571</v>
      </c>
      <c r="D149" s="59">
        <v>11</v>
      </c>
      <c r="E149" s="128"/>
      <c r="F149" s="39">
        <f t="shared" si="0"/>
        <v>0</v>
      </c>
    </row>
    <row r="150" spans="1:6" ht="28.5">
      <c r="A150" s="60" t="s">
        <v>736</v>
      </c>
      <c r="B150" s="45" t="s">
        <v>737</v>
      </c>
      <c r="C150" s="61" t="s">
        <v>571</v>
      </c>
      <c r="D150" s="59">
        <v>23</v>
      </c>
      <c r="E150" s="128"/>
      <c r="F150" s="39">
        <f t="shared" si="0"/>
        <v>0</v>
      </c>
    </row>
    <row r="151" spans="1:6" ht="28.5">
      <c r="A151" s="60" t="s">
        <v>738</v>
      </c>
      <c r="B151" s="45" t="s">
        <v>739</v>
      </c>
      <c r="C151" s="61" t="s">
        <v>740</v>
      </c>
      <c r="D151" s="59">
        <v>4</v>
      </c>
      <c r="E151" s="128"/>
      <c r="F151" s="39">
        <f t="shared" si="0"/>
        <v>0</v>
      </c>
    </row>
    <row r="152" spans="1:6" ht="28.5">
      <c r="A152" s="60" t="s">
        <v>741</v>
      </c>
      <c r="B152" s="45" t="s">
        <v>742</v>
      </c>
      <c r="C152" s="61" t="s">
        <v>571</v>
      </c>
      <c r="D152" s="59">
        <v>1</v>
      </c>
      <c r="E152" s="128"/>
      <c r="F152" s="39">
        <f t="shared" si="0"/>
        <v>0</v>
      </c>
    </row>
    <row r="153" spans="1:6" ht="28.5">
      <c r="A153" s="60" t="s">
        <v>743</v>
      </c>
      <c r="B153" s="45" t="s">
        <v>744</v>
      </c>
      <c r="C153" s="61" t="s">
        <v>571</v>
      </c>
      <c r="D153" s="59">
        <v>5</v>
      </c>
      <c r="E153" s="128"/>
      <c r="F153" s="39">
        <f t="shared" si="0"/>
        <v>0</v>
      </c>
    </row>
    <row r="154" spans="1:6" ht="14.25">
      <c r="A154" s="62"/>
      <c r="B154" s="44"/>
      <c r="C154" s="50"/>
      <c r="D154" s="53"/>
      <c r="E154" s="128"/>
      <c r="F154" s="39"/>
    </row>
    <row r="155" spans="1:6" ht="42.75">
      <c r="A155" s="62">
        <v>2.0499999999999998</v>
      </c>
      <c r="B155" s="44" t="s">
        <v>745</v>
      </c>
      <c r="C155" s="50"/>
      <c r="D155" s="53"/>
      <c r="E155" s="128"/>
      <c r="F155" s="39"/>
    </row>
    <row r="156" spans="1:6" ht="14.25">
      <c r="A156" s="62"/>
      <c r="B156" s="44"/>
      <c r="C156" s="50"/>
      <c r="D156" s="53"/>
      <c r="E156" s="128"/>
      <c r="F156" s="39"/>
    </row>
    <row r="157" spans="1:6" ht="28.5">
      <c r="A157" s="62"/>
      <c r="B157" s="63" t="s">
        <v>746</v>
      </c>
      <c r="C157" s="61" t="s">
        <v>740</v>
      </c>
      <c r="D157" s="53">
        <v>20</v>
      </c>
      <c r="E157" s="128"/>
      <c r="F157" s="39">
        <f>D157*E157</f>
        <v>0</v>
      </c>
    </row>
    <row r="158" spans="1:6" ht="14.25">
      <c r="A158" s="62"/>
      <c r="B158" s="64" t="s">
        <v>747</v>
      </c>
      <c r="C158" s="61" t="s">
        <v>571</v>
      </c>
      <c r="D158" s="53">
        <v>15</v>
      </c>
      <c r="E158" s="128"/>
      <c r="F158" s="39">
        <f>D158*E158</f>
        <v>0</v>
      </c>
    </row>
    <row r="159" spans="1:6" ht="14.25">
      <c r="A159" s="62"/>
      <c r="B159" s="64" t="s">
        <v>748</v>
      </c>
      <c r="C159" s="61" t="s">
        <v>571</v>
      </c>
      <c r="D159" s="53">
        <v>20</v>
      </c>
      <c r="E159" s="128"/>
      <c r="F159" s="39">
        <f>D159*E159</f>
        <v>0</v>
      </c>
    </row>
    <row r="160" spans="1:6" ht="14.25">
      <c r="A160" s="62"/>
      <c r="B160" s="44"/>
      <c r="C160" s="50"/>
      <c r="D160" s="53"/>
      <c r="E160" s="128"/>
      <c r="F160" s="39"/>
    </row>
    <row r="161" spans="1:6" ht="14.25">
      <c r="A161" s="62"/>
      <c r="B161" s="65" t="s">
        <v>749</v>
      </c>
      <c r="C161" s="50"/>
      <c r="D161" s="53"/>
      <c r="E161" s="128"/>
      <c r="F161" s="39"/>
    </row>
    <row r="162" spans="1:6" ht="14.25">
      <c r="A162" s="62"/>
      <c r="B162" s="44"/>
      <c r="C162" s="50"/>
      <c r="D162" s="53"/>
      <c r="E162" s="128"/>
      <c r="F162" s="39"/>
    </row>
    <row r="163" spans="1:6" ht="14.25">
      <c r="A163" s="62"/>
      <c r="B163" s="66" t="s">
        <v>750</v>
      </c>
      <c r="C163" s="61" t="s">
        <v>571</v>
      </c>
      <c r="D163" s="53">
        <v>13</v>
      </c>
      <c r="E163" s="128"/>
      <c r="F163" s="39">
        <f>D163*E163</f>
        <v>0</v>
      </c>
    </row>
    <row r="164" spans="1:6" ht="14.25">
      <c r="A164" s="62"/>
      <c r="B164" s="66" t="s">
        <v>751</v>
      </c>
      <c r="C164" s="50" t="s">
        <v>571</v>
      </c>
      <c r="D164" s="53">
        <v>2</v>
      </c>
      <c r="E164" s="128"/>
      <c r="F164" s="39">
        <f>D164*E164</f>
        <v>0</v>
      </c>
    </row>
    <row r="165" spans="1:6" ht="14.25">
      <c r="A165" s="62"/>
      <c r="B165" s="66" t="s">
        <v>752</v>
      </c>
      <c r="C165" s="50" t="s">
        <v>571</v>
      </c>
      <c r="D165" s="53">
        <v>2</v>
      </c>
      <c r="E165" s="128"/>
      <c r="F165" s="39">
        <f>D165*E165</f>
        <v>0</v>
      </c>
    </row>
    <row r="166" spans="1:6" ht="14.25">
      <c r="A166" s="62"/>
      <c r="B166" s="44"/>
      <c r="C166" s="50"/>
      <c r="D166" s="53"/>
      <c r="E166" s="128"/>
      <c r="F166" s="39"/>
    </row>
    <row r="167" spans="1:6" ht="14.25">
      <c r="A167" s="62"/>
      <c r="B167" s="67" t="s">
        <v>753</v>
      </c>
      <c r="C167" s="61" t="s">
        <v>571</v>
      </c>
      <c r="D167" s="53">
        <v>13</v>
      </c>
      <c r="E167" s="128"/>
      <c r="F167" s="39">
        <f>D167*E167</f>
        <v>0</v>
      </c>
    </row>
    <row r="168" spans="1:6" ht="14.25">
      <c r="A168" s="62"/>
      <c r="B168" s="67" t="s">
        <v>754</v>
      </c>
      <c r="C168" s="50" t="s">
        <v>571</v>
      </c>
      <c r="D168" s="53">
        <v>2</v>
      </c>
      <c r="E168" s="128"/>
      <c r="F168" s="39">
        <f>D168*E168</f>
        <v>0</v>
      </c>
    </row>
    <row r="169" spans="1:6" ht="14.25">
      <c r="A169" s="62"/>
      <c r="B169" s="67" t="s">
        <v>755</v>
      </c>
      <c r="C169" s="50" t="s">
        <v>571</v>
      </c>
      <c r="D169" s="53">
        <v>2</v>
      </c>
      <c r="E169" s="128"/>
      <c r="F169" s="39">
        <f>D169*E169</f>
        <v>0</v>
      </c>
    </row>
    <row r="170" spans="1:6" ht="14.25">
      <c r="A170" s="62"/>
      <c r="B170" s="44"/>
      <c r="C170" s="50"/>
      <c r="D170" s="53"/>
      <c r="E170" s="128"/>
      <c r="F170" s="39"/>
    </row>
    <row r="171" spans="1:6" ht="14.25">
      <c r="A171" s="62"/>
      <c r="B171" s="68" t="s">
        <v>756</v>
      </c>
      <c r="C171" s="61" t="s">
        <v>571</v>
      </c>
      <c r="D171" s="53">
        <v>13</v>
      </c>
      <c r="E171" s="128"/>
      <c r="F171" s="39">
        <f>D171*E171</f>
        <v>0</v>
      </c>
    </row>
    <row r="172" spans="1:6" ht="14.25">
      <c r="A172" s="62"/>
      <c r="B172" s="68" t="s">
        <v>757</v>
      </c>
      <c r="C172" s="50" t="s">
        <v>571</v>
      </c>
      <c r="D172" s="53">
        <v>2</v>
      </c>
      <c r="E172" s="128"/>
      <c r="F172" s="39">
        <f>D172*E172</f>
        <v>0</v>
      </c>
    </row>
    <row r="173" spans="1:6" ht="14.25">
      <c r="A173" s="62"/>
      <c r="B173" s="68" t="s">
        <v>758</v>
      </c>
      <c r="C173" s="50" t="s">
        <v>571</v>
      </c>
      <c r="D173" s="53">
        <v>2</v>
      </c>
      <c r="E173" s="128"/>
      <c r="F173" s="39">
        <f>D173*E173</f>
        <v>0</v>
      </c>
    </row>
    <row r="174" spans="1:6" ht="14.25">
      <c r="A174" s="62"/>
      <c r="B174" s="44"/>
      <c r="C174" s="50"/>
      <c r="D174" s="53"/>
      <c r="E174" s="128"/>
      <c r="F174" s="39"/>
    </row>
    <row r="175" spans="1:6" ht="14.25">
      <c r="A175" s="62"/>
      <c r="B175" s="69" t="s">
        <v>759</v>
      </c>
      <c r="C175" s="50" t="s">
        <v>571</v>
      </c>
      <c r="D175" s="53">
        <v>13</v>
      </c>
      <c r="E175" s="128"/>
      <c r="F175" s="39">
        <f>D175*E175</f>
        <v>0</v>
      </c>
    </row>
    <row r="176" spans="1:6" ht="14.25">
      <c r="A176" s="62"/>
      <c r="B176" s="69" t="s">
        <v>760</v>
      </c>
      <c r="C176" s="50" t="s">
        <v>571</v>
      </c>
      <c r="D176" s="53">
        <v>7</v>
      </c>
      <c r="E176" s="128"/>
      <c r="F176" s="39">
        <f>D176*E176</f>
        <v>0</v>
      </c>
    </row>
    <row r="177" spans="1:6" ht="14.25">
      <c r="A177" s="62"/>
      <c r="B177" s="69" t="s">
        <v>761</v>
      </c>
      <c r="C177" s="50" t="s">
        <v>571</v>
      </c>
      <c r="D177" s="53">
        <v>6</v>
      </c>
      <c r="E177" s="128"/>
      <c r="F177" s="39">
        <f>D177*E177</f>
        <v>0</v>
      </c>
    </row>
    <row r="178" spans="1:6" ht="14.25">
      <c r="A178" s="62"/>
      <c r="B178" s="69" t="s">
        <v>762</v>
      </c>
      <c r="C178" s="50" t="s">
        <v>571</v>
      </c>
      <c r="D178" s="53">
        <v>3</v>
      </c>
      <c r="E178" s="128"/>
      <c r="F178" s="39">
        <f>D178*E178</f>
        <v>0</v>
      </c>
    </row>
    <row r="179" spans="1:6" ht="14.25">
      <c r="A179" s="62"/>
      <c r="B179" s="69" t="s">
        <v>763</v>
      </c>
      <c r="C179" s="50" t="s">
        <v>571</v>
      </c>
      <c r="D179" s="53">
        <v>1</v>
      </c>
      <c r="E179" s="128"/>
      <c r="F179" s="39">
        <f>D179*E179</f>
        <v>0</v>
      </c>
    </row>
    <row r="180" spans="1:6" ht="14.25">
      <c r="A180" s="62"/>
      <c r="B180" s="44"/>
      <c r="C180" s="50"/>
      <c r="D180" s="53"/>
      <c r="E180" s="128"/>
      <c r="F180" s="39"/>
    </row>
    <row r="181" spans="1:6" ht="28.5">
      <c r="A181" s="62">
        <v>2.06</v>
      </c>
      <c r="B181" s="44" t="s">
        <v>764</v>
      </c>
      <c r="C181" s="50"/>
      <c r="D181" s="53"/>
      <c r="E181" s="128"/>
      <c r="F181" s="39"/>
    </row>
    <row r="182" spans="1:6" ht="28.5">
      <c r="A182" s="62"/>
      <c r="B182" s="44" t="s">
        <v>765</v>
      </c>
      <c r="C182" s="50" t="s">
        <v>571</v>
      </c>
      <c r="D182" s="53">
        <v>3</v>
      </c>
      <c r="E182" s="128"/>
      <c r="F182" s="39">
        <f>D182*E182</f>
        <v>0</v>
      </c>
    </row>
    <row r="183" spans="1:6" ht="14.25">
      <c r="A183" s="62"/>
      <c r="B183" s="44"/>
      <c r="C183" s="50"/>
      <c r="D183" s="53"/>
      <c r="E183" s="128"/>
      <c r="F183" s="39"/>
    </row>
    <row r="184" spans="1:6" ht="15">
      <c r="A184" s="62"/>
      <c r="B184" s="43" t="s">
        <v>701</v>
      </c>
      <c r="C184" s="50"/>
      <c r="D184" s="53"/>
      <c r="E184" s="128"/>
      <c r="F184" s="39">
        <f>SUM(F119:F182)</f>
        <v>0</v>
      </c>
    </row>
    <row r="185" spans="1:6" ht="15">
      <c r="A185" s="62"/>
      <c r="B185" s="43"/>
      <c r="C185" s="50"/>
      <c r="D185" s="53"/>
      <c r="E185" s="128"/>
      <c r="F185" s="39"/>
    </row>
    <row r="186" spans="1:6" ht="15">
      <c r="A186" s="42" t="s">
        <v>766</v>
      </c>
      <c r="B186" s="43" t="s">
        <v>767</v>
      </c>
      <c r="C186" s="50"/>
      <c r="D186" s="53"/>
      <c r="E186" s="128"/>
      <c r="F186" s="39"/>
    </row>
    <row r="187" spans="1:6" ht="15">
      <c r="A187" s="62"/>
      <c r="B187" s="43"/>
      <c r="C187" s="50"/>
      <c r="D187" s="53"/>
      <c r="E187" s="128"/>
      <c r="F187" s="39"/>
    </row>
    <row r="188" spans="1:6" ht="114">
      <c r="A188" s="62">
        <v>3.01</v>
      </c>
      <c r="B188" s="44" t="s">
        <v>695</v>
      </c>
      <c r="C188" s="50"/>
      <c r="D188" s="53"/>
      <c r="E188" s="128"/>
      <c r="F188" s="39"/>
    </row>
    <row r="189" spans="1:6" ht="28.5">
      <c r="A189" s="62"/>
      <c r="B189" s="44" t="s">
        <v>705</v>
      </c>
      <c r="C189" s="50" t="s">
        <v>566</v>
      </c>
      <c r="D189" s="53">
        <v>885</v>
      </c>
      <c r="E189" s="128"/>
      <c r="F189" s="39">
        <f>D189*E189</f>
        <v>0</v>
      </c>
    </row>
    <row r="190" spans="1:6" ht="28.5">
      <c r="A190" s="62"/>
      <c r="B190" s="44" t="s">
        <v>768</v>
      </c>
      <c r="C190" s="50" t="s">
        <v>566</v>
      </c>
      <c r="D190" s="53">
        <v>20</v>
      </c>
      <c r="E190" s="128"/>
      <c r="F190" s="39">
        <f>D190*E190</f>
        <v>0</v>
      </c>
    </row>
    <row r="191" spans="1:6" ht="14.25">
      <c r="A191" s="62"/>
      <c r="B191" s="45"/>
      <c r="C191" s="50"/>
      <c r="D191" s="53"/>
      <c r="E191" s="128"/>
      <c r="F191" s="39"/>
    </row>
    <row r="192" spans="1:6" ht="28.5">
      <c r="A192" s="62">
        <v>3.02</v>
      </c>
      <c r="B192" s="45" t="s">
        <v>769</v>
      </c>
      <c r="C192" s="50"/>
      <c r="D192" s="53"/>
      <c r="E192" s="128"/>
      <c r="F192" s="39"/>
    </row>
    <row r="193" spans="1:6" ht="28.5">
      <c r="A193" s="62"/>
      <c r="B193" s="45" t="s">
        <v>770</v>
      </c>
      <c r="C193" s="50" t="s">
        <v>566</v>
      </c>
      <c r="D193" s="53">
        <v>114</v>
      </c>
      <c r="E193" s="128"/>
      <c r="F193" s="39">
        <f>D193*E193</f>
        <v>0</v>
      </c>
    </row>
    <row r="194" spans="1:6" ht="28.5">
      <c r="A194" s="62"/>
      <c r="B194" s="70" t="s">
        <v>771</v>
      </c>
      <c r="C194" s="50" t="s">
        <v>571</v>
      </c>
      <c r="D194" s="53">
        <v>114</v>
      </c>
      <c r="E194" s="128"/>
      <c r="F194" s="39">
        <f>D194*E194</f>
        <v>0</v>
      </c>
    </row>
    <row r="195" spans="1:6" ht="28.5">
      <c r="A195" s="62"/>
      <c r="B195" s="45" t="s">
        <v>772</v>
      </c>
      <c r="C195" s="50" t="s">
        <v>571</v>
      </c>
      <c r="D195" s="53">
        <v>114</v>
      </c>
      <c r="E195" s="128"/>
      <c r="F195" s="39">
        <f>D195*E195</f>
        <v>0</v>
      </c>
    </row>
    <row r="196" spans="1:6" ht="14.25">
      <c r="A196" s="62"/>
      <c r="B196" s="45"/>
      <c r="C196" s="50"/>
      <c r="D196" s="53"/>
      <c r="E196" s="128"/>
      <c r="F196" s="39"/>
    </row>
    <row r="197" spans="1:6" ht="28.5">
      <c r="A197" s="62">
        <v>3.03</v>
      </c>
      <c r="B197" s="44" t="s">
        <v>708</v>
      </c>
      <c r="C197" s="50"/>
      <c r="D197" s="53"/>
      <c r="E197" s="128"/>
      <c r="F197" s="39"/>
    </row>
    <row r="198" spans="1:6" ht="15">
      <c r="A198" s="62"/>
      <c r="B198" s="44" t="s">
        <v>773</v>
      </c>
      <c r="C198" s="50" t="s">
        <v>566</v>
      </c>
      <c r="D198" s="53">
        <v>55</v>
      </c>
      <c r="E198" s="128"/>
      <c r="F198" s="39">
        <f>D198*E198</f>
        <v>0</v>
      </c>
    </row>
    <row r="199" spans="1:6" ht="14.25">
      <c r="A199" s="62"/>
      <c r="B199" s="44" t="s">
        <v>774</v>
      </c>
      <c r="C199" s="50" t="s">
        <v>566</v>
      </c>
      <c r="D199" s="53">
        <v>730</v>
      </c>
      <c r="E199" s="128"/>
      <c r="F199" s="39">
        <f>D199*E199</f>
        <v>0</v>
      </c>
    </row>
    <row r="200" spans="1:6" ht="14.25">
      <c r="A200" s="62"/>
      <c r="B200" s="44" t="s">
        <v>775</v>
      </c>
      <c r="C200" s="50" t="s">
        <v>566</v>
      </c>
      <c r="D200" s="53">
        <v>100</v>
      </c>
      <c r="E200" s="128"/>
      <c r="F200" s="39">
        <f>D200*E200</f>
        <v>0</v>
      </c>
    </row>
    <row r="201" spans="1:6" ht="14.25">
      <c r="A201" s="62"/>
      <c r="B201" s="44" t="s">
        <v>776</v>
      </c>
      <c r="C201" s="50" t="s">
        <v>566</v>
      </c>
      <c r="D201" s="53">
        <v>208</v>
      </c>
      <c r="E201" s="128"/>
      <c r="F201" s="39">
        <f>D201*E201</f>
        <v>0</v>
      </c>
    </row>
    <row r="202" spans="1:6" ht="15">
      <c r="A202" s="62"/>
      <c r="B202" s="44" t="s">
        <v>777</v>
      </c>
      <c r="C202" s="50" t="s">
        <v>566</v>
      </c>
      <c r="D202" s="53">
        <v>115</v>
      </c>
      <c r="E202" s="128"/>
      <c r="F202" s="39">
        <f>D202*E202</f>
        <v>0</v>
      </c>
    </row>
    <row r="203" spans="1:6" ht="14.25">
      <c r="A203" s="62"/>
      <c r="B203" s="44"/>
      <c r="C203" s="50"/>
      <c r="D203" s="53"/>
      <c r="E203" s="128"/>
      <c r="F203" s="39"/>
    </row>
    <row r="204" spans="1:6" ht="42.75">
      <c r="A204" s="62">
        <v>3.04</v>
      </c>
      <c r="B204" s="44" t="s">
        <v>778</v>
      </c>
      <c r="C204" s="50"/>
      <c r="D204" s="53"/>
      <c r="E204" s="128"/>
      <c r="F204" s="39"/>
    </row>
    <row r="205" spans="1:6" ht="14.25">
      <c r="A205" s="62"/>
      <c r="B205" s="45"/>
      <c r="C205" s="50"/>
      <c r="D205" s="53"/>
      <c r="E205" s="128"/>
      <c r="F205" s="39"/>
    </row>
    <row r="206" spans="1:6" ht="28.5">
      <c r="A206" s="62"/>
      <c r="B206" s="71" t="s">
        <v>746</v>
      </c>
      <c r="C206" s="50" t="s">
        <v>571</v>
      </c>
      <c r="D206" s="53">
        <v>25</v>
      </c>
      <c r="E206" s="128"/>
      <c r="F206" s="39">
        <f>D206*E206</f>
        <v>0</v>
      </c>
    </row>
    <row r="207" spans="1:6" ht="14.25">
      <c r="A207" s="62"/>
      <c r="B207" s="72" t="s">
        <v>747</v>
      </c>
      <c r="C207" s="50" t="s">
        <v>571</v>
      </c>
      <c r="D207" s="53">
        <v>10</v>
      </c>
      <c r="E207" s="128"/>
      <c r="F207" s="39">
        <f>D207*E207</f>
        <v>0</v>
      </c>
    </row>
    <row r="208" spans="1:6" ht="14.25">
      <c r="A208" s="62"/>
      <c r="B208" s="72" t="s">
        <v>748</v>
      </c>
      <c r="C208" s="50" t="s">
        <v>571</v>
      </c>
      <c r="D208" s="53">
        <v>15</v>
      </c>
      <c r="E208" s="128"/>
      <c r="F208" s="39">
        <f>D208*E208</f>
        <v>0</v>
      </c>
    </row>
    <row r="209" spans="1:6" ht="14.25">
      <c r="A209" s="62"/>
      <c r="B209" s="72"/>
      <c r="C209" s="50"/>
      <c r="D209" s="53"/>
      <c r="E209" s="128"/>
      <c r="F209" s="39"/>
    </row>
    <row r="210" spans="1:6" ht="14.25">
      <c r="A210" s="62"/>
      <c r="B210" s="72" t="s">
        <v>779</v>
      </c>
      <c r="C210" s="50"/>
      <c r="D210" s="53"/>
      <c r="E210" s="128"/>
      <c r="F210" s="39"/>
    </row>
    <row r="211" spans="1:6" ht="14.25">
      <c r="A211" s="62"/>
      <c r="B211" s="45"/>
      <c r="C211" s="50"/>
      <c r="D211" s="53"/>
      <c r="E211" s="128"/>
      <c r="F211" s="39"/>
    </row>
    <row r="212" spans="1:6" ht="14.25">
      <c r="A212" s="62"/>
      <c r="B212" s="73" t="s">
        <v>780</v>
      </c>
      <c r="C212" s="50" t="s">
        <v>571</v>
      </c>
      <c r="D212" s="53">
        <v>82</v>
      </c>
      <c r="E212" s="128"/>
      <c r="F212" s="39">
        <f>D212*E212</f>
        <v>0</v>
      </c>
    </row>
    <row r="213" spans="1:6" ht="14.25">
      <c r="A213" s="62"/>
      <c r="B213" s="73" t="s">
        <v>781</v>
      </c>
      <c r="C213" s="50" t="s">
        <v>571</v>
      </c>
      <c r="D213" s="53">
        <v>78</v>
      </c>
      <c r="E213" s="128"/>
      <c r="F213" s="39">
        <f>D213*E213</f>
        <v>0</v>
      </c>
    </row>
    <row r="214" spans="1:6" ht="14.25">
      <c r="A214" s="62"/>
      <c r="B214" s="73" t="s">
        <v>782</v>
      </c>
      <c r="C214" s="50" t="s">
        <v>571</v>
      </c>
      <c r="D214" s="53">
        <v>4</v>
      </c>
      <c r="E214" s="128"/>
      <c r="F214" s="39">
        <f>D214*E214</f>
        <v>0</v>
      </c>
    </row>
    <row r="215" spans="1:6" ht="14.25">
      <c r="A215" s="62"/>
      <c r="B215" s="45"/>
      <c r="C215" s="50"/>
      <c r="D215" s="53"/>
      <c r="E215" s="128"/>
      <c r="F215" s="39"/>
    </row>
    <row r="216" spans="1:6" ht="14.25">
      <c r="A216" s="62"/>
      <c r="B216" s="74" t="s">
        <v>783</v>
      </c>
      <c r="C216" s="50" t="s">
        <v>571</v>
      </c>
      <c r="D216" s="53">
        <v>10</v>
      </c>
      <c r="E216" s="128"/>
      <c r="F216" s="39">
        <f>D216*E216</f>
        <v>0</v>
      </c>
    </row>
    <row r="217" spans="1:6" ht="14.25">
      <c r="A217" s="62"/>
      <c r="B217" s="74" t="s">
        <v>784</v>
      </c>
      <c r="C217" s="50" t="s">
        <v>571</v>
      </c>
      <c r="D217" s="53">
        <v>27</v>
      </c>
      <c r="E217" s="128"/>
      <c r="F217" s="39">
        <f>D217*E217</f>
        <v>0</v>
      </c>
    </row>
    <row r="218" spans="1:6" ht="14.25">
      <c r="A218" s="62"/>
      <c r="B218" s="74" t="s">
        <v>785</v>
      </c>
      <c r="C218" s="50" t="s">
        <v>571</v>
      </c>
      <c r="D218" s="53">
        <v>6</v>
      </c>
      <c r="E218" s="128"/>
      <c r="F218" s="39">
        <f>D218*E218</f>
        <v>0</v>
      </c>
    </row>
    <row r="219" spans="1:6" ht="14.25">
      <c r="A219" s="62"/>
      <c r="B219" s="45"/>
      <c r="C219" s="50"/>
      <c r="D219" s="53"/>
      <c r="E219" s="128"/>
      <c r="F219" s="39"/>
    </row>
    <row r="220" spans="1:6" ht="14.25">
      <c r="A220" s="62"/>
      <c r="B220" s="75" t="s">
        <v>786</v>
      </c>
      <c r="C220" s="50" t="s">
        <v>571</v>
      </c>
      <c r="D220" s="53">
        <v>10</v>
      </c>
      <c r="E220" s="128"/>
      <c r="F220" s="39">
        <f>D220*E220</f>
        <v>0</v>
      </c>
    </row>
    <row r="221" spans="1:6" ht="14.25">
      <c r="A221" s="62"/>
      <c r="B221" s="75" t="s">
        <v>787</v>
      </c>
      <c r="C221" s="50" t="s">
        <v>571</v>
      </c>
      <c r="D221" s="53">
        <v>27</v>
      </c>
      <c r="E221" s="128"/>
      <c r="F221" s="39">
        <f>D221*E221</f>
        <v>0</v>
      </c>
    </row>
    <row r="222" spans="1:6" ht="14.25">
      <c r="A222" s="62"/>
      <c r="B222" s="75" t="s">
        <v>788</v>
      </c>
      <c r="C222" s="50" t="s">
        <v>571</v>
      </c>
      <c r="D222" s="53">
        <v>6</v>
      </c>
      <c r="E222" s="128"/>
      <c r="F222" s="39">
        <f>D222*E222</f>
        <v>0</v>
      </c>
    </row>
    <row r="223" spans="1:6" ht="14.25">
      <c r="A223" s="62"/>
      <c r="B223" s="45"/>
      <c r="C223" s="50"/>
      <c r="D223" s="53"/>
      <c r="E223" s="128"/>
      <c r="F223" s="39"/>
    </row>
    <row r="224" spans="1:6" ht="28.5">
      <c r="A224" s="62">
        <v>3.05</v>
      </c>
      <c r="B224" s="45" t="s">
        <v>789</v>
      </c>
      <c r="C224" s="50"/>
      <c r="D224" s="53"/>
      <c r="E224" s="128"/>
      <c r="F224" s="39"/>
    </row>
    <row r="225" spans="1:6" ht="28.5">
      <c r="A225" s="62"/>
      <c r="B225" s="45" t="s">
        <v>790</v>
      </c>
      <c r="C225" s="50" t="s">
        <v>571</v>
      </c>
      <c r="D225" s="53">
        <v>1</v>
      </c>
      <c r="E225" s="128"/>
      <c r="F225" s="39">
        <f>D225*E225</f>
        <v>0</v>
      </c>
    </row>
    <row r="226" spans="1:6" ht="42.75">
      <c r="A226" s="62"/>
      <c r="B226" s="45" t="s">
        <v>791</v>
      </c>
      <c r="C226" s="50" t="s">
        <v>571</v>
      </c>
      <c r="D226" s="53">
        <v>7</v>
      </c>
      <c r="E226" s="128"/>
      <c r="F226" s="39">
        <f>D226*E226</f>
        <v>0</v>
      </c>
    </row>
    <row r="227" spans="1:6" ht="42.75">
      <c r="A227" s="62"/>
      <c r="B227" s="45" t="s">
        <v>792</v>
      </c>
      <c r="C227" s="50" t="s">
        <v>571</v>
      </c>
      <c r="D227" s="53">
        <v>6</v>
      </c>
      <c r="E227" s="128"/>
      <c r="F227" s="39">
        <f>D227*E227</f>
        <v>0</v>
      </c>
    </row>
    <row r="228" spans="1:6" ht="28.5">
      <c r="A228" s="62"/>
      <c r="B228" s="45" t="s">
        <v>793</v>
      </c>
      <c r="C228" s="50" t="s">
        <v>571</v>
      </c>
      <c r="D228" s="53">
        <v>7</v>
      </c>
      <c r="E228" s="128"/>
      <c r="F228" s="39">
        <f>D228*E228</f>
        <v>0</v>
      </c>
    </row>
    <row r="229" spans="1:6" ht="14.25">
      <c r="A229" s="62"/>
      <c r="B229" s="45"/>
      <c r="C229" s="50"/>
      <c r="D229" s="53"/>
      <c r="E229" s="128"/>
      <c r="F229" s="39"/>
    </row>
    <row r="230" spans="1:6" ht="28.5">
      <c r="A230" s="62">
        <v>3.06</v>
      </c>
      <c r="B230" s="45" t="s">
        <v>794</v>
      </c>
      <c r="C230" s="50"/>
      <c r="D230" s="53"/>
      <c r="E230" s="128"/>
      <c r="F230" s="39"/>
    </row>
    <row r="231" spans="1:6" ht="14.25">
      <c r="A231" s="62"/>
      <c r="B231" s="45" t="s">
        <v>795</v>
      </c>
      <c r="C231" s="50" t="s">
        <v>571</v>
      </c>
      <c r="D231" s="53">
        <v>50</v>
      </c>
      <c r="E231" s="128"/>
      <c r="F231" s="39">
        <f>D231*E231</f>
        <v>0</v>
      </c>
    </row>
    <row r="232" spans="1:6" ht="14.25">
      <c r="A232" s="62"/>
      <c r="B232" s="45"/>
      <c r="C232" s="50"/>
      <c r="D232" s="53"/>
      <c r="E232" s="128"/>
      <c r="F232" s="39"/>
    </row>
    <row r="233" spans="1:6" ht="15">
      <c r="A233" s="62"/>
      <c r="B233" s="43" t="s">
        <v>701</v>
      </c>
      <c r="C233" s="50"/>
      <c r="D233" s="53"/>
      <c r="E233" s="128"/>
      <c r="F233" s="39">
        <f>SUM(F189:F232)</f>
        <v>0</v>
      </c>
    </row>
    <row r="234" spans="1:6" ht="15">
      <c r="A234" s="62"/>
      <c r="B234" s="43"/>
      <c r="C234" s="50"/>
      <c r="D234" s="53"/>
      <c r="E234" s="128"/>
      <c r="F234" s="39"/>
    </row>
    <row r="235" spans="1:6" ht="45">
      <c r="A235" s="42" t="s">
        <v>796</v>
      </c>
      <c r="B235" s="43" t="s">
        <v>797</v>
      </c>
      <c r="C235" s="50"/>
      <c r="D235" s="51"/>
      <c r="E235" s="128"/>
      <c r="F235" s="39"/>
    </row>
    <row r="236" spans="1:6" ht="14.25">
      <c r="A236" s="52"/>
      <c r="B236" s="44"/>
      <c r="C236" s="50"/>
      <c r="D236" s="54"/>
      <c r="E236" s="130"/>
      <c r="F236" s="55"/>
    </row>
    <row r="237" spans="1:6" ht="128.25">
      <c r="A237" s="52" t="s">
        <v>798</v>
      </c>
      <c r="B237" s="44" t="s">
        <v>799</v>
      </c>
      <c r="C237" s="50"/>
      <c r="D237" s="53"/>
      <c r="E237" s="128"/>
      <c r="F237" s="55"/>
    </row>
    <row r="238" spans="1:6" ht="28.5">
      <c r="A238" s="56"/>
      <c r="B238" s="44" t="s">
        <v>705</v>
      </c>
      <c r="C238" s="50" t="s">
        <v>566</v>
      </c>
      <c r="D238" s="54">
        <v>450</v>
      </c>
      <c r="E238" s="128"/>
      <c r="F238" s="55">
        <f>D238*E238</f>
        <v>0</v>
      </c>
    </row>
    <row r="239" spans="1:6" ht="28.5">
      <c r="A239" s="56"/>
      <c r="B239" s="44" t="s">
        <v>696</v>
      </c>
      <c r="C239" s="50" t="s">
        <v>566</v>
      </c>
      <c r="D239" s="54">
        <v>50</v>
      </c>
      <c r="E239" s="128"/>
      <c r="F239" s="55">
        <f>D239*E239</f>
        <v>0</v>
      </c>
    </row>
    <row r="240" spans="1:6" ht="14.25">
      <c r="A240" s="56"/>
      <c r="B240" s="44" t="s">
        <v>800</v>
      </c>
      <c r="C240" s="50" t="s">
        <v>566</v>
      </c>
      <c r="D240" s="54">
        <v>25</v>
      </c>
      <c r="E240" s="128"/>
      <c r="F240" s="55">
        <f>D240*E240</f>
        <v>0</v>
      </c>
    </row>
    <row r="241" spans="1:6" ht="14.25">
      <c r="A241" s="56"/>
      <c r="B241" s="44" t="s">
        <v>801</v>
      </c>
      <c r="C241" s="50" t="s">
        <v>566</v>
      </c>
      <c r="D241" s="54">
        <v>20</v>
      </c>
      <c r="E241" s="128"/>
      <c r="F241" s="55">
        <f>D241*E241</f>
        <v>0</v>
      </c>
    </row>
    <row r="242" spans="1:6" ht="14.25">
      <c r="A242" s="52"/>
      <c r="B242" s="44"/>
      <c r="C242" s="50"/>
      <c r="D242" s="54"/>
      <c r="E242" s="128"/>
      <c r="F242" s="55"/>
    </row>
    <row r="243" spans="1:6" ht="42.75">
      <c r="A243" s="52" t="s">
        <v>802</v>
      </c>
      <c r="B243" s="45" t="s">
        <v>803</v>
      </c>
      <c r="C243" s="50" t="s">
        <v>571</v>
      </c>
      <c r="D243" s="54">
        <v>15</v>
      </c>
      <c r="E243" s="128"/>
      <c r="F243" s="55">
        <f>D243*E243</f>
        <v>0</v>
      </c>
    </row>
    <row r="244" spans="1:6" ht="14.25">
      <c r="A244" s="52"/>
      <c r="B244" s="44"/>
      <c r="C244" s="50"/>
      <c r="D244" s="54"/>
      <c r="E244" s="128"/>
      <c r="F244" s="55"/>
    </row>
    <row r="245" spans="1:6" ht="28.5">
      <c r="A245" s="52" t="s">
        <v>804</v>
      </c>
      <c r="B245" s="44" t="s">
        <v>805</v>
      </c>
      <c r="C245" s="50"/>
      <c r="D245" s="53"/>
      <c r="E245" s="129"/>
      <c r="F245" s="55"/>
    </row>
    <row r="246" spans="1:6" ht="14.25">
      <c r="A246" s="52"/>
      <c r="B246" s="44" t="s">
        <v>806</v>
      </c>
      <c r="C246" s="50" t="s">
        <v>566</v>
      </c>
      <c r="D246" s="53">
        <v>25</v>
      </c>
      <c r="E246" s="129"/>
      <c r="F246" s="55">
        <f>D246*E246</f>
        <v>0</v>
      </c>
    </row>
    <row r="247" spans="1:6" ht="14.25">
      <c r="A247" s="52"/>
      <c r="B247" s="44" t="s">
        <v>807</v>
      </c>
      <c r="C247" s="50" t="s">
        <v>566</v>
      </c>
      <c r="D247" s="53">
        <v>230</v>
      </c>
      <c r="E247" s="129"/>
      <c r="F247" s="55">
        <f>D247*E247</f>
        <v>0</v>
      </c>
    </row>
    <row r="248" spans="1:6" ht="14.25">
      <c r="A248" s="56"/>
      <c r="B248" s="44" t="s">
        <v>709</v>
      </c>
      <c r="C248" s="50" t="s">
        <v>566</v>
      </c>
      <c r="D248" s="53">
        <v>220</v>
      </c>
      <c r="E248" s="129"/>
      <c r="F248" s="55">
        <f>D248*E248</f>
        <v>0</v>
      </c>
    </row>
    <row r="249" spans="1:6" ht="14.25">
      <c r="A249" s="56"/>
      <c r="B249" s="44" t="s">
        <v>808</v>
      </c>
      <c r="C249" s="50" t="s">
        <v>566</v>
      </c>
      <c r="D249" s="53">
        <v>25</v>
      </c>
      <c r="E249" s="128"/>
      <c r="F249" s="55">
        <f>D249*E249</f>
        <v>0</v>
      </c>
    </row>
    <row r="250" spans="1:6" ht="14.25">
      <c r="A250" s="56"/>
      <c r="B250" s="44"/>
      <c r="C250" s="50"/>
      <c r="D250" s="57"/>
      <c r="E250" s="128"/>
      <c r="F250" s="55"/>
    </row>
    <row r="251" spans="1:6" ht="28.5">
      <c r="A251" s="52" t="s">
        <v>809</v>
      </c>
      <c r="B251" s="44" t="s">
        <v>810</v>
      </c>
      <c r="C251" s="50"/>
      <c r="D251" s="53"/>
      <c r="E251" s="128"/>
      <c r="F251" s="55"/>
    </row>
    <row r="252" spans="1:6" ht="14.25">
      <c r="A252" s="56"/>
      <c r="B252" s="44" t="s">
        <v>811</v>
      </c>
      <c r="C252" s="50" t="s">
        <v>571</v>
      </c>
      <c r="D252" s="53">
        <v>1</v>
      </c>
      <c r="E252" s="128"/>
      <c r="F252" s="55">
        <f>D252*E252</f>
        <v>0</v>
      </c>
    </row>
    <row r="253" spans="1:6" ht="14.25">
      <c r="A253" s="56"/>
      <c r="B253" s="44" t="s">
        <v>812</v>
      </c>
      <c r="C253" s="50" t="s">
        <v>571</v>
      </c>
      <c r="D253" s="53">
        <v>19</v>
      </c>
      <c r="E253" s="128"/>
      <c r="F253" s="55">
        <f>D253*E253</f>
        <v>0</v>
      </c>
    </row>
    <row r="254" spans="1:6" ht="14.25">
      <c r="A254" s="56"/>
      <c r="B254" s="44" t="s">
        <v>813</v>
      </c>
      <c r="C254" s="50" t="s">
        <v>571</v>
      </c>
      <c r="D254" s="53">
        <v>3</v>
      </c>
      <c r="E254" s="128"/>
      <c r="F254" s="55">
        <f>D254*E254</f>
        <v>0</v>
      </c>
    </row>
    <row r="255" spans="1:6" ht="14.25">
      <c r="A255" s="56"/>
      <c r="B255" s="44" t="s">
        <v>814</v>
      </c>
      <c r="C255" s="50" t="s">
        <v>571</v>
      </c>
      <c r="D255" s="53">
        <v>1</v>
      </c>
      <c r="E255" s="128"/>
      <c r="F255" s="55">
        <f>D255*E255</f>
        <v>0</v>
      </c>
    </row>
    <row r="256" spans="1:6" ht="14.25">
      <c r="A256" s="56"/>
      <c r="B256" s="44"/>
      <c r="C256" s="50"/>
      <c r="D256" s="53"/>
      <c r="E256" s="128"/>
      <c r="F256" s="55"/>
    </row>
    <row r="257" spans="1:6" ht="15">
      <c r="A257" s="62"/>
      <c r="B257" s="43" t="s">
        <v>701</v>
      </c>
      <c r="C257" s="50"/>
      <c r="D257" s="53"/>
      <c r="E257" s="128"/>
      <c r="F257" s="39">
        <f>SUM(F237:F256)</f>
        <v>0</v>
      </c>
    </row>
    <row r="258" spans="1:6" ht="14.25">
      <c r="A258" s="62"/>
      <c r="B258" s="45"/>
      <c r="C258" s="50"/>
      <c r="D258" s="53"/>
      <c r="E258" s="128"/>
      <c r="F258" s="39"/>
    </row>
    <row r="259" spans="1:6" ht="15">
      <c r="A259" s="76">
        <v>5</v>
      </c>
      <c r="B259" s="43" t="s">
        <v>815</v>
      </c>
      <c r="C259" s="50"/>
      <c r="D259" s="53"/>
      <c r="E259" s="128"/>
      <c r="F259" s="39"/>
    </row>
    <row r="260" spans="1:6" ht="14.25">
      <c r="A260" s="62"/>
      <c r="B260" s="45"/>
      <c r="C260" s="50"/>
      <c r="D260" s="53"/>
      <c r="E260" s="128"/>
      <c r="F260" s="39"/>
    </row>
    <row r="261" spans="1:6" ht="114">
      <c r="A261" s="62">
        <v>5.01</v>
      </c>
      <c r="B261" s="44" t="s">
        <v>695</v>
      </c>
      <c r="C261" s="50"/>
      <c r="D261" s="53"/>
      <c r="E261" s="128"/>
      <c r="F261" s="39"/>
    </row>
    <row r="262" spans="1:6" ht="28.5">
      <c r="A262" s="62"/>
      <c r="B262" s="44" t="s">
        <v>705</v>
      </c>
      <c r="C262" s="50" t="s">
        <v>566</v>
      </c>
      <c r="D262" s="53">
        <v>740</v>
      </c>
      <c r="E262" s="128"/>
      <c r="F262" s="39">
        <f>D262*E262</f>
        <v>0</v>
      </c>
    </row>
    <row r="263" spans="1:6" ht="14.25">
      <c r="A263" s="62"/>
      <c r="B263" s="44" t="s">
        <v>816</v>
      </c>
      <c r="C263" s="50" t="s">
        <v>566</v>
      </c>
      <c r="D263" s="53">
        <v>5</v>
      </c>
      <c r="E263" s="128"/>
      <c r="F263" s="39">
        <f>D263*E263</f>
        <v>0</v>
      </c>
    </row>
    <row r="264" spans="1:6" ht="14.25">
      <c r="A264" s="62"/>
      <c r="B264" s="44"/>
      <c r="C264" s="50"/>
      <c r="D264" s="53"/>
      <c r="E264" s="128"/>
      <c r="F264" s="39"/>
    </row>
    <row r="265" spans="1:6" ht="28.5">
      <c r="A265" s="62">
        <v>5.0199999999999996</v>
      </c>
      <c r="B265" s="44" t="s">
        <v>805</v>
      </c>
      <c r="C265" s="50"/>
      <c r="D265" s="53"/>
      <c r="E265" s="128"/>
      <c r="F265" s="39"/>
    </row>
    <row r="266" spans="1:6" ht="14.25">
      <c r="A266" s="62"/>
      <c r="B266" s="77" t="s">
        <v>817</v>
      </c>
      <c r="C266" s="50" t="s">
        <v>566</v>
      </c>
      <c r="D266" s="53">
        <v>740</v>
      </c>
      <c r="E266" s="128"/>
      <c r="F266" s="39">
        <f>D266*E266</f>
        <v>0</v>
      </c>
    </row>
    <row r="267" spans="1:6" ht="14.25">
      <c r="A267" s="62"/>
      <c r="B267" s="45"/>
      <c r="C267" s="50"/>
      <c r="D267" s="53"/>
      <c r="E267" s="128"/>
      <c r="F267" s="39"/>
    </row>
    <row r="268" spans="1:6" ht="42.75">
      <c r="A268" s="62">
        <v>5.03</v>
      </c>
      <c r="B268" s="78" t="s">
        <v>818</v>
      </c>
      <c r="C268" s="50"/>
      <c r="D268" s="53"/>
      <c r="E268" s="128"/>
      <c r="F268" s="39"/>
    </row>
    <row r="269" spans="1:6" ht="14.25">
      <c r="A269" s="62"/>
      <c r="B269" s="79" t="s">
        <v>780</v>
      </c>
      <c r="C269" s="50" t="s">
        <v>571</v>
      </c>
      <c r="D269" s="53">
        <v>13</v>
      </c>
      <c r="E269" s="128"/>
      <c r="F269" s="39">
        <f>D269*E269</f>
        <v>0</v>
      </c>
    </row>
    <row r="270" spans="1:6" ht="14.25">
      <c r="A270" s="62"/>
      <c r="B270" s="80" t="s">
        <v>819</v>
      </c>
      <c r="C270" s="50" t="s">
        <v>571</v>
      </c>
      <c r="D270" s="53">
        <v>13</v>
      </c>
      <c r="E270" s="128"/>
      <c r="F270" s="39">
        <f>D270*E270</f>
        <v>0</v>
      </c>
    </row>
    <row r="271" spans="1:6" ht="14.25">
      <c r="A271" s="62"/>
      <c r="B271" s="81" t="s">
        <v>820</v>
      </c>
      <c r="C271" s="50" t="s">
        <v>571</v>
      </c>
      <c r="D271" s="53">
        <v>13</v>
      </c>
      <c r="E271" s="128"/>
      <c r="F271" s="39">
        <f>D271*E271</f>
        <v>0</v>
      </c>
    </row>
    <row r="272" spans="1:6" ht="14.25">
      <c r="A272" s="62"/>
      <c r="B272" s="82" t="s">
        <v>821</v>
      </c>
      <c r="C272" s="50" t="s">
        <v>571</v>
      </c>
      <c r="D272" s="53">
        <v>26</v>
      </c>
      <c r="E272" s="128"/>
      <c r="F272" s="39">
        <f>D272*E272</f>
        <v>0</v>
      </c>
    </row>
    <row r="273" spans="1:6" ht="14.25">
      <c r="A273" s="62"/>
      <c r="B273" s="81"/>
      <c r="C273" s="50"/>
      <c r="D273" s="53"/>
      <c r="E273" s="128"/>
      <c r="F273" s="39"/>
    </row>
    <row r="274" spans="1:6" ht="42.75">
      <c r="A274" s="62">
        <v>5.04</v>
      </c>
      <c r="B274" s="81" t="s">
        <v>822</v>
      </c>
      <c r="C274" s="50"/>
      <c r="D274" s="53"/>
      <c r="E274" s="128"/>
      <c r="F274" s="39"/>
    </row>
    <row r="275" spans="1:6" ht="28.5">
      <c r="A275" s="62"/>
      <c r="B275" s="81" t="s">
        <v>823</v>
      </c>
      <c r="C275" s="50"/>
      <c r="D275" s="53"/>
      <c r="E275" s="128"/>
      <c r="F275" s="39"/>
    </row>
    <row r="276" spans="1:6" ht="14.25">
      <c r="A276" s="62"/>
      <c r="B276" s="81" t="s">
        <v>824</v>
      </c>
      <c r="C276" s="50"/>
      <c r="D276" s="53"/>
      <c r="E276" s="128"/>
      <c r="F276" s="39"/>
    </row>
    <row r="277" spans="1:6" ht="28.5">
      <c r="A277" s="62"/>
      <c r="B277" s="81" t="s">
        <v>825</v>
      </c>
      <c r="C277" s="50"/>
      <c r="D277" s="53"/>
      <c r="E277" s="128"/>
      <c r="F277" s="39"/>
    </row>
    <row r="278" spans="1:6" ht="28.5">
      <c r="A278" s="62"/>
      <c r="B278" s="81" t="s">
        <v>826</v>
      </c>
      <c r="C278" s="50"/>
      <c r="D278" s="53"/>
      <c r="E278" s="128"/>
      <c r="F278" s="39"/>
    </row>
    <row r="279" spans="1:6" ht="28.5">
      <c r="A279" s="62"/>
      <c r="B279" s="81" t="s">
        <v>827</v>
      </c>
      <c r="C279" s="50"/>
      <c r="D279" s="53"/>
      <c r="E279" s="128"/>
      <c r="F279" s="39"/>
    </row>
    <row r="280" spans="1:6" ht="28.5">
      <c r="A280" s="62"/>
      <c r="B280" s="81" t="s">
        <v>828</v>
      </c>
      <c r="C280" s="50"/>
      <c r="D280" s="53"/>
      <c r="E280" s="128"/>
      <c r="F280" s="39"/>
    </row>
    <row r="281" spans="1:6" ht="28.5">
      <c r="A281" s="62"/>
      <c r="B281" s="81" t="s">
        <v>829</v>
      </c>
      <c r="C281" s="50"/>
      <c r="D281" s="53"/>
      <c r="E281" s="128"/>
      <c r="F281" s="39"/>
    </row>
    <row r="282" spans="1:6" ht="28.5">
      <c r="A282" s="62"/>
      <c r="B282" s="81" t="s">
        <v>830</v>
      </c>
      <c r="C282" s="50"/>
      <c r="D282" s="53"/>
      <c r="E282" s="128"/>
      <c r="F282" s="39"/>
    </row>
    <row r="283" spans="1:6" ht="14.25">
      <c r="A283" s="62"/>
      <c r="B283" s="81" t="s">
        <v>625</v>
      </c>
      <c r="C283" s="50" t="s">
        <v>571</v>
      </c>
      <c r="D283" s="53">
        <v>1</v>
      </c>
      <c r="E283" s="128"/>
      <c r="F283" s="39">
        <f>D283*E283</f>
        <v>0</v>
      </c>
    </row>
    <row r="284" spans="1:6" ht="14.25">
      <c r="A284" s="62"/>
      <c r="B284" s="81"/>
      <c r="C284" s="50"/>
      <c r="D284" s="53"/>
      <c r="E284" s="128"/>
      <c r="F284" s="39"/>
    </row>
    <row r="285" spans="1:6" ht="85.5">
      <c r="A285" s="62">
        <v>5.05</v>
      </c>
      <c r="B285" s="81" t="s">
        <v>831</v>
      </c>
      <c r="C285" s="50"/>
      <c r="D285" s="53"/>
      <c r="E285" s="128"/>
      <c r="F285" s="39"/>
    </row>
    <row r="286" spans="1:6" ht="14.25">
      <c r="A286" s="62"/>
      <c r="B286" s="81" t="s">
        <v>832</v>
      </c>
      <c r="C286" s="50" t="s">
        <v>571</v>
      </c>
      <c r="D286" s="53">
        <v>1</v>
      </c>
      <c r="E286" s="128"/>
      <c r="F286" s="39">
        <f>D286*E286</f>
        <v>0</v>
      </c>
    </row>
    <row r="287" spans="1:6" ht="14.25">
      <c r="A287" s="62"/>
      <c r="B287" s="81"/>
      <c r="C287" s="50"/>
      <c r="D287" s="53"/>
      <c r="E287" s="128"/>
      <c r="F287" s="39"/>
    </row>
    <row r="288" spans="1:6" ht="71.25">
      <c r="A288" s="62">
        <v>5.0599999999999996</v>
      </c>
      <c r="B288" s="83" t="s">
        <v>833</v>
      </c>
      <c r="C288" s="84"/>
      <c r="D288" s="53"/>
      <c r="E288" s="128"/>
      <c r="F288" s="39"/>
    </row>
    <row r="289" spans="1:6" ht="14.25">
      <c r="A289" s="62"/>
      <c r="B289" s="83" t="s">
        <v>834</v>
      </c>
      <c r="C289" s="84"/>
      <c r="D289" s="53"/>
      <c r="E289" s="128"/>
      <c r="F289" s="39"/>
    </row>
    <row r="290" spans="1:6" ht="14.25">
      <c r="A290" s="62"/>
      <c r="B290" s="83" t="s">
        <v>835</v>
      </c>
      <c r="C290" s="84"/>
      <c r="D290" s="53"/>
      <c r="E290" s="128"/>
      <c r="F290" s="39"/>
    </row>
    <row r="291" spans="1:6" ht="14.25">
      <c r="A291" s="62"/>
      <c r="B291" s="83" t="s">
        <v>836</v>
      </c>
      <c r="C291" s="84"/>
      <c r="D291" s="53"/>
      <c r="E291" s="128"/>
      <c r="F291" s="39"/>
    </row>
    <row r="292" spans="1:6" ht="28.5">
      <c r="A292" s="62"/>
      <c r="B292" s="83" t="s">
        <v>837</v>
      </c>
      <c r="C292" s="84"/>
      <c r="D292" s="53"/>
      <c r="E292" s="128"/>
      <c r="F292" s="39"/>
    </row>
    <row r="293" spans="1:6" ht="14.25">
      <c r="A293" s="62"/>
      <c r="B293" s="83" t="s">
        <v>838</v>
      </c>
      <c r="C293" s="84"/>
      <c r="D293" s="53"/>
      <c r="E293" s="128"/>
      <c r="F293" s="39"/>
    </row>
    <row r="294" spans="1:6" ht="14.25">
      <c r="A294" s="62"/>
      <c r="B294" s="83" t="s">
        <v>839</v>
      </c>
      <c r="C294" s="84"/>
      <c r="D294" s="53"/>
      <c r="E294" s="128"/>
      <c r="F294" s="39"/>
    </row>
    <row r="295" spans="1:6" ht="14.25">
      <c r="A295" s="62"/>
      <c r="B295" s="83" t="s">
        <v>840</v>
      </c>
      <c r="C295" s="84"/>
      <c r="D295" s="53"/>
      <c r="E295" s="128"/>
      <c r="F295" s="39"/>
    </row>
    <row r="296" spans="1:6" ht="14.25">
      <c r="A296" s="62"/>
      <c r="B296" s="83" t="s">
        <v>841</v>
      </c>
      <c r="C296" s="84"/>
      <c r="D296" s="53"/>
      <c r="E296" s="128"/>
      <c r="F296" s="39"/>
    </row>
    <row r="297" spans="1:6" ht="14.25">
      <c r="A297" s="62"/>
      <c r="B297" s="83" t="s">
        <v>842</v>
      </c>
      <c r="C297" s="84"/>
      <c r="D297" s="53"/>
      <c r="E297" s="128"/>
      <c r="F297" s="39"/>
    </row>
    <row r="298" spans="1:6" ht="14.25">
      <c r="A298" s="62"/>
      <c r="B298" s="83" t="s">
        <v>843</v>
      </c>
      <c r="C298" s="84"/>
      <c r="D298" s="53"/>
      <c r="E298" s="128"/>
      <c r="F298" s="39"/>
    </row>
    <row r="299" spans="1:6" ht="14.25">
      <c r="A299" s="62"/>
      <c r="B299" s="83" t="s">
        <v>844</v>
      </c>
      <c r="C299" s="84"/>
      <c r="D299" s="53"/>
      <c r="E299" s="128"/>
      <c r="F299" s="39"/>
    </row>
    <row r="300" spans="1:6" ht="14.25">
      <c r="A300" s="62"/>
      <c r="B300" s="83" t="s">
        <v>845</v>
      </c>
      <c r="C300" s="84"/>
      <c r="D300" s="53"/>
      <c r="E300" s="128"/>
      <c r="F300" s="39"/>
    </row>
    <row r="301" spans="1:6" ht="14.25">
      <c r="A301" s="62"/>
      <c r="B301" s="83" t="s">
        <v>846</v>
      </c>
      <c r="C301" s="84"/>
      <c r="D301" s="53"/>
      <c r="E301" s="128"/>
      <c r="F301" s="39"/>
    </row>
    <row r="302" spans="1:6" ht="14.25">
      <c r="A302" s="62"/>
      <c r="B302" s="83" t="s">
        <v>847</v>
      </c>
      <c r="C302" s="85"/>
      <c r="D302" s="53"/>
      <c r="E302" s="128"/>
      <c r="F302" s="39"/>
    </row>
    <row r="303" spans="1:6" ht="14.25">
      <c r="A303" s="62"/>
      <c r="B303" s="83" t="s">
        <v>848</v>
      </c>
      <c r="C303" s="84"/>
      <c r="D303" s="53"/>
      <c r="E303" s="128"/>
      <c r="F303" s="39"/>
    </row>
    <row r="304" spans="1:6" ht="14.25">
      <c r="A304" s="62"/>
      <c r="B304" s="83" t="s">
        <v>625</v>
      </c>
      <c r="C304" s="84" t="s">
        <v>571</v>
      </c>
      <c r="D304" s="53">
        <v>1</v>
      </c>
      <c r="E304" s="128"/>
      <c r="F304" s="39">
        <f>D304*E304</f>
        <v>0</v>
      </c>
    </row>
    <row r="305" spans="1:6" ht="14.25">
      <c r="A305" s="62"/>
      <c r="B305" s="81"/>
      <c r="C305" s="50"/>
      <c r="D305" s="53"/>
      <c r="E305" s="128"/>
      <c r="F305" s="39"/>
    </row>
    <row r="306" spans="1:6" ht="15">
      <c r="A306" s="62"/>
      <c r="B306" s="43" t="s">
        <v>701</v>
      </c>
      <c r="C306" s="50"/>
      <c r="D306" s="53"/>
      <c r="E306" s="128"/>
      <c r="F306" s="39">
        <f>SUM(F262:F305)</f>
        <v>0</v>
      </c>
    </row>
    <row r="307" spans="1:6" ht="14.25">
      <c r="A307" s="62"/>
      <c r="B307" s="45"/>
      <c r="C307" s="50"/>
      <c r="D307" s="53"/>
      <c r="E307" s="128"/>
      <c r="F307" s="39"/>
    </row>
    <row r="308" spans="1:6" ht="15">
      <c r="A308" s="76">
        <v>6</v>
      </c>
      <c r="B308" s="86" t="s">
        <v>849</v>
      </c>
      <c r="C308" s="50"/>
      <c r="D308" s="53"/>
      <c r="E308" s="128"/>
      <c r="F308" s="39"/>
    </row>
    <row r="309" spans="1:6" ht="14.25">
      <c r="A309" s="62"/>
      <c r="B309" s="45"/>
      <c r="C309" s="50"/>
      <c r="D309" s="53"/>
      <c r="E309" s="128"/>
      <c r="F309" s="39"/>
    </row>
    <row r="310" spans="1:6" ht="57">
      <c r="A310" s="62">
        <v>6.01</v>
      </c>
      <c r="B310" s="45" t="s">
        <v>850</v>
      </c>
      <c r="C310" s="50" t="s">
        <v>566</v>
      </c>
      <c r="D310" s="53">
        <v>100</v>
      </c>
      <c r="E310" s="128"/>
      <c r="F310" s="39">
        <f>D310*E310</f>
        <v>0</v>
      </c>
    </row>
    <row r="311" spans="1:6" ht="14.25">
      <c r="A311" s="62"/>
      <c r="B311" s="45"/>
      <c r="C311" s="50"/>
      <c r="D311" s="53"/>
      <c r="E311" s="128"/>
      <c r="F311" s="39"/>
    </row>
    <row r="312" spans="1:6" ht="57">
      <c r="A312" s="62">
        <v>6.02</v>
      </c>
      <c r="B312" s="45" t="s">
        <v>851</v>
      </c>
      <c r="C312" s="50" t="s">
        <v>566</v>
      </c>
      <c r="D312" s="53">
        <v>40</v>
      </c>
      <c r="E312" s="128"/>
      <c r="F312" s="39">
        <f>D312*E312</f>
        <v>0</v>
      </c>
    </row>
    <row r="313" spans="1:6" ht="14.25">
      <c r="A313" s="62"/>
      <c r="B313" s="45"/>
      <c r="C313" s="50"/>
      <c r="D313" s="53"/>
      <c r="E313" s="128"/>
      <c r="F313" s="39"/>
    </row>
    <row r="314" spans="1:6" ht="42.75">
      <c r="A314" s="62">
        <v>6.03</v>
      </c>
      <c r="B314" s="45" t="s">
        <v>852</v>
      </c>
      <c r="C314" s="50" t="s">
        <v>853</v>
      </c>
      <c r="D314" s="53">
        <v>11</v>
      </c>
      <c r="E314" s="128"/>
      <c r="F314" s="39">
        <f>D314*E314</f>
        <v>0</v>
      </c>
    </row>
    <row r="315" spans="1:6" ht="14.25">
      <c r="A315" s="62"/>
      <c r="B315" s="45"/>
      <c r="C315" s="50"/>
      <c r="D315" s="53"/>
      <c r="E315" s="128"/>
      <c r="F315" s="39"/>
    </row>
    <row r="316" spans="1:6" ht="42.75">
      <c r="A316" s="62">
        <v>6.04</v>
      </c>
      <c r="B316" s="45" t="s">
        <v>854</v>
      </c>
      <c r="C316" s="50" t="s">
        <v>566</v>
      </c>
      <c r="D316" s="53">
        <v>50</v>
      </c>
      <c r="E316" s="128"/>
      <c r="F316" s="39">
        <f>D316*E316</f>
        <v>0</v>
      </c>
    </row>
    <row r="317" spans="1:6" ht="14.25">
      <c r="A317" s="62"/>
      <c r="B317" s="45"/>
      <c r="C317" s="50"/>
      <c r="D317" s="53"/>
      <c r="E317" s="128"/>
      <c r="F317" s="39"/>
    </row>
    <row r="318" spans="1:6" ht="57">
      <c r="A318" s="62">
        <v>6.05</v>
      </c>
      <c r="B318" s="45" t="s">
        <v>855</v>
      </c>
      <c r="C318" s="50" t="s">
        <v>566</v>
      </c>
      <c r="D318" s="53">
        <v>20</v>
      </c>
      <c r="E318" s="128"/>
      <c r="F318" s="39">
        <f>D318*E318</f>
        <v>0</v>
      </c>
    </row>
    <row r="319" spans="1:6" ht="14.25">
      <c r="A319" s="62"/>
      <c r="B319" s="45"/>
      <c r="C319" s="50"/>
      <c r="D319" s="53"/>
      <c r="E319" s="128"/>
      <c r="F319" s="39"/>
    </row>
    <row r="320" spans="1:6" ht="71.25">
      <c r="A320" s="62">
        <v>6.06</v>
      </c>
      <c r="B320" s="45" t="s">
        <v>856</v>
      </c>
      <c r="C320" s="50" t="s">
        <v>566</v>
      </c>
      <c r="D320" s="53">
        <v>40</v>
      </c>
      <c r="E320" s="128"/>
      <c r="F320" s="39">
        <f>D320*E320</f>
        <v>0</v>
      </c>
    </row>
    <row r="321" spans="1:6" ht="14.25">
      <c r="A321" s="62"/>
      <c r="B321" s="45"/>
      <c r="C321" s="50"/>
      <c r="D321" s="53"/>
      <c r="E321" s="128"/>
      <c r="F321" s="39"/>
    </row>
    <row r="322" spans="1:6" ht="28.5">
      <c r="A322" s="62">
        <v>6.07</v>
      </c>
      <c r="B322" s="45" t="s">
        <v>857</v>
      </c>
      <c r="C322" s="50" t="s">
        <v>571</v>
      </c>
      <c r="D322" s="53">
        <v>9</v>
      </c>
      <c r="E322" s="128"/>
      <c r="F322" s="39">
        <f>D322*E322</f>
        <v>0</v>
      </c>
    </row>
    <row r="323" spans="1:6" ht="14.25">
      <c r="A323" s="62"/>
      <c r="B323" s="45"/>
      <c r="C323" s="50"/>
      <c r="D323" s="53"/>
      <c r="E323" s="128"/>
      <c r="F323" s="39"/>
    </row>
    <row r="324" spans="1:6" ht="57">
      <c r="A324" s="62">
        <v>6.08</v>
      </c>
      <c r="B324" s="45" t="s">
        <v>858</v>
      </c>
      <c r="C324" s="50" t="s">
        <v>571</v>
      </c>
      <c r="D324" s="53">
        <v>60</v>
      </c>
      <c r="E324" s="128"/>
      <c r="F324" s="39">
        <f>D324*E324</f>
        <v>0</v>
      </c>
    </row>
    <row r="325" spans="1:6" ht="14.25">
      <c r="A325" s="62"/>
      <c r="B325" s="45"/>
      <c r="C325" s="50"/>
      <c r="D325" s="53"/>
      <c r="E325" s="128"/>
      <c r="F325" s="39"/>
    </row>
    <row r="326" spans="1:6" ht="57">
      <c r="A326" s="62">
        <v>6.09</v>
      </c>
      <c r="B326" s="45" t="s">
        <v>859</v>
      </c>
      <c r="C326" s="50" t="s">
        <v>571</v>
      </c>
      <c r="D326" s="53">
        <v>65</v>
      </c>
      <c r="E326" s="128"/>
      <c r="F326" s="39">
        <f>D326*E326</f>
        <v>0</v>
      </c>
    </row>
    <row r="327" spans="1:6" ht="14.25">
      <c r="A327" s="62"/>
      <c r="B327" s="45"/>
      <c r="C327" s="50"/>
      <c r="D327" s="53"/>
      <c r="E327" s="128"/>
      <c r="F327" s="39"/>
    </row>
    <row r="328" spans="1:6" ht="57">
      <c r="A328" s="62">
        <v>6.1</v>
      </c>
      <c r="B328" s="45" t="s">
        <v>860</v>
      </c>
      <c r="C328" s="50" t="s">
        <v>566</v>
      </c>
      <c r="D328" s="53">
        <v>100</v>
      </c>
      <c r="E328" s="128"/>
      <c r="F328" s="39">
        <f>D328*E328</f>
        <v>0</v>
      </c>
    </row>
    <row r="329" spans="1:6" ht="14.25">
      <c r="A329" s="62"/>
      <c r="B329" s="45"/>
      <c r="C329" s="50"/>
      <c r="D329" s="53"/>
      <c r="E329" s="128"/>
      <c r="F329" s="39"/>
    </row>
    <row r="330" spans="1:6" ht="42.75">
      <c r="A330" s="62">
        <v>6.11</v>
      </c>
      <c r="B330" s="45" t="s">
        <v>861</v>
      </c>
      <c r="C330" s="50" t="s">
        <v>571</v>
      </c>
      <c r="D330" s="53">
        <v>15</v>
      </c>
      <c r="E330" s="128"/>
      <c r="F330" s="39">
        <f>D330*E330</f>
        <v>0</v>
      </c>
    </row>
    <row r="331" spans="1:6" ht="14.25">
      <c r="A331" s="62"/>
      <c r="B331" s="45"/>
      <c r="C331" s="50"/>
      <c r="D331" s="53"/>
      <c r="E331" s="128"/>
      <c r="F331" s="39"/>
    </row>
    <row r="332" spans="1:6" ht="42.75">
      <c r="A332" s="62">
        <v>6.12</v>
      </c>
      <c r="B332" s="45" t="s">
        <v>862</v>
      </c>
      <c r="C332" s="50" t="s">
        <v>571</v>
      </c>
      <c r="D332" s="53">
        <v>10</v>
      </c>
      <c r="E332" s="128"/>
      <c r="F332" s="39">
        <f>D332*E332</f>
        <v>0</v>
      </c>
    </row>
    <row r="333" spans="1:6" ht="14.25">
      <c r="A333" s="62"/>
      <c r="B333" s="45"/>
      <c r="C333" s="50"/>
      <c r="D333" s="53"/>
      <c r="E333" s="128"/>
      <c r="F333" s="39"/>
    </row>
    <row r="334" spans="1:6" ht="57">
      <c r="A334" s="62">
        <v>6.13</v>
      </c>
      <c r="B334" s="45" t="s">
        <v>863</v>
      </c>
      <c r="C334" s="50" t="s">
        <v>571</v>
      </c>
      <c r="D334" s="53">
        <v>10</v>
      </c>
      <c r="E334" s="128"/>
      <c r="F334" s="39">
        <f>D334*E334</f>
        <v>0</v>
      </c>
    </row>
    <row r="335" spans="1:6" ht="14.25">
      <c r="A335" s="62"/>
      <c r="B335" s="45"/>
      <c r="C335" s="50"/>
      <c r="D335" s="53"/>
      <c r="E335" s="128"/>
      <c r="F335" s="39"/>
    </row>
    <row r="336" spans="1:6" ht="57">
      <c r="A336" s="62">
        <v>6.14</v>
      </c>
      <c r="B336" s="45" t="s">
        <v>864</v>
      </c>
      <c r="C336" s="50" t="s">
        <v>571</v>
      </c>
      <c r="D336" s="53">
        <v>10</v>
      </c>
      <c r="E336" s="128"/>
      <c r="F336" s="39">
        <f>D336*E336</f>
        <v>0</v>
      </c>
    </row>
    <row r="337" spans="1:6" ht="14.25">
      <c r="A337" s="62"/>
      <c r="B337" s="45"/>
      <c r="C337" s="50"/>
      <c r="D337" s="53"/>
      <c r="E337" s="128"/>
      <c r="F337" s="39"/>
    </row>
    <row r="338" spans="1:6" ht="42.75">
      <c r="A338" s="62">
        <v>6.15</v>
      </c>
      <c r="B338" s="45" t="s">
        <v>865</v>
      </c>
      <c r="C338" s="50"/>
      <c r="D338" s="53"/>
      <c r="E338" s="128"/>
      <c r="F338" s="39"/>
    </row>
    <row r="339" spans="1:6" ht="28.5">
      <c r="A339" s="62"/>
      <c r="B339" s="45" t="s">
        <v>866</v>
      </c>
      <c r="C339" s="50"/>
      <c r="D339" s="53"/>
      <c r="E339" s="128"/>
      <c r="F339" s="39"/>
    </row>
    <row r="340" spans="1:6" ht="14.25">
      <c r="A340" s="62"/>
      <c r="B340" s="45" t="s">
        <v>867</v>
      </c>
      <c r="C340" s="50"/>
      <c r="D340" s="53"/>
      <c r="E340" s="128"/>
      <c r="F340" s="39"/>
    </row>
    <row r="341" spans="1:6" ht="14.25">
      <c r="A341" s="62"/>
      <c r="B341" s="45" t="s">
        <v>868</v>
      </c>
      <c r="C341" s="50"/>
      <c r="D341" s="53"/>
      <c r="E341" s="128"/>
      <c r="F341" s="39"/>
    </row>
    <row r="342" spans="1:6" ht="14.25">
      <c r="A342" s="62"/>
      <c r="B342" s="45" t="s">
        <v>869</v>
      </c>
      <c r="C342" s="50"/>
      <c r="D342" s="53"/>
      <c r="E342" s="128"/>
      <c r="F342" s="39"/>
    </row>
    <row r="343" spans="1:6" ht="57">
      <c r="A343" s="62"/>
      <c r="B343" s="45" t="s">
        <v>870</v>
      </c>
      <c r="C343" s="50"/>
      <c r="D343" s="53"/>
      <c r="E343" s="128"/>
      <c r="F343" s="39"/>
    </row>
    <row r="344" spans="1:6" ht="14.25">
      <c r="A344" s="62"/>
      <c r="B344" s="45" t="s">
        <v>625</v>
      </c>
      <c r="C344" s="50" t="s">
        <v>571</v>
      </c>
      <c r="D344" s="53">
        <v>1</v>
      </c>
      <c r="E344" s="128"/>
      <c r="F344" s="39">
        <f>D344*E344</f>
        <v>0</v>
      </c>
    </row>
    <row r="345" spans="1:6" ht="14.25">
      <c r="A345" s="62"/>
      <c r="B345" s="45"/>
      <c r="C345" s="50"/>
      <c r="D345" s="53"/>
      <c r="E345" s="128"/>
      <c r="F345" s="39"/>
    </row>
    <row r="346" spans="1:6" ht="42.75">
      <c r="A346" s="62">
        <v>6.16</v>
      </c>
      <c r="B346" s="45" t="s">
        <v>871</v>
      </c>
      <c r="C346" s="50" t="s">
        <v>571</v>
      </c>
      <c r="D346" s="53">
        <v>3</v>
      </c>
      <c r="E346" s="128"/>
      <c r="F346" s="39">
        <f>D346*E346</f>
        <v>0</v>
      </c>
    </row>
    <row r="347" spans="1:6" ht="14.25">
      <c r="A347" s="62"/>
      <c r="B347" s="45"/>
      <c r="C347" s="50"/>
      <c r="D347" s="53"/>
      <c r="E347" s="128"/>
      <c r="F347" s="39"/>
    </row>
    <row r="348" spans="1:6" ht="142.5">
      <c r="A348" s="62">
        <v>6.17</v>
      </c>
      <c r="B348" s="45" t="s">
        <v>872</v>
      </c>
      <c r="C348" s="50"/>
      <c r="D348" s="53"/>
      <c r="E348" s="128"/>
      <c r="F348" s="39"/>
    </row>
    <row r="349" spans="1:6" ht="14.25">
      <c r="A349" s="62"/>
      <c r="B349" s="45" t="s">
        <v>625</v>
      </c>
      <c r="C349" s="50" t="s">
        <v>571</v>
      </c>
      <c r="D349" s="53">
        <v>2</v>
      </c>
      <c r="E349" s="128"/>
      <c r="F349" s="39">
        <f>D349*E349</f>
        <v>0</v>
      </c>
    </row>
    <row r="350" spans="1:6" ht="14.25">
      <c r="A350" s="62"/>
      <c r="B350" s="45"/>
      <c r="C350" s="50"/>
      <c r="D350" s="53"/>
      <c r="E350" s="128"/>
      <c r="F350" s="39"/>
    </row>
    <row r="351" spans="1:6" ht="57">
      <c r="A351" s="62">
        <v>6.18</v>
      </c>
      <c r="B351" s="45" t="s">
        <v>873</v>
      </c>
      <c r="C351" s="50"/>
      <c r="D351" s="53"/>
      <c r="E351" s="128"/>
      <c r="F351" s="39"/>
    </row>
    <row r="352" spans="1:6" ht="14.25">
      <c r="A352" s="62"/>
      <c r="B352" s="45" t="s">
        <v>874</v>
      </c>
      <c r="C352" s="50"/>
      <c r="D352" s="53"/>
      <c r="E352" s="128"/>
      <c r="F352" s="39"/>
    </row>
    <row r="353" spans="1:6" ht="28.5">
      <c r="A353" s="62"/>
      <c r="B353" s="45" t="s">
        <v>875</v>
      </c>
      <c r="C353" s="50"/>
      <c r="D353" s="53"/>
      <c r="E353" s="128"/>
      <c r="F353" s="39"/>
    </row>
    <row r="354" spans="1:6" ht="42.75">
      <c r="A354" s="62"/>
      <c r="B354" s="45" t="s">
        <v>876</v>
      </c>
      <c r="C354" s="50"/>
      <c r="D354" s="53"/>
      <c r="E354" s="128"/>
      <c r="F354" s="39"/>
    </row>
    <row r="355" spans="1:6" ht="42.75">
      <c r="A355" s="62"/>
      <c r="B355" s="45" t="s">
        <v>877</v>
      </c>
      <c r="C355" s="50"/>
      <c r="D355" s="53"/>
      <c r="E355" s="128"/>
      <c r="F355" s="39">
        <f>D355*E355</f>
        <v>0</v>
      </c>
    </row>
    <row r="356" spans="1:6" ht="14.25">
      <c r="A356" s="62"/>
      <c r="B356" s="45" t="s">
        <v>625</v>
      </c>
      <c r="C356" s="50" t="s">
        <v>571</v>
      </c>
      <c r="D356" s="53">
        <v>1</v>
      </c>
      <c r="E356" s="128"/>
      <c r="F356" s="39"/>
    </row>
    <row r="357" spans="1:6" ht="14.25">
      <c r="A357" s="62"/>
      <c r="B357" s="45"/>
      <c r="C357" s="50"/>
      <c r="D357" s="53"/>
      <c r="E357" s="128"/>
      <c r="F357" s="39"/>
    </row>
    <row r="358" spans="1:6" ht="85.5">
      <c r="A358" s="62">
        <v>6.19</v>
      </c>
      <c r="B358" s="45" t="s">
        <v>878</v>
      </c>
      <c r="C358" s="50" t="s">
        <v>571</v>
      </c>
      <c r="D358" s="53">
        <v>30</v>
      </c>
      <c r="E358" s="128"/>
      <c r="F358" s="39">
        <f>D358*E358</f>
        <v>0</v>
      </c>
    </row>
    <row r="359" spans="1:6" ht="14.25">
      <c r="A359" s="62"/>
      <c r="B359" s="45"/>
      <c r="C359" s="50"/>
      <c r="D359" s="53"/>
      <c r="E359" s="128"/>
      <c r="F359" s="39"/>
    </row>
    <row r="360" spans="1:6" ht="42.75">
      <c r="A360" s="62">
        <v>6.2</v>
      </c>
      <c r="B360" s="45" t="s">
        <v>879</v>
      </c>
      <c r="C360" s="50"/>
      <c r="D360" s="53"/>
      <c r="E360" s="128"/>
      <c r="F360" s="39"/>
    </row>
    <row r="361" spans="1:6" ht="14.25">
      <c r="A361" s="62"/>
      <c r="B361" s="45" t="s">
        <v>880</v>
      </c>
      <c r="C361" s="50" t="s">
        <v>566</v>
      </c>
      <c r="D361" s="53">
        <v>200</v>
      </c>
      <c r="E361" s="128"/>
      <c r="F361" s="39">
        <f>D361*E361</f>
        <v>0</v>
      </c>
    </row>
    <row r="362" spans="1:6" ht="14.25">
      <c r="A362" s="62"/>
      <c r="B362" s="45"/>
      <c r="C362" s="50"/>
      <c r="D362" s="53"/>
      <c r="E362" s="128"/>
      <c r="F362" s="39"/>
    </row>
    <row r="363" spans="1:6" ht="57">
      <c r="A363" s="62">
        <v>6.21</v>
      </c>
      <c r="B363" s="45" t="s">
        <v>881</v>
      </c>
      <c r="C363" s="50" t="s">
        <v>571</v>
      </c>
      <c r="D363" s="53">
        <v>1</v>
      </c>
      <c r="E363" s="128"/>
      <c r="F363" s="39">
        <f>D363*E363</f>
        <v>0</v>
      </c>
    </row>
    <row r="364" spans="1:6" ht="14.25">
      <c r="A364" s="62"/>
      <c r="B364" s="45"/>
      <c r="C364" s="50"/>
      <c r="D364" s="53"/>
      <c r="E364" s="128"/>
      <c r="F364" s="39"/>
    </row>
    <row r="365" spans="1:6" ht="15">
      <c r="A365" s="62"/>
      <c r="B365" s="43" t="s">
        <v>701</v>
      </c>
      <c r="C365" s="50"/>
      <c r="D365" s="53"/>
      <c r="E365" s="128"/>
      <c r="F365" s="39">
        <f>SUM(F310:F364)</f>
        <v>0</v>
      </c>
    </row>
    <row r="366" spans="1:6" ht="14.25">
      <c r="A366" s="62"/>
      <c r="B366" s="45"/>
      <c r="C366" s="50"/>
      <c r="D366" s="53"/>
      <c r="E366" s="128"/>
      <c r="F366" s="39"/>
    </row>
    <row r="367" spans="1:6" ht="15">
      <c r="A367" s="76">
        <v>7</v>
      </c>
      <c r="B367" s="86" t="s">
        <v>882</v>
      </c>
      <c r="C367" s="50"/>
      <c r="D367" s="53"/>
      <c r="E367" s="128"/>
      <c r="F367" s="39"/>
    </row>
    <row r="368" spans="1:6" ht="14.25">
      <c r="A368" s="62"/>
      <c r="B368" s="45"/>
      <c r="C368" s="50"/>
      <c r="D368" s="53"/>
      <c r="E368" s="128"/>
      <c r="F368" s="39"/>
    </row>
    <row r="369" spans="1:6" ht="409.5">
      <c r="A369" s="62">
        <v>7.01</v>
      </c>
      <c r="B369" s="45" t="s">
        <v>883</v>
      </c>
      <c r="C369" s="50"/>
      <c r="D369" s="53"/>
      <c r="E369" s="128"/>
      <c r="F369" s="39"/>
    </row>
    <row r="370" spans="1:6" ht="156.75">
      <c r="A370" s="62"/>
      <c r="B370" s="45" t="s">
        <v>884</v>
      </c>
      <c r="C370" s="50" t="s">
        <v>571</v>
      </c>
      <c r="D370" s="53">
        <v>1</v>
      </c>
      <c r="E370" s="128"/>
      <c r="F370" s="39">
        <f>D370*E370</f>
        <v>0</v>
      </c>
    </row>
    <row r="371" spans="1:6" ht="14.25">
      <c r="A371" s="62"/>
      <c r="B371" s="45"/>
      <c r="C371" s="50"/>
      <c r="D371" s="53"/>
      <c r="E371" s="128"/>
      <c r="F371" s="39"/>
    </row>
    <row r="372" spans="1:6" ht="142.5">
      <c r="A372" s="62">
        <v>7.02</v>
      </c>
      <c r="B372" s="45" t="s">
        <v>885</v>
      </c>
      <c r="C372" s="50" t="s">
        <v>571</v>
      </c>
      <c r="D372" s="53">
        <v>1</v>
      </c>
      <c r="E372" s="128"/>
      <c r="F372" s="39">
        <f>D372*E372</f>
        <v>0</v>
      </c>
    </row>
    <row r="373" spans="1:6" ht="14.25">
      <c r="A373" s="62"/>
      <c r="B373" s="45"/>
      <c r="C373" s="50"/>
      <c r="D373" s="53"/>
      <c r="E373" s="128"/>
      <c r="F373" s="39"/>
    </row>
    <row r="374" spans="1:6" ht="57">
      <c r="A374" s="62">
        <v>7.03</v>
      </c>
      <c r="B374" s="45" t="s">
        <v>886</v>
      </c>
      <c r="C374" s="50" t="s">
        <v>571</v>
      </c>
      <c r="D374" s="53">
        <v>1</v>
      </c>
      <c r="E374" s="128"/>
      <c r="F374" s="39">
        <f>D374*E374</f>
        <v>0</v>
      </c>
    </row>
    <row r="375" spans="1:6" ht="14.25">
      <c r="A375" s="62"/>
      <c r="B375" s="45"/>
      <c r="C375" s="50"/>
      <c r="D375" s="53"/>
      <c r="E375" s="128"/>
      <c r="F375" s="39"/>
    </row>
    <row r="376" spans="1:6" ht="28.5">
      <c r="A376" s="62">
        <v>7.04</v>
      </c>
      <c r="B376" s="45" t="s">
        <v>887</v>
      </c>
      <c r="C376" s="50" t="s">
        <v>571</v>
      </c>
      <c r="D376" s="53">
        <v>1</v>
      </c>
      <c r="E376" s="128"/>
      <c r="F376" s="39">
        <f>D376*E376</f>
        <v>0</v>
      </c>
    </row>
    <row r="377" spans="1:6" ht="14.25">
      <c r="A377" s="62"/>
      <c r="B377" s="45"/>
      <c r="C377" s="50"/>
      <c r="D377" s="53"/>
      <c r="E377" s="128"/>
      <c r="F377" s="39"/>
    </row>
    <row r="378" spans="1:6" ht="57">
      <c r="A378" s="62">
        <v>7.05</v>
      </c>
      <c r="B378" s="45" t="s">
        <v>888</v>
      </c>
      <c r="C378" s="50" t="s">
        <v>571</v>
      </c>
      <c r="D378" s="53">
        <v>2</v>
      </c>
      <c r="E378" s="128"/>
      <c r="F378" s="39">
        <f>D378*E378</f>
        <v>0</v>
      </c>
    </row>
    <row r="379" spans="1:6" ht="14.25">
      <c r="A379" s="62"/>
      <c r="B379" s="45"/>
      <c r="C379" s="50"/>
      <c r="D379" s="53"/>
      <c r="E379" s="128"/>
      <c r="F379" s="39"/>
    </row>
    <row r="380" spans="1:6" ht="57">
      <c r="A380" s="62">
        <v>7.06</v>
      </c>
      <c r="B380" s="45" t="s">
        <v>889</v>
      </c>
      <c r="C380" s="50" t="s">
        <v>571</v>
      </c>
      <c r="D380" s="53">
        <v>1</v>
      </c>
      <c r="E380" s="128"/>
      <c r="F380" s="39">
        <f>D380*E380</f>
        <v>0</v>
      </c>
    </row>
    <row r="381" spans="1:6" ht="14.25">
      <c r="A381" s="62"/>
      <c r="B381" s="45"/>
      <c r="C381" s="50"/>
      <c r="D381" s="53"/>
      <c r="E381" s="128"/>
      <c r="F381" s="39"/>
    </row>
    <row r="382" spans="1:6" ht="156.75">
      <c r="A382" s="62">
        <v>7.07</v>
      </c>
      <c r="B382" s="45" t="s">
        <v>890</v>
      </c>
      <c r="C382" s="50" t="s">
        <v>571</v>
      </c>
      <c r="D382" s="53">
        <v>1</v>
      </c>
      <c r="E382" s="128"/>
      <c r="F382" s="39">
        <f>D382*E382</f>
        <v>0</v>
      </c>
    </row>
    <row r="383" spans="1:6" ht="14.25">
      <c r="A383" s="62"/>
      <c r="B383" s="45"/>
      <c r="C383" s="50"/>
      <c r="D383" s="53"/>
      <c r="E383" s="128"/>
      <c r="F383" s="39"/>
    </row>
    <row r="384" spans="1:6" ht="313.5">
      <c r="A384" s="62">
        <v>7.08</v>
      </c>
      <c r="B384" s="45" t="s">
        <v>891</v>
      </c>
      <c r="C384" s="50" t="s">
        <v>571</v>
      </c>
      <c r="D384" s="53">
        <v>17</v>
      </c>
      <c r="E384" s="128"/>
      <c r="F384" s="39">
        <f>D384*E384</f>
        <v>0</v>
      </c>
    </row>
    <row r="385" spans="1:6" ht="14.25">
      <c r="A385" s="62"/>
      <c r="B385" s="45"/>
      <c r="C385" s="50"/>
      <c r="D385" s="53"/>
      <c r="E385" s="128"/>
      <c r="F385" s="39"/>
    </row>
    <row r="386" spans="1:6" ht="409.5">
      <c r="A386" s="62">
        <v>7.09</v>
      </c>
      <c r="B386" s="45" t="s">
        <v>892</v>
      </c>
      <c r="C386" s="50" t="s">
        <v>571</v>
      </c>
      <c r="D386" s="53">
        <v>18</v>
      </c>
      <c r="E386" s="128"/>
      <c r="F386" s="39">
        <f>D386*E386</f>
        <v>0</v>
      </c>
    </row>
    <row r="387" spans="1:6" ht="14.25">
      <c r="A387" s="62"/>
      <c r="B387" s="45"/>
      <c r="C387" s="50"/>
      <c r="D387" s="53"/>
      <c r="E387" s="128"/>
      <c r="F387" s="39">
        <f>D387*E387</f>
        <v>0</v>
      </c>
    </row>
    <row r="388" spans="1:6" ht="185.25">
      <c r="A388" s="62">
        <v>7.1</v>
      </c>
      <c r="B388" s="45" t="s">
        <v>893</v>
      </c>
      <c r="C388" s="50" t="s">
        <v>571</v>
      </c>
      <c r="D388" s="53">
        <v>1</v>
      </c>
      <c r="E388" s="128"/>
      <c r="F388" s="39">
        <f>D388*E388</f>
        <v>0</v>
      </c>
    </row>
    <row r="389" spans="1:6" ht="14.25">
      <c r="A389" s="62"/>
      <c r="B389" s="45"/>
      <c r="C389" s="50"/>
      <c r="D389" s="53"/>
      <c r="E389" s="128"/>
      <c r="F389" s="39"/>
    </row>
    <row r="390" spans="1:6" ht="71.25">
      <c r="A390" s="62">
        <v>7.11</v>
      </c>
      <c r="B390" s="45" t="s">
        <v>894</v>
      </c>
      <c r="C390" s="50" t="s">
        <v>571</v>
      </c>
      <c r="D390" s="53">
        <v>34</v>
      </c>
      <c r="E390" s="128"/>
      <c r="F390" s="39">
        <f>D390*E390</f>
        <v>0</v>
      </c>
    </row>
    <row r="391" spans="1:6" ht="14.25">
      <c r="A391" s="62"/>
      <c r="B391" s="45"/>
      <c r="C391" s="50"/>
      <c r="D391" s="53"/>
      <c r="E391" s="128"/>
      <c r="F391" s="39"/>
    </row>
    <row r="392" spans="1:6" ht="233.25" customHeight="1">
      <c r="A392" s="62">
        <v>7.12</v>
      </c>
      <c r="B392" s="45" t="s">
        <v>895</v>
      </c>
      <c r="C392" s="50" t="s">
        <v>571</v>
      </c>
      <c r="D392" s="53">
        <v>6</v>
      </c>
      <c r="E392" s="128"/>
      <c r="F392" s="39">
        <f>D392*E392</f>
        <v>0</v>
      </c>
    </row>
    <row r="393" spans="1:6" ht="14.25">
      <c r="A393" s="62"/>
      <c r="B393" s="45"/>
      <c r="C393" s="50"/>
      <c r="D393" s="53"/>
      <c r="E393" s="128"/>
      <c r="F393" s="39"/>
    </row>
    <row r="394" spans="1:6" ht="285">
      <c r="A394" s="62">
        <v>7.13</v>
      </c>
      <c r="B394" s="45" t="s">
        <v>896</v>
      </c>
      <c r="C394" s="50" t="s">
        <v>571</v>
      </c>
      <c r="D394" s="53">
        <v>2</v>
      </c>
      <c r="E394" s="128"/>
      <c r="F394" s="39">
        <f>D394*E394</f>
        <v>0</v>
      </c>
    </row>
    <row r="395" spans="1:6" ht="14.25">
      <c r="A395" s="62"/>
      <c r="B395" s="45"/>
      <c r="C395" s="50"/>
      <c r="D395" s="53"/>
      <c r="E395" s="128"/>
      <c r="F395" s="39"/>
    </row>
    <row r="396" spans="1:6" ht="299.25">
      <c r="A396" s="62">
        <v>7.14</v>
      </c>
      <c r="B396" s="45" t="s">
        <v>897</v>
      </c>
      <c r="C396" s="50" t="s">
        <v>571</v>
      </c>
      <c r="D396" s="53">
        <v>4</v>
      </c>
      <c r="E396" s="128"/>
      <c r="F396" s="39">
        <f>D396*E396</f>
        <v>0</v>
      </c>
    </row>
    <row r="397" spans="1:6" ht="14.25">
      <c r="A397" s="62"/>
      <c r="B397" s="45"/>
      <c r="C397" s="50"/>
      <c r="D397" s="53"/>
      <c r="E397" s="128"/>
      <c r="F397" s="39"/>
    </row>
    <row r="398" spans="1:6" ht="299.25">
      <c r="A398" s="62">
        <v>7.15</v>
      </c>
      <c r="B398" s="45" t="s">
        <v>898</v>
      </c>
      <c r="C398" s="50" t="s">
        <v>571</v>
      </c>
      <c r="D398" s="53">
        <v>2</v>
      </c>
      <c r="E398" s="128"/>
      <c r="F398" s="39">
        <f>D398*E398</f>
        <v>0</v>
      </c>
    </row>
    <row r="399" spans="1:6" ht="14.25">
      <c r="A399" s="62"/>
      <c r="B399" s="45"/>
      <c r="C399" s="50"/>
      <c r="D399" s="53"/>
      <c r="E399" s="128"/>
      <c r="F399" s="39"/>
    </row>
    <row r="400" spans="1:6" ht="28.5">
      <c r="A400" s="62">
        <v>7.16</v>
      </c>
      <c r="B400" s="45" t="s">
        <v>899</v>
      </c>
      <c r="C400" s="50" t="s">
        <v>571</v>
      </c>
      <c r="D400" s="53">
        <v>12</v>
      </c>
      <c r="E400" s="128"/>
      <c r="F400" s="39">
        <f>D400*E400</f>
        <v>0</v>
      </c>
    </row>
    <row r="401" spans="1:6" ht="14.25">
      <c r="A401" s="62"/>
      <c r="B401" s="45"/>
      <c r="C401" s="50"/>
      <c r="D401" s="53"/>
      <c r="E401" s="128"/>
      <c r="F401" s="39"/>
    </row>
    <row r="402" spans="1:6" ht="114">
      <c r="A402" s="62">
        <v>7.17</v>
      </c>
      <c r="B402" s="44" t="s">
        <v>695</v>
      </c>
      <c r="C402" s="50"/>
      <c r="D402" s="53"/>
      <c r="E402" s="128"/>
      <c r="F402" s="39"/>
    </row>
    <row r="403" spans="1:6" ht="28.5">
      <c r="A403" s="62"/>
      <c r="B403" s="44" t="s">
        <v>705</v>
      </c>
      <c r="C403" s="50" t="s">
        <v>566</v>
      </c>
      <c r="D403" s="53">
        <v>700</v>
      </c>
      <c r="E403" s="128"/>
      <c r="F403" s="39">
        <f>D403*E403</f>
        <v>0</v>
      </c>
    </row>
    <row r="404" spans="1:6" ht="14.25">
      <c r="A404" s="62"/>
      <c r="B404" s="45"/>
      <c r="C404" s="50"/>
      <c r="D404" s="53"/>
      <c r="E404" s="128"/>
      <c r="F404" s="39"/>
    </row>
    <row r="405" spans="1:6" ht="28.5">
      <c r="A405" s="62">
        <v>7.18</v>
      </c>
      <c r="B405" s="44" t="s">
        <v>805</v>
      </c>
      <c r="C405" s="50"/>
      <c r="D405" s="53"/>
      <c r="E405" s="128"/>
      <c r="F405" s="39"/>
    </row>
    <row r="406" spans="1:6" ht="14.25">
      <c r="A406" s="62"/>
      <c r="B406" s="45" t="s">
        <v>900</v>
      </c>
      <c r="C406" s="50" t="s">
        <v>566</v>
      </c>
      <c r="D406" s="53">
        <v>700</v>
      </c>
      <c r="E406" s="128"/>
      <c r="F406" s="39">
        <f>D406*E406</f>
        <v>0</v>
      </c>
    </row>
    <row r="407" spans="1:6" ht="14.25">
      <c r="A407" s="62"/>
      <c r="B407" s="45"/>
      <c r="C407" s="50"/>
      <c r="D407" s="53"/>
      <c r="E407" s="128"/>
      <c r="F407" s="39"/>
    </row>
    <row r="408" spans="1:6" ht="71.25">
      <c r="A408" s="62">
        <v>7.19</v>
      </c>
      <c r="B408" s="45" t="s">
        <v>901</v>
      </c>
      <c r="C408" s="50" t="s">
        <v>902</v>
      </c>
      <c r="D408" s="53">
        <v>1</v>
      </c>
      <c r="E408" s="128"/>
      <c r="F408" s="39">
        <f>D408*E408</f>
        <v>0</v>
      </c>
    </row>
    <row r="409" spans="1:6" ht="14.25">
      <c r="A409" s="62"/>
      <c r="B409" s="45"/>
      <c r="C409" s="50"/>
      <c r="D409" s="53"/>
      <c r="E409" s="128"/>
      <c r="F409" s="39"/>
    </row>
    <row r="410" spans="1:6" ht="42.75">
      <c r="A410" s="62">
        <v>7.2</v>
      </c>
      <c r="B410" s="45" t="s">
        <v>903</v>
      </c>
      <c r="C410" s="50" t="s">
        <v>902</v>
      </c>
      <c r="D410" s="53">
        <v>1</v>
      </c>
      <c r="E410" s="128"/>
      <c r="F410" s="39">
        <f>D410*E410</f>
        <v>0</v>
      </c>
    </row>
    <row r="411" spans="1:6" ht="14.25">
      <c r="A411" s="62"/>
      <c r="B411" s="45"/>
      <c r="C411" s="50"/>
      <c r="D411" s="53"/>
      <c r="E411" s="128"/>
      <c r="F411" s="39"/>
    </row>
    <row r="412" spans="1:6" ht="71.25">
      <c r="A412" s="62">
        <v>7.21</v>
      </c>
      <c r="B412" s="45" t="s">
        <v>904</v>
      </c>
      <c r="C412" s="50" t="s">
        <v>571</v>
      </c>
      <c r="D412" s="53">
        <v>4</v>
      </c>
      <c r="E412" s="128"/>
      <c r="F412" s="39">
        <f>D412*E412</f>
        <v>0</v>
      </c>
    </row>
    <row r="413" spans="1:6" ht="14.25">
      <c r="A413" s="62"/>
      <c r="B413" s="45"/>
      <c r="C413" s="50"/>
      <c r="D413" s="53"/>
      <c r="E413" s="128"/>
      <c r="F413" s="39"/>
    </row>
    <row r="414" spans="1:6" ht="85.5">
      <c r="A414" s="62">
        <v>7.22</v>
      </c>
      <c r="B414" s="45" t="s">
        <v>905</v>
      </c>
      <c r="C414" s="50" t="s">
        <v>902</v>
      </c>
      <c r="D414" s="53">
        <v>1</v>
      </c>
      <c r="E414" s="128"/>
      <c r="F414" s="39">
        <f>D414*E414</f>
        <v>0</v>
      </c>
    </row>
    <row r="415" spans="1:6" ht="14.25">
      <c r="A415" s="62"/>
      <c r="B415" s="45"/>
      <c r="C415" s="50"/>
      <c r="D415" s="53"/>
      <c r="E415" s="128"/>
      <c r="F415" s="39"/>
    </row>
    <row r="416" spans="1:6" ht="57">
      <c r="A416" s="62">
        <v>7.23</v>
      </c>
      <c r="B416" s="45" t="s">
        <v>906</v>
      </c>
      <c r="C416" s="50" t="s">
        <v>902</v>
      </c>
      <c r="D416" s="53">
        <v>1</v>
      </c>
      <c r="E416" s="128"/>
      <c r="F416" s="39">
        <f>D416*E416</f>
        <v>0</v>
      </c>
    </row>
    <row r="417" spans="1:6" ht="14.25">
      <c r="A417" s="62"/>
      <c r="B417" s="45"/>
      <c r="C417" s="50"/>
      <c r="D417" s="53"/>
      <c r="E417" s="128"/>
      <c r="F417" s="39"/>
    </row>
    <row r="418" spans="1:6" ht="42.75">
      <c r="A418" s="62">
        <v>7.24</v>
      </c>
      <c r="B418" s="45" t="s">
        <v>907</v>
      </c>
      <c r="C418" s="50" t="s">
        <v>902</v>
      </c>
      <c r="D418" s="53">
        <v>1</v>
      </c>
      <c r="E418" s="128"/>
      <c r="F418" s="39">
        <f>D418*E418</f>
        <v>0</v>
      </c>
    </row>
    <row r="419" spans="1:6" ht="14.25">
      <c r="A419" s="62"/>
      <c r="B419" s="45"/>
      <c r="C419" s="50"/>
      <c r="D419" s="53"/>
      <c r="E419" s="128"/>
      <c r="F419" s="39"/>
    </row>
    <row r="420" spans="1:6" ht="85.5">
      <c r="A420" s="62">
        <v>7.25</v>
      </c>
      <c r="B420" s="45" t="s">
        <v>908</v>
      </c>
      <c r="C420" s="50" t="s">
        <v>902</v>
      </c>
      <c r="D420" s="53">
        <v>1</v>
      </c>
      <c r="E420" s="128"/>
      <c r="F420" s="39">
        <f>D420*E420</f>
        <v>0</v>
      </c>
    </row>
    <row r="421" spans="1:6" ht="14.25">
      <c r="A421" s="62"/>
      <c r="B421" s="45"/>
      <c r="C421" s="50"/>
      <c r="D421" s="53"/>
      <c r="E421" s="128"/>
      <c r="F421" s="39"/>
    </row>
    <row r="422" spans="1:6" ht="15">
      <c r="A422" s="62"/>
      <c r="B422" s="87" t="s">
        <v>701</v>
      </c>
      <c r="C422" s="50"/>
      <c r="D422" s="53"/>
      <c r="E422" s="128"/>
      <c r="F422" s="39">
        <f>SUM(F370:F421)</f>
        <v>0</v>
      </c>
    </row>
    <row r="423" spans="1:6" ht="14.25">
      <c r="A423" s="62"/>
      <c r="B423" s="45"/>
      <c r="C423" s="50"/>
      <c r="D423" s="53"/>
      <c r="E423" s="128"/>
      <c r="F423" s="39"/>
    </row>
    <row r="424" spans="1:6" ht="30">
      <c r="A424" s="88" t="s">
        <v>909</v>
      </c>
      <c r="B424" s="86" t="s">
        <v>910</v>
      </c>
      <c r="C424" s="89"/>
      <c r="D424" s="90"/>
      <c r="E424" s="128"/>
      <c r="F424" s="39"/>
    </row>
    <row r="425" spans="1:6" ht="15">
      <c r="A425" s="91"/>
      <c r="B425" s="86"/>
      <c r="C425" s="89"/>
      <c r="D425" s="90"/>
      <c r="E425" s="128"/>
      <c r="F425" s="39"/>
    </row>
    <row r="426" spans="1:6" ht="57">
      <c r="A426" s="91" t="s">
        <v>911</v>
      </c>
      <c r="B426" s="92" t="s">
        <v>912</v>
      </c>
      <c r="C426" s="89" t="s">
        <v>571</v>
      </c>
      <c r="D426" s="90">
        <v>1</v>
      </c>
      <c r="E426" s="128"/>
      <c r="F426" s="39">
        <f>D426*E426</f>
        <v>0</v>
      </c>
    </row>
    <row r="427" spans="1:6" ht="14.25">
      <c r="A427" s="93"/>
      <c r="B427" s="92"/>
      <c r="C427" s="94"/>
      <c r="D427" s="90"/>
      <c r="E427" s="128"/>
      <c r="F427" s="39"/>
    </row>
    <row r="428" spans="1:6" ht="57">
      <c r="A428" s="91" t="s">
        <v>913</v>
      </c>
      <c r="B428" s="92" t="s">
        <v>914</v>
      </c>
      <c r="C428" s="89" t="s">
        <v>571</v>
      </c>
      <c r="D428" s="90">
        <v>1</v>
      </c>
      <c r="E428" s="128"/>
      <c r="F428" s="39">
        <f>D428*E428</f>
        <v>0</v>
      </c>
    </row>
    <row r="429" spans="1:6" ht="14.25">
      <c r="A429" s="91"/>
      <c r="B429" s="92"/>
      <c r="C429" s="94"/>
      <c r="D429" s="90"/>
      <c r="E429" s="128"/>
      <c r="F429" s="39"/>
    </row>
    <row r="430" spans="1:6" ht="71.25">
      <c r="A430" s="91" t="s">
        <v>915</v>
      </c>
      <c r="B430" s="45" t="s">
        <v>916</v>
      </c>
      <c r="C430" s="89" t="s">
        <v>571</v>
      </c>
      <c r="D430" s="90">
        <v>1</v>
      </c>
      <c r="E430" s="128"/>
      <c r="F430" s="39">
        <f>D430*E430</f>
        <v>0</v>
      </c>
    </row>
    <row r="431" spans="1:6" ht="14.25">
      <c r="A431" s="93"/>
      <c r="B431" s="92"/>
      <c r="C431" s="89"/>
      <c r="D431" s="90"/>
      <c r="E431" s="128"/>
      <c r="F431" s="39"/>
    </row>
    <row r="432" spans="1:6" ht="85.5">
      <c r="A432" s="91" t="s">
        <v>917</v>
      </c>
      <c r="B432" s="92" t="s">
        <v>918</v>
      </c>
      <c r="C432" s="89" t="s">
        <v>571</v>
      </c>
      <c r="D432" s="90">
        <v>1</v>
      </c>
      <c r="E432" s="128"/>
      <c r="F432" s="39">
        <f>D432*E432</f>
        <v>0</v>
      </c>
    </row>
    <row r="433" spans="1:6" ht="14.25">
      <c r="A433" s="91"/>
      <c r="B433" s="92"/>
      <c r="C433" s="94"/>
      <c r="D433" s="90"/>
      <c r="E433" s="128"/>
      <c r="F433" s="39"/>
    </row>
    <row r="434" spans="1:6" ht="15">
      <c r="A434" s="91"/>
      <c r="B434" s="87" t="s">
        <v>701</v>
      </c>
      <c r="C434" s="89"/>
      <c r="D434" s="90"/>
      <c r="E434" s="128"/>
      <c r="F434" s="39">
        <f>SUM(F426:F432)</f>
        <v>0</v>
      </c>
    </row>
    <row r="435" spans="1:6" ht="15">
      <c r="A435" s="91"/>
      <c r="B435" s="87"/>
      <c r="C435" s="89"/>
      <c r="D435" s="90"/>
      <c r="E435" s="128"/>
      <c r="F435" s="39"/>
    </row>
    <row r="436" spans="1:6" ht="15">
      <c r="A436" s="42" t="s">
        <v>919</v>
      </c>
      <c r="B436" s="43" t="s">
        <v>920</v>
      </c>
      <c r="C436" s="50"/>
      <c r="D436" s="53"/>
      <c r="E436" s="128"/>
      <c r="F436" s="39"/>
    </row>
    <row r="437" spans="1:6" ht="15">
      <c r="A437" s="42"/>
      <c r="B437" s="43"/>
      <c r="C437" s="50"/>
      <c r="D437" s="53"/>
      <c r="E437" s="128"/>
      <c r="F437" s="39"/>
    </row>
    <row r="438" spans="1:6" ht="57">
      <c r="A438" s="52"/>
      <c r="B438" s="44" t="s">
        <v>921</v>
      </c>
      <c r="C438" s="50"/>
      <c r="D438" s="53"/>
      <c r="E438" s="128"/>
      <c r="F438" s="39"/>
    </row>
    <row r="439" spans="1:6" ht="14.25">
      <c r="A439" s="52"/>
      <c r="B439" s="44"/>
      <c r="C439" s="50"/>
      <c r="D439" s="53"/>
      <c r="E439" s="128"/>
      <c r="F439" s="39"/>
    </row>
    <row r="440" spans="1:6" ht="42.75">
      <c r="A440" s="52" t="s">
        <v>922</v>
      </c>
      <c r="B440" s="44" t="s">
        <v>923</v>
      </c>
      <c r="C440" s="95" t="s">
        <v>902</v>
      </c>
      <c r="D440" s="96">
        <v>1</v>
      </c>
      <c r="E440" s="128"/>
      <c r="F440" s="39">
        <f>D440*E440</f>
        <v>0</v>
      </c>
    </row>
    <row r="441" spans="1:6" ht="14.25">
      <c r="A441" s="52"/>
      <c r="B441" s="44"/>
      <c r="C441" s="50"/>
      <c r="D441" s="53"/>
      <c r="E441" s="128"/>
      <c r="F441" s="39"/>
    </row>
    <row r="442" spans="1:6" ht="28.5">
      <c r="A442" s="52" t="s">
        <v>924</v>
      </c>
      <c r="B442" s="44" t="s">
        <v>925</v>
      </c>
      <c r="C442" s="95" t="s">
        <v>902</v>
      </c>
      <c r="D442" s="96">
        <v>1</v>
      </c>
      <c r="E442" s="128"/>
      <c r="F442" s="39">
        <f>D442*E442</f>
        <v>0</v>
      </c>
    </row>
    <row r="443" spans="1:6" ht="14.25">
      <c r="A443" s="52"/>
      <c r="B443" s="44"/>
      <c r="C443" s="50"/>
      <c r="D443" s="53"/>
      <c r="E443" s="128"/>
      <c r="F443" s="39"/>
    </row>
    <row r="444" spans="1:6" ht="71.25">
      <c r="A444" s="52" t="s">
        <v>926</v>
      </c>
      <c r="B444" s="44" t="s">
        <v>927</v>
      </c>
      <c r="C444" s="95" t="s">
        <v>902</v>
      </c>
      <c r="D444" s="96">
        <v>1</v>
      </c>
      <c r="E444" s="128"/>
      <c r="F444" s="39">
        <f>D444*E444</f>
        <v>0</v>
      </c>
    </row>
    <row r="445" spans="1:6" ht="14.25">
      <c r="A445" s="52"/>
      <c r="B445" s="44"/>
      <c r="C445" s="50"/>
      <c r="D445" s="53"/>
      <c r="E445" s="128"/>
      <c r="F445" s="39"/>
    </row>
    <row r="446" spans="1:6" ht="42.75">
      <c r="A446" s="52" t="s">
        <v>928</v>
      </c>
      <c r="B446" s="44" t="s">
        <v>929</v>
      </c>
      <c r="C446" s="95" t="s">
        <v>902</v>
      </c>
      <c r="D446" s="96">
        <v>1</v>
      </c>
      <c r="E446" s="128"/>
      <c r="F446" s="39">
        <f>D446*E446</f>
        <v>0</v>
      </c>
    </row>
    <row r="447" spans="1:6" ht="14.25">
      <c r="A447" s="52"/>
      <c r="B447" s="44"/>
      <c r="C447" s="95"/>
      <c r="D447" s="96"/>
      <c r="E447" s="128"/>
      <c r="F447" s="39"/>
    </row>
    <row r="448" spans="1:6" ht="28.5">
      <c r="A448" s="52" t="s">
        <v>930</v>
      </c>
      <c r="B448" s="44" t="s">
        <v>931</v>
      </c>
      <c r="C448" s="95" t="s">
        <v>902</v>
      </c>
      <c r="D448" s="96">
        <v>1</v>
      </c>
      <c r="E448" s="128"/>
      <c r="F448" s="39">
        <f>D448*E448</f>
        <v>0</v>
      </c>
    </row>
    <row r="449" spans="1:6" ht="14.25">
      <c r="A449" s="52"/>
      <c r="B449" s="44"/>
      <c r="C449" s="95"/>
      <c r="D449" s="96"/>
      <c r="E449" s="128"/>
      <c r="F449" s="39"/>
    </row>
    <row r="450" spans="1:6" ht="15">
      <c r="A450" s="52"/>
      <c r="B450" s="87" t="s">
        <v>701</v>
      </c>
      <c r="C450" s="95"/>
      <c r="D450" s="96"/>
      <c r="E450" s="128"/>
      <c r="F450" s="39">
        <f>SUM(F440:F448)</f>
        <v>0</v>
      </c>
    </row>
    <row r="451" spans="1:6" ht="15">
      <c r="A451" s="52"/>
      <c r="B451" s="87"/>
      <c r="C451" s="95"/>
      <c r="D451" s="96"/>
      <c r="E451" s="128"/>
      <c r="F451" s="39"/>
    </row>
    <row r="452" spans="1:6" ht="14.25">
      <c r="A452" s="52"/>
      <c r="B452" s="44"/>
      <c r="C452" s="95"/>
      <c r="D452" s="96"/>
      <c r="E452" s="128"/>
      <c r="F452" s="39"/>
    </row>
    <row r="453" spans="1:6" ht="30">
      <c r="A453" s="42" t="s">
        <v>932</v>
      </c>
      <c r="B453" s="43" t="s">
        <v>933</v>
      </c>
      <c r="C453" s="95"/>
      <c r="D453" s="96"/>
      <c r="E453" s="128"/>
      <c r="F453" s="39"/>
    </row>
    <row r="454" spans="1:6" ht="15">
      <c r="A454" s="42"/>
      <c r="B454" s="43"/>
      <c r="C454" s="95"/>
      <c r="D454" s="96"/>
      <c r="E454" s="128"/>
      <c r="F454" s="39"/>
    </row>
    <row r="455" spans="1:6" ht="348" customHeight="1">
      <c r="A455" s="52"/>
      <c r="B455" s="86" t="s">
        <v>934</v>
      </c>
      <c r="C455" s="95"/>
      <c r="D455" s="96"/>
      <c r="E455" s="128"/>
      <c r="F455" s="39"/>
    </row>
    <row r="456" spans="1:6" ht="15">
      <c r="A456" s="52"/>
      <c r="B456" s="86"/>
      <c r="C456" s="95"/>
      <c r="D456" s="96"/>
      <c r="E456" s="128"/>
      <c r="F456" s="39"/>
    </row>
    <row r="457" spans="1:6" ht="14.25">
      <c r="A457" s="52"/>
      <c r="B457" s="45"/>
      <c r="C457" s="95"/>
      <c r="D457" s="96"/>
      <c r="E457" s="128"/>
      <c r="F457" s="39"/>
    </row>
    <row r="458" spans="1:6" ht="42.75">
      <c r="A458" s="52" t="s">
        <v>935</v>
      </c>
      <c r="B458" s="45" t="s">
        <v>936</v>
      </c>
      <c r="C458" s="95" t="s">
        <v>571</v>
      </c>
      <c r="D458" s="96">
        <v>15</v>
      </c>
      <c r="E458" s="128"/>
      <c r="F458" s="39">
        <f>D458*E458</f>
        <v>0</v>
      </c>
    </row>
    <row r="459" spans="1:6" ht="14.25">
      <c r="A459" s="52"/>
      <c r="B459" s="45"/>
      <c r="C459" s="95"/>
      <c r="D459" s="96"/>
      <c r="E459" s="128"/>
      <c r="F459" s="39"/>
    </row>
    <row r="460" spans="1:6" ht="128.25">
      <c r="A460" s="52" t="s">
        <v>937</v>
      </c>
      <c r="B460" s="44" t="s">
        <v>799</v>
      </c>
      <c r="C460" s="95"/>
      <c r="D460" s="96"/>
      <c r="E460" s="128"/>
      <c r="F460" s="39"/>
    </row>
    <row r="461" spans="1:6" ht="28.5">
      <c r="A461" s="52"/>
      <c r="B461" s="44" t="s">
        <v>705</v>
      </c>
      <c r="C461" s="95" t="s">
        <v>566</v>
      </c>
      <c r="D461" s="96">
        <v>70</v>
      </c>
      <c r="E461" s="128"/>
      <c r="F461" s="39">
        <f>D461*E461</f>
        <v>0</v>
      </c>
    </row>
    <row r="462" spans="1:6" ht="14.25">
      <c r="A462" s="52"/>
      <c r="B462" s="44" t="s">
        <v>938</v>
      </c>
      <c r="C462" s="95" t="s">
        <v>566</v>
      </c>
      <c r="D462" s="96">
        <v>20</v>
      </c>
      <c r="E462" s="128"/>
      <c r="F462" s="39">
        <f>D462*E462</f>
        <v>0</v>
      </c>
    </row>
    <row r="463" spans="1:6" ht="14.25">
      <c r="A463" s="52"/>
      <c r="B463" s="44"/>
      <c r="C463" s="95"/>
      <c r="D463" s="96"/>
      <c r="E463" s="128"/>
      <c r="F463" s="39">
        <f>D463*E463</f>
        <v>0</v>
      </c>
    </row>
    <row r="464" spans="1:6" ht="28.5">
      <c r="A464" s="91" t="s">
        <v>939</v>
      </c>
      <c r="B464" s="45" t="s">
        <v>940</v>
      </c>
      <c r="C464" s="89"/>
      <c r="D464" s="97"/>
      <c r="E464" s="128"/>
      <c r="F464" s="39"/>
    </row>
    <row r="465" spans="1:6" ht="14.25">
      <c r="A465" s="98"/>
      <c r="B465" s="45" t="s">
        <v>941</v>
      </c>
      <c r="C465" s="89" t="s">
        <v>566</v>
      </c>
      <c r="D465" s="97">
        <v>50</v>
      </c>
      <c r="E465" s="128"/>
      <c r="F465" s="39">
        <f>D465*E465</f>
        <v>0</v>
      </c>
    </row>
    <row r="466" spans="1:6" ht="14.25">
      <c r="A466" s="98"/>
      <c r="B466" s="45" t="s">
        <v>942</v>
      </c>
      <c r="C466" s="89" t="s">
        <v>566</v>
      </c>
      <c r="D466" s="97">
        <v>20</v>
      </c>
      <c r="E466" s="128"/>
      <c r="F466" s="39">
        <f>D466*E466</f>
        <v>0</v>
      </c>
    </row>
    <row r="467" spans="1:6" ht="14.25">
      <c r="A467" s="98"/>
      <c r="B467" s="45" t="s">
        <v>943</v>
      </c>
      <c r="C467" s="89" t="s">
        <v>566</v>
      </c>
      <c r="D467" s="99">
        <v>20</v>
      </c>
      <c r="E467" s="128"/>
      <c r="F467" s="39">
        <f>D467*E467</f>
        <v>0</v>
      </c>
    </row>
    <row r="468" spans="1:6" ht="14.25">
      <c r="A468" s="98"/>
      <c r="B468" s="45"/>
      <c r="C468" s="89"/>
      <c r="D468" s="99"/>
      <c r="E468" s="128"/>
      <c r="F468" s="39"/>
    </row>
    <row r="469" spans="1:6" ht="57">
      <c r="A469" s="52" t="s">
        <v>944</v>
      </c>
      <c r="B469" s="45" t="s">
        <v>945</v>
      </c>
      <c r="C469" s="50" t="s">
        <v>571</v>
      </c>
      <c r="D469" s="53">
        <v>1</v>
      </c>
      <c r="E469" s="128"/>
      <c r="F469" s="39">
        <f>D469*E469</f>
        <v>0</v>
      </c>
    </row>
    <row r="470" spans="1:6" ht="14.25">
      <c r="A470" s="52"/>
      <c r="B470" s="45"/>
      <c r="C470" s="50"/>
      <c r="D470" s="53"/>
      <c r="E470" s="128"/>
      <c r="F470" s="39"/>
    </row>
    <row r="471" spans="1:6" ht="71.25">
      <c r="A471" s="52" t="s">
        <v>946</v>
      </c>
      <c r="B471" s="45" t="s">
        <v>947</v>
      </c>
      <c r="C471" s="50" t="s">
        <v>571</v>
      </c>
      <c r="D471" s="53">
        <v>1</v>
      </c>
      <c r="E471" s="128"/>
      <c r="F471" s="39">
        <f>D471*E471</f>
        <v>0</v>
      </c>
    </row>
    <row r="472" spans="1:6" ht="15">
      <c r="A472" s="52"/>
      <c r="B472" s="86"/>
      <c r="C472" s="50"/>
      <c r="D472" s="53"/>
      <c r="E472" s="128"/>
      <c r="F472" s="39"/>
    </row>
    <row r="473" spans="1:6" ht="71.25">
      <c r="A473" s="52" t="s">
        <v>948</v>
      </c>
      <c r="B473" s="44" t="s">
        <v>949</v>
      </c>
      <c r="C473" s="50" t="s">
        <v>571</v>
      </c>
      <c r="D473" s="53">
        <v>1</v>
      </c>
      <c r="E473" s="128"/>
      <c r="F473" s="39">
        <f>D473*E473</f>
        <v>0</v>
      </c>
    </row>
    <row r="474" spans="1:6" ht="14.25">
      <c r="A474" s="52"/>
      <c r="B474" s="45"/>
      <c r="C474" s="50"/>
      <c r="D474" s="53"/>
      <c r="E474" s="128"/>
      <c r="F474" s="39"/>
    </row>
    <row r="475" spans="1:6" ht="15">
      <c r="A475" s="100"/>
      <c r="B475" s="43" t="s">
        <v>701</v>
      </c>
      <c r="C475" s="50"/>
      <c r="D475" s="53"/>
      <c r="E475" s="128"/>
      <c r="F475" s="39">
        <f>SUM(F456:F473)</f>
        <v>0</v>
      </c>
    </row>
    <row r="476" spans="1:6" ht="15">
      <c r="A476" s="100"/>
      <c r="B476" s="43"/>
      <c r="C476" s="50"/>
      <c r="D476" s="53"/>
      <c r="E476" s="128"/>
      <c r="F476" s="39"/>
    </row>
    <row r="477" spans="1:6" ht="30">
      <c r="A477" s="42" t="s">
        <v>950</v>
      </c>
      <c r="B477" s="43" t="s">
        <v>951</v>
      </c>
      <c r="C477" s="50"/>
      <c r="D477" s="53"/>
      <c r="E477" s="128"/>
      <c r="F477" s="39"/>
    </row>
    <row r="478" spans="1:6" ht="14.25">
      <c r="A478" s="100"/>
      <c r="B478" s="45"/>
      <c r="C478" s="50"/>
      <c r="D478" s="53"/>
      <c r="E478" s="128"/>
      <c r="F478" s="39"/>
    </row>
    <row r="479" spans="1:6" ht="71.25">
      <c r="A479" s="52" t="s">
        <v>952</v>
      </c>
      <c r="B479" s="45" t="s">
        <v>953</v>
      </c>
      <c r="C479" s="50"/>
      <c r="D479" s="53"/>
      <c r="E479" s="128"/>
      <c r="F479" s="39"/>
    </row>
    <row r="480" spans="1:6" ht="45">
      <c r="A480" s="52"/>
      <c r="B480" s="86" t="s">
        <v>954</v>
      </c>
      <c r="C480" s="50"/>
      <c r="D480" s="53"/>
      <c r="E480" s="128"/>
      <c r="F480" s="39"/>
    </row>
    <row r="481" spans="1:6" ht="42.75">
      <c r="A481" s="52"/>
      <c r="B481" s="45" t="s">
        <v>955</v>
      </c>
      <c r="C481" s="50"/>
      <c r="D481" s="53"/>
      <c r="E481" s="128"/>
      <c r="F481" s="39"/>
    </row>
    <row r="482" spans="1:6" ht="28.5">
      <c r="A482" s="52"/>
      <c r="B482" s="45" t="s">
        <v>956</v>
      </c>
      <c r="C482" s="50"/>
      <c r="D482" s="53"/>
      <c r="E482" s="128"/>
      <c r="F482" s="39"/>
    </row>
    <row r="483" spans="1:6" ht="28.5">
      <c r="A483" s="52"/>
      <c r="B483" s="45" t="s">
        <v>957</v>
      </c>
      <c r="C483" s="50"/>
      <c r="D483" s="53"/>
      <c r="E483" s="128"/>
      <c r="F483" s="39"/>
    </row>
    <row r="484" spans="1:6" ht="28.5">
      <c r="A484" s="52"/>
      <c r="B484" s="45" t="s">
        <v>958</v>
      </c>
      <c r="C484" s="50"/>
      <c r="D484" s="53"/>
      <c r="E484" s="128"/>
      <c r="F484" s="39"/>
    </row>
    <row r="485" spans="1:6" ht="28.5">
      <c r="A485" s="52"/>
      <c r="B485" s="45" t="s">
        <v>959</v>
      </c>
      <c r="C485" s="50"/>
      <c r="D485" s="53"/>
      <c r="E485" s="128"/>
      <c r="F485" s="39"/>
    </row>
    <row r="486" spans="1:6" ht="57">
      <c r="A486" s="52"/>
      <c r="B486" s="45" t="s">
        <v>960</v>
      </c>
      <c r="C486" s="50"/>
      <c r="D486" s="53"/>
      <c r="E486" s="128"/>
      <c r="F486" s="39"/>
    </row>
    <row r="487" spans="1:6" ht="14.25">
      <c r="A487" s="52"/>
      <c r="B487" s="45" t="s">
        <v>625</v>
      </c>
      <c r="C487" s="50" t="s">
        <v>571</v>
      </c>
      <c r="D487" s="53">
        <v>1</v>
      </c>
      <c r="E487" s="128"/>
      <c r="F487" s="39">
        <f>D487*E487</f>
        <v>0</v>
      </c>
    </row>
    <row r="488" spans="1:6" ht="14.25">
      <c r="A488" s="52"/>
      <c r="B488" s="45"/>
      <c r="C488" s="50"/>
      <c r="D488" s="53"/>
      <c r="E488" s="128"/>
      <c r="F488" s="39"/>
    </row>
    <row r="489" spans="1:6" ht="272.25" customHeight="1">
      <c r="A489" s="52" t="s">
        <v>961</v>
      </c>
      <c r="B489" s="45" t="s">
        <v>962</v>
      </c>
      <c r="C489" s="50" t="s">
        <v>571</v>
      </c>
      <c r="D489" s="53">
        <v>30</v>
      </c>
      <c r="E489" s="128"/>
      <c r="F489" s="39">
        <f>D489*E489</f>
        <v>0</v>
      </c>
    </row>
    <row r="490" spans="1:6" ht="14.25">
      <c r="A490" s="52"/>
      <c r="B490" s="45"/>
      <c r="C490" s="50"/>
      <c r="D490" s="53"/>
      <c r="E490" s="128"/>
      <c r="F490" s="39"/>
    </row>
    <row r="491" spans="1:6" ht="409.5">
      <c r="A491" s="52" t="s">
        <v>963</v>
      </c>
      <c r="B491" s="45" t="s">
        <v>964</v>
      </c>
      <c r="C491" s="50" t="s">
        <v>571</v>
      </c>
      <c r="D491" s="53">
        <v>1</v>
      </c>
      <c r="E491" s="128"/>
      <c r="F491" s="39">
        <f>D491*E491</f>
        <v>0</v>
      </c>
    </row>
    <row r="492" spans="1:6" ht="14.25">
      <c r="A492" s="52"/>
      <c r="B492" s="45" t="s">
        <v>424</v>
      </c>
      <c r="C492" s="50"/>
      <c r="D492" s="53"/>
      <c r="E492" s="128"/>
      <c r="F492" s="39"/>
    </row>
    <row r="493" spans="1:6" ht="28.5">
      <c r="A493" s="52" t="s">
        <v>965</v>
      </c>
      <c r="B493" s="45" t="s">
        <v>966</v>
      </c>
      <c r="C493" s="50" t="s">
        <v>571</v>
      </c>
      <c r="D493" s="53">
        <v>1</v>
      </c>
      <c r="E493" s="128"/>
      <c r="F493" s="39">
        <f>D493*E493</f>
        <v>0</v>
      </c>
    </row>
    <row r="494" spans="1:6" ht="14.25">
      <c r="A494" s="52"/>
      <c r="B494" s="45"/>
      <c r="C494" s="50"/>
      <c r="D494" s="53"/>
      <c r="E494" s="128"/>
      <c r="F494" s="39"/>
    </row>
    <row r="495" spans="1:6" ht="42.75">
      <c r="A495" s="52" t="s">
        <v>967</v>
      </c>
      <c r="B495" s="45" t="s">
        <v>968</v>
      </c>
      <c r="C495" s="50" t="s">
        <v>571</v>
      </c>
      <c r="D495" s="53">
        <v>11</v>
      </c>
      <c r="E495" s="128"/>
      <c r="F495" s="39">
        <f>D495*E495</f>
        <v>0</v>
      </c>
    </row>
    <row r="496" spans="1:6" ht="14.25">
      <c r="A496" s="52"/>
      <c r="B496" s="45"/>
      <c r="C496" s="50"/>
      <c r="D496" s="53"/>
      <c r="E496" s="128"/>
      <c r="F496" s="39"/>
    </row>
    <row r="497" spans="1:6" ht="42.75">
      <c r="A497" s="52" t="s">
        <v>969</v>
      </c>
      <c r="B497" s="45" t="s">
        <v>970</v>
      </c>
      <c r="C497" s="50" t="s">
        <v>571</v>
      </c>
      <c r="D497" s="53">
        <v>9</v>
      </c>
      <c r="E497" s="128"/>
      <c r="F497" s="39">
        <f>D497*E497</f>
        <v>0</v>
      </c>
    </row>
    <row r="498" spans="1:6" ht="14.25">
      <c r="A498" s="52"/>
      <c r="B498" s="45"/>
      <c r="C498" s="50"/>
      <c r="D498" s="53"/>
      <c r="E498" s="128"/>
      <c r="F498" s="39"/>
    </row>
    <row r="499" spans="1:6" ht="85.5">
      <c r="A499" s="52" t="s">
        <v>971</v>
      </c>
      <c r="B499" s="45" t="s">
        <v>972</v>
      </c>
      <c r="C499" s="50" t="s">
        <v>571</v>
      </c>
      <c r="D499" s="53">
        <v>48</v>
      </c>
      <c r="E499" s="128"/>
      <c r="F499" s="39">
        <f>D499*E499</f>
        <v>0</v>
      </c>
    </row>
    <row r="500" spans="1:6" ht="14.25">
      <c r="A500" s="52"/>
      <c r="B500" s="45"/>
      <c r="C500" s="50"/>
      <c r="D500" s="53"/>
      <c r="E500" s="128"/>
      <c r="F500" s="39"/>
    </row>
    <row r="501" spans="1:6" ht="57">
      <c r="A501" s="52" t="s">
        <v>973</v>
      </c>
      <c r="B501" s="45" t="s">
        <v>974</v>
      </c>
      <c r="C501" s="50" t="s">
        <v>571</v>
      </c>
      <c r="D501" s="53">
        <v>33</v>
      </c>
      <c r="E501" s="128"/>
      <c r="F501" s="39">
        <f>D501*E501</f>
        <v>0</v>
      </c>
    </row>
    <row r="502" spans="1:6" ht="14.25">
      <c r="A502" s="52"/>
      <c r="B502" s="45"/>
      <c r="C502" s="50"/>
      <c r="D502" s="53"/>
      <c r="E502" s="128"/>
      <c r="F502" s="39"/>
    </row>
    <row r="503" spans="1:6" ht="57">
      <c r="A503" s="52" t="s">
        <v>975</v>
      </c>
      <c r="B503" s="45" t="s">
        <v>976</v>
      </c>
      <c r="C503" s="50" t="s">
        <v>571</v>
      </c>
      <c r="D503" s="53">
        <v>30</v>
      </c>
      <c r="E503" s="128"/>
      <c r="F503" s="39">
        <f>D503*E503</f>
        <v>0</v>
      </c>
    </row>
    <row r="504" spans="1:6" ht="14.25">
      <c r="A504" s="52"/>
      <c r="B504" s="45"/>
      <c r="C504" s="50"/>
      <c r="D504" s="53"/>
      <c r="E504" s="128"/>
      <c r="F504" s="39"/>
    </row>
    <row r="505" spans="1:6" ht="57">
      <c r="A505" s="52" t="s">
        <v>977</v>
      </c>
      <c r="B505" s="45" t="s">
        <v>978</v>
      </c>
      <c r="C505" s="50" t="s">
        <v>571</v>
      </c>
      <c r="D505" s="53">
        <v>60</v>
      </c>
      <c r="E505" s="128"/>
      <c r="F505" s="39">
        <f>D505*E505</f>
        <v>0</v>
      </c>
    </row>
    <row r="506" spans="1:6" ht="14.25">
      <c r="A506" s="52"/>
      <c r="B506" s="45"/>
      <c r="C506" s="50"/>
      <c r="D506" s="53"/>
      <c r="E506" s="128"/>
      <c r="F506" s="39"/>
    </row>
    <row r="507" spans="1:6" ht="114">
      <c r="A507" s="52" t="s">
        <v>979</v>
      </c>
      <c r="B507" s="45" t="s">
        <v>980</v>
      </c>
      <c r="C507" s="50" t="s">
        <v>571</v>
      </c>
      <c r="D507" s="53">
        <v>30</v>
      </c>
      <c r="E507" s="128"/>
      <c r="F507" s="39">
        <f>D507*E507</f>
        <v>0</v>
      </c>
    </row>
    <row r="508" spans="1:6" ht="14.25">
      <c r="A508" s="52"/>
      <c r="B508" s="45"/>
      <c r="C508" s="50"/>
      <c r="D508" s="53"/>
      <c r="E508" s="128"/>
      <c r="F508" s="39"/>
    </row>
    <row r="509" spans="1:6" ht="42.75">
      <c r="A509" s="52" t="s">
        <v>981</v>
      </c>
      <c r="B509" s="45" t="s">
        <v>982</v>
      </c>
      <c r="C509" s="50"/>
      <c r="D509" s="53"/>
      <c r="E509" s="128"/>
      <c r="F509" s="39"/>
    </row>
    <row r="510" spans="1:6" ht="14.25">
      <c r="A510" s="52"/>
      <c r="B510" s="45" t="s">
        <v>983</v>
      </c>
      <c r="C510" s="50" t="s">
        <v>566</v>
      </c>
      <c r="D510" s="53">
        <v>10</v>
      </c>
      <c r="E510" s="128"/>
      <c r="F510" s="39">
        <f>D510*E510</f>
        <v>0</v>
      </c>
    </row>
    <row r="511" spans="1:6" ht="28.5">
      <c r="A511" s="52"/>
      <c r="B511" s="45" t="s">
        <v>984</v>
      </c>
      <c r="C511" s="50" t="s">
        <v>566</v>
      </c>
      <c r="D511" s="53">
        <v>115</v>
      </c>
      <c r="E511" s="128"/>
      <c r="F511" s="39">
        <f>D511*E511</f>
        <v>0</v>
      </c>
    </row>
    <row r="512" spans="1:6" ht="14.25">
      <c r="A512" s="52"/>
      <c r="B512" s="45" t="s">
        <v>985</v>
      </c>
      <c r="C512" s="50" t="s">
        <v>566</v>
      </c>
      <c r="D512" s="53">
        <v>15</v>
      </c>
      <c r="E512" s="128"/>
      <c r="F512" s="39">
        <f>D512*E512</f>
        <v>0</v>
      </c>
    </row>
    <row r="513" spans="1:6" ht="14.25">
      <c r="A513" s="52"/>
      <c r="B513" s="45"/>
      <c r="C513" s="50"/>
      <c r="D513" s="53"/>
      <c r="E513" s="128"/>
      <c r="F513" s="39"/>
    </row>
    <row r="514" spans="1:6" ht="28.5">
      <c r="A514" s="52" t="s">
        <v>986</v>
      </c>
      <c r="B514" s="45" t="s">
        <v>987</v>
      </c>
      <c r="C514" s="50" t="s">
        <v>571</v>
      </c>
      <c r="D514" s="53">
        <v>2</v>
      </c>
      <c r="E514" s="128"/>
      <c r="F514" s="39">
        <f>D514*E514</f>
        <v>0</v>
      </c>
    </row>
    <row r="515" spans="1:6" ht="14.25">
      <c r="A515" s="52"/>
      <c r="B515" s="45"/>
      <c r="C515" s="50"/>
      <c r="D515" s="53"/>
      <c r="E515" s="128"/>
      <c r="F515" s="39"/>
    </row>
    <row r="516" spans="1:6" ht="28.5">
      <c r="A516" s="52" t="s">
        <v>988</v>
      </c>
      <c r="B516" s="45" t="s">
        <v>989</v>
      </c>
      <c r="C516" s="50" t="s">
        <v>571</v>
      </c>
      <c r="D516" s="53">
        <v>20</v>
      </c>
      <c r="E516" s="128"/>
      <c r="F516" s="39">
        <f>D516*E516</f>
        <v>0</v>
      </c>
    </row>
    <row r="517" spans="1:6" ht="14.25">
      <c r="A517" s="52"/>
      <c r="B517" s="45"/>
      <c r="C517" s="50"/>
      <c r="D517" s="53"/>
      <c r="E517" s="128"/>
      <c r="F517" s="39"/>
    </row>
    <row r="518" spans="1:6" ht="57">
      <c r="A518" s="52" t="s">
        <v>990</v>
      </c>
      <c r="B518" s="45" t="s">
        <v>991</v>
      </c>
      <c r="C518" s="50" t="s">
        <v>571</v>
      </c>
      <c r="D518" s="53">
        <v>1</v>
      </c>
      <c r="E518" s="128"/>
      <c r="F518" s="39">
        <f>D518*E518</f>
        <v>0</v>
      </c>
    </row>
    <row r="519" spans="1:6" ht="14.25">
      <c r="A519" s="52"/>
      <c r="B519" s="45"/>
      <c r="C519" s="50"/>
      <c r="D519" s="53"/>
      <c r="E519" s="128"/>
      <c r="F519" s="39"/>
    </row>
    <row r="520" spans="1:6" ht="57">
      <c r="A520" s="52" t="s">
        <v>992</v>
      </c>
      <c r="B520" s="45" t="s">
        <v>993</v>
      </c>
      <c r="C520" s="50" t="s">
        <v>571</v>
      </c>
      <c r="D520" s="53">
        <v>1</v>
      </c>
      <c r="E520" s="128"/>
      <c r="F520" s="39">
        <f>D520*E520</f>
        <v>0</v>
      </c>
    </row>
    <row r="521" spans="1:6" ht="14.25">
      <c r="A521" s="52"/>
      <c r="B521" s="45"/>
      <c r="C521" s="50"/>
      <c r="D521" s="53"/>
      <c r="E521" s="128"/>
      <c r="F521" s="39"/>
    </row>
    <row r="522" spans="1:6" ht="57">
      <c r="A522" s="52" t="s">
        <v>994</v>
      </c>
      <c r="B522" s="45" t="s">
        <v>995</v>
      </c>
      <c r="C522" s="50" t="s">
        <v>571</v>
      </c>
      <c r="D522" s="53">
        <v>1</v>
      </c>
      <c r="E522" s="128"/>
      <c r="F522" s="39">
        <f>D522*E522</f>
        <v>0</v>
      </c>
    </row>
    <row r="523" spans="1:6" ht="14.25">
      <c r="A523" s="52"/>
      <c r="B523" s="45"/>
      <c r="C523" s="50"/>
      <c r="D523" s="53"/>
      <c r="E523" s="128"/>
      <c r="F523" s="39"/>
    </row>
    <row r="524" spans="1:6" ht="114">
      <c r="A524" s="52" t="s">
        <v>996</v>
      </c>
      <c r="B524" s="44" t="s">
        <v>695</v>
      </c>
      <c r="C524" s="50"/>
      <c r="D524" s="40"/>
      <c r="E524" s="127"/>
      <c r="F524" s="39"/>
    </row>
    <row r="525" spans="1:6" ht="28.5">
      <c r="A525" s="52"/>
      <c r="B525" s="44" t="s">
        <v>696</v>
      </c>
      <c r="C525" s="50" t="s">
        <v>566</v>
      </c>
      <c r="D525" s="40">
        <v>10</v>
      </c>
      <c r="E525" s="127"/>
      <c r="F525" s="39">
        <f>D525*E525</f>
        <v>0</v>
      </c>
    </row>
    <row r="526" spans="1:6" ht="14.25">
      <c r="A526" s="52"/>
      <c r="B526" s="45"/>
      <c r="C526" s="50"/>
      <c r="D526" s="53"/>
      <c r="E526" s="128"/>
      <c r="F526" s="39"/>
    </row>
    <row r="527" spans="1:6" ht="15">
      <c r="A527" s="100"/>
      <c r="B527" s="43" t="s">
        <v>701</v>
      </c>
      <c r="C527" s="50"/>
      <c r="D527" s="53"/>
      <c r="E527" s="128"/>
      <c r="F527" s="39">
        <f>SUM(F487:F526)</f>
        <v>0</v>
      </c>
    </row>
    <row r="528" spans="1:6" ht="15">
      <c r="A528" s="100"/>
      <c r="B528" s="43"/>
      <c r="C528" s="50"/>
      <c r="D528" s="53"/>
      <c r="E528" s="128"/>
      <c r="F528" s="39"/>
    </row>
    <row r="529" spans="1:6" ht="14.25">
      <c r="A529" s="52"/>
      <c r="B529" s="44" t="s">
        <v>997</v>
      </c>
      <c r="C529" s="50"/>
      <c r="D529" s="53"/>
      <c r="E529" s="128"/>
      <c r="F529" s="39"/>
    </row>
    <row r="530" spans="1:6" ht="14.25">
      <c r="A530" s="52"/>
      <c r="B530" s="44"/>
      <c r="C530" s="50"/>
      <c r="D530" s="53"/>
      <c r="E530" s="128"/>
      <c r="F530" s="39"/>
    </row>
    <row r="531" spans="1:6" ht="14.25">
      <c r="A531" s="52"/>
      <c r="B531" s="44"/>
      <c r="C531" s="50"/>
      <c r="D531" s="53"/>
      <c r="E531" s="128"/>
      <c r="F531" s="39"/>
    </row>
    <row r="532" spans="1:6" ht="28.5">
      <c r="A532" s="52" t="s">
        <v>615</v>
      </c>
      <c r="B532" s="44" t="str">
        <f>B5</f>
        <v>RAZDJELNICE I NAPOJNI KABLOVI</v>
      </c>
      <c r="C532" s="50"/>
      <c r="D532" s="53"/>
      <c r="E532" s="128"/>
      <c r="F532" s="39"/>
    </row>
    <row r="533" spans="1:6" ht="14.25">
      <c r="A533" s="52"/>
      <c r="B533" s="44" t="s">
        <v>701</v>
      </c>
      <c r="C533" s="50"/>
      <c r="D533" s="53"/>
      <c r="E533" s="128"/>
      <c r="F533" s="39">
        <f>F115</f>
        <v>0</v>
      </c>
    </row>
    <row r="534" spans="1:6" ht="14.25">
      <c r="A534" s="52"/>
      <c r="B534" s="44"/>
      <c r="C534" s="50"/>
      <c r="D534" s="53"/>
      <c r="E534" s="128"/>
      <c r="F534" s="39"/>
    </row>
    <row r="535" spans="1:6" ht="28.5">
      <c r="A535" s="52" t="s">
        <v>702</v>
      </c>
      <c r="B535" s="45" t="str">
        <f>B117</f>
        <v xml:space="preserve">ELEKTROINSTALACIJA RASVJETE </v>
      </c>
      <c r="C535" s="50"/>
      <c r="D535" s="53"/>
      <c r="E535" s="128"/>
      <c r="F535" s="39"/>
    </row>
    <row r="536" spans="1:6" ht="14.25">
      <c r="A536" s="52"/>
      <c r="B536" s="44" t="s">
        <v>701</v>
      </c>
      <c r="C536" s="101"/>
      <c r="D536" s="58"/>
      <c r="E536" s="128"/>
      <c r="F536" s="39">
        <f>F184</f>
        <v>0</v>
      </c>
    </row>
    <row r="537" spans="1:6" ht="14.25">
      <c r="A537" s="52"/>
      <c r="B537" s="44"/>
      <c r="C537" s="101"/>
      <c r="D537" s="58"/>
      <c r="E537" s="128"/>
      <c r="F537" s="39"/>
    </row>
    <row r="538" spans="1:6" ht="14.25">
      <c r="A538" s="52" t="s">
        <v>766</v>
      </c>
      <c r="B538" s="44" t="str">
        <f>B186</f>
        <v>UTIČNICE I POGON</v>
      </c>
      <c r="C538" s="101"/>
      <c r="D538" s="58"/>
      <c r="E538" s="128"/>
      <c r="F538" s="39"/>
    </row>
    <row r="539" spans="1:6" ht="14.25">
      <c r="A539" s="52"/>
      <c r="B539" s="44" t="s">
        <v>701</v>
      </c>
      <c r="C539" s="101"/>
      <c r="D539" s="58"/>
      <c r="E539" s="128"/>
      <c r="F539" s="39">
        <f>F233</f>
        <v>0</v>
      </c>
    </row>
    <row r="540" spans="1:6" ht="14.25">
      <c r="A540" s="52"/>
      <c r="B540" s="44"/>
      <c r="C540" s="101"/>
      <c r="D540" s="58"/>
      <c r="E540" s="128"/>
      <c r="F540" s="39"/>
    </row>
    <row r="541" spans="1:6" ht="42.75">
      <c r="A541" s="52" t="s">
        <v>796</v>
      </c>
      <c r="B541" s="45" t="s">
        <v>797</v>
      </c>
      <c r="C541" s="101"/>
      <c r="D541" s="58"/>
      <c r="E541" s="128"/>
      <c r="F541" s="39"/>
    </row>
    <row r="542" spans="1:6" ht="14.25">
      <c r="A542" s="52"/>
      <c r="B542" s="44" t="s">
        <v>701</v>
      </c>
      <c r="C542" s="101"/>
      <c r="D542" s="58"/>
      <c r="E542" s="128"/>
      <c r="F542" s="39">
        <f>F257</f>
        <v>0</v>
      </c>
    </row>
    <row r="543" spans="1:6" ht="14.25">
      <c r="A543" s="52"/>
      <c r="B543" s="44"/>
      <c r="C543" s="101"/>
      <c r="D543" s="58"/>
      <c r="E543" s="128"/>
      <c r="F543" s="39"/>
    </row>
    <row r="544" spans="1:6" ht="14.25">
      <c r="A544" s="52" t="s">
        <v>998</v>
      </c>
      <c r="B544" s="44" t="str">
        <f>B259</f>
        <v>STRUKTURNO KABLIRANJE</v>
      </c>
      <c r="C544" s="101"/>
      <c r="D544" s="58"/>
      <c r="E544" s="128"/>
      <c r="F544" s="39"/>
    </row>
    <row r="545" spans="1:6" ht="14.25">
      <c r="A545" s="52"/>
      <c r="B545" s="44" t="s">
        <v>701</v>
      </c>
      <c r="C545" s="101"/>
      <c r="D545" s="58"/>
      <c r="E545" s="128"/>
      <c r="F545" s="39">
        <f>F306</f>
        <v>0</v>
      </c>
    </row>
    <row r="546" spans="1:6" ht="14.25">
      <c r="A546" s="52"/>
      <c r="B546" s="44"/>
      <c r="C546" s="101"/>
      <c r="D546" s="58"/>
      <c r="E546" s="128"/>
      <c r="F546" s="39"/>
    </row>
    <row r="547" spans="1:6" ht="14.25">
      <c r="A547" s="52" t="s">
        <v>999</v>
      </c>
      <c r="B547" s="44" t="str">
        <f>B308</f>
        <v>SUSTAV ZAŠTITE OD MUNJE</v>
      </c>
      <c r="C547" s="101"/>
      <c r="D547" s="58"/>
      <c r="E547" s="128"/>
      <c r="F547" s="39"/>
    </row>
    <row r="548" spans="1:6" ht="14.25">
      <c r="A548" s="52"/>
      <c r="B548" s="44" t="s">
        <v>701</v>
      </c>
      <c r="C548" s="101"/>
      <c r="D548" s="58"/>
      <c r="E548" s="128"/>
      <c r="F548" s="39">
        <f>F365</f>
        <v>0</v>
      </c>
    </row>
    <row r="549" spans="1:6" ht="14.25">
      <c r="A549" s="52"/>
      <c r="B549" s="44"/>
      <c r="C549" s="101"/>
      <c r="D549" s="58"/>
      <c r="E549" s="128"/>
      <c r="F549" s="39"/>
    </row>
    <row r="550" spans="1:6" ht="14.25">
      <c r="A550" s="52" t="s">
        <v>1000</v>
      </c>
      <c r="B550" s="44" t="str">
        <f>B367</f>
        <v>VATRODOJAVA</v>
      </c>
      <c r="C550" s="101"/>
      <c r="D550" s="58"/>
      <c r="E550" s="128"/>
      <c r="F550" s="39"/>
    </row>
    <row r="551" spans="1:6" ht="14.25">
      <c r="A551" s="52"/>
      <c r="B551" s="44" t="s">
        <v>701</v>
      </c>
      <c r="C551" s="101"/>
      <c r="D551" s="58"/>
      <c r="E551" s="128"/>
      <c r="F551" s="39">
        <f>F422</f>
        <v>0</v>
      </c>
    </row>
    <row r="552" spans="1:6" ht="14.25">
      <c r="A552" s="52"/>
      <c r="B552" s="44"/>
      <c r="C552" s="101"/>
      <c r="D552" s="58"/>
      <c r="E552" s="128"/>
      <c r="F552" s="39"/>
    </row>
    <row r="553" spans="1:6" ht="14.25">
      <c r="A553" s="52" t="s">
        <v>909</v>
      </c>
      <c r="B553" s="45" t="s">
        <v>910</v>
      </c>
      <c r="C553" s="101"/>
      <c r="D553" s="58"/>
      <c r="E553" s="127"/>
      <c r="F553" s="39"/>
    </row>
    <row r="554" spans="1:6" ht="14.25">
      <c r="A554" s="52"/>
      <c r="B554" s="44" t="s">
        <v>701</v>
      </c>
      <c r="C554" s="101"/>
      <c r="D554" s="58"/>
      <c r="E554" s="127"/>
      <c r="F554" s="39">
        <f>F434</f>
        <v>0</v>
      </c>
    </row>
    <row r="555" spans="1:6" ht="15">
      <c r="A555" s="52"/>
      <c r="B555" s="86"/>
      <c r="C555" s="101"/>
      <c r="D555" s="58"/>
      <c r="E555" s="127"/>
      <c r="F555" s="39"/>
    </row>
    <row r="556" spans="1:6" ht="14.25">
      <c r="A556" s="52" t="s">
        <v>919</v>
      </c>
      <c r="B556" s="44" t="s">
        <v>920</v>
      </c>
      <c r="C556" s="101"/>
      <c r="D556" s="58"/>
      <c r="E556" s="127"/>
      <c r="F556" s="39"/>
    </row>
    <row r="557" spans="1:6" ht="14.25">
      <c r="A557" s="52"/>
      <c r="B557" s="44" t="s">
        <v>701</v>
      </c>
      <c r="C557" s="101"/>
      <c r="D557" s="58"/>
      <c r="E557" s="127"/>
      <c r="F557" s="39">
        <f>F450</f>
        <v>0</v>
      </c>
    </row>
    <row r="558" spans="1:6" ht="14.25">
      <c r="A558" s="52"/>
      <c r="B558" s="44"/>
      <c r="C558" s="101"/>
      <c r="D558" s="58"/>
      <c r="E558" s="127"/>
      <c r="F558" s="39"/>
    </row>
    <row r="559" spans="1:6" ht="28.5">
      <c r="A559" s="52" t="s">
        <v>932</v>
      </c>
      <c r="B559" s="44" t="s">
        <v>933</v>
      </c>
      <c r="C559" s="101"/>
      <c r="D559" s="58"/>
      <c r="E559" s="127"/>
      <c r="F559" s="39"/>
    </row>
    <row r="560" spans="1:6" ht="14.25">
      <c r="A560" s="52"/>
      <c r="B560" s="44" t="s">
        <v>701</v>
      </c>
      <c r="C560" s="101"/>
      <c r="D560" s="58"/>
      <c r="E560" s="127"/>
      <c r="F560" s="39">
        <f>F475</f>
        <v>0</v>
      </c>
    </row>
    <row r="561" spans="1:6" ht="14.25">
      <c r="A561" s="52"/>
      <c r="B561" s="44"/>
      <c r="C561" s="101"/>
      <c r="D561" s="58"/>
      <c r="E561" s="127"/>
      <c r="F561" s="39"/>
    </row>
    <row r="562" spans="1:6" ht="14.25">
      <c r="A562" s="52" t="s">
        <v>950</v>
      </c>
      <c r="B562" s="44" t="str">
        <f>B477</f>
        <v>FOTONAPONSKA ELEKTRANA</v>
      </c>
      <c r="C562" s="101"/>
      <c r="D562" s="58"/>
      <c r="E562" s="127"/>
      <c r="F562" s="39"/>
    </row>
    <row r="563" spans="1:6" ht="14.25">
      <c r="A563" s="52"/>
      <c r="B563" s="44" t="s">
        <v>701</v>
      </c>
      <c r="C563" s="101"/>
      <c r="D563" s="58"/>
      <c r="E563" s="127"/>
      <c r="F563" s="39">
        <f>F527</f>
        <v>0</v>
      </c>
    </row>
    <row r="564" spans="1:6" ht="14.25">
      <c r="A564" s="52"/>
      <c r="B564" s="44"/>
      <c r="C564" s="101"/>
      <c r="D564" s="58"/>
      <c r="E564" s="127"/>
      <c r="F564" s="39"/>
    </row>
    <row r="565" spans="1:6" ht="14.25">
      <c r="A565" s="91" t="s">
        <v>999</v>
      </c>
      <c r="B565" s="45" t="s">
        <v>1001</v>
      </c>
      <c r="C565" s="101"/>
      <c r="D565" s="58"/>
      <c r="E565" s="127"/>
      <c r="F565" s="39">
        <f>SUM(F533:F564)</f>
        <v>0</v>
      </c>
    </row>
    <row r="566" spans="1:6" ht="14.25">
      <c r="A566" s="91"/>
      <c r="B566" s="44"/>
      <c r="C566" s="101"/>
      <c r="D566" s="58"/>
      <c r="E566" s="127"/>
      <c r="F566" s="39"/>
    </row>
    <row r="567" spans="1:6" ht="14.25">
      <c r="A567" s="91" t="s">
        <v>1000</v>
      </c>
      <c r="B567" s="102" t="s">
        <v>1002</v>
      </c>
      <c r="C567" s="101"/>
      <c r="D567" s="58"/>
      <c r="E567" s="127"/>
      <c r="F567" s="39">
        <f>F565*0.25</f>
        <v>0</v>
      </c>
    </row>
    <row r="568" spans="1:6" ht="14.25">
      <c r="A568" s="91"/>
      <c r="B568" s="102"/>
      <c r="C568" s="101"/>
      <c r="D568" s="58"/>
      <c r="E568" s="127"/>
      <c r="F568" s="39"/>
    </row>
    <row r="569" spans="1:6" ht="14.25">
      <c r="A569" s="91" t="s">
        <v>909</v>
      </c>
      <c r="B569" s="102" t="s">
        <v>1003</v>
      </c>
      <c r="C569" s="101"/>
      <c r="D569" s="58"/>
      <c r="E569" s="127"/>
      <c r="F569" s="39">
        <f>SUM(F565:F567)</f>
        <v>0</v>
      </c>
    </row>
    <row r="570" spans="1:6" ht="14.25">
      <c r="A570" s="91"/>
      <c r="B570" s="102"/>
      <c r="C570" s="101"/>
      <c r="D570" s="58"/>
      <c r="E570" s="127"/>
      <c r="F570" s="39"/>
    </row>
    <row r="571" spans="1:6" ht="14.25">
      <c r="A571" s="91"/>
      <c r="B571" s="102"/>
      <c r="C571" s="101"/>
      <c r="D571" s="58"/>
      <c r="E571" s="127"/>
      <c r="F571" s="39"/>
    </row>
    <row r="572" spans="1:6" ht="14.25">
      <c r="A572" s="35"/>
      <c r="B572" s="35"/>
      <c r="C572" s="101"/>
      <c r="D572" s="58"/>
      <c r="E572" s="127"/>
      <c r="F572" s="39"/>
    </row>
    <row r="573" spans="1:6" ht="14.25">
      <c r="A573" s="35"/>
      <c r="B573" s="35" t="s">
        <v>1004</v>
      </c>
      <c r="C573" s="101"/>
      <c r="D573" s="58"/>
      <c r="E573" s="127"/>
      <c r="F573" s="39"/>
    </row>
    <row r="574" spans="1:6" ht="14.25">
      <c r="A574" s="35"/>
      <c r="B574" s="35" t="s">
        <v>1005</v>
      </c>
      <c r="C574" s="101"/>
      <c r="D574" s="58"/>
      <c r="E574" s="127"/>
      <c r="F574" s="39"/>
    </row>
  </sheetData>
  <sheetProtection algorithmName="SHA-512" hashValue="Rk1oVDGOmPJD1UBOZ1LvRQeWBNWuVCEjZC2Z9PdPofKLnpUcZy4E9VCCvKSbw1/37HuWeCMd5KXXZZJn4v9mmw==" saltValue="CmEXjUhTExgIRLa9DfElGQ==" spinCount="100000" sheet="1" objects="1" scenarios="1"/>
  <mergeCells count="1">
    <mergeCell ref="B2:D2"/>
  </mergeCells>
  <pageMargins left="0.7" right="0.7" top="0.75" bottom="0.75" header="0.51180555555555496" footer="0.51180555555555496"/>
  <pageSetup paperSize="9" scale="47" orientation="portrait" horizontalDpi="300" verticalDpi="300" r:id="rId1"/>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12" manualBreakCount="12">
    <brk id="24" max="16383" man="1"/>
    <brk id="49" max="16383" man="1"/>
    <brk id="78" max="16383" man="1"/>
    <brk id="105" max="16383" man="1"/>
    <brk id="154" max="16383" man="1"/>
    <brk id="184" max="16383" man="1"/>
    <brk id="233" max="16383" man="1"/>
    <brk id="283" max="16383" man="1"/>
    <brk id="331" max="16383" man="1"/>
    <brk id="365" max="16383" man="1"/>
    <brk id="435" max="16383" man="1"/>
    <brk id="47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view="pageBreakPreview" topLeftCell="A141" zoomScale="85" zoomScaleNormal="100" zoomScalePageLayoutView="85" workbookViewId="0">
      <selection activeCell="F143" sqref="F143"/>
    </sheetView>
  </sheetViews>
  <sheetFormatPr defaultColWidth="8.5703125" defaultRowHeight="12.75"/>
  <cols>
    <col min="2" max="2" width="66.140625" customWidth="1"/>
    <col min="5" max="6" width="12.28515625" customWidth="1"/>
    <col min="9" max="9" width="10.140625" customWidth="1"/>
  </cols>
  <sheetData>
    <row r="1" spans="1:6" ht="129.75" customHeight="1">
      <c r="A1" s="103"/>
      <c r="B1" s="213" t="s">
        <v>1006</v>
      </c>
      <c r="C1" s="213"/>
      <c r="D1" s="213"/>
      <c r="E1" s="213"/>
      <c r="F1" s="213"/>
    </row>
    <row r="2" spans="1:6">
      <c r="A2" s="103"/>
      <c r="B2" s="14"/>
      <c r="C2" s="14"/>
      <c r="D2" s="104"/>
      <c r="E2" s="104"/>
      <c r="F2" s="104"/>
    </row>
    <row r="3" spans="1:6" ht="87" customHeight="1">
      <c r="A3" s="103"/>
      <c r="B3" s="213" t="s">
        <v>1007</v>
      </c>
      <c r="C3" s="213"/>
      <c r="D3" s="213"/>
      <c r="E3" s="213"/>
      <c r="F3" s="213"/>
    </row>
    <row r="4" spans="1:6">
      <c r="A4" s="103"/>
      <c r="B4" s="14"/>
      <c r="C4" s="14"/>
      <c r="D4" s="104"/>
      <c r="E4" s="104"/>
      <c r="F4" s="104"/>
    </row>
    <row r="5" spans="1:6" ht="95.25" customHeight="1">
      <c r="A5" s="103"/>
      <c r="B5" s="213" t="s">
        <v>1008</v>
      </c>
      <c r="C5" s="213"/>
      <c r="D5" s="213"/>
      <c r="E5" s="213"/>
      <c r="F5" s="213"/>
    </row>
    <row r="6" spans="1:6">
      <c r="A6" s="103"/>
      <c r="B6" s="14"/>
      <c r="C6" s="14"/>
      <c r="D6" s="104"/>
      <c r="E6" s="104"/>
      <c r="F6" s="104"/>
    </row>
    <row r="7" spans="1:6" ht="15" customHeight="1">
      <c r="A7" s="105" t="s">
        <v>1009</v>
      </c>
      <c r="B7" s="215" t="s">
        <v>1010</v>
      </c>
      <c r="C7" s="215"/>
      <c r="D7" s="215"/>
      <c r="E7" s="215"/>
      <c r="F7" s="215"/>
    </row>
    <row r="8" spans="1:6">
      <c r="A8" s="103"/>
      <c r="B8" s="14"/>
      <c r="C8" s="14"/>
      <c r="D8" s="104"/>
      <c r="E8" s="104"/>
      <c r="F8" s="104"/>
    </row>
    <row r="9" spans="1:6" ht="15" customHeight="1">
      <c r="A9" s="106" t="s">
        <v>1011</v>
      </c>
      <c r="B9" s="211" t="s">
        <v>1012</v>
      </c>
      <c r="C9" s="211"/>
      <c r="D9" s="211"/>
      <c r="E9" s="211"/>
      <c r="F9" s="211"/>
    </row>
    <row r="10" spans="1:6">
      <c r="A10" s="103"/>
      <c r="B10" s="14"/>
      <c r="C10" s="14"/>
      <c r="D10" s="104"/>
      <c r="E10" s="104"/>
      <c r="F10" s="104"/>
    </row>
    <row r="11" spans="1:6" ht="84.75" customHeight="1">
      <c r="A11" s="103"/>
      <c r="B11" s="213" t="s">
        <v>1013</v>
      </c>
      <c r="C11" s="213"/>
      <c r="D11" s="213"/>
      <c r="E11" s="213"/>
      <c r="F11" s="213"/>
    </row>
    <row r="12" spans="1:6">
      <c r="A12" s="103"/>
      <c r="B12" s="14"/>
      <c r="C12" s="14"/>
      <c r="D12" s="104"/>
      <c r="E12" s="104"/>
      <c r="F12" s="104"/>
    </row>
    <row r="13" spans="1:6" ht="75">
      <c r="A13" s="107" t="s">
        <v>1014</v>
      </c>
      <c r="B13" s="108" t="s">
        <v>1015</v>
      </c>
      <c r="C13" s="108" t="s">
        <v>1016</v>
      </c>
      <c r="D13" s="109">
        <v>1</v>
      </c>
      <c r="E13" s="132"/>
      <c r="F13" s="110">
        <f>ROUND(D13*E13,2)</f>
        <v>0</v>
      </c>
    </row>
    <row r="14" spans="1:6" ht="15">
      <c r="A14" s="111"/>
      <c r="B14" s="112"/>
      <c r="C14" s="112"/>
      <c r="D14" s="113"/>
      <c r="E14" s="133"/>
      <c r="F14" s="113"/>
    </row>
    <row r="15" spans="1:6" ht="45">
      <c r="A15" s="107" t="s">
        <v>1017</v>
      </c>
      <c r="B15" s="108" t="s">
        <v>1018</v>
      </c>
      <c r="C15" s="108" t="s">
        <v>1016</v>
      </c>
      <c r="D15" s="109">
        <v>1</v>
      </c>
      <c r="E15" s="132"/>
      <c r="F15" s="110">
        <f>ROUND(D15*E15,2)</f>
        <v>0</v>
      </c>
    </row>
    <row r="16" spans="1:6" ht="15">
      <c r="A16" s="111"/>
      <c r="B16" s="112"/>
      <c r="C16" s="112"/>
      <c r="D16" s="113"/>
      <c r="E16" s="133"/>
      <c r="F16" s="113"/>
    </row>
    <row r="17" spans="1:6" ht="60">
      <c r="A17" s="107" t="s">
        <v>1019</v>
      </c>
      <c r="B17" s="108" t="s">
        <v>1020</v>
      </c>
      <c r="C17" s="108" t="s">
        <v>1016</v>
      </c>
      <c r="D17" s="109">
        <v>1</v>
      </c>
      <c r="E17" s="132"/>
      <c r="F17" s="110">
        <f>ROUND(D17*E17,2)</f>
        <v>0</v>
      </c>
    </row>
    <row r="18" spans="1:6" ht="15">
      <c r="A18" s="111"/>
      <c r="B18" s="112"/>
      <c r="C18" s="112"/>
      <c r="D18" s="113"/>
      <c r="E18" s="133"/>
      <c r="F18" s="113"/>
    </row>
    <row r="19" spans="1:6" ht="45">
      <c r="A19" s="107" t="s">
        <v>1021</v>
      </c>
      <c r="B19" s="108" t="s">
        <v>1022</v>
      </c>
      <c r="C19" s="108" t="s">
        <v>1016</v>
      </c>
      <c r="D19" s="109">
        <v>1</v>
      </c>
      <c r="E19" s="132"/>
      <c r="F19" s="110">
        <f>ROUND(D19*E19,2)</f>
        <v>0</v>
      </c>
    </row>
    <row r="20" spans="1:6" ht="15">
      <c r="A20" s="111"/>
      <c r="B20" s="112"/>
      <c r="C20" s="112"/>
      <c r="D20" s="113"/>
      <c r="E20" s="133"/>
      <c r="F20" s="113"/>
    </row>
    <row r="21" spans="1:6" ht="45">
      <c r="A21" s="107" t="s">
        <v>1023</v>
      </c>
      <c r="B21" s="108" t="s">
        <v>1024</v>
      </c>
      <c r="C21" s="108" t="s">
        <v>1016</v>
      </c>
      <c r="D21" s="109">
        <v>1</v>
      </c>
      <c r="E21" s="132"/>
      <c r="F21" s="110">
        <f>ROUND(D21*E21,2)</f>
        <v>0</v>
      </c>
    </row>
    <row r="22" spans="1:6" ht="15">
      <c r="A22" s="111"/>
      <c r="B22" s="112"/>
      <c r="C22" s="112"/>
      <c r="D22" s="113"/>
      <c r="E22" s="133"/>
      <c r="F22" s="113"/>
    </row>
    <row r="23" spans="1:6" ht="45">
      <c r="A23" s="107" t="s">
        <v>1025</v>
      </c>
      <c r="B23" s="108" t="s">
        <v>1026</v>
      </c>
      <c r="C23" s="108" t="s">
        <v>1016</v>
      </c>
      <c r="D23" s="109">
        <v>1</v>
      </c>
      <c r="E23" s="132"/>
      <c r="F23" s="110">
        <f>ROUND(D23*E23,2)</f>
        <v>0</v>
      </c>
    </row>
    <row r="24" spans="1:6" ht="15">
      <c r="A24" s="111"/>
      <c r="B24" s="112"/>
      <c r="C24" s="112"/>
      <c r="D24" s="113"/>
      <c r="E24" s="133"/>
      <c r="F24" s="113"/>
    </row>
    <row r="25" spans="1:6" ht="45">
      <c r="A25" s="107" t="s">
        <v>1027</v>
      </c>
      <c r="B25" s="108" t="s">
        <v>1028</v>
      </c>
      <c r="C25" s="108" t="s">
        <v>1016</v>
      </c>
      <c r="D25" s="109">
        <v>1</v>
      </c>
      <c r="E25" s="132"/>
      <c r="F25" s="110">
        <f>ROUND(D25*E25,2)</f>
        <v>0</v>
      </c>
    </row>
    <row r="26" spans="1:6" ht="15">
      <c r="A26" s="111"/>
      <c r="B26" s="112"/>
      <c r="C26" s="112"/>
      <c r="D26" s="113"/>
      <c r="E26" s="133"/>
      <c r="F26" s="113"/>
    </row>
    <row r="27" spans="1:6" ht="45">
      <c r="A27" s="107" t="s">
        <v>1029</v>
      </c>
      <c r="B27" s="108" t="s">
        <v>1030</v>
      </c>
      <c r="C27" s="108" t="s">
        <v>1016</v>
      </c>
      <c r="D27" s="109">
        <v>1</v>
      </c>
      <c r="E27" s="132"/>
      <c r="F27" s="110">
        <f>ROUND(D27*E27,2)</f>
        <v>0</v>
      </c>
    </row>
    <row r="28" spans="1:6" ht="15">
      <c r="A28" s="111"/>
      <c r="B28" s="112"/>
      <c r="C28" s="112"/>
      <c r="D28" s="113"/>
      <c r="E28" s="133"/>
      <c r="F28" s="113"/>
    </row>
    <row r="29" spans="1:6" ht="30">
      <c r="A29" s="107" t="s">
        <v>1031</v>
      </c>
      <c r="B29" s="108" t="s">
        <v>1032</v>
      </c>
      <c r="C29" s="108" t="s">
        <v>1016</v>
      </c>
      <c r="D29" s="109">
        <v>1</v>
      </c>
      <c r="E29" s="132"/>
      <c r="F29" s="110">
        <f>ROUND(D29*E29,2)</f>
        <v>0</v>
      </c>
    </row>
    <row r="30" spans="1:6" ht="15">
      <c r="A30" s="111"/>
      <c r="B30" s="112"/>
      <c r="C30" s="112"/>
      <c r="D30" s="113"/>
      <c r="E30" s="133"/>
      <c r="F30" s="113"/>
    </row>
    <row r="31" spans="1:6" ht="45">
      <c r="A31" s="107" t="s">
        <v>1033</v>
      </c>
      <c r="B31" s="108" t="s">
        <v>1034</v>
      </c>
      <c r="C31" s="108" t="s">
        <v>1016</v>
      </c>
      <c r="D31" s="109">
        <v>1</v>
      </c>
      <c r="E31" s="132"/>
      <c r="F31" s="110">
        <f>ROUND(D31*E31,2)</f>
        <v>0</v>
      </c>
    </row>
    <row r="32" spans="1:6" ht="15">
      <c r="A32" s="111"/>
      <c r="B32" s="112"/>
      <c r="C32" s="112"/>
      <c r="D32" s="113"/>
      <c r="E32" s="133"/>
      <c r="F32" s="113"/>
    </row>
    <row r="33" spans="1:6" ht="30">
      <c r="A33" s="107" t="s">
        <v>1035</v>
      </c>
      <c r="B33" s="108" t="s">
        <v>1036</v>
      </c>
      <c r="C33" s="108" t="s">
        <v>1016</v>
      </c>
      <c r="D33" s="109">
        <v>1</v>
      </c>
      <c r="E33" s="132"/>
      <c r="F33" s="110">
        <f>ROUND(D33*E33,2)</f>
        <v>0</v>
      </c>
    </row>
    <row r="34" spans="1:6" ht="15">
      <c r="A34" s="111"/>
      <c r="B34" s="112"/>
      <c r="C34" s="112"/>
      <c r="D34" s="113"/>
      <c r="E34" s="133"/>
      <c r="F34" s="113"/>
    </row>
    <row r="35" spans="1:6" ht="45">
      <c r="A35" s="107" t="s">
        <v>1037</v>
      </c>
      <c r="B35" s="108" t="s">
        <v>1038</v>
      </c>
      <c r="C35" s="108" t="s">
        <v>1016</v>
      </c>
      <c r="D35" s="109">
        <v>1</v>
      </c>
      <c r="E35" s="132"/>
      <c r="F35" s="110">
        <f>ROUND(D35*E35,2)</f>
        <v>0</v>
      </c>
    </row>
    <row r="36" spans="1:6" ht="15">
      <c r="A36" s="111"/>
      <c r="B36" s="112"/>
      <c r="C36" s="112"/>
      <c r="D36" s="113"/>
      <c r="E36" s="133"/>
      <c r="F36" s="113"/>
    </row>
    <row r="37" spans="1:6" ht="30">
      <c r="A37" s="107" t="s">
        <v>1039</v>
      </c>
      <c r="B37" s="108" t="s">
        <v>1040</v>
      </c>
      <c r="C37" s="108" t="s">
        <v>1016</v>
      </c>
      <c r="D37" s="109">
        <v>1</v>
      </c>
      <c r="E37" s="132"/>
      <c r="F37" s="110">
        <f>ROUND(D37*E37,2)</f>
        <v>0</v>
      </c>
    </row>
    <row r="38" spans="1:6">
      <c r="A38" s="103"/>
      <c r="B38" s="14"/>
      <c r="C38" s="14"/>
      <c r="D38" s="104"/>
      <c r="E38" s="104"/>
      <c r="F38" s="104"/>
    </row>
    <row r="39" spans="1:6" ht="15" customHeight="1">
      <c r="A39" s="106" t="s">
        <v>1011</v>
      </c>
      <c r="B39" s="211" t="s">
        <v>1041</v>
      </c>
      <c r="C39" s="211"/>
      <c r="D39" s="211"/>
      <c r="E39" s="211"/>
      <c r="F39" s="114">
        <f>SUM(F13:F37)</f>
        <v>0</v>
      </c>
    </row>
    <row r="40" spans="1:6">
      <c r="A40" s="103"/>
      <c r="B40" s="14"/>
      <c r="C40" s="14"/>
      <c r="D40" s="104"/>
      <c r="E40" s="104"/>
      <c r="F40" s="104"/>
    </row>
    <row r="41" spans="1:6" ht="15" customHeight="1">
      <c r="A41" s="106" t="s">
        <v>1042</v>
      </c>
      <c r="B41" s="211" t="s">
        <v>1043</v>
      </c>
      <c r="C41" s="211"/>
      <c r="D41" s="211"/>
      <c r="E41" s="211"/>
      <c r="F41" s="211"/>
    </row>
    <row r="42" spans="1:6">
      <c r="A42" s="103"/>
      <c r="B42" s="14"/>
      <c r="C42" s="14"/>
      <c r="D42" s="104"/>
      <c r="E42" s="104"/>
      <c r="F42" s="104"/>
    </row>
    <row r="43" spans="1:6" ht="409.5">
      <c r="A43" s="107" t="s">
        <v>1014</v>
      </c>
      <c r="B43" s="115" t="s">
        <v>1044</v>
      </c>
      <c r="C43" s="108" t="s">
        <v>571</v>
      </c>
      <c r="D43" s="109">
        <v>1</v>
      </c>
      <c r="E43" s="132"/>
      <c r="F43" s="110">
        <f>ROUND(D43*E43,2)</f>
        <v>0</v>
      </c>
    </row>
    <row r="44" spans="1:6" ht="165">
      <c r="A44" s="111"/>
      <c r="B44" s="116" t="s">
        <v>1045</v>
      </c>
      <c r="C44" s="112"/>
      <c r="D44" s="113"/>
      <c r="E44" s="133"/>
      <c r="F44" s="113"/>
    </row>
    <row r="45" spans="1:6" ht="15">
      <c r="A45" s="111"/>
      <c r="B45" s="112"/>
      <c r="C45" s="112"/>
      <c r="D45" s="113"/>
      <c r="E45" s="133"/>
      <c r="F45" s="113"/>
    </row>
    <row r="46" spans="1:6" ht="105">
      <c r="A46" s="107" t="s">
        <v>1017</v>
      </c>
      <c r="B46" s="108" t="s">
        <v>1046</v>
      </c>
      <c r="C46" s="108" t="s">
        <v>1047</v>
      </c>
      <c r="D46" s="109">
        <v>50</v>
      </c>
      <c r="E46" s="132"/>
      <c r="F46" s="110">
        <f>ROUND(D46*E46,2)</f>
        <v>0</v>
      </c>
    </row>
    <row r="47" spans="1:6" ht="15">
      <c r="A47" s="111"/>
      <c r="B47" s="112"/>
      <c r="C47" s="112"/>
      <c r="D47" s="113"/>
      <c r="E47" s="133"/>
      <c r="F47" s="113"/>
    </row>
    <row r="48" spans="1:6" ht="105">
      <c r="A48" s="107" t="s">
        <v>1019</v>
      </c>
      <c r="B48" s="108" t="s">
        <v>1048</v>
      </c>
      <c r="C48" s="108" t="s">
        <v>1016</v>
      </c>
      <c r="D48" s="109">
        <v>1</v>
      </c>
      <c r="E48" s="132"/>
      <c r="F48" s="110">
        <f>ROUND(D48*E48,2)</f>
        <v>0</v>
      </c>
    </row>
    <row r="49" spans="1:6" ht="15">
      <c r="A49" s="111"/>
      <c r="B49" s="112"/>
      <c r="C49" s="112"/>
      <c r="D49" s="113"/>
      <c r="E49" s="133"/>
      <c r="F49" s="113"/>
    </row>
    <row r="50" spans="1:6" ht="75">
      <c r="A50" s="107" t="s">
        <v>1021</v>
      </c>
      <c r="B50" s="108" t="s">
        <v>1049</v>
      </c>
      <c r="C50" s="108" t="s">
        <v>571</v>
      </c>
      <c r="D50" s="109">
        <v>1</v>
      </c>
      <c r="E50" s="132"/>
      <c r="F50" s="110">
        <f>ROUND(D50*E50,2)</f>
        <v>0</v>
      </c>
    </row>
    <row r="51" spans="1:6" ht="15">
      <c r="A51" s="111"/>
      <c r="B51" s="112"/>
      <c r="C51" s="112"/>
      <c r="D51" s="113"/>
      <c r="E51" s="133"/>
      <c r="F51" s="113"/>
    </row>
    <row r="52" spans="1:6" ht="90">
      <c r="A52" s="107" t="s">
        <v>1023</v>
      </c>
      <c r="B52" s="108" t="s">
        <v>1050</v>
      </c>
      <c r="C52" s="108" t="s">
        <v>1016</v>
      </c>
      <c r="D52" s="109">
        <v>1</v>
      </c>
      <c r="E52" s="132"/>
      <c r="F52" s="110">
        <f>ROUND(D52*E52,2)</f>
        <v>0</v>
      </c>
    </row>
    <row r="53" spans="1:6" ht="15">
      <c r="A53" s="111"/>
      <c r="B53" s="112"/>
      <c r="C53" s="112"/>
      <c r="D53" s="113"/>
      <c r="E53" s="133"/>
      <c r="F53" s="113"/>
    </row>
    <row r="54" spans="1:6" ht="240">
      <c r="A54" s="107" t="s">
        <v>1025</v>
      </c>
      <c r="B54" s="108" t="s">
        <v>1051</v>
      </c>
      <c r="C54" s="108" t="s">
        <v>1016</v>
      </c>
      <c r="D54" s="109">
        <v>1</v>
      </c>
      <c r="E54" s="132"/>
      <c r="F54" s="110">
        <f>ROUND(D54*E54,2)</f>
        <v>0</v>
      </c>
    </row>
    <row r="55" spans="1:6" ht="15">
      <c r="A55" s="111"/>
      <c r="B55" s="112"/>
      <c r="C55" s="112"/>
      <c r="D55" s="113"/>
      <c r="E55" s="133"/>
      <c r="F55" s="113"/>
    </row>
    <row r="56" spans="1:6" ht="210">
      <c r="A56" s="107" t="s">
        <v>1027</v>
      </c>
      <c r="B56" s="108" t="s">
        <v>1052</v>
      </c>
      <c r="C56" s="108" t="s">
        <v>1016</v>
      </c>
      <c r="D56" s="109">
        <v>1</v>
      </c>
      <c r="E56" s="132"/>
      <c r="F56" s="110">
        <f>ROUND(D56*E56,2)</f>
        <v>0</v>
      </c>
    </row>
    <row r="57" spans="1:6" ht="15">
      <c r="A57" s="111"/>
      <c r="B57" s="112"/>
      <c r="C57" s="112"/>
      <c r="D57" s="113"/>
      <c r="E57" s="133"/>
      <c r="F57" s="113"/>
    </row>
    <row r="58" spans="1:6" ht="135">
      <c r="A58" s="107" t="s">
        <v>1029</v>
      </c>
      <c r="B58" s="108" t="s">
        <v>1053</v>
      </c>
      <c r="C58" s="108" t="s">
        <v>1016</v>
      </c>
      <c r="D58" s="109">
        <v>1</v>
      </c>
      <c r="E58" s="132"/>
      <c r="F58" s="110">
        <f>ROUND(D58*E58,2)</f>
        <v>0</v>
      </c>
    </row>
    <row r="59" spans="1:6" ht="15">
      <c r="A59" s="111"/>
      <c r="B59" s="112"/>
      <c r="C59" s="112"/>
      <c r="D59" s="113"/>
      <c r="E59" s="133"/>
      <c r="F59" s="113"/>
    </row>
    <row r="60" spans="1:6" ht="90">
      <c r="A60" s="107" t="s">
        <v>1031</v>
      </c>
      <c r="B60" s="108" t="s">
        <v>1054</v>
      </c>
      <c r="C60" s="108" t="s">
        <v>1016</v>
      </c>
      <c r="D60" s="109">
        <v>2</v>
      </c>
      <c r="E60" s="132"/>
      <c r="F60" s="110">
        <f>ROUND(D60*E60,2)</f>
        <v>0</v>
      </c>
    </row>
    <row r="61" spans="1:6" ht="15">
      <c r="A61" s="111"/>
      <c r="B61" s="112"/>
      <c r="C61" s="112"/>
      <c r="D61" s="113"/>
      <c r="E61" s="133"/>
      <c r="F61" s="113"/>
    </row>
    <row r="62" spans="1:6" ht="120">
      <c r="A62" s="107" t="s">
        <v>1033</v>
      </c>
      <c r="B62" s="108" t="s">
        <v>1055</v>
      </c>
      <c r="C62" s="108" t="s">
        <v>1016</v>
      </c>
      <c r="D62" s="109">
        <v>1</v>
      </c>
      <c r="E62" s="132"/>
      <c r="F62" s="110">
        <f>ROUND(D62*E62,2)</f>
        <v>0</v>
      </c>
    </row>
    <row r="63" spans="1:6" ht="15">
      <c r="A63" s="111"/>
      <c r="B63" s="112"/>
      <c r="C63" s="112"/>
      <c r="D63" s="113"/>
      <c r="E63" s="133"/>
      <c r="F63" s="113"/>
    </row>
    <row r="64" spans="1:6" ht="195">
      <c r="A64" s="107" t="s">
        <v>1035</v>
      </c>
      <c r="B64" s="108" t="s">
        <v>1056</v>
      </c>
      <c r="C64" s="108" t="s">
        <v>1016</v>
      </c>
      <c r="D64" s="109">
        <v>1</v>
      </c>
      <c r="E64" s="132"/>
      <c r="F64" s="110">
        <f>ROUND(D64*E64,2)</f>
        <v>0</v>
      </c>
    </row>
    <row r="65" spans="1:9" ht="15">
      <c r="A65" s="111"/>
      <c r="B65" s="112"/>
      <c r="C65" s="112"/>
      <c r="D65" s="113"/>
      <c r="E65" s="133"/>
      <c r="F65" s="113"/>
    </row>
    <row r="66" spans="1:9" ht="90">
      <c r="A66" s="107" t="s">
        <v>1037</v>
      </c>
      <c r="B66" s="108" t="s">
        <v>1057</v>
      </c>
      <c r="C66" s="108" t="s">
        <v>571</v>
      </c>
      <c r="D66" s="109">
        <v>1</v>
      </c>
      <c r="E66" s="132"/>
      <c r="F66" s="110">
        <f>ROUND(D66*E66,2)</f>
        <v>0</v>
      </c>
    </row>
    <row r="67" spans="1:9" ht="15">
      <c r="A67" s="111"/>
      <c r="B67" s="112"/>
      <c r="C67" s="112"/>
      <c r="D67" s="113"/>
      <c r="E67" s="133"/>
      <c r="F67" s="113"/>
    </row>
    <row r="68" spans="1:9" ht="105">
      <c r="A68" s="107" t="s">
        <v>1039</v>
      </c>
      <c r="B68" s="108" t="s">
        <v>1058</v>
      </c>
      <c r="C68" s="108" t="s">
        <v>1016</v>
      </c>
      <c r="D68" s="109">
        <v>1</v>
      </c>
      <c r="E68" s="132"/>
      <c r="F68" s="110">
        <f>ROUND(D68*E68,2)</f>
        <v>0</v>
      </c>
    </row>
    <row r="69" spans="1:9" ht="15">
      <c r="A69" s="111"/>
      <c r="B69" s="112"/>
      <c r="C69" s="112"/>
      <c r="D69" s="113"/>
      <c r="E69" s="133"/>
      <c r="F69" s="113"/>
    </row>
    <row r="70" spans="1:9" ht="75">
      <c r="A70" s="107" t="s">
        <v>1059</v>
      </c>
      <c r="B70" s="108" t="s">
        <v>1060</v>
      </c>
      <c r="C70" s="108" t="s">
        <v>1016</v>
      </c>
      <c r="D70" s="109">
        <v>1</v>
      </c>
      <c r="E70" s="132"/>
      <c r="F70" s="110">
        <f>ROUND(D70*E70,2)</f>
        <v>0</v>
      </c>
    </row>
    <row r="71" spans="1:9" ht="15">
      <c r="A71" s="111"/>
      <c r="B71" s="112"/>
      <c r="C71" s="112"/>
      <c r="D71" s="113"/>
      <c r="E71" s="133"/>
      <c r="F71" s="113"/>
    </row>
    <row r="72" spans="1:9" ht="75">
      <c r="A72" s="107" t="s">
        <v>1061</v>
      </c>
      <c r="B72" s="108" t="s">
        <v>1062</v>
      </c>
      <c r="C72" s="108" t="s">
        <v>1016</v>
      </c>
      <c r="D72" s="109">
        <v>2</v>
      </c>
      <c r="E72" s="132"/>
      <c r="F72" s="110">
        <f>ROUND(D72*E72,2)</f>
        <v>0</v>
      </c>
      <c r="I72" s="117"/>
    </row>
    <row r="73" spans="1:9" ht="15">
      <c r="A73" s="111"/>
      <c r="B73" s="108"/>
      <c r="C73" s="108"/>
      <c r="D73" s="109"/>
      <c r="E73" s="132"/>
      <c r="F73" s="109"/>
    </row>
    <row r="74" spans="1:9" ht="75">
      <c r="A74" s="107" t="s">
        <v>1063</v>
      </c>
      <c r="B74" s="108" t="s">
        <v>1064</v>
      </c>
      <c r="C74" s="108" t="s">
        <v>571</v>
      </c>
      <c r="D74" s="109">
        <v>1</v>
      </c>
      <c r="E74" s="132"/>
      <c r="F74" s="110">
        <f>ROUND(D74*E74,2)</f>
        <v>0</v>
      </c>
    </row>
    <row r="75" spans="1:9" ht="15">
      <c r="A75" s="111"/>
      <c r="B75" s="112"/>
      <c r="C75" s="112"/>
      <c r="D75" s="113"/>
      <c r="E75" s="133"/>
      <c r="F75" s="113"/>
    </row>
    <row r="76" spans="1:9" ht="45">
      <c r="A76" s="107" t="s">
        <v>1065</v>
      </c>
      <c r="B76" s="108" t="s">
        <v>1066</v>
      </c>
      <c r="C76" s="108"/>
      <c r="D76" s="109"/>
      <c r="E76" s="132"/>
      <c r="F76" s="109"/>
    </row>
    <row r="77" spans="1:9" ht="15">
      <c r="A77" s="107" t="s">
        <v>1067</v>
      </c>
      <c r="B77" s="108" t="s">
        <v>1068</v>
      </c>
      <c r="C77" s="108" t="s">
        <v>571</v>
      </c>
      <c r="D77" s="109">
        <v>4</v>
      </c>
      <c r="E77" s="132"/>
      <c r="F77" s="110">
        <f>ROUND(D77*E77,2)</f>
        <v>0</v>
      </c>
    </row>
    <row r="78" spans="1:9" ht="15">
      <c r="A78" s="107" t="s">
        <v>1069</v>
      </c>
      <c r="B78" s="108" t="s">
        <v>1070</v>
      </c>
      <c r="C78" s="108" t="s">
        <v>571</v>
      </c>
      <c r="D78" s="109">
        <v>8</v>
      </c>
      <c r="E78" s="132"/>
      <c r="F78" s="110">
        <f>ROUND(D78*E78,2)</f>
        <v>0</v>
      </c>
    </row>
    <row r="79" spans="1:9" ht="15">
      <c r="A79" s="107" t="s">
        <v>1071</v>
      </c>
      <c r="B79" s="108" t="s">
        <v>1072</v>
      </c>
      <c r="C79" s="108" t="s">
        <v>571</v>
      </c>
      <c r="D79" s="109">
        <v>6</v>
      </c>
      <c r="E79" s="132"/>
      <c r="F79" s="110">
        <f>ROUND(D79*E79,2)</f>
        <v>0</v>
      </c>
    </row>
    <row r="80" spans="1:9" ht="15">
      <c r="A80" s="111"/>
      <c r="B80" s="112"/>
      <c r="C80" s="112"/>
      <c r="D80" s="113"/>
      <c r="E80" s="133"/>
      <c r="F80" s="113"/>
    </row>
    <row r="81" spans="1:6" ht="30">
      <c r="A81" s="107" t="s">
        <v>1073</v>
      </c>
      <c r="B81" s="108" t="s">
        <v>1074</v>
      </c>
      <c r="C81" s="108"/>
      <c r="D81" s="109"/>
      <c r="E81" s="132"/>
      <c r="F81" s="109"/>
    </row>
    <row r="82" spans="1:6" ht="15">
      <c r="A82" s="107" t="s">
        <v>1067</v>
      </c>
      <c r="B82" s="108" t="s">
        <v>1075</v>
      </c>
      <c r="C82" s="108" t="s">
        <v>571</v>
      </c>
      <c r="D82" s="109">
        <v>1</v>
      </c>
      <c r="E82" s="132"/>
      <c r="F82" s="110">
        <f>ROUND(D82*E82,2)</f>
        <v>0</v>
      </c>
    </row>
    <row r="83" spans="1:6" ht="15">
      <c r="A83" s="107" t="s">
        <v>1069</v>
      </c>
      <c r="B83" s="108" t="s">
        <v>1070</v>
      </c>
      <c r="C83" s="108" t="s">
        <v>571</v>
      </c>
      <c r="D83" s="109">
        <v>2</v>
      </c>
      <c r="E83" s="132"/>
      <c r="F83" s="110">
        <f>ROUND(D83*E83,2)</f>
        <v>0</v>
      </c>
    </row>
    <row r="84" spans="1:6" ht="15">
      <c r="A84" s="111"/>
      <c r="B84" s="112"/>
      <c r="C84" s="112"/>
      <c r="D84" s="113"/>
      <c r="E84" s="133"/>
      <c r="F84" s="113"/>
    </row>
    <row r="85" spans="1:6" ht="165">
      <c r="A85" s="107" t="s">
        <v>1076</v>
      </c>
      <c r="B85" s="108" t="s">
        <v>1077</v>
      </c>
      <c r="C85" s="108"/>
      <c r="D85" s="109"/>
      <c r="E85" s="132"/>
      <c r="F85" s="109"/>
    </row>
    <row r="86" spans="1:6" ht="15">
      <c r="A86" s="107" t="s">
        <v>1067</v>
      </c>
      <c r="B86" s="108" t="s">
        <v>1078</v>
      </c>
      <c r="C86" s="108" t="s">
        <v>571</v>
      </c>
      <c r="D86" s="109">
        <v>1</v>
      </c>
      <c r="E86" s="132"/>
      <c r="F86" s="110">
        <f>ROUND(D86*E86,2)</f>
        <v>0</v>
      </c>
    </row>
    <row r="87" spans="1:6" ht="15">
      <c r="A87" s="107" t="s">
        <v>1069</v>
      </c>
      <c r="B87" s="108" t="s">
        <v>1079</v>
      </c>
      <c r="C87" s="108" t="s">
        <v>571</v>
      </c>
      <c r="D87" s="109">
        <v>2</v>
      </c>
      <c r="E87" s="132"/>
      <c r="F87" s="110">
        <f>ROUND(D87*E87,2)</f>
        <v>0</v>
      </c>
    </row>
    <row r="88" spans="1:6" ht="15">
      <c r="A88" s="111"/>
      <c r="B88" s="112"/>
      <c r="C88" s="112"/>
      <c r="D88" s="113"/>
      <c r="E88" s="133"/>
      <c r="F88" s="113"/>
    </row>
    <row r="89" spans="1:6" ht="45">
      <c r="A89" s="107" t="s">
        <v>1080</v>
      </c>
      <c r="B89" s="108" t="s">
        <v>1081</v>
      </c>
      <c r="C89" s="108" t="s">
        <v>571</v>
      </c>
      <c r="D89" s="109">
        <v>4</v>
      </c>
      <c r="E89" s="132"/>
      <c r="F89" s="110">
        <f>ROUND(D89*E89,2)</f>
        <v>0</v>
      </c>
    </row>
    <row r="90" spans="1:6" ht="15">
      <c r="A90" s="111"/>
      <c r="B90" s="112"/>
      <c r="C90" s="112"/>
      <c r="D90" s="113"/>
      <c r="E90" s="133"/>
      <c r="F90" s="113"/>
    </row>
    <row r="91" spans="1:6" ht="60">
      <c r="A91" s="107" t="s">
        <v>1082</v>
      </c>
      <c r="B91" s="108" t="s">
        <v>1083</v>
      </c>
      <c r="C91" s="108" t="s">
        <v>571</v>
      </c>
      <c r="D91" s="109">
        <v>4</v>
      </c>
      <c r="E91" s="132"/>
      <c r="F91" s="110">
        <f>ROUND(D91*E91,2)</f>
        <v>0</v>
      </c>
    </row>
    <row r="92" spans="1:6" ht="15">
      <c r="A92" s="111"/>
      <c r="B92" s="112"/>
      <c r="C92" s="112"/>
      <c r="D92" s="113"/>
      <c r="E92" s="133"/>
      <c r="F92" s="113"/>
    </row>
    <row r="93" spans="1:6" ht="75">
      <c r="A93" s="107" t="s">
        <v>1084</v>
      </c>
      <c r="B93" s="108" t="s">
        <v>1085</v>
      </c>
      <c r="C93" s="108" t="s">
        <v>571</v>
      </c>
      <c r="D93" s="109">
        <v>2</v>
      </c>
      <c r="E93" s="132"/>
      <c r="F93" s="110">
        <f>ROUND(D93*E93,2)</f>
        <v>0</v>
      </c>
    </row>
    <row r="94" spans="1:6" ht="15">
      <c r="A94" s="111"/>
      <c r="B94" s="112"/>
      <c r="C94" s="112"/>
      <c r="D94" s="113"/>
      <c r="E94" s="133"/>
      <c r="F94" s="113"/>
    </row>
    <row r="95" spans="1:6" ht="30">
      <c r="A95" s="107" t="s">
        <v>1086</v>
      </c>
      <c r="B95" s="108" t="s">
        <v>1087</v>
      </c>
      <c r="C95" s="108"/>
      <c r="D95" s="109"/>
      <c r="E95" s="132"/>
      <c r="F95" s="109"/>
    </row>
    <row r="96" spans="1:6" ht="15">
      <c r="A96" s="107" t="s">
        <v>1067</v>
      </c>
      <c r="B96" s="108" t="s">
        <v>1088</v>
      </c>
      <c r="C96" s="108" t="s">
        <v>520</v>
      </c>
      <c r="D96" s="109">
        <v>40</v>
      </c>
      <c r="E96" s="132"/>
      <c r="F96" s="110">
        <f>ROUND(D96*E96,2)</f>
        <v>0</v>
      </c>
    </row>
    <row r="97" spans="1:6" ht="15">
      <c r="A97" s="107" t="s">
        <v>1069</v>
      </c>
      <c r="B97" s="108" t="s">
        <v>1089</v>
      </c>
      <c r="C97" s="108" t="s">
        <v>520</v>
      </c>
      <c r="D97" s="109">
        <v>140</v>
      </c>
      <c r="E97" s="132"/>
      <c r="F97" s="110">
        <f>ROUND(D97*E97,2)</f>
        <v>0</v>
      </c>
    </row>
    <row r="98" spans="1:6" ht="15">
      <c r="A98" s="107" t="s">
        <v>1071</v>
      </c>
      <c r="B98" s="108" t="s">
        <v>1090</v>
      </c>
      <c r="C98" s="108" t="s">
        <v>520</v>
      </c>
      <c r="D98" s="109">
        <v>25</v>
      </c>
      <c r="E98" s="132"/>
      <c r="F98" s="110">
        <f>ROUND(D98*E98,2)</f>
        <v>0</v>
      </c>
    </row>
    <row r="99" spans="1:6" ht="15">
      <c r="A99" s="107" t="s">
        <v>1091</v>
      </c>
      <c r="B99" s="108" t="s">
        <v>1092</v>
      </c>
      <c r="C99" s="108" t="s">
        <v>520</v>
      </c>
      <c r="D99" s="109">
        <v>60</v>
      </c>
      <c r="E99" s="132"/>
      <c r="F99" s="110">
        <f>ROUND(D99*E99,2)</f>
        <v>0</v>
      </c>
    </row>
    <row r="100" spans="1:6" ht="15">
      <c r="A100" s="107" t="s">
        <v>1093</v>
      </c>
      <c r="B100" s="108" t="s">
        <v>1094</v>
      </c>
      <c r="C100" s="108" t="s">
        <v>520</v>
      </c>
      <c r="D100" s="109">
        <v>95</v>
      </c>
      <c r="E100" s="132"/>
      <c r="F100" s="110">
        <f>ROUND(D100*E100,2)</f>
        <v>0</v>
      </c>
    </row>
    <row r="101" spans="1:6" ht="15">
      <c r="A101" s="111"/>
      <c r="B101" s="112"/>
      <c r="C101" s="112"/>
      <c r="D101" s="113"/>
      <c r="E101" s="133"/>
      <c r="F101" s="113"/>
    </row>
    <row r="102" spans="1:6" ht="75">
      <c r="A102" s="107" t="s">
        <v>1095</v>
      </c>
      <c r="B102" s="108" t="s">
        <v>1096</v>
      </c>
      <c r="C102" s="108" t="s">
        <v>520</v>
      </c>
      <c r="D102" s="109">
        <v>25</v>
      </c>
      <c r="E102" s="132"/>
      <c r="F102" s="110">
        <f>ROUND(D102*E102,2)</f>
        <v>0</v>
      </c>
    </row>
    <row r="103" spans="1:6" ht="15">
      <c r="A103" s="111"/>
      <c r="B103" s="112"/>
      <c r="C103" s="112"/>
      <c r="D103" s="113"/>
      <c r="E103" s="133"/>
      <c r="F103" s="113"/>
    </row>
    <row r="104" spans="1:6" ht="105">
      <c r="A104" s="107" t="s">
        <v>1097</v>
      </c>
      <c r="B104" s="108" t="s">
        <v>1098</v>
      </c>
      <c r="C104" s="108"/>
      <c r="D104" s="109"/>
      <c r="E104" s="132"/>
      <c r="F104" s="109"/>
    </row>
    <row r="105" spans="1:6" ht="15">
      <c r="A105" s="107" t="s">
        <v>1067</v>
      </c>
      <c r="B105" s="108" t="s">
        <v>1088</v>
      </c>
      <c r="C105" s="108" t="s">
        <v>520</v>
      </c>
      <c r="D105" s="109">
        <v>40</v>
      </c>
      <c r="E105" s="132"/>
      <c r="F105" s="110">
        <f t="shared" ref="F105:F110" si="0">ROUND(D105*E105,2)</f>
        <v>0</v>
      </c>
    </row>
    <row r="106" spans="1:6" ht="15">
      <c r="A106" s="107" t="s">
        <v>1069</v>
      </c>
      <c r="B106" s="108" t="s">
        <v>1089</v>
      </c>
      <c r="C106" s="108" t="s">
        <v>520</v>
      </c>
      <c r="D106" s="109">
        <v>140</v>
      </c>
      <c r="E106" s="132"/>
      <c r="F106" s="110">
        <f t="shared" si="0"/>
        <v>0</v>
      </c>
    </row>
    <row r="107" spans="1:6" ht="15">
      <c r="A107" s="107" t="s">
        <v>1071</v>
      </c>
      <c r="B107" s="108" t="s">
        <v>1090</v>
      </c>
      <c r="C107" s="108" t="s">
        <v>520</v>
      </c>
      <c r="D107" s="109">
        <v>25</v>
      </c>
      <c r="E107" s="132"/>
      <c r="F107" s="110">
        <f t="shared" si="0"/>
        <v>0</v>
      </c>
    </row>
    <row r="108" spans="1:6" ht="15">
      <c r="A108" s="107" t="s">
        <v>1091</v>
      </c>
      <c r="B108" s="108" t="s">
        <v>1092</v>
      </c>
      <c r="C108" s="108" t="s">
        <v>520</v>
      </c>
      <c r="D108" s="109">
        <v>60</v>
      </c>
      <c r="E108" s="132"/>
      <c r="F108" s="110">
        <f t="shared" si="0"/>
        <v>0</v>
      </c>
    </row>
    <row r="109" spans="1:6" ht="15">
      <c r="A109" s="107" t="s">
        <v>1093</v>
      </c>
      <c r="B109" s="108" t="s">
        <v>1094</v>
      </c>
      <c r="C109" s="108" t="s">
        <v>520</v>
      </c>
      <c r="D109" s="109">
        <v>95</v>
      </c>
      <c r="E109" s="132"/>
      <c r="F109" s="110">
        <f t="shared" si="0"/>
        <v>0</v>
      </c>
    </row>
    <row r="110" spans="1:6" ht="15">
      <c r="A110" s="107" t="s">
        <v>1099</v>
      </c>
      <c r="B110" s="108" t="s">
        <v>1100</v>
      </c>
      <c r="C110" s="108" t="s">
        <v>520</v>
      </c>
      <c r="D110" s="109">
        <v>25</v>
      </c>
      <c r="E110" s="132"/>
      <c r="F110" s="110">
        <f t="shared" si="0"/>
        <v>0</v>
      </c>
    </row>
    <row r="111" spans="1:6" ht="15">
      <c r="A111" s="111"/>
      <c r="B111" s="112"/>
      <c r="C111" s="112"/>
      <c r="D111" s="113"/>
      <c r="E111" s="133"/>
      <c r="F111" s="113"/>
    </row>
    <row r="112" spans="1:6" ht="45">
      <c r="A112" s="107" t="s">
        <v>1101</v>
      </c>
      <c r="B112" s="108" t="s">
        <v>1102</v>
      </c>
      <c r="C112" s="108" t="s">
        <v>1047</v>
      </c>
      <c r="D112" s="109">
        <v>30</v>
      </c>
      <c r="E112" s="132"/>
      <c r="F112" s="110">
        <f>ROUND(D112*E112,2)</f>
        <v>0</v>
      </c>
    </row>
    <row r="113" spans="1:6" ht="15">
      <c r="A113" s="111"/>
      <c r="B113" s="112"/>
      <c r="C113" s="112"/>
      <c r="D113" s="113"/>
      <c r="E113" s="133"/>
      <c r="F113" s="113"/>
    </row>
    <row r="114" spans="1:6" ht="135">
      <c r="A114" s="107" t="s">
        <v>1103</v>
      </c>
      <c r="B114" s="108" t="s">
        <v>1104</v>
      </c>
      <c r="C114" s="108"/>
      <c r="D114" s="109"/>
      <c r="E114" s="132"/>
      <c r="F114" s="109"/>
    </row>
    <row r="115" spans="1:6" ht="45">
      <c r="A115" s="107" t="s">
        <v>1067</v>
      </c>
      <c r="B115" s="108" t="s">
        <v>1105</v>
      </c>
      <c r="C115" s="108" t="s">
        <v>571</v>
      </c>
      <c r="D115" s="109">
        <v>11</v>
      </c>
      <c r="E115" s="132"/>
      <c r="F115" s="110">
        <f>ROUND(D115*E115,2)</f>
        <v>0</v>
      </c>
    </row>
    <row r="116" spans="1:6" ht="45">
      <c r="A116" s="107" t="s">
        <v>1069</v>
      </c>
      <c r="B116" s="108" t="s">
        <v>1106</v>
      </c>
      <c r="C116" s="108" t="s">
        <v>571</v>
      </c>
      <c r="D116" s="109">
        <v>6</v>
      </c>
      <c r="E116" s="132"/>
      <c r="F116" s="110">
        <f>ROUND(D116*E116,2)</f>
        <v>0</v>
      </c>
    </row>
    <row r="117" spans="1:6" ht="15">
      <c r="A117" s="111"/>
      <c r="B117" s="112"/>
      <c r="C117" s="112"/>
      <c r="D117" s="113"/>
      <c r="E117" s="133"/>
      <c r="F117" s="113"/>
    </row>
    <row r="118" spans="1:6" ht="135">
      <c r="A118" s="107" t="s">
        <v>1107</v>
      </c>
      <c r="B118" s="108" t="s">
        <v>1108</v>
      </c>
      <c r="C118" s="108"/>
      <c r="D118" s="109"/>
      <c r="E118" s="132"/>
      <c r="F118" s="109"/>
    </row>
    <row r="119" spans="1:6" ht="45">
      <c r="A119" s="107" t="s">
        <v>1067</v>
      </c>
      <c r="B119" s="108" t="s">
        <v>1109</v>
      </c>
      <c r="C119" s="108" t="s">
        <v>571</v>
      </c>
      <c r="D119" s="109">
        <v>2</v>
      </c>
      <c r="E119" s="132"/>
      <c r="F119" s="110">
        <f>ROUND(D119*E119,2)</f>
        <v>0</v>
      </c>
    </row>
    <row r="120" spans="1:6" ht="45">
      <c r="A120" s="107" t="s">
        <v>1069</v>
      </c>
      <c r="B120" s="108" t="s">
        <v>1106</v>
      </c>
      <c r="C120" s="108" t="s">
        <v>571</v>
      </c>
      <c r="D120" s="109">
        <v>2</v>
      </c>
      <c r="E120" s="132"/>
      <c r="F120" s="110">
        <f>ROUND(D120*E120,2)</f>
        <v>0</v>
      </c>
    </row>
    <row r="121" spans="1:6" ht="15">
      <c r="A121" s="111"/>
      <c r="B121" s="112"/>
      <c r="C121" s="112"/>
      <c r="D121" s="113"/>
      <c r="E121" s="133"/>
      <c r="F121" s="113"/>
    </row>
    <row r="122" spans="1:6" ht="135">
      <c r="A122" s="107" t="s">
        <v>1110</v>
      </c>
      <c r="B122" s="108" t="s">
        <v>1111</v>
      </c>
      <c r="C122" s="108" t="s">
        <v>571</v>
      </c>
      <c r="D122" s="109">
        <v>21</v>
      </c>
      <c r="E122" s="132"/>
      <c r="F122" s="110">
        <f>ROUND(D122*E122,2)</f>
        <v>0</v>
      </c>
    </row>
    <row r="123" spans="1:6" ht="15">
      <c r="A123" s="111"/>
      <c r="B123" s="112"/>
      <c r="C123" s="112"/>
      <c r="D123" s="113"/>
      <c r="E123" s="133"/>
      <c r="F123" s="113"/>
    </row>
    <row r="124" spans="1:6" ht="45">
      <c r="A124" s="107" t="s">
        <v>1112</v>
      </c>
      <c r="B124" s="108" t="s">
        <v>1113</v>
      </c>
      <c r="C124" s="108" t="s">
        <v>1016</v>
      </c>
      <c r="D124" s="109">
        <v>1</v>
      </c>
      <c r="E124" s="132"/>
      <c r="F124" s="110">
        <f>ROUND(D124*E124,2)</f>
        <v>0</v>
      </c>
    </row>
    <row r="125" spans="1:6" ht="15">
      <c r="A125" s="111"/>
      <c r="B125" s="112"/>
      <c r="C125" s="112"/>
      <c r="D125" s="113"/>
      <c r="E125" s="133"/>
      <c r="F125" s="113"/>
    </row>
    <row r="126" spans="1:6" ht="90">
      <c r="A126" s="107" t="s">
        <v>1114</v>
      </c>
      <c r="B126" s="108" t="s">
        <v>1115</v>
      </c>
      <c r="C126" s="108"/>
      <c r="D126" s="109"/>
      <c r="E126" s="132"/>
      <c r="F126" s="109"/>
    </row>
    <row r="127" spans="1:6" ht="15">
      <c r="A127" s="107" t="s">
        <v>1067</v>
      </c>
      <c r="B127" s="108" t="s">
        <v>1116</v>
      </c>
      <c r="C127" s="108" t="s">
        <v>571</v>
      </c>
      <c r="D127" s="109">
        <v>13</v>
      </c>
      <c r="E127" s="132"/>
      <c r="F127" s="110">
        <f>ROUND(D127*E127,2)</f>
        <v>0</v>
      </c>
    </row>
    <row r="128" spans="1:6" ht="15">
      <c r="A128" s="107" t="s">
        <v>1069</v>
      </c>
      <c r="B128" s="108" t="s">
        <v>1117</v>
      </c>
      <c r="C128" s="108" t="s">
        <v>571</v>
      </c>
      <c r="D128" s="109">
        <v>8</v>
      </c>
      <c r="E128" s="132"/>
      <c r="F128" s="110">
        <f>ROUND(D128*E128,2)</f>
        <v>0</v>
      </c>
    </row>
    <row r="129" spans="1:6" ht="15">
      <c r="A129" s="111"/>
      <c r="B129" s="112"/>
      <c r="C129" s="112"/>
      <c r="D129" s="113"/>
      <c r="E129" s="133"/>
      <c r="F129" s="113"/>
    </row>
    <row r="130" spans="1:6" ht="60">
      <c r="A130" s="107" t="s">
        <v>1118</v>
      </c>
      <c r="B130" s="108" t="s">
        <v>1119</v>
      </c>
      <c r="C130" s="108" t="s">
        <v>571</v>
      </c>
      <c r="D130" s="109">
        <v>42</v>
      </c>
      <c r="E130" s="132"/>
      <c r="F130" s="110">
        <f>ROUND(D130*E130,2)</f>
        <v>0</v>
      </c>
    </row>
    <row r="131" spans="1:6" ht="15">
      <c r="A131" s="111"/>
      <c r="B131" s="112"/>
      <c r="C131" s="112"/>
      <c r="D131" s="113"/>
      <c r="E131" s="133"/>
      <c r="F131" s="113"/>
    </row>
    <row r="132" spans="1:6" ht="45">
      <c r="A132" s="107" t="s">
        <v>1120</v>
      </c>
      <c r="B132" s="108" t="s">
        <v>1121</v>
      </c>
      <c r="C132" s="108" t="s">
        <v>571</v>
      </c>
      <c r="D132" s="109">
        <v>42</v>
      </c>
      <c r="E132" s="132"/>
      <c r="F132" s="110">
        <f>ROUND(D132*E132,2)</f>
        <v>0</v>
      </c>
    </row>
    <row r="133" spans="1:6" ht="15">
      <c r="A133" s="111"/>
      <c r="B133" s="112"/>
      <c r="C133" s="112"/>
      <c r="D133" s="113"/>
      <c r="E133" s="133"/>
      <c r="F133" s="113"/>
    </row>
    <row r="134" spans="1:6" ht="30">
      <c r="A134" s="107" t="s">
        <v>1122</v>
      </c>
      <c r="B134" s="108" t="s">
        <v>1123</v>
      </c>
      <c r="C134" s="108"/>
      <c r="D134" s="109"/>
      <c r="E134" s="132"/>
      <c r="F134" s="109"/>
    </row>
    <row r="135" spans="1:6" ht="15">
      <c r="A135" s="107" t="s">
        <v>1067</v>
      </c>
      <c r="B135" s="108" t="s">
        <v>1075</v>
      </c>
      <c r="C135" s="108" t="s">
        <v>571</v>
      </c>
      <c r="D135" s="109">
        <v>4</v>
      </c>
      <c r="E135" s="132"/>
      <c r="F135" s="110">
        <f>ROUND(D135*E135,2)</f>
        <v>0</v>
      </c>
    </row>
    <row r="136" spans="1:6" ht="15">
      <c r="A136" s="107" t="s">
        <v>1069</v>
      </c>
      <c r="B136" s="108" t="s">
        <v>1124</v>
      </c>
      <c r="C136" s="108" t="s">
        <v>571</v>
      </c>
      <c r="D136" s="109">
        <v>8</v>
      </c>
      <c r="E136" s="132"/>
      <c r="F136" s="110">
        <f>ROUND(D136*E136,2)</f>
        <v>0</v>
      </c>
    </row>
    <row r="137" spans="1:6" ht="15">
      <c r="A137" s="107" t="s">
        <v>1071</v>
      </c>
      <c r="B137" s="108" t="s">
        <v>1089</v>
      </c>
      <c r="C137" s="108" t="s">
        <v>571</v>
      </c>
      <c r="D137" s="109">
        <v>10</v>
      </c>
      <c r="E137" s="132"/>
      <c r="F137" s="110">
        <f>ROUND(D137*E137,2)</f>
        <v>0</v>
      </c>
    </row>
    <row r="138" spans="1:6" ht="15">
      <c r="A138" s="107" t="s">
        <v>1091</v>
      </c>
      <c r="B138" s="108" t="s">
        <v>1125</v>
      </c>
      <c r="C138" s="108" t="s">
        <v>571</v>
      </c>
      <c r="D138" s="109">
        <v>30</v>
      </c>
      <c r="E138" s="132"/>
      <c r="F138" s="110">
        <f>ROUND(D138*E138,2)</f>
        <v>0</v>
      </c>
    </row>
    <row r="139" spans="1:6" ht="15">
      <c r="A139" s="107" t="s">
        <v>1093</v>
      </c>
      <c r="B139" s="108" t="s">
        <v>1126</v>
      </c>
      <c r="C139" s="108" t="s">
        <v>571</v>
      </c>
      <c r="D139" s="109">
        <v>34</v>
      </c>
      <c r="E139" s="132"/>
      <c r="F139" s="110">
        <f>ROUND(D139*E139,2)</f>
        <v>0</v>
      </c>
    </row>
    <row r="140" spans="1:6" ht="15">
      <c r="A140" s="111"/>
      <c r="B140" s="112"/>
      <c r="C140" s="112"/>
      <c r="D140" s="113"/>
      <c r="E140" s="133"/>
      <c r="F140" s="113"/>
    </row>
    <row r="141" spans="1:6" ht="60">
      <c r="A141" s="107" t="s">
        <v>1127</v>
      </c>
      <c r="B141" s="108" t="s">
        <v>1128</v>
      </c>
      <c r="C141" s="108" t="s">
        <v>520</v>
      </c>
      <c r="D141" s="109">
        <v>180</v>
      </c>
      <c r="E141" s="132"/>
      <c r="F141" s="110">
        <f>ROUND(D141*E141,2)</f>
        <v>0</v>
      </c>
    </row>
    <row r="142" spans="1:6" ht="15">
      <c r="A142" s="111"/>
      <c r="B142" s="112"/>
      <c r="C142" s="112"/>
      <c r="D142" s="113"/>
      <c r="E142" s="133"/>
      <c r="F142" s="113"/>
    </row>
    <row r="143" spans="1:6" ht="120">
      <c r="A143" s="107" t="s">
        <v>1129</v>
      </c>
      <c r="B143" s="108" t="s">
        <v>1130</v>
      </c>
      <c r="C143" s="108" t="s">
        <v>571</v>
      </c>
      <c r="D143" s="109">
        <v>2</v>
      </c>
      <c r="E143" s="132"/>
      <c r="F143" s="110">
        <f>ROUND(D143*E143,2)</f>
        <v>0</v>
      </c>
    </row>
    <row r="144" spans="1:6" ht="15">
      <c r="A144" s="111"/>
      <c r="B144" s="112"/>
      <c r="C144" s="112"/>
      <c r="D144" s="113"/>
      <c r="E144" s="133"/>
      <c r="F144" s="113"/>
    </row>
    <row r="145" spans="1:6" ht="45">
      <c r="A145" s="107" t="s">
        <v>1131</v>
      </c>
      <c r="B145" s="108" t="s">
        <v>1132</v>
      </c>
      <c r="C145" s="108" t="s">
        <v>1016</v>
      </c>
      <c r="D145" s="109">
        <v>4</v>
      </c>
      <c r="E145" s="132"/>
      <c r="F145" s="110">
        <f>ROUND(D145*E145,2)</f>
        <v>0</v>
      </c>
    </row>
    <row r="146" spans="1:6" ht="15">
      <c r="A146" s="111"/>
      <c r="B146" s="112"/>
      <c r="C146" s="112"/>
      <c r="D146" s="113"/>
      <c r="E146" s="133"/>
      <c r="F146" s="113"/>
    </row>
    <row r="147" spans="1:6" ht="30">
      <c r="A147" s="107" t="s">
        <v>1133</v>
      </c>
      <c r="B147" s="108" t="s">
        <v>1134</v>
      </c>
      <c r="C147" s="108" t="s">
        <v>1016</v>
      </c>
      <c r="D147" s="109">
        <v>1</v>
      </c>
      <c r="E147" s="132"/>
      <c r="F147" s="110">
        <f>ROUND(D147*E147,2)</f>
        <v>0</v>
      </c>
    </row>
    <row r="148" spans="1:6" ht="15">
      <c r="A148" s="111"/>
      <c r="B148" s="112"/>
      <c r="C148" s="112"/>
      <c r="D148" s="113"/>
      <c r="E148" s="133"/>
      <c r="F148" s="113"/>
    </row>
    <row r="149" spans="1:6" ht="60">
      <c r="A149" s="107" t="s">
        <v>1135</v>
      </c>
      <c r="B149" s="108" t="s">
        <v>1136</v>
      </c>
      <c r="C149" s="108" t="s">
        <v>1016</v>
      </c>
      <c r="D149" s="109">
        <v>1</v>
      </c>
      <c r="E149" s="132"/>
      <c r="F149" s="110">
        <f>ROUND(D149*E149,2)</f>
        <v>0</v>
      </c>
    </row>
    <row r="150" spans="1:6">
      <c r="A150" s="103"/>
      <c r="B150" s="14"/>
      <c r="C150" s="14"/>
      <c r="D150" s="104"/>
      <c r="E150" s="104"/>
      <c r="F150" s="104"/>
    </row>
    <row r="151" spans="1:6" ht="15" customHeight="1">
      <c r="A151" s="106" t="s">
        <v>1042</v>
      </c>
      <c r="B151" s="211" t="s">
        <v>1137</v>
      </c>
      <c r="C151" s="211"/>
      <c r="D151" s="211"/>
      <c r="E151" s="211"/>
      <c r="F151" s="114">
        <f>SUM(F43:F149)</f>
        <v>0</v>
      </c>
    </row>
    <row r="152" spans="1:6">
      <c r="A152" s="103"/>
      <c r="B152" s="14"/>
      <c r="C152" s="14"/>
      <c r="D152" s="104"/>
      <c r="E152" s="104"/>
      <c r="F152" s="104"/>
    </row>
    <row r="153" spans="1:6" ht="15" customHeight="1">
      <c r="A153" s="118"/>
      <c r="B153" s="214" t="s">
        <v>1138</v>
      </c>
      <c r="C153" s="214"/>
      <c r="D153" s="214"/>
      <c r="E153" s="214"/>
      <c r="F153" s="214"/>
    </row>
    <row r="154" spans="1:6" ht="15" customHeight="1">
      <c r="A154" s="119" t="s">
        <v>1009</v>
      </c>
      <c r="B154" s="211" t="s">
        <v>1010</v>
      </c>
      <c r="C154" s="211"/>
      <c r="D154" s="211"/>
      <c r="E154" s="211"/>
      <c r="F154" s="211"/>
    </row>
    <row r="155" spans="1:6" ht="15" customHeight="1">
      <c r="A155" s="120" t="s">
        <v>1011</v>
      </c>
      <c r="B155" s="212" t="s">
        <v>1012</v>
      </c>
      <c r="C155" s="212"/>
      <c r="D155" s="212"/>
      <c r="E155" s="212"/>
      <c r="F155" s="114">
        <f>F39</f>
        <v>0</v>
      </c>
    </row>
    <row r="156" spans="1:6" ht="15" customHeight="1">
      <c r="A156" s="120" t="s">
        <v>1042</v>
      </c>
      <c r="B156" s="212" t="s">
        <v>1043</v>
      </c>
      <c r="C156" s="212"/>
      <c r="D156" s="212"/>
      <c r="E156" s="212"/>
      <c r="F156" s="114">
        <f>F151</f>
        <v>0</v>
      </c>
    </row>
    <row r="157" spans="1:6" ht="15" customHeight="1">
      <c r="A157" s="120" t="s">
        <v>1009</v>
      </c>
      <c r="B157" s="211" t="s">
        <v>1139</v>
      </c>
      <c r="C157" s="211"/>
      <c r="D157" s="211"/>
      <c r="E157" s="211"/>
      <c r="F157" s="114">
        <f>SUM(F155:F156)</f>
        <v>0</v>
      </c>
    </row>
    <row r="158" spans="1:6">
      <c r="A158" s="103"/>
      <c r="B158" s="14"/>
      <c r="C158" s="14"/>
      <c r="D158" s="104"/>
      <c r="E158" s="104"/>
      <c r="F158" s="104"/>
    </row>
    <row r="159" spans="1:6">
      <c r="A159" s="103"/>
      <c r="B159" s="14"/>
      <c r="C159" s="14"/>
      <c r="D159" s="104"/>
      <c r="E159" s="104"/>
      <c r="F159" s="104"/>
    </row>
    <row r="160" spans="1:6" ht="15" customHeight="1">
      <c r="A160" s="121"/>
      <c r="B160" s="211" t="s">
        <v>1140</v>
      </c>
      <c r="C160" s="211"/>
      <c r="D160" s="211"/>
      <c r="E160" s="211"/>
      <c r="F160" s="114">
        <f>F157</f>
        <v>0</v>
      </c>
    </row>
  </sheetData>
  <sheetProtection algorithmName="SHA-512" hashValue="EEsV6crEKOBd5y/E0zlzi3cEE9GTUJFI7gY9BVLBgis/svbuNe+Pqwtef/oMy4uROmkW8QBzSfAI/Y5lcveGTA==" saltValue="SzC9/hdLbdWfb+kPtfiMRQ==" spinCount="100000" sheet="1" objects="1" scenarios="1"/>
  <mergeCells count="15">
    <mergeCell ref="B1:F1"/>
    <mergeCell ref="B3:F3"/>
    <mergeCell ref="B5:F5"/>
    <mergeCell ref="B7:F7"/>
    <mergeCell ref="B9:F9"/>
    <mergeCell ref="B11:F11"/>
    <mergeCell ref="B39:E39"/>
    <mergeCell ref="B41:F41"/>
    <mergeCell ref="B151:E151"/>
    <mergeCell ref="B153:F153"/>
    <mergeCell ref="B154:F154"/>
    <mergeCell ref="B155:E155"/>
    <mergeCell ref="B156:E156"/>
    <mergeCell ref="B157:E157"/>
    <mergeCell ref="B160:E160"/>
  </mergeCells>
  <pageMargins left="0.7" right="0.7" top="0.75" bottom="0.75" header="0.51180555555555496" footer="0.51180555555555496"/>
  <pageSetup paperSize="9" scale="75" orientation="portrait" horizontalDpi="300" verticalDpi="300" r:id="rId1"/>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view="pageBreakPreview" zoomScale="85" zoomScaleNormal="100" zoomScalePageLayoutView="85" workbookViewId="0">
      <selection activeCell="D22" sqref="D22"/>
    </sheetView>
  </sheetViews>
  <sheetFormatPr defaultColWidth="8.5703125" defaultRowHeight="12.75"/>
  <cols>
    <col min="1" max="1" width="51.42578125" customWidth="1"/>
    <col min="3" max="3" width="7.5703125" customWidth="1"/>
    <col min="4" max="4" width="25.42578125" customWidth="1"/>
  </cols>
  <sheetData>
    <row r="1" spans="1:4" ht="15">
      <c r="A1" s="216" t="s">
        <v>1141</v>
      </c>
      <c r="B1" s="216"/>
      <c r="C1" s="216"/>
      <c r="D1" s="216"/>
    </row>
    <row r="2" spans="1:4" ht="15">
      <c r="A2" s="122"/>
      <c r="B2" s="122"/>
      <c r="C2" s="122"/>
      <c r="D2" s="122"/>
    </row>
    <row r="3" spans="1:4" ht="15">
      <c r="A3" s="122" t="s">
        <v>1142</v>
      </c>
      <c r="B3" s="122"/>
      <c r="C3" s="122"/>
      <c r="D3" s="123">
        <f>'I GRAĐ-OBRT RADOVI'!F107</f>
        <v>0</v>
      </c>
    </row>
    <row r="4" spans="1:4" ht="15">
      <c r="A4" s="122" t="s">
        <v>1143</v>
      </c>
      <c r="B4" s="122"/>
      <c r="C4" s="122"/>
      <c r="D4" s="123">
        <f>'ELEKTROTEHNIČKI RADOVI'!F565</f>
        <v>0</v>
      </c>
    </row>
    <row r="5" spans="1:4" ht="15">
      <c r="A5" s="122" t="s">
        <v>1144</v>
      </c>
      <c r="B5" s="122"/>
      <c r="C5" s="122"/>
      <c r="D5" s="123">
        <f>'STROJARSKI RADOVI'!F157</f>
        <v>0</v>
      </c>
    </row>
    <row r="6" spans="1:4" ht="15">
      <c r="A6" s="122" t="s">
        <v>1145</v>
      </c>
      <c r="B6" s="122"/>
      <c r="C6" s="122"/>
      <c r="D6" s="123">
        <f>SUM(D3:D5)</f>
        <v>0</v>
      </c>
    </row>
    <row r="7" spans="1:4" ht="15">
      <c r="A7" s="124" t="s">
        <v>611</v>
      </c>
      <c r="B7" s="124"/>
      <c r="C7" s="124"/>
      <c r="D7" s="123">
        <f>D6*0.25</f>
        <v>0</v>
      </c>
    </row>
    <row r="8" spans="1:4" ht="15">
      <c r="A8" s="124" t="s">
        <v>1146</v>
      </c>
      <c r="B8" s="124"/>
      <c r="C8" s="124"/>
      <c r="D8" s="123">
        <f>D6+D7</f>
        <v>0</v>
      </c>
    </row>
    <row r="14" spans="1:4" ht="15">
      <c r="A14" s="216" t="s">
        <v>1147</v>
      </c>
      <c r="B14" s="216"/>
      <c r="C14" s="216"/>
      <c r="D14" s="216"/>
    </row>
    <row r="15" spans="1:4">
      <c r="A15" s="124"/>
      <c r="B15" s="124"/>
      <c r="C15" s="124"/>
      <c r="D15" s="124"/>
    </row>
    <row r="16" spans="1:4" ht="30">
      <c r="A16" s="125" t="s">
        <v>1148</v>
      </c>
      <c r="B16" s="122"/>
      <c r="C16" s="122"/>
      <c r="D16" s="123">
        <f>D3</f>
        <v>0</v>
      </c>
    </row>
    <row r="17" spans="1:4" ht="60">
      <c r="A17" s="125" t="s">
        <v>1149</v>
      </c>
      <c r="B17" s="122"/>
      <c r="C17" s="122"/>
      <c r="D17" s="126">
        <f>D4-D21-D18</f>
        <v>0</v>
      </c>
    </row>
    <row r="18" spans="1:4" ht="45">
      <c r="A18" s="125" t="s">
        <v>1150</v>
      </c>
      <c r="B18" s="122"/>
      <c r="C18" s="122"/>
      <c r="D18" s="126">
        <f>'ELEKTROTEHNIČKI RADOVI'!F560</f>
        <v>0</v>
      </c>
    </row>
    <row r="19" spans="1:4" ht="15">
      <c r="A19" s="122" t="s">
        <v>1151</v>
      </c>
      <c r="B19" s="122"/>
      <c r="C19" s="122"/>
      <c r="D19" s="126">
        <f>SUM('STROJARSKI RADOVI'!F43:F68)</f>
        <v>0</v>
      </c>
    </row>
    <row r="20" spans="1:4" ht="75">
      <c r="A20" s="125" t="s">
        <v>1152</v>
      </c>
      <c r="B20" s="122"/>
      <c r="C20" s="122"/>
      <c r="D20" s="126">
        <f>D5-D19</f>
        <v>0</v>
      </c>
    </row>
    <row r="21" spans="1:4" ht="30">
      <c r="A21" s="125" t="s">
        <v>1153</v>
      </c>
      <c r="B21" s="122"/>
      <c r="C21" s="122"/>
      <c r="D21" s="126">
        <f>'ELEKTROTEHNIČKI RADOVI'!F563</f>
        <v>0</v>
      </c>
    </row>
    <row r="22" spans="1:4" ht="15">
      <c r="A22" s="122" t="s">
        <v>1145</v>
      </c>
      <c r="B22" s="122"/>
      <c r="C22" s="122"/>
      <c r="D22" s="123">
        <f>SUM(D16:D21)</f>
        <v>0</v>
      </c>
    </row>
    <row r="23" spans="1:4" ht="15">
      <c r="A23" s="122" t="s">
        <v>611</v>
      </c>
      <c r="B23" s="122"/>
      <c r="C23" s="122"/>
      <c r="D23" s="123">
        <f>D22*0.25</f>
        <v>0</v>
      </c>
    </row>
    <row r="24" spans="1:4" ht="15">
      <c r="A24" s="122" t="s">
        <v>1146</v>
      </c>
      <c r="B24" s="122"/>
      <c r="C24" s="122"/>
      <c r="D24" s="123">
        <f>D22+D23</f>
        <v>0</v>
      </c>
    </row>
    <row r="25" spans="1:4" ht="15">
      <c r="A25" s="124"/>
      <c r="B25" s="124"/>
      <c r="C25" s="124"/>
      <c r="D25" s="123"/>
    </row>
  </sheetData>
  <sheetProtection algorithmName="SHA-512" hashValue="6A9bve6xli7DktJUYKteNa1IibDokh9GAcFLpyz3niksjFiXptfnQV4PR52BK3Hv1l4xvKEvAocab28CJFGqOw==" saltValue="ee7i10YkhXuN9KtYrN1f3g==" spinCount="100000" sheet="1" objects="1" scenarios="1"/>
  <mergeCells count="2">
    <mergeCell ref="A1:D1"/>
    <mergeCell ref="A14:D14"/>
  </mergeCells>
  <pageMargins left="0.7" right="0.7" top="0.75" bottom="0.75" header="0.51180555555555496" footer="0.51180555555555496"/>
  <pageSetup paperSize="9" scale="95" orientation="portrait" horizontalDpi="300" verticalDpi="300" r:id="rId1"/>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5c3d8ea1-31d6-40da-856a-ae7869ea61fe" origin="userSelected">
  <element uid="dd526fa4-5442-4e7e-8d1e-b4e8d72336dc" value=""/>
</sisl>
</file>

<file path=customXml/itemProps1.xml><?xml version="1.0" encoding="utf-8"?>
<ds:datastoreItem xmlns:ds="http://schemas.openxmlformats.org/officeDocument/2006/customXml" ds:itemID="{E56C3EB2-925D-4EAA-859D-6329A79DE5B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emplate/>
  <TotalTime>224</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NASLOVNICA</vt:lpstr>
      <vt:lpstr>OPĆI UVJETI</vt:lpstr>
      <vt:lpstr>OPĆI TEHNIČKI UVJETI</vt:lpstr>
      <vt:lpstr>I GRAĐ-OBRT RADOVI</vt:lpstr>
      <vt:lpstr>ELEKTROTEHNIČKI RADOVI</vt:lpstr>
      <vt:lpstr>STROJARSKI RADOVI</vt:lpstr>
      <vt:lpstr>REKAPITULACIJA</vt:lpstr>
      <vt:lpstr>'I GRAĐ-OBRT RADOVI'!Print_Area</vt:lpstr>
      <vt:lpstr>'OPĆI TEHNIČKI UVJETI'!Print_Area</vt:lpstr>
      <vt:lpstr>REKAPITULACIJA!Print_Area</vt:lpstr>
      <vt:lpstr>'STROJARSKI RADOVI'!Print_Area</vt:lpstr>
    </vt:vector>
  </TitlesOfParts>
  <Company>Vindis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Dipl.-Ing. Ivan Vindis</dc:creator>
  <dc:description/>
  <cp:lastModifiedBy>denis</cp:lastModifiedBy>
  <cp:revision>7</cp:revision>
  <cp:lastPrinted>2019-05-09T07:17:18Z</cp:lastPrinted>
  <dcterms:created xsi:type="dcterms:W3CDTF">2000-05-30T14:12:49Z</dcterms:created>
  <dcterms:modified xsi:type="dcterms:W3CDTF">2021-10-30T07:10:11Z</dcterms:modified>
  <dc:language>hr-HR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4a582cb0-6edf-4cf8-9ef8-99eb17ddc589</vt:lpwstr>
  </property>
  <property fmtid="{D5CDD505-2E9C-101B-9397-08002B2CF9AE}" pid="3" name="bjSaver">
    <vt:lpwstr>kX2QeUxPaVc3ja0p2YTIY0OTsYjs5HxJ</vt:lpwstr>
  </property>
  <property fmtid="{D5CDD505-2E9C-101B-9397-08002B2CF9AE}" pid="4" name="bjDocumentLabelXML">
    <vt:lpwstr>&lt;?xml version="1.0" encoding="us-ascii"?&gt;&lt;sisl xmlns:xsd="http://www.w3.org/2001/XMLSchema" xmlns:xsi="http://www.w3.org/2001/XMLSchema-instance" sislVersion="0" policy="5c3d8ea1-31d6-40da-856a-ae7869ea61fe" origin="userSelected" xmlns="http://www.boldonj</vt:lpwstr>
  </property>
  <property fmtid="{D5CDD505-2E9C-101B-9397-08002B2CF9AE}" pid="5" name="bjDocumentLabelXML-0">
    <vt:lpwstr>ames.com/2008/01/sie/internal/label"&gt;&lt;element uid="dd526fa4-5442-4e7e-8d1e-b4e8d72336dc" value="" /&gt;&lt;/sisl&gt;</vt:lpwstr>
  </property>
  <property fmtid="{D5CDD505-2E9C-101B-9397-08002B2CF9AE}" pid="6" name="bjDocumentSecurityLabel">
    <vt:lpwstr>SLUŽBENO</vt:lpwstr>
  </property>
  <property fmtid="{D5CDD505-2E9C-101B-9397-08002B2CF9AE}" pid="7" name="bjClsUserRVM">
    <vt:lpwstr>[]</vt:lpwstr>
  </property>
  <property fmtid="{D5CDD505-2E9C-101B-9397-08002B2CF9AE}" pid="8" name="bjLeftFooterLabel-first">
    <vt:lpwstr>&amp;"Times New Roman,Regular"&amp;10&amp;I&amp;K000000Stupanj klasifikacije:&amp;I&amp;K000000 &amp;"Tahoma,Regular"&amp;10&amp;B&amp;K0000C0SLUŽBENO</vt:lpwstr>
  </property>
  <property fmtid="{D5CDD505-2E9C-101B-9397-08002B2CF9AE}" pid="9" name="bjLeftFooterLabel-even">
    <vt:lpwstr>&amp;"Times New Roman,Regular"&amp;10&amp;I&amp;K000000Stupanj klasifikacije:&amp;I&amp;K000000 &amp;"Tahoma,Regular"&amp;10&amp;B&amp;K0000C0SLUŽBENO</vt:lpwstr>
  </property>
  <property fmtid="{D5CDD505-2E9C-101B-9397-08002B2CF9AE}" pid="10" name="bjLeftFooterLabel">
    <vt:lpwstr>&amp;"Times New Roman,Regular"&amp;10&amp;I&amp;K000000Stupanj klasifikacije:&amp;I&amp;K000000 &amp;"Tahoma,Regular"&amp;10&amp;B&amp;K0000C0SLUŽBENO</vt:lpwstr>
  </property>
  <property fmtid="{D5CDD505-2E9C-101B-9397-08002B2CF9AE}" pid="11" name="bjCentreFooterLabel">
    <vt:lpwstr>&amp;"Times New Roman,Regular"&amp;10&amp;I&amp;K000000Stupanj klasifikacije:&amp;I&amp;K000000 &amp;"Tahoma,Regular"&amp;10&amp;B&amp;K0000C0SLUŽBENO</vt:lpwstr>
  </property>
</Properties>
</file>