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josip\Desktop\Pannonia - 2020\Backup\Dom za starije Ogulin\2. PROVEDBA\Nabava radovi\NABAVA FINALNA\DOPUNE\"/>
    </mc:Choice>
  </mc:AlternateContent>
  <xr:revisionPtr revIDLastSave="0" documentId="8_{7EB29A99-EE94-49C6-B85C-0DFDCC37E2A2}" xr6:coauthVersionLast="47" xr6:coauthVersionMax="47" xr10:uidLastSave="{00000000-0000-0000-0000-000000000000}"/>
  <bookViews>
    <workbookView xWindow="-110" yWindow="-110" windowWidth="21820" windowHeight="14020" tabRatio="1000" activeTab="4" xr2:uid="{00000000-000D-0000-FFFF-FFFF00000000}"/>
  </bookViews>
  <sheets>
    <sheet name="NASLOVNA STRANA" sheetId="12" r:id="rId1"/>
    <sheet name="OPĆI UVJETI" sheetId="13" r:id="rId2"/>
    <sheet name="A-GRAĐEVINSKO OBRTNIČKI" sheetId="6" r:id="rId3"/>
    <sheet name="B-INSTALACIJE ViO" sheetId="8" r:id="rId4"/>
    <sheet name="C-INSTALACIJE GHV" sheetId="14" r:id="rId5"/>
    <sheet name="D-ELEKTROINSTALACIJE" sheetId="10" r:id="rId6"/>
    <sheet name="E-KONSTRUKCIJA STUBIŠTA" sheetId="16" r:id="rId7"/>
  </sheets>
  <externalReferences>
    <externalReference r:id="rId8"/>
  </externalReferences>
  <definedNames>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rov">[1]POMOĆNI!$B$56:$B$69</definedName>
    <definedName name="krov_1">[1]POMOĆNI!$L$56:$L$62</definedName>
    <definedName name="krov_2">[1]POMOĆNI!$B$76:$B$77</definedName>
    <definedName name="_xlnm.Print_Area" localSheetId="2">'A-GRAĐEVINSKO OBRTNIČKI'!$A$1:$F$273</definedName>
    <definedName name="_xlnm.Print_Area" localSheetId="3">'B-INSTALACIJE ViO'!$A$1:$F$96</definedName>
    <definedName name="_xlnm.Print_Area" localSheetId="4">'C-INSTALACIJE GHV'!$A$1:$F$495</definedName>
    <definedName name="_xlnm.Print_Area" localSheetId="5">'D-ELEKTROINSTALACIJE'!$A$1:$F$402</definedName>
    <definedName name="_xlnm.Print_Area" localSheetId="6">'E-KONSTRUKCIJA STUBIŠTA'!$A$1:$F$24</definedName>
    <definedName name="_xlnm.Print_Area" localSheetId="0">'NASLOVNA STRANA'!$A$1:$F$60</definedName>
    <definedName name="_xlnm.Print_Area" localSheetId="1">'OPĆI UVJETI'!$A$1:$F$91</definedName>
    <definedName name="rk_1">[1]POMOĆNI!$B$77</definedName>
    <definedName name="rk1v">[1]POMOĆNI!$L$56</definedName>
    <definedName name="rkh">[1]POMOĆNI!$B$56</definedName>
    <definedName name="rkv">[1]POMOĆNI!$B$57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2" i="14" l="1"/>
  <c r="F394" i="14"/>
  <c r="F396" i="14"/>
  <c r="F398" i="14"/>
  <c r="F363" i="14"/>
  <c r="F365" i="14"/>
  <c r="F367" i="14"/>
  <c r="F368" i="14"/>
  <c r="F369" i="14"/>
  <c r="E46" i="12" l="1"/>
  <c r="F280" i="10"/>
  <c r="F371" i="10"/>
  <c r="F55" i="8"/>
  <c r="F54" i="8"/>
  <c r="F51" i="8"/>
  <c r="F42" i="8"/>
  <c r="F206" i="10" l="1"/>
  <c r="F204" i="10"/>
  <c r="F202" i="10"/>
  <c r="F167" i="10"/>
  <c r="F148" i="10"/>
  <c r="F146" i="10"/>
  <c r="F144" i="10"/>
  <c r="F142" i="10"/>
  <c r="F140" i="10"/>
  <c r="F138" i="10"/>
  <c r="F136" i="10"/>
  <c r="F129" i="10"/>
  <c r="F125" i="10"/>
  <c r="F121" i="10"/>
  <c r="F117" i="10"/>
  <c r="F112" i="10"/>
  <c r="F107" i="10"/>
  <c r="F102" i="10"/>
  <c r="F98" i="10"/>
  <c r="F96" i="10"/>
  <c r="F94" i="10"/>
  <c r="F89" i="10"/>
  <c r="F84" i="10"/>
  <c r="F79" i="10"/>
  <c r="F74" i="10"/>
  <c r="F62" i="10"/>
  <c r="F60" i="10"/>
  <c r="F58" i="10"/>
  <c r="F56" i="10"/>
  <c r="F54" i="10"/>
  <c r="F52" i="10"/>
  <c r="F50" i="10"/>
  <c r="F48" i="10"/>
  <c r="F46" i="10"/>
  <c r="F44" i="10"/>
  <c r="F42" i="10"/>
  <c r="F40" i="10"/>
  <c r="F38" i="10"/>
  <c r="F36" i="10"/>
  <c r="F34" i="10"/>
  <c r="F27" i="10"/>
  <c r="E29" i="10" s="1"/>
  <c r="E213" i="10" s="1"/>
  <c r="F379" i="10"/>
  <c r="F377" i="10"/>
  <c r="F375" i="10"/>
  <c r="F373" i="10"/>
  <c r="F364" i="10"/>
  <c r="F362" i="10"/>
  <c r="F360" i="10"/>
  <c r="F358" i="10"/>
  <c r="F356" i="10"/>
  <c r="F354" i="10"/>
  <c r="F352" i="10"/>
  <c r="F345" i="10"/>
  <c r="F343" i="10"/>
  <c r="F341" i="10"/>
  <c r="F339" i="10"/>
  <c r="F337" i="10"/>
  <c r="F22" i="8"/>
  <c r="F328" i="10"/>
  <c r="F326" i="10"/>
  <c r="F324" i="10"/>
  <c r="F322" i="10"/>
  <c r="F320" i="10"/>
  <c r="F318" i="10"/>
  <c r="F316" i="10"/>
  <c r="F314" i="10"/>
  <c r="F312" i="10"/>
  <c r="F308" i="10"/>
  <c r="F306" i="10"/>
  <c r="D304" i="10"/>
  <c r="D310" i="10" s="1"/>
  <c r="F310" i="10" s="1"/>
  <c r="F302" i="10"/>
  <c r="F300" i="10"/>
  <c r="F298" i="10"/>
  <c r="F296" i="10"/>
  <c r="D294" i="10"/>
  <c r="F294" i="10" s="1"/>
  <c r="D290" i="10"/>
  <c r="F290" i="10" s="1"/>
  <c r="D288" i="10"/>
  <c r="F288" i="10" s="1"/>
  <c r="F278" i="10"/>
  <c r="F276" i="10"/>
  <c r="F273" i="10"/>
  <c r="D270" i="10"/>
  <c r="D292" i="10" s="1"/>
  <c r="F292" i="10" s="1"/>
  <c r="F267" i="10"/>
  <c r="F264" i="10"/>
  <c r="F261" i="10"/>
  <c r="F257" i="10"/>
  <c r="D251" i="10"/>
  <c r="D282" i="10" s="1"/>
  <c r="F248" i="10"/>
  <c r="F244" i="10"/>
  <c r="F241" i="10"/>
  <c r="F238" i="10"/>
  <c r="F235" i="10"/>
  <c r="F232" i="10"/>
  <c r="F229" i="10"/>
  <c r="F226" i="10"/>
  <c r="F195" i="10"/>
  <c r="F191" i="10"/>
  <c r="F189" i="10"/>
  <c r="F185" i="10"/>
  <c r="F179" i="10"/>
  <c r="F175" i="10"/>
  <c r="F216" i="6"/>
  <c r="F214" i="6"/>
  <c r="F212" i="6"/>
  <c r="F210" i="6"/>
  <c r="F208" i="6"/>
  <c r="F206" i="6"/>
  <c r="F204" i="6"/>
  <c r="F202" i="6"/>
  <c r="F200" i="6"/>
  <c r="F198" i="6"/>
  <c r="F196" i="6"/>
  <c r="F194" i="6"/>
  <c r="F192" i="6"/>
  <c r="F190" i="6"/>
  <c r="F188" i="6"/>
  <c r="F179" i="6"/>
  <c r="F178" i="6"/>
  <c r="F106" i="6"/>
  <c r="F97" i="6"/>
  <c r="F76" i="8"/>
  <c r="F68" i="8"/>
  <c r="F64" i="8"/>
  <c r="F74" i="8"/>
  <c r="F72" i="8"/>
  <c r="F32" i="8"/>
  <c r="F29" i="8"/>
  <c r="F16" i="6"/>
  <c r="F50" i="6"/>
  <c r="F51" i="6"/>
  <c r="F52" i="6"/>
  <c r="F226" i="6"/>
  <c r="F34" i="6"/>
  <c r="F381" i="10" l="1"/>
  <c r="F388" i="10" s="1"/>
  <c r="F208" i="10"/>
  <c r="F218" i="10" s="1"/>
  <c r="F366" i="10"/>
  <c r="F387" i="10" s="1"/>
  <c r="F197" i="10"/>
  <c r="F217" i="10" s="1"/>
  <c r="F150" i="10"/>
  <c r="F216" i="10" s="1"/>
  <c r="F131" i="10"/>
  <c r="F215" i="10" s="1"/>
  <c r="F347" i="10"/>
  <c r="F386" i="10" s="1"/>
  <c r="F64" i="10"/>
  <c r="F214" i="10" s="1"/>
  <c r="F304" i="10"/>
  <c r="F282" i="10"/>
  <c r="D284" i="10"/>
  <c r="F284" i="10" s="1"/>
  <c r="F251" i="10"/>
  <c r="D254" i="10"/>
  <c r="F270" i="10"/>
  <c r="F21" i="14"/>
  <c r="F476" i="14"/>
  <c r="F474" i="14"/>
  <c r="F472" i="14"/>
  <c r="F471" i="14"/>
  <c r="F468" i="14"/>
  <c r="F465" i="14"/>
  <c r="F463" i="14"/>
  <c r="F461" i="14"/>
  <c r="F459" i="14"/>
  <c r="F456" i="14"/>
  <c r="F455" i="14"/>
  <c r="F452" i="14"/>
  <c r="F449" i="14"/>
  <c r="F447" i="14"/>
  <c r="F444" i="14"/>
  <c r="F441" i="14"/>
  <c r="F437" i="14"/>
  <c r="F433" i="14"/>
  <c r="F420" i="14"/>
  <c r="F418" i="14"/>
  <c r="F416" i="14"/>
  <c r="F414" i="14"/>
  <c r="F412" i="14"/>
  <c r="F410" i="14"/>
  <c r="F408" i="14"/>
  <c r="F390" i="14"/>
  <c r="F387" i="14"/>
  <c r="F384" i="14"/>
  <c r="F381" i="14"/>
  <c r="F378" i="14"/>
  <c r="F361" i="14"/>
  <c r="F358" i="14"/>
  <c r="F355" i="14"/>
  <c r="F352" i="14"/>
  <c r="F351" i="14"/>
  <c r="F350" i="14"/>
  <c r="F347" i="14"/>
  <c r="F344" i="14"/>
  <c r="F343" i="14"/>
  <c r="F340" i="14"/>
  <c r="F338" i="14"/>
  <c r="F336" i="14"/>
  <c r="F334" i="14"/>
  <c r="F333" i="14"/>
  <c r="F332" i="14"/>
  <c r="F329" i="14"/>
  <c r="F328" i="14"/>
  <c r="F325" i="14"/>
  <c r="F324" i="14"/>
  <c r="F321" i="14"/>
  <c r="F318" i="14"/>
  <c r="F307" i="14"/>
  <c r="F305" i="14"/>
  <c r="F303" i="14"/>
  <c r="F301" i="14"/>
  <c r="F299" i="14"/>
  <c r="F298" i="14"/>
  <c r="F297" i="14"/>
  <c r="F296" i="14"/>
  <c r="F293" i="14"/>
  <c r="F292" i="14"/>
  <c r="F289" i="14"/>
  <c r="F286" i="14"/>
  <c r="F284" i="14"/>
  <c r="F282" i="14"/>
  <c r="F279" i="14"/>
  <c r="F276" i="14"/>
  <c r="F273" i="14"/>
  <c r="F272" i="14"/>
  <c r="F271" i="14"/>
  <c r="F270" i="14"/>
  <c r="F269" i="14"/>
  <c r="F268" i="14"/>
  <c r="F265" i="14"/>
  <c r="F264" i="14"/>
  <c r="F263" i="14"/>
  <c r="F262" i="14"/>
  <c r="F259" i="14"/>
  <c r="F258" i="14"/>
  <c r="F257" i="14"/>
  <c r="F256" i="14"/>
  <c r="F247" i="14"/>
  <c r="F245" i="14"/>
  <c r="F243" i="14"/>
  <c r="F240" i="14"/>
  <c r="F238" i="14"/>
  <c r="F235" i="14"/>
  <c r="F233" i="14"/>
  <c r="F231" i="14"/>
  <c r="F229" i="14"/>
  <c r="F227" i="14"/>
  <c r="F225" i="14"/>
  <c r="F224" i="14"/>
  <c r="F223" i="14"/>
  <c r="F222" i="14"/>
  <c r="F221" i="14"/>
  <c r="F220" i="14"/>
  <c r="F216" i="14"/>
  <c r="F215" i="14"/>
  <c r="F214" i="14"/>
  <c r="F213" i="14"/>
  <c r="F212" i="14"/>
  <c r="F211" i="14"/>
  <c r="F208" i="14"/>
  <c r="F207" i="14"/>
  <c r="F202" i="14"/>
  <c r="F198" i="14"/>
  <c r="F193" i="14"/>
  <c r="F189" i="14"/>
  <c r="F185" i="14"/>
  <c r="F177" i="14"/>
  <c r="F173" i="14"/>
  <c r="F165" i="14"/>
  <c r="F161" i="14"/>
  <c r="F158" i="14"/>
  <c r="F146" i="14"/>
  <c r="F144" i="14"/>
  <c r="F142" i="14"/>
  <c r="F140" i="14"/>
  <c r="F137" i="14"/>
  <c r="F134" i="14"/>
  <c r="F130" i="14"/>
  <c r="F128" i="14"/>
  <c r="F126" i="14"/>
  <c r="F124" i="14"/>
  <c r="F121" i="14"/>
  <c r="F118" i="14"/>
  <c r="F117" i="14"/>
  <c r="F116" i="14"/>
  <c r="F113" i="14"/>
  <c r="F110" i="14"/>
  <c r="F109" i="14"/>
  <c r="F106" i="14"/>
  <c r="F102" i="14"/>
  <c r="F98" i="14"/>
  <c r="F95" i="14"/>
  <c r="F90" i="14"/>
  <c r="F85" i="14"/>
  <c r="F82" i="14"/>
  <c r="F81" i="14"/>
  <c r="F80" i="14"/>
  <c r="F77" i="14"/>
  <c r="F76" i="14"/>
  <c r="F73" i="14"/>
  <c r="F70" i="14"/>
  <c r="F69" i="14"/>
  <c r="F63" i="14"/>
  <c r="F62" i="14"/>
  <c r="F57" i="14"/>
  <c r="F56" i="14"/>
  <c r="F55" i="14"/>
  <c r="F54" i="14"/>
  <c r="F53" i="14"/>
  <c r="F49" i="14"/>
  <c r="F40" i="14"/>
  <c r="F38" i="14"/>
  <c r="F34" i="14"/>
  <c r="F30" i="14"/>
  <c r="F25" i="14"/>
  <c r="F77" i="6"/>
  <c r="F390" i="10" l="1"/>
  <c r="F397" i="10" s="1"/>
  <c r="E220" i="10"/>
  <c r="E395" i="10" s="1"/>
  <c r="F309" i="14"/>
  <c r="F485" i="14" s="1"/>
  <c r="F478" i="14"/>
  <c r="F488" i="14" s="1"/>
  <c r="D286" i="10"/>
  <c r="F286" i="10" s="1"/>
  <c r="F254" i="10"/>
  <c r="F148" i="14"/>
  <c r="F483" i="14" s="1"/>
  <c r="F249" i="14"/>
  <c r="F484" i="14" s="1"/>
  <c r="F371" i="14"/>
  <c r="F486" i="14" s="1"/>
  <c r="F400" i="14"/>
  <c r="F487" i="14" s="1"/>
  <c r="F252" i="6"/>
  <c r="F223" i="6"/>
  <c r="F39" i="6"/>
  <c r="F239" i="6"/>
  <c r="F238" i="6"/>
  <c r="F237" i="6"/>
  <c r="F236" i="6"/>
  <c r="F330" i="10" l="1"/>
  <c r="F396" i="10" s="1"/>
  <c r="E399" i="10" s="1"/>
  <c r="E50" i="12" s="1"/>
  <c r="E241" i="6"/>
  <c r="E269" i="6" s="1"/>
  <c r="F13" i="16"/>
  <c r="F38" i="6"/>
  <c r="F37" i="6"/>
  <c r="F58" i="6"/>
  <c r="F57" i="6"/>
  <c r="F54" i="6"/>
  <c r="F49" i="6"/>
  <c r="F31" i="6"/>
  <c r="E15" i="16" l="1"/>
  <c r="E60" i="6"/>
  <c r="E262" i="6" s="1"/>
  <c r="E21" i="16" l="1"/>
  <c r="E23" i="16" s="1"/>
  <c r="E52" i="12" s="1"/>
  <c r="F41" i="6"/>
  <c r="F490" i="14" l="1"/>
  <c r="E48" i="12" s="1"/>
  <c r="F30" i="6"/>
  <c r="F29" i="6"/>
  <c r="F28" i="6"/>
  <c r="F27" i="6"/>
  <c r="F222" i="6" l="1"/>
  <c r="F221" i="6"/>
  <c r="F220" i="6"/>
  <c r="F219" i="6"/>
  <c r="F22" i="6" l="1"/>
  <c r="F228" i="6"/>
  <c r="F254" i="6"/>
  <c r="F246" i="6"/>
  <c r="E256" i="6" l="1"/>
  <c r="E270" i="6" s="1"/>
  <c r="F104" i="6"/>
  <c r="F103" i="6"/>
  <c r="F102" i="6"/>
  <c r="F101" i="6"/>
  <c r="F100" i="6"/>
  <c r="F91" i="6"/>
  <c r="F92" i="6"/>
  <c r="F93" i="6"/>
  <c r="F94" i="6"/>
  <c r="F95" i="6"/>
  <c r="F90" i="6"/>
  <c r="E57" i="8" l="1"/>
  <c r="F66" i="6"/>
  <c r="F72" i="6"/>
  <c r="F70" i="6"/>
  <c r="F69" i="6"/>
  <c r="F24" i="6"/>
  <c r="F14" i="6"/>
  <c r="E84" i="8" l="1"/>
  <c r="F115" i="6"/>
  <c r="F111" i="6" l="1"/>
  <c r="F70" i="8" l="1"/>
  <c r="F20" i="6" l="1"/>
  <c r="F19" i="6"/>
  <c r="F113" i="6" l="1"/>
  <c r="F165" i="6" l="1"/>
  <c r="F163" i="6"/>
  <c r="F156" i="6"/>
  <c r="F154" i="6"/>
  <c r="F147" i="6"/>
  <c r="F139" i="6"/>
  <c r="F108" i="6"/>
  <c r="E117" i="6" s="1"/>
  <c r="F75" i="6"/>
  <c r="E230" i="6" l="1"/>
  <c r="E268" i="6" s="1"/>
  <c r="E79" i="6"/>
  <c r="E263" i="6" s="1"/>
  <c r="E158" i="6"/>
  <c r="E265" i="6" s="1"/>
  <c r="E167" i="6"/>
  <c r="E266" i="6" s="1"/>
  <c r="E181" i="6"/>
  <c r="E267" i="6" s="1"/>
  <c r="E264" i="6"/>
  <c r="F66" i="8" l="1"/>
  <c r="F62" i="8"/>
  <c r="F41" i="8"/>
  <c r="F40" i="8"/>
  <c r="F26" i="8"/>
  <c r="F25" i="8"/>
  <c r="F21" i="8"/>
  <c r="F20" i="8"/>
  <c r="E78" i="8" l="1"/>
  <c r="E44" i="8"/>
  <c r="E83" i="8" s="1"/>
  <c r="E34" i="8"/>
  <c r="E82" i="8" s="1"/>
  <c r="E85" i="8"/>
  <c r="E87" i="8" l="1"/>
  <c r="F12" i="6"/>
  <c r="E43" i="6" s="1"/>
  <c r="E261" i="6" l="1"/>
  <c r="E272" i="6" s="1"/>
  <c r="E44" i="12" l="1"/>
  <c r="E54" i="12" s="1"/>
  <c r="E56" i="12" s="1"/>
  <c r="E58" i="12" s="1"/>
</calcChain>
</file>

<file path=xl/sharedStrings.xml><?xml version="1.0" encoding="utf-8"?>
<sst xmlns="http://schemas.openxmlformats.org/spreadsheetml/2006/main" count="1914" uniqueCount="919">
  <si>
    <t>OPIS STAVKE</t>
  </si>
  <si>
    <t>kom</t>
  </si>
  <si>
    <t>1.</t>
  </si>
  <si>
    <t>2.</t>
  </si>
  <si>
    <t>3.</t>
  </si>
  <si>
    <t>A</t>
  </si>
  <si>
    <t>4.</t>
  </si>
  <si>
    <t>5.</t>
  </si>
  <si>
    <t>6.</t>
  </si>
  <si>
    <t>7.</t>
  </si>
  <si>
    <t>B</t>
  </si>
  <si>
    <t>MJERA</t>
  </si>
  <si>
    <t>KOLIČINA</t>
  </si>
  <si>
    <t>JED. CIJENA</t>
  </si>
  <si>
    <t xml:space="preserve">1. </t>
  </si>
  <si>
    <t>RUŠENJA I DEMONTAŽE</t>
  </si>
  <si>
    <t>UKUPNO DEMONTAŽE I RUŠENJA :</t>
  </si>
  <si>
    <t>GIPSKARTONSKI RADOVI</t>
  </si>
  <si>
    <t>Gipskartonske ploče za montažu moraju imati debljinu od najmanje 12,5 mm. Vrsta gipskartonskih ploča ovisi o tehničkim zahtjevima za vatrootpornosti, zahtjevima zvučne izolacije, odnosno uvjetima mikroklime.</t>
  </si>
  <si>
    <t>GIPSKARTONSKI RADOVI UKUPNO:</t>
  </si>
  <si>
    <t>ZIDARSKI RADOVI UKUPNO:</t>
  </si>
  <si>
    <t>KERAMIČARSKI RADOVI</t>
  </si>
  <si>
    <t>Keramičke pločice koje se dopremaju i ugrađuju u zgradu moraju odgovarati važećim normama.</t>
  </si>
  <si>
    <t>Pri odabiru pločica potrebno je pored estetskih zahtjeva voditi računa o tome, da pločice po svojim fizikalnim, kemijskim i mehaničkim svojstvima odgovaraju namjenjenim površinama.</t>
  </si>
  <si>
    <t>Na mjestima prodora instalacija i podnih sifona pločice moraju biti precizno skrojene i postavljene.</t>
  </si>
  <si>
    <t>Pločice su protuklizne klase min R9, otporne na habanje, površine koja se lako održava.</t>
  </si>
  <si>
    <t>Izvoditelj je u obvezi dati na uvid atestnu dokumentaciju prije polaganja pločica.</t>
  </si>
  <si>
    <t>KERAMIČARSKI RADOVI UKUPNO:</t>
  </si>
  <si>
    <t>SOBOSLIKARSKI RADOVI</t>
  </si>
  <si>
    <t>Boja mora biti nepromjenjiva, autorastezljiva i paropropusna i periva. 
Sve površine prije bojanja impregnirati i postupak nanošenja točno prema uputi proizvođača boje.</t>
  </si>
  <si>
    <t>SOBOSLIKARSKI RADOVI UKUPNO:</t>
  </si>
  <si>
    <t>STOLARSKI RADOVI</t>
  </si>
  <si>
    <t>komplet</t>
  </si>
  <si>
    <t>STOLARSKI RADOVI UKUPNO:</t>
  </si>
  <si>
    <t>UKUPNO</t>
  </si>
  <si>
    <t>OPĆI UVJETI :</t>
  </si>
  <si>
    <t>Izvođač je prilikom uvođenja u posao dužan, u okviru ugovorene cijene, preuzeti parcelu, te obavjestiti nadležne službe o otvaranju gradilišta.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Potvrdu Glavnog projekta, Glavni i Izvedbeni projekt i dati ih na uvid ovlaštenim inspekcijskim službama.</t>
  </si>
  <si>
    <t>Za instalacijske sustave izvođač je dužan, u okviru ugovorene cijene, osim atesta o kvaliteti ugrađenih materijala, dati ateste za instalacijske sustave.</t>
  </si>
  <si>
    <t>Izvođač je u okviru ugovorene cijene dužan izvršiti koordinaciju radova svih kooperanata na način da omogući kontinuirano odvijanje posla i zaštitu već izvedenih radova. Sva oštećenja nastala tokom gradnje otkloniti će izvođač o svom trošku.</t>
  </si>
  <si>
    <t>Izvođač je dužan, u okviru ugovorene cijene, osigurati gradilište od djelovanja više sile i krađe.</t>
  </si>
  <si>
    <t>Izvođač je dužan redovito čistiti gradilište tokom građenja a na kraju treba izvesti sva fina čiščenja zidova, podova, vrata, prozora, stijena, stakala i dr. što se neće posebno opisivati u stavkama.</t>
  </si>
  <si>
    <t>DN 50</t>
  </si>
  <si>
    <t>DN 110</t>
  </si>
  <si>
    <t>SANITARNI UREĐAJI</t>
  </si>
  <si>
    <t>Sastavni dio ove grupe radova čini GRAFIČKI PRILOG ovog projekta.</t>
  </si>
  <si>
    <t>1.2.</t>
  </si>
  <si>
    <t>1.1.</t>
  </si>
  <si>
    <t xml:space="preserve">m³ </t>
  </si>
  <si>
    <t>1.3.</t>
  </si>
  <si>
    <t>1.4.</t>
  </si>
  <si>
    <t>1.5.</t>
  </si>
  <si>
    <t>2.1.</t>
  </si>
  <si>
    <t>2.2.</t>
  </si>
  <si>
    <t>2.3.</t>
  </si>
  <si>
    <t>2.4.</t>
  </si>
  <si>
    <t>a)</t>
  </si>
  <si>
    <t>b)</t>
  </si>
  <si>
    <t>3.1.</t>
  </si>
  <si>
    <t>3.3.</t>
  </si>
  <si>
    <t>3.2.</t>
  </si>
  <si>
    <t>3.4.</t>
  </si>
  <si>
    <t>4.1.</t>
  </si>
  <si>
    <t>Obračun po m²  postavljenih podnih keramičkih pločica.</t>
  </si>
  <si>
    <t>4.2.</t>
  </si>
  <si>
    <t>Pločice se polažu na zidove lijepljenjem, a sve prema uputama proizvođača.</t>
  </si>
  <si>
    <t>Obračun po m² postavljenih zidnih keramičkih pločica.</t>
  </si>
  <si>
    <t>4.3.</t>
  </si>
  <si>
    <t xml:space="preserve">Obračun po m²  postavljenih zidnih keramičkih pločica. </t>
  </si>
  <si>
    <t>4.4.</t>
  </si>
  <si>
    <t>PODOPOLAGAČKI RADOVI</t>
  </si>
  <si>
    <t>5.1.</t>
  </si>
  <si>
    <t>5.2.</t>
  </si>
  <si>
    <t>5.3.</t>
  </si>
  <si>
    <t>5.4.</t>
  </si>
  <si>
    <t>5.5.</t>
  </si>
  <si>
    <t>6.1.</t>
  </si>
  <si>
    <t>Nabava materijala, transport, gletanje i bojanje zidova i stropova prostora akrilnim bojama bez razrjeđivača.</t>
  </si>
  <si>
    <t xml:space="preserve">Prilikom izvedbe stolarskih radova opisanih ovim troškovnikom, izvoditelj radova mora se pridržavati svih uvjeta i opisa iz troškovnika, kao i važećih propisa vezanih za stavke stolarskih radova.
Sav upotrebljeni materijal mora odgovarati svim postojećim standardima i propisima.
Ponuditelj je dužan izvesti solidan i ispravan rad na temelju shema i troškovnika, te pregleda postojećih elemenata na građevini.
Prije pristupa izradi stolarije, izvoditelj je obvezan izvršiti pojedinačne izmjere na građevini i prema tim izmjerama izraditi stolarske elemente.
Prije početka izvedbe stolarskih elemenata sve potrebne radioničke nacrte izrađuje izvoditelj stolarskih radova te s predloženim okovom dostavlja ih na usuglašavanje projektantu - investitoru.
Sva stolarija kod dostave kao i na gradilištu mora biti zaštićena.
</t>
  </si>
  <si>
    <t>7.1.</t>
  </si>
  <si>
    <t>INSTALACIJA VODOVODA</t>
  </si>
  <si>
    <t>1.6.</t>
  </si>
  <si>
    <t>1.7.</t>
  </si>
  <si>
    <t>1.8.</t>
  </si>
  <si>
    <t>Šlicevi</t>
  </si>
  <si>
    <t>Proboji</t>
  </si>
  <si>
    <t>INSTALACIJA VODOVODA UKUPNO:</t>
  </si>
  <si>
    <t>INSTALACIJA ODVODNJE</t>
  </si>
  <si>
    <t>INSTALACIJA ODVODNJE UKUPNO:</t>
  </si>
  <si>
    <t>SANITARNI UREĐAJI UKUPNO:</t>
  </si>
  <si>
    <r>
      <t>m</t>
    </r>
    <r>
      <rPr>
        <vertAlign val="superscript"/>
        <sz val="11"/>
        <rFont val="Calibri"/>
        <family val="2"/>
        <charset val="238"/>
        <scheme val="minor"/>
      </rPr>
      <t>2</t>
    </r>
  </si>
  <si>
    <t>m¹</t>
  </si>
  <si>
    <r>
      <t>Nabava, doprema i polaganje zidnih keramičkih pločica I. klase</t>
    </r>
    <r>
      <rPr>
        <sz val="11"/>
        <rFont val="Calibri"/>
        <family val="2"/>
        <charset val="238"/>
        <scheme val="minor"/>
      </rPr>
      <t xml:space="preserve"> </t>
    </r>
    <r>
      <rPr>
        <b/>
        <sz val="11"/>
        <rFont val="Calibri"/>
        <family val="2"/>
        <charset val="238"/>
        <scheme val="minor"/>
      </rPr>
      <t>u kuhinji</t>
    </r>
    <r>
      <rPr>
        <sz val="11"/>
        <rFont val="Calibri"/>
        <family val="2"/>
        <charset val="238"/>
        <scheme val="minor"/>
      </rPr>
      <t xml:space="preserve"> lijepljenjem na prethodno pripremljenu podlogu, rubni inox profili na konstrukcijskim dilatacijama, na sudarima  različite vrste, na dilatacijskim reškama.</t>
    </r>
  </si>
  <si>
    <r>
      <t>Obračun po m</t>
    </r>
    <r>
      <rPr>
        <vertAlign val="superscript"/>
        <sz val="11"/>
        <rFont val="Calibri"/>
        <family val="2"/>
        <charset val="238"/>
        <scheme val="minor"/>
      </rPr>
      <t>2</t>
    </r>
    <r>
      <rPr>
        <sz val="11"/>
        <rFont val="Calibri"/>
        <family val="2"/>
        <charset val="238"/>
        <scheme val="minor"/>
      </rPr>
      <t xml:space="preserve"> kompletne izvedbe (nisu oduzimani otvori površine manje od 2 m</t>
    </r>
    <r>
      <rPr>
        <vertAlign val="superscript"/>
        <sz val="11"/>
        <rFont val="Calibri"/>
        <family val="2"/>
        <charset val="238"/>
        <scheme val="minor"/>
      </rPr>
      <t>2</t>
    </r>
    <r>
      <rPr>
        <sz val="11"/>
        <rFont val="Calibri"/>
        <family val="2"/>
        <charset val="238"/>
        <scheme val="minor"/>
      </rPr>
      <t>).</t>
    </r>
  </si>
  <si>
    <t>PODOPOLAGAČKI RADOVI UKUPNO:</t>
  </si>
  <si>
    <t>INSTALACIJE VODOVODA I ODVODNJE</t>
  </si>
  <si>
    <t>Za ljepljenje keramičkih pločica mogu se upotrijebiti samo ona ljepila koja su od proizvođača deklarirana za određenu vrstu radova.</t>
  </si>
  <si>
    <t>komad</t>
  </si>
  <si>
    <t>GRAĐEVINSKO - OBRTNIČKI RADOVI</t>
  </si>
  <si>
    <t>3.5.</t>
  </si>
  <si>
    <t>3.6.</t>
  </si>
  <si>
    <r>
      <rPr>
        <b/>
        <sz val="11"/>
        <rFont val="Calibri"/>
        <family val="2"/>
        <charset val="238"/>
        <scheme val="minor"/>
      </rPr>
      <t>Saniranje šliceva i proboja za prolaz instalacija</t>
    </r>
    <r>
      <rPr>
        <sz val="11"/>
        <rFont val="Calibri"/>
        <family val="2"/>
        <charset val="238"/>
        <scheme val="minor"/>
      </rPr>
      <t>. U cijenu uključiti sav potreban alat i materijal za sanaciju šliceva i proboja reparaturnim mortom. Obračun po m¹ saniranog šlica i komadu saniranog proboja.</t>
    </r>
  </si>
  <si>
    <t>1.9.</t>
  </si>
  <si>
    <t>4.5.</t>
  </si>
  <si>
    <r>
      <rPr>
        <b/>
        <sz val="11"/>
        <rFont val="Calibri"/>
        <family val="2"/>
        <charset val="238"/>
        <scheme val="minor"/>
      </rPr>
      <t>Dobava i izvedba cjevovoda sanitarne potrošne vode</t>
    </r>
    <r>
      <rPr>
        <sz val="11"/>
        <rFont val="Calibri"/>
        <family val="2"/>
        <charset val="238"/>
        <scheme val="minor"/>
      </rPr>
      <t xml:space="preserve"> od polietilenskih višeslojnih tlačnih vodovodnih cijevi (HRN EN ISO 15874/2 ili jednakovrijedno) i pripadajućih fitinga. U cijenu uključen sav rad i materijal, te izolacija. Predviđena je izolacija debljine 13 mm za toplinsko izoliranje hladne, tople vode i cirkulacije. U cijeni je i izolacija cijevi. Obračun po m¹ ugrađene cijevi.</t>
    </r>
  </si>
  <si>
    <r>
      <rPr>
        <b/>
        <sz val="11"/>
        <rFont val="Calibri"/>
        <family val="2"/>
        <charset val="238"/>
        <scheme val="minor"/>
      </rPr>
      <t>Dobava i montaža ventila od PPR-a</t>
    </r>
    <r>
      <rPr>
        <sz val="11"/>
        <rFont val="Calibri"/>
        <family val="2"/>
        <charset val="238"/>
        <scheme val="minor"/>
      </rPr>
      <t>. Ugrađuje se kao ventil za cijelu sanitarnu grupu ili njen dio. Ventil s kapom i rozetom promjera:</t>
    </r>
  </si>
  <si>
    <r>
      <rPr>
        <b/>
        <sz val="11"/>
        <rFont val="Calibri"/>
        <family val="2"/>
        <charset val="238"/>
        <scheme val="minor"/>
      </rPr>
      <t>Izrada kućne odvodnje s dobavom, prijenosom i montažom</t>
    </r>
    <r>
      <rPr>
        <sz val="11"/>
        <rFont val="Calibri"/>
        <family val="2"/>
        <charset val="238"/>
        <scheme val="minor"/>
      </rPr>
      <t xml:space="preserve"> zvučno optimiranih troslojnih odvodnih cijevi od polipropilena s mineralnom ispunom PP-MD, oznake postojanosti oblika S16 za priključke sanitarnih predmeta u podu i/ili zidu, sa spajanjem matičnim spojnicama uključujući fazonske komade, spojni i pričvrsni materijal. Obračun po m¹ postavljenih cijevi.
</t>
    </r>
  </si>
  <si>
    <t>1.10.</t>
  </si>
  <si>
    <t>ELEKTROINSTALACIJE JAKE I SLABE STRUJE</t>
  </si>
  <si>
    <t>U cijenu materijala i radova moraju se uključiti i sljedeći elementi:</t>
  </si>
  <si>
    <t>Jamstvo 2 godine za izvedene radove, za ugrađenu opremu sukladno tehničkim specifikacijama proizvođača opreme, dobava i transport materijala, alata i svih ostalih troškova, pregled i kontrola izvedenih radova, predaja svih jamstvenih i atestnih listova i protokola za ugrađenu opremu i instalaciju, izrada i predaja projekta izvedenog stanja u dva primjerka, zaključni okončani obračun, primopredaja svih izvedenih tehnički ispravnih radova, čišćenje objekta od otpada prouzrokovanim izvođenjem elektroinstalacija i odvoz otpada.</t>
  </si>
  <si>
    <t>RAZDJELNIK NAPAJANJA OBJEKTA</t>
  </si>
  <si>
    <t>Dobava, isporuka, montaža i spajanje razdjelnika RO ukupnih dimenzija 800x600x250 mm za podžbuknu ugradnju sa bravicom i ključem za smještaj sklopne opreme. Kućište ormara u izvedbi IP54. Komplet sa montažnom DIN šinom 2,0 m, N i PE sabirnicama. U razdjelnik je potrebno ugraditi slijedeću sklopnu opremu.</t>
  </si>
  <si>
    <t>- odvodnik prenapona 4p, 280V/12,5 kA, tip 1+2                                             1 kom</t>
  </si>
  <si>
    <t>Razdjelnik UKUPNO</t>
  </si>
  <si>
    <t>RAZDJELNIK NAPAJANJA OBJEKTA UKUPNO:</t>
  </si>
  <si>
    <t xml:space="preserve">Dobava, isporuka i polaganje PVC cijevi 32mm, bez halogena za ugradnju u zidove i stropove. </t>
  </si>
  <si>
    <t>Dobava, isporuka i montaža metalnih kabelskih polica za stropnu montažu dimenzija 100x85 mm sa nosačima.</t>
  </si>
  <si>
    <t>Dobava, isporuka i montaža križnog elementa stropnog metalnog kabelskog razvoda za stropnu montažu visine 100 mm sa nosačima.</t>
  </si>
  <si>
    <t xml:space="preserve">Dobava, isporuka i provlačenje vodiča H07V-K 6 mm2 . </t>
  </si>
  <si>
    <t xml:space="preserve">Dobava, isporuka i provlačenje vodiča H07V-K 16 mm2 . </t>
  </si>
  <si>
    <t>Dobava, isporuka i ugradnja razvodnih kutija, sitnog spojnog i montažnog pribora i PVC vezica.</t>
  </si>
  <si>
    <t>ZAVRŠNI INSTALACIJSKI ELEMENTI (SKLOPKE I PRIKLJUČNICE)</t>
  </si>
  <si>
    <t>Sve sklopke i priključnice su pravokutne i u bijeloj boji. Sve sklopke i priključnice moraju biti modularne izvedbe te kompletirane sa kutijom, nosačem  i  okvirom. Ukoliko je više sklopki koji su u grupi, grupirati u istu p/ž kutiju (kutija će se odabrati za podžbuknu montažu ili montažu za gipskartonske ploče što će se odrediti tijekom gradnje).</t>
  </si>
  <si>
    <t>Dobava, isporuka, montaža i spajanje modularnih elemenata na prethodno montirane pričvrsne pločice te spajanje na prethodno uvučene kabele.</t>
  </si>
  <si>
    <t>Modularni element koji treba montirati u prethodno postavljenu kutiju:</t>
  </si>
  <si>
    <t>Dobava, isporuka i ugradnja senzora prisutnosti za stropnu ugradnju za regulaciju rada svjetiljki u sanitarnim čvorovima. Senzor karakteristika: IR, kut detekcije 360°/ф 8m, 230V/16A.</t>
  </si>
  <si>
    <t>Dobava, isporuka i ugradnja tipkala za nužni isklop napajanja objekta u slučaju požara za podžbuknu montažu.</t>
  </si>
  <si>
    <t>Dobava, isporuka, montaža i spajanje modularnih elemenata na prethodno montirane pričvrsne pločice te spajanje na prethodno uvučene kabele. Modularni element koji treba montirati u prethodno postavljenu kutiju:</t>
  </si>
  <si>
    <t>3.7.</t>
  </si>
  <si>
    <t>3.8.</t>
  </si>
  <si>
    <t>3.9.</t>
  </si>
  <si>
    <t>3.10.</t>
  </si>
  <si>
    <t>3.11.</t>
  </si>
  <si>
    <t>ZAVRŠNI INSTALACIJSKI ELEMENTI (SKLOPKE I PRIKLJUČNICE) UKUPNO:</t>
  </si>
  <si>
    <t>4.6.</t>
  </si>
  <si>
    <t>4.7.</t>
  </si>
  <si>
    <t>4.8.</t>
  </si>
  <si>
    <t>4.9.</t>
  </si>
  <si>
    <t>4.10.</t>
  </si>
  <si>
    <t>4.11.</t>
  </si>
  <si>
    <t>4.12.</t>
  </si>
  <si>
    <t>4.13.</t>
  </si>
  <si>
    <t>RASVJETA</t>
  </si>
  <si>
    <t>Dobava i isporuka LED svjetiljke sigurnosne rasvjete u pripravnom spoju za osvjetljenje evakuacijskog puta, snage 5W, autonomije 1 h.</t>
  </si>
  <si>
    <t>RASVJETA UKUPNO:</t>
  </si>
  <si>
    <t>INSTALACIJA STRUKTURNOG KABLIRANJA</t>
  </si>
  <si>
    <t>INSTALACIJA STRUKTURNOG KABLIRANJA UKUPNO:</t>
  </si>
  <si>
    <t xml:space="preserve">Dobava, isporuka i montaža samostojećeg ormara strukturnog kabliranja. </t>
  </si>
  <si>
    <t>Ormar se sastoji od slijedećih elemenata:</t>
  </si>
  <si>
    <t>Ukupno INFORMATIČKI ORMAR</t>
  </si>
  <si>
    <t>Prespojni paneli</t>
  </si>
  <si>
    <t>Komunikacijske priključnice</t>
  </si>
  <si>
    <t>NAPOMENA</t>
  </si>
  <si>
    <t>Komunikacijski kabel</t>
  </si>
  <si>
    <t>Prespojni kabeli</t>
  </si>
  <si>
    <t>6.2.</t>
  </si>
  <si>
    <t>6.3.</t>
  </si>
  <si>
    <t>6.4.</t>
  </si>
  <si>
    <t>6.5.</t>
  </si>
  <si>
    <t>6.6.</t>
  </si>
  <si>
    <t>6.7.</t>
  </si>
  <si>
    <t>6.8.</t>
  </si>
  <si>
    <t>ISPITIVANJA I DOKUMENTACIJA IZVEDENOG STANJA</t>
  </si>
  <si>
    <t>ISPITIVANJA I DOKUMENTACIJA IZVEDENOG STANJA UKUPNO:</t>
  </si>
  <si>
    <t>Izrada dokumentacije izvedenog stanja.</t>
  </si>
  <si>
    <t>D</t>
  </si>
  <si>
    <t>obloga debljine d=10 cm</t>
  </si>
  <si>
    <t>ELEKTROMONTAŽNI MATERIJAL I RADOVI</t>
  </si>
  <si>
    <t>ELEKTROMONTAŽNI MATERIJAL I RADOVI UKUPNO:</t>
  </si>
  <si>
    <t>1.11.</t>
  </si>
  <si>
    <t>1.12.</t>
  </si>
  <si>
    <t>1.13.</t>
  </si>
  <si>
    <t>1.14.</t>
  </si>
  <si>
    <t>1.15.</t>
  </si>
  <si>
    <t>1.16.</t>
  </si>
  <si>
    <t>1.17.</t>
  </si>
  <si>
    <t>1.18.</t>
  </si>
  <si>
    <t>1.19.</t>
  </si>
  <si>
    <t>ELEKTROINSTALACIJE</t>
  </si>
  <si>
    <t>D1</t>
  </si>
  <si>
    <t>D2</t>
  </si>
  <si>
    <t>D3</t>
  </si>
  <si>
    <t>SUSTAV ZA DOJAVU POŽARA</t>
  </si>
  <si>
    <t>JED. MJERE</t>
  </si>
  <si>
    <t>SVEUKUPNO GRAĐEVINSKO - OBRTNIČKI RADOVI</t>
  </si>
  <si>
    <t>SVEUKUPNO INSTALACIJE VODOVODA I ODVODNJE</t>
  </si>
  <si>
    <t>REKAPITULACIJA INSTALACIJA VODOVODA I ODVODNJE</t>
  </si>
  <si>
    <t>REKAPITULACIJA ELEKTROINSTALACIJE JAKE I SLABE STRUJE</t>
  </si>
  <si>
    <t>OPĆA NAPOMENA</t>
  </si>
  <si>
    <t>OPĆI UVJETI</t>
  </si>
  <si>
    <t>SVI NACRTI, SHEME, TEHNIČKI OPIS I OVAJ TROŠKOVNIK S OPĆIM UVJETIMA I NAPOMENAMA ČINE CJELINU PROJEKTA.</t>
  </si>
  <si>
    <t>Materijale treba ugraditi prema pravilima struke i naputku proizvođača.</t>
  </si>
  <si>
    <t>KVALITETA RADOVA</t>
  </si>
  <si>
    <t>Troškove prethodnih i tekućih ispitivanja snosi izvođač i sastavni su dio ponuđene (ugovorene) cijene.</t>
  </si>
  <si>
    <t>OPĆA NAPOMENA:</t>
  </si>
  <si>
    <t>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utovar i odvoz na ovlaštenu deponiju, sve nabave, transporte do gradilišta, horizontalne i vertikalne transporte na gradilištu, sav potreban rad, osnovni i pomoćni materijal i pomoćne radnje, razne pripomoći - instalaterima i sl.; izradu radioničke dokumentacije, sva ispitivanja i nabavu atestne dokumentacije na hrvatskom jeziku; sva čišćenja u tijeku i nakon završetka radova, a sve do potpune funkcionalne gotovosti svake pojedine stavke i troškovnika u cjelini - ako opisom stavke nije drugačije određeno.</t>
  </si>
  <si>
    <t xml:space="preserve">    - od tog trenutka pa do primopredaje prostora izvođač je odgovoran za stvari i osobe koje se nalaze unutar gradilišta</t>
  </si>
  <si>
    <t>Izvođač je dužan prije upotrebe odgovarajućih proizvoda pribaviti propisanu dokumentaciju prema posebnom propisu.</t>
  </si>
  <si>
    <t>INVESTITOR:</t>
  </si>
  <si>
    <t>GRAĐEVINA:</t>
  </si>
  <si>
    <t>LOKACIJA:</t>
  </si>
  <si>
    <t>TROŠKOVNIK PROJEKTIRANIH RADOVA</t>
  </si>
  <si>
    <t>REKAPITULACIJA PROJEKTIRANIH RADOVA</t>
  </si>
  <si>
    <t>INSTALACIJE GRIJANJA, HLAĐENJA I VENTILACIJE</t>
  </si>
  <si>
    <t>C</t>
  </si>
  <si>
    <t>PDV 25%</t>
  </si>
  <si>
    <t>UKUPNO bez PDV-a</t>
  </si>
  <si>
    <t>SVEUKUPNO sa PDV-om</t>
  </si>
  <si>
    <t xml:space="preserve">Izvođač prije davanja ponude ima pravo obići i detaljno pregledati gradilište i okolicu. </t>
  </si>
  <si>
    <t>STRUKTURA CIJENA</t>
  </si>
  <si>
    <t>Izvođač je dužan radove izvoditi na način određen ugovorom, posebnim propisom i pravilima struke.</t>
  </si>
  <si>
    <t>Rezultate ispitivanja izvođač je dužan dostaviti nadzornom inženjeru.</t>
  </si>
  <si>
    <t>KONTROLNA ISPITIVANJA</t>
  </si>
  <si>
    <t>DOKUMENTACIJA UZ MATERIJAL</t>
  </si>
  <si>
    <t>ODGOVORNOST ZA NEDOSTATKE</t>
  </si>
  <si>
    <t>SVEUKUPNO ELEKTROINSTALACIJE JAKE I SLABE STRUJE:</t>
  </si>
  <si>
    <t>Tehničke karakteristike:</t>
  </si>
  <si>
    <t>kg</t>
  </si>
  <si>
    <t xml:space="preserve">Sve jedinične cijene izražavaju se u kunama.  </t>
  </si>
  <si>
    <t>UREĐENJE POTKROVLJA DOMA ZA STARIJE U OGULINU</t>
  </si>
  <si>
    <t>Bolnička ulica 38, Ogulin</t>
  </si>
  <si>
    <t>DOM ZA STARIJE I NEMOĆNE BISKUP SREĆKO BADURINA</t>
  </si>
  <si>
    <r>
      <t xml:space="preserve">Nabava, doprema materijala i izrada obloge u WC-u </t>
    </r>
    <r>
      <rPr>
        <sz val="11"/>
        <rFont val="Calibri"/>
        <family val="2"/>
        <charset val="238"/>
        <scheme val="minor"/>
      </rPr>
      <t>(oblaganje ugradbenog vodokotlića) od gipskartonskih ploča, širine 60 cm i visine 100 cm,  ispuna mekom mineralnom vunom, jednostrana obloga vodoodbojnim impregniranim H2 gipskartonskim pločama d=2x1,25cm, uglovna vertikalna i horizontalna ojačanja. Obračun po kompletu obloženog ugradbenog vodokotlića.</t>
    </r>
  </si>
  <si>
    <r>
      <t>Nabava, doprema materijala i izrada ojačanja gipskartonskih ploča na dijelu gdje se postavlja TV uređaj.</t>
    </r>
    <r>
      <rPr>
        <sz val="11"/>
        <rFont val="Calibri"/>
        <family val="2"/>
        <charset val="238"/>
        <scheme val="minor"/>
      </rPr>
      <t xml:space="preserve"> U cijenu uključeni metalni profili i pripadajući vijci kao i sav pomoćni rad i materijal potreban za potpuno dovršenje stavke. Obračun po kompletu izvedenog ojačanja za postavljanje TV uređaja.</t>
    </r>
  </si>
  <si>
    <t>Polaganje pločica se izvodi do stropa.</t>
  </si>
  <si>
    <t>-površine: impregnirati, gletati, brusiti i otprašiti</t>
  </si>
  <si>
    <t>-boju nanositi u 3 (tri) sloja sa svim fazama prema uputi</t>
  </si>
  <si>
    <r>
      <t xml:space="preserve">Nabava materijala, izrada i montaža drvene podne potkonstrukcije. </t>
    </r>
    <r>
      <rPr>
        <sz val="11"/>
        <rFont val="Calibri"/>
        <family val="2"/>
        <charset val="238"/>
        <scheme val="minor"/>
      </rPr>
      <t>Potkonstrukcija će se izvesti pomoću drvenih nosača, duljine između 270 i 400 cm te dimenzija presjeka 12/14 cm, koji će se pomoću pocinčanih limenih nosača (metalnih papuča) pričvrstiti na nosive drvene vezne grede. Pričvršćenje će se vršiti pocinčanim vijcima ili čavlima odgovarajućih dimenzija po proračunu. Drveni nosači će se postavljati između nosivih drvenih veznih greda na međusobnom rasteru od 80 cm. Nosači moraju biti postavljeni na istoj visini, tj. njima se postiže niveliranje kako bi bili spremni za polaganje OSB poča.</t>
    </r>
    <r>
      <rPr>
        <b/>
        <sz val="11"/>
        <rFont val="Calibri"/>
        <family val="2"/>
        <charset val="238"/>
        <scheme val="minor"/>
      </rPr>
      <t xml:space="preserve"> </t>
    </r>
    <r>
      <rPr>
        <sz val="11"/>
        <rFont val="Calibri"/>
        <family val="2"/>
        <charset val="238"/>
        <scheme val="minor"/>
      </rPr>
      <t>Sva drvena građa prije ugradnje mora obavezno biti dubinski impregnirana i zaštićena od štetnih utjecaja i nametnika. 
U cijenu uključeni svi radovi, materijali te sva pomoćna, vezna i spojna sredstva potrebna za potpuno dovršenje stavke.</t>
    </r>
  </si>
  <si>
    <t xml:space="preserve">Pocinčani metalni nosači </t>
  </si>
  <si>
    <t>U cijenu stavke je uključen sav materijal, kao i predradnje i postupak nanošenja točno prema uputi proizvođača boje, izrada pokretne skele, zaštita i čišćenje raznih ugrađenih predmeta do finalne gotovosti.</t>
  </si>
  <si>
    <t>SUHOMONTAŽNI RADOVI</t>
  </si>
  <si>
    <t>SUHOMONTAŽNI RADOVI UKUPNO:</t>
  </si>
  <si>
    <t xml:space="preserve">U spojeve vertikalnih i horizontalnih ploha, u cijevne i druge proboje ugrađuju se posebne elastične trake i manšete koje se utisnu u drugi sloj hidroizolacijske mase.  U cijenu uključeni svi radovi i materijali potrebni za potpuno dovršenje stavke. Obračun po m² izvedene hidroizolacije.                       </t>
  </si>
  <si>
    <r>
      <rPr>
        <b/>
        <sz val="11"/>
        <rFont val="Calibri"/>
        <family val="2"/>
        <charset val="238"/>
        <scheme val="minor"/>
      </rPr>
      <t xml:space="preserve">Dobava i ugradnja elastične hidroizolacije. </t>
    </r>
    <r>
      <rPr>
        <sz val="11"/>
        <rFont val="Calibri"/>
        <family val="2"/>
        <charset val="238"/>
        <scheme val="minor"/>
      </rPr>
      <t xml:space="preserve">Hidroizolacija se ugrađuje na pod wc-a, kupaonica i kuhinje te na cca 30 cm visine zida. U kupaonicama se nanosi na cjelokupnu visinu zidova. Podloga treba biti čvrsta, čista, bez pukotina, bez ostataka oplatnih ulja i bilo kakve druge prljavštine. Podlogu je prije nanošenja smjese potrebno namočiti vodom do zasićenosti, ali na površini ne smije biti vidljive vodene membrane kako bi se omogućio prihvat između hidroizolacije i podloge. Prije nanošenja smjese površine je potrebno premazati vodom razrijeđenim temeljnim premazom (primer : voda = 1 : 1) za jako upojne građevinske podloge. Primer se sastoji od polimernih mikroemulzija te služi kao dubinsko impregnacijsko sredstvo. Hidroizolacija se nanosi cca 12 h od nanošenja primera. Mortna smjesa se ugrađuje u najmanje dva sloja ukupne debljine 2 mm. Nakon nanošenja prvog sloja izvodi se armiranje plastificiranom staklenom mrežicom (gramatura najmanje 160 g/m², dimenzije oka 4 mm x 4 mm) koja se utapa u još svjež prvi sloj hidorizolacijske mase. U cijenu uključeni svi radovi i materijali potrebni za potpuno dovršenje stavke. Obračun po m² izvedene hidroizolacije.                       </t>
    </r>
  </si>
  <si>
    <t xml:space="preserve"> </t>
  </si>
  <si>
    <t>Drveni nosači 12/14 cm</t>
  </si>
  <si>
    <r>
      <t xml:space="preserve">Nabava i montaža metalnih podupirača za drvene nosače podne konstrukcije. </t>
    </r>
    <r>
      <rPr>
        <sz val="11"/>
        <rFont val="Calibri"/>
        <family val="2"/>
        <charset val="238"/>
        <scheme val="minor"/>
      </rPr>
      <t xml:space="preserve">Podupirači su podesivi tako da se mogu prilagoditi različitim visinama podne drvene konstrukcije, a postavljaju se po sredini raspona drvenih nosača podne konstrukcije. Oslanjaju se na međukatnu konstrukciju. U cijenu uključeni svi radovi i materijali potrebni za potpuno dovršenje stavke. Obračun po komadu montiranog podupirača.                       </t>
    </r>
  </si>
  <si>
    <t>c)</t>
  </si>
  <si>
    <t>d)</t>
  </si>
  <si>
    <t>e)</t>
  </si>
  <si>
    <t>f)</t>
  </si>
  <si>
    <t>d = 10 cm</t>
  </si>
  <si>
    <t>d = 12 cm</t>
  </si>
  <si>
    <t>d = 25 cm</t>
  </si>
  <si>
    <t>d = 20 cm</t>
  </si>
  <si>
    <t>d = 30 cm</t>
  </si>
  <si>
    <t>d = 75 cm</t>
  </si>
  <si>
    <r>
      <t xml:space="preserve">Nabava, doprema materijala i izrada pregradnih zidova vodoodbojnim impregniranim H2 gipskartonskim pločama. </t>
    </r>
    <r>
      <rPr>
        <sz val="11"/>
        <rFont val="Calibri"/>
        <family val="2"/>
        <charset val="238"/>
        <scheme val="minor"/>
      </rPr>
      <t>Zid se oblaže dvostrukim polaganjem gipskartonskih ploča, a ispuna je mineralna vuna. Sve spojeve GK ploča lijepiti, bandažirati i gletati finish glet masom, sve pripremljeno za soboslikarske radove. U cijenu su uključeni svi materijali i sav rad potreban za potpuno dovršenje stavke. Obračun po jednostranoj površini izvedenog gipskartonskog zida.</t>
    </r>
  </si>
  <si>
    <t>Pločice dimenzija do 45x45 cm, obrada "naturale", ratificirane.</t>
  </si>
  <si>
    <t>Pločice dimenzija do 20x40 cm, debljine max 10 mm, u bijeloj boji, ratificirane.</t>
  </si>
  <si>
    <t>Elastično ljepilo S1 na bazi cementa.  
Za fugiranje koristiti elastičnu masu za fugiranje na bazi cementa  obogaćenu polimerom. Na kutovima i oko prodora fuge se zapunjavaju sanitarnim silikonskim brtvilom na bazi acetatnog zamreženja.</t>
  </si>
  <si>
    <t>Fleksibilno ljepilo na bazi cementa.  
Za fugiranje koristiti elastičnu masu za fugiranje na bazi cementa  obogaćenu sa polimerom. Na kutovima i oko prodora fuge se zapunjavaju sanitarnim silikonskim brtvilom na bazi acetatnog zamreženja.</t>
  </si>
  <si>
    <r>
      <t>Nabava, doprema i polaganje protukliznih gres keramičkih pločica I. klase na podove WC-a i kupaonica, kuhinje i stubišta</t>
    </r>
    <r>
      <rPr>
        <sz val="11"/>
        <rFont val="Calibri"/>
        <family val="2"/>
        <charset val="238"/>
        <scheme val="minor"/>
      </rPr>
      <t xml:space="preserve"> lijepljenjem na pripremljenu podlogu i polaganjem fuga na fugu.</t>
    </r>
  </si>
  <si>
    <r>
      <t>Nabava, doprema i polaganje sokla od keramičkih pločica I. klase</t>
    </r>
    <r>
      <rPr>
        <sz val="11"/>
        <rFont val="Calibri"/>
        <family val="2"/>
        <charset val="238"/>
        <scheme val="minor"/>
      </rPr>
      <t xml:space="preserve"> </t>
    </r>
    <r>
      <rPr>
        <b/>
        <sz val="11"/>
        <rFont val="Calibri"/>
        <family val="2"/>
        <charset val="238"/>
        <scheme val="minor"/>
      </rPr>
      <t>u kuhinji</t>
    </r>
    <r>
      <rPr>
        <sz val="11"/>
        <rFont val="Calibri"/>
        <family val="2"/>
        <charset val="238"/>
        <scheme val="minor"/>
      </rPr>
      <t xml:space="preserve"> </t>
    </r>
    <r>
      <rPr>
        <b/>
        <sz val="11"/>
        <rFont val="Calibri"/>
        <family val="2"/>
        <charset val="238"/>
        <scheme val="minor"/>
      </rPr>
      <t>te na stubištu</t>
    </r>
    <r>
      <rPr>
        <sz val="11"/>
        <rFont val="Calibri"/>
        <family val="2"/>
        <charset val="238"/>
        <scheme val="minor"/>
      </rPr>
      <t xml:space="preserve"> lijepljenjem na prethodno pripremljenu podlogu te fugiranjem. U cijenu uključiti sav rad i materijal potreban za potpuno dovršenje stavke. Obračun po m¹ postavljenog sokla.</t>
    </r>
  </si>
  <si>
    <t>OSTALI RADOVI</t>
  </si>
  <si>
    <t>8.</t>
  </si>
  <si>
    <t>8.1.</t>
  </si>
  <si>
    <t>7.4.</t>
  </si>
  <si>
    <t>8.2.</t>
  </si>
  <si>
    <t>8.3.</t>
  </si>
  <si>
    <r>
      <rPr>
        <b/>
        <sz val="11"/>
        <rFont val="Calibri"/>
        <family val="2"/>
        <charset val="238"/>
        <scheme val="minor"/>
      </rPr>
      <t>Insekticidno - fungicidna zaštita svih dijelova drvene krovne konstrukcije (veznih greda, rogova, podrožnica, stolica...)</t>
    </r>
    <r>
      <rPr>
        <sz val="11"/>
        <rFont val="Calibri"/>
        <family val="2"/>
        <charset val="238"/>
        <scheme val="minor"/>
      </rPr>
      <t>. Stavka uključuje detaljan pregled te čišćenje, sanaciju, brušenje i otprašivanje prije nanošenja zaštitnog premaza. Nanošenje zaštitnog premaza špricanjem. U cijenu uključen sav rad i materijal potreban za potpuno dovršenje stavke. Obračun po m</t>
    </r>
    <r>
      <rPr>
        <vertAlign val="superscript"/>
        <sz val="11"/>
        <rFont val="Calibri"/>
        <family val="2"/>
        <charset val="238"/>
        <scheme val="minor"/>
      </rPr>
      <t>2</t>
    </r>
    <r>
      <rPr>
        <sz val="11"/>
        <rFont val="Calibri"/>
        <family val="2"/>
        <charset val="238"/>
        <scheme val="minor"/>
      </rPr>
      <t xml:space="preserve"> drvene površine tretirane zaštitnim sredstvom.</t>
    </r>
  </si>
  <si>
    <t>OSTALI RADOVI UKUPNO:</t>
  </si>
  <si>
    <t>TROŠKOVNIK</t>
  </si>
  <si>
    <t>ARHITEKTONSKI PROJEKT - UREĐENJE POTKROVLJA DOMA ZA STARIJE U OGULINU</t>
  </si>
  <si>
    <t>R.BR.</t>
  </si>
  <si>
    <t>GRAĐEVINSKI PROJEKT - PROJEKT VODOVODA I ODVODNJE</t>
  </si>
  <si>
    <t>ELEKTROTEHNIČKI PROJEKT</t>
  </si>
  <si>
    <t xml:space="preserve">  * Zakon o gradnji NN 153/13, 20/17, 39/19, 125/19
  * Zakona o prostornom uređenju NN 153/13, 65/17,114/18, 39/19, 98/19
   </t>
  </si>
  <si>
    <t>2) Izvođač je kod izvedbe građevinskih i drugih radova (rušenja, pripremni, konstrukterski, instalaterski, završni, te ugradnja građevnih proizvoda, postrojenja ili opreme) dužan pridržavati se i odredbi:</t>
  </si>
  <si>
    <t>Izvođač je dužan graditi u skladu s Glavnim projektom.</t>
  </si>
  <si>
    <t xml:space="preserve">3) Izvođač je prilikom uvođenja u posao dužan preuzeti prostor te obavijestiti nadležne službe o otvaranju gradilišta: </t>
  </si>
  <si>
    <t xml:space="preserve">    - od ulaska na gradilište izvođač je obavezan voditi građevinski dnevnik u kojem bilježi opis radnih procesa, a preporučuje se voditi i građevinsku knjigu u kojoj bilježi i dokumentira mjerenja, tj. sve faze izvršenog posla prema stavkama troškovnika i projekta </t>
  </si>
  <si>
    <t xml:space="preserve">    - izvođač mora čuvati Glavni projekt na gradilištu te isti dati na uvid ovlaštenim inspekcijskiim službama
</t>
  </si>
  <si>
    <t>4) Izvođač je dužan, u okviru ugovorene cijene, ugraditi propisani materijal koji je usklađen s važećim normama.</t>
  </si>
  <si>
    <t>Izvođač je također dužan prilikom izrade konstrukcija, prema projektom određenom planu ispitivanja materijala, kontrolirati ugrađeni materijal.</t>
  </si>
  <si>
    <t>5) Izvođač je u okviru ugovorene cijene dužan izvršiti koordinaciju radova svih podizvođača kako bi se osiguralo kontunuirano odvijanje posla i zaštita već izvedenih radova.</t>
  </si>
  <si>
    <t>Sva oštećenja na zgradi i prilaznim putevima nastala tijekom gradnje otkloniti će izvođač o svom trošku.</t>
  </si>
  <si>
    <t>Jedinična cijena pojedinih stavki troškovnika mora obuhvatiti sav potreban rad i materijal do potpune gotovosti navedene stavke i ako to stavkom nije posebno navedeno.</t>
  </si>
  <si>
    <t>6) Izvođač je dužan, u okviru ugovorene cijene, osigurati gradilište od djelovanja više sile i krađe.</t>
  </si>
  <si>
    <t>7) Sav rad i materijal vezan uz organizaciju građevinske proizvodnje: ograde, vrata gradilišta, putevi na gradilištu, uredi, blagovaonice, svlačionice, sanitarije gradilišta, spremišta materijala i alata, telefonski, električni, vodovodni i slični priključci gradilišta, kao i cijena korištenja priključaka, moraju biti uključeni u konačnu cijenu.</t>
  </si>
  <si>
    <t>8) Izvođač će izraditi vremenski plan aktivnosti na gradilištu i njime odrediti dinamiku radova, dobave materijala, opreme i sl.</t>
  </si>
  <si>
    <t>Na sve što nije navedeno i opisano u troškovničkim stavkama (npr. tehnologija izvođenja i sl.) također se primjenjuju važeći zakoni, tehnički propisi, pravilnici, priznate norme i pravila struke, s dopunom opisa izvođenja i zadane kvalitete za pojedine vrste radova.</t>
  </si>
  <si>
    <t xml:space="preserve">U slučaju izmjene i dopune materijala definiranih troškovnikom, kao i prijedloga materijala od strane izvođača, isti moraju imati jednaka ili bolja svojstva od onih propisanih Projektom.  </t>
  </si>
  <si>
    <t>U cijene obavezno uključiti sve što je potrebno za finalnu/funkcionalnu gotovost svake pojedine stavke i troškovnika u cjelini, uključivo čišćenje prostora tijekom i nakon dovršetka rada.</t>
  </si>
  <si>
    <t>Jedinična cijena za svaku stavku radova ili ukupna ugovorena cijena je cijena u koju su ukalkulirani svi troškovi za rad, materijal, transport i druge obaveze, pripremne radove, režiju, osiguranje, ispitivanje i   dokazivanje kvalitete, kao i svi drugi izdaci izvođača za potpuno dovršenje ugovorenih radova.</t>
  </si>
  <si>
    <t>Izvođač nema pravo zahtijevati povećanje cijene ili drugu naknadu pozivajući se na to da u vrijeme davanja ponude nije bio upoznat s prilikama na gradilištu.</t>
  </si>
  <si>
    <t>Kvaliteta upotrijebljenih građevinskih proizvoda i opreme mora odgovarati uvjetima određenim posebnim propisima i odredbama u glavnom projektu.</t>
  </si>
  <si>
    <t>a) Kontrolna ispitivanja provodi nadzorni inženjer. Za konačnu ocjenu kvalitete radova mjerodavni su rezultati kontrolnog  ispitivanja.</t>
  </si>
  <si>
    <t>b) Ukoliko rezultati kontrolnog ispitivanja pokažu da kvaliteta upotrijebljenih materijala i izvedenog rada ne   odgovara zahtjevanim uvjetima, nadzorni inženjer je dužan izvođaču izdati nalog da nekvalitetan materijal  zamijeni materijalom propisane kvalitete te da radove dovede u ispravno stanje. U ovom slučaju troškove kontrolnih ispitivanja snosi izvođač.</t>
  </si>
  <si>
    <t>Radovi čija se količina i kvaliteta ne može naknadno kontrolirati:</t>
  </si>
  <si>
    <t xml:space="preserve">a) Svaki izvedeni rad koji nije moguće kasnije kontrolirati, u pogledu količine i kvalittete, mora odmah biti pregledan od strane nadzornog  inženjera, a podaci o tome upisani u građevinski dnevnik i građevinsku knjigu. </t>
  </si>
  <si>
    <t xml:space="preserve">b) Izvoditelj je dužan, na zahtjev nadzornog inženjera, obaviti potrebna otkrivanja ili otvaranja izvršenih radova, radi naknadnog pregleda i ispitivanja. </t>
  </si>
  <si>
    <t>Nakon obavljenih pregleda i ispitivanja, a u slučaju otkrivenih nedostataka, izvođač je dužan sanirati mjesta na kojima su provedena otkrivanja i ispitivanja prema uputi nadzornog inženjera.</t>
  </si>
  <si>
    <t>a) Izvođač je odgovoran za ugradnju materijala i opreme koji ne odgovaraju ugovorenoj kvaliteti.</t>
  </si>
  <si>
    <t>b) Izvođač je također dužan upozoriti naručitelja na uočene ili utvrđene nedostatke i onih materijala i opreme koje je nabavio ili izabrao naručitelj.</t>
  </si>
  <si>
    <t>Obustava nekvalitetnih radova i njihova razgradnja (rušenje):</t>
  </si>
  <si>
    <t>a) Ukoliko se izvođač ogluši na upozorenja i zahtjeve nadzornog inženjera te nastavi s neadekvatnim izvođenjem radova nadzorni inženjer će radove obustaviti.</t>
  </si>
  <si>
    <t>b) S izvođenjem radova se može nastaviti nakon što izvođač poduzme i provede odgovarajuće mjere kojima se, prema nalazu nadzornog inženjera, osigurava kvalitetno izvođenje radova.</t>
  </si>
  <si>
    <t>c)  Ukoliko izvedeni radovi u pogledu kvalitete bitno odstupaju od odredbi, a ti se radovi neće moći naknadno uskladiti sa zahtjevima ugovora, nadzorni inženjer će od izvođača zahtjevati rušenje predmetnih radova te njihovo ponovno izvođenje na adekvatan način prema ugovoru, o trošku izvođača.</t>
  </si>
  <si>
    <t>Obaveza izvođača je proučiti sve projekte instalacija i opreme, iste uskladiti i usvojiti prilikom izvođenja otvora za prolaz tih instalacija te prilikom ugradnje fazonskih komada i opreme.</t>
  </si>
  <si>
    <t>Program kontrole osiguranja i kvalitete prema opisima u tekstualnom dijelu Glavnog projekta.</t>
  </si>
  <si>
    <t>Izvođač je dužan strogo se pridržavati i svih zaštitnih mjera na radu u skladu sa Zakonom o zaštiti na radu (NN 71/14, 118/14, 154/14, 94/18, 96/18), sa Zakonom o zaštiti od požara (NN 92/10) te u skladu s Pravilnikom o uvjetima za vatrogasne pristupe (NN 35/94, 55/94, 142/03).</t>
  </si>
  <si>
    <t xml:space="preserve">PRIMIJENJENI PROPISI:
Zakon o gradnji (NN 153/13, 20/17, 39/19, 125/19)                                                                         
Zakon o prostornom uređenju i gradnji (NN 153/13, 65/17,114/18, 39/19, 98/19)
Zakon o normizaciji 80/2013
Tehnički propis o racionalnoj uporabi energije i toplinskoj zaštiti u zgradama (NN 128/15, 70/18, 73/18, 86/18)
Tehnički propis za prozore i vrata (NN 69/06)
Zakon o tehničkim zahtjevima za proizvode i ocjenjivanju sukladnosti (NN 80/13, 14/14, 32/19) i na temelju čl. 26 tog Zakona preuzeti pravilnici:
Pravilnik o tehničkim normativima za projektiranje i izvođenje završnih radova u građevinarstvu (Sl 21/90)
</t>
  </si>
  <si>
    <r>
      <t xml:space="preserve">Za vrijeme izvođenja radova, izvoditelj je dužan osigurati </t>
    </r>
    <r>
      <rPr>
        <b/>
        <i/>
        <u/>
        <sz val="10"/>
        <rFont val="Arial"/>
        <family val="2"/>
      </rPr>
      <t>nesmetan promet</t>
    </r>
    <r>
      <rPr>
        <b/>
        <sz val="10"/>
        <rFont val="Arial"/>
        <family val="2"/>
      </rPr>
      <t xml:space="preserve"> </t>
    </r>
    <r>
      <rPr>
        <sz val="10"/>
        <rFont val="Arial"/>
        <family val="2"/>
      </rPr>
      <t>i pristup gradilištu te regulirati ga odgovarajućim prometnim znakovima.</t>
    </r>
  </si>
  <si>
    <t>Izvoditelj je dužan o svom trošku osigurati gradilište i građevinu od vremenskih nepogoda i ostalih mogućih šteta za vrijeme trajanja gradnje. Svaka šteta na građevini, okolnim objektima, prometnicama ili okolišu, kao i na vozilima, prolaznicima i sl. nastala uslijed izvođenja radova, pada na teret izvoditelja, a istu je dužan u najkraćem mogućem roku nadoknaditi ili odstraniti.
Nadzor za čuvanje gradilišta, građevine, svih postrojenja, alata i materijala pada na teret izvoditelja te on odgovara za svaku nastalu štetu ili krađu.
Tijekom izvođenja radova izvoditelj je dužan osigurati čišćenje gradilišta i građevine, javnog puta kojim se pristupa na gradilište te završno čišćenje kompletnog objekta prije predaje investitoru.</t>
  </si>
  <si>
    <t>SVE NAPOMENE ILI OPĆI UVJETI UZ POJEDINE RADOVE OVOG TROŠKOVNIKA SASTAVNI SU DIO NAVEDENIH OPĆIH UVJETA I ČINE ZAJEDNIČKU CJELINU.</t>
  </si>
  <si>
    <t>Prije početka izvođenja radova na demontaži, uklanjanju i rekonstrukciji obavezno na priključnom, odnosno mjernom mjestu, neutralizirati sve instalacije vodovoda, plina i elektrike. Za potrebe gradilišta izvesti privremeni elektro priključak putem atestiranog tipskog gradilišnog ormarića.</t>
  </si>
  <si>
    <t>Montažni zidovi izvode se od podkonstrukcije - nosivih profila od pocinčanog lima debljine 0,6 mm presjeka 75/100 mm na maksimalnom razmaku  41,7 - 62,5 cm (ako stavkom nije drugačije naznačeno) s donjim i gornjim U-profilom. Između profila se postavlja mineralna vuna. Kod spoja sa zidom, stropom ili podom na profile se nanosi brtvena masa. Sve rubne profile na spojevima s podom, stropom i sa zidovima treba učvrstiti odgovarajućim pričvrsnim elementima. Uz rubne profile zidne/stropne konstrukcije obavezno dilatirati podkonstukciju odgovarajućim gumenim razdjelnim trakama.</t>
  </si>
  <si>
    <t>Na potkonstrukciju se obostrano pričvršćuju gipskartonske ploče, prema opisu u stavci, pomoću tzv. vijaka za brzu ugradnju. Spojevi ploča se nakon montaže zapune ispunjačem reški i zaglade lopaticom. Spojevi rezanih rubova gipskartonske ploče obrađuju se uz primjenu papirnate bandažne ili slične trake. Vidljive glave vijaka je također potrebno pregletati. Kod višeslojnog oblaganja, spojevi donjih slojeva  ploče se samo zapunjavaju, a spojevi gornjeg sloja se završno obrađuju gletanjem. Nakon obrade spojeva potrebno je završno pregletati čitavu površinu smjesom za izravnanje u jednom sloju, što ulazi u stavku.</t>
  </si>
  <si>
    <t xml:space="preserve">Pregradni zidovi od gipskartonskih elemenata u pravilu su debljine 10 - 18 cm. Visine su od poda do A.B. ploče i samonosivi su. Oplata je u pravilu dvostruka (dvije ploče). Za suhe prostore: upotrebljavaju se standardne gips kartonske ploče. Za vlažne prostore s malim postotkom vlage upotrebljavaju se impregnirane ploče. Visina i namjena određuje razmak nosivih profila. Obrada spojeva u punoj mjeri na oba sloja ploča.
</t>
  </si>
  <si>
    <t>Sve radove treba izvesti stručno prema nacrtima/projektu, prema važećim tehničkim propisima, normama i pravilima struke.</t>
  </si>
  <si>
    <t>Prije početka radova izvođač je dužan ustanoviti kvalitetu podloge na kojoj se izvode keramičarski radovi, a ako nije dobra, mora o tome obavijestiti naručioca radova kako bi se podloga mogla na vrijeme popraviti i pripremiti za izvođenje keramičarskih radova.</t>
  </si>
  <si>
    <t>Prije početka radova obvezno je površine koje se oblažu očistiti od prašine i drugih prljavština (industrijskim usisavačem), provjeriti jesu li ravne, suhe i pripremljene za rad, kao i jesu li te površine postojane i pogodne za predviđeno oblaganje.</t>
  </si>
  <si>
    <t>Ljepilo ne smije izazivati nikakve štetne posljedice uslijed kemijskih utjecaja izazvanih pri dodiru podloge i obloge s ljepilom.</t>
  </si>
  <si>
    <t>Brtvila služe za zatvaranje spojnica između keramičkih pločica, za zatvaranje dilatacijskih razdjelnica između ograničenih veličina popločavanja i spojeva zida s podom ili stropom.</t>
  </si>
  <si>
    <t>Oblaganje zidnih površina treba izvesti potpuno ravno i vertikalno, bez valova, izbočenja i udubljenja, s jednoličnim i dovoljno širokim spojnicama.</t>
  </si>
  <si>
    <t>Podne ravnine moraju biti potpuno ravne i horizontalne, osim u prostorijama s podnim odvodima gdje se izvode minimalni padovi prema tim odvodima (sve bez valova i izbočenja).</t>
  </si>
  <si>
    <r>
      <rPr>
        <b/>
        <sz val="11"/>
        <rFont val="Calibri"/>
        <family val="2"/>
        <charset val="238"/>
        <scheme val="minor"/>
      </rPr>
      <t>Unutarnja jednokrilna desna vrata (POZ 2)</t>
    </r>
    <r>
      <rPr>
        <sz val="11"/>
        <rFont val="Calibri"/>
        <family val="2"/>
        <charset val="238"/>
        <scheme val="minor"/>
      </rPr>
      <t>. Izrada, dobava i ugradnja unutarnjih vrata koja zadovoljavaju u pogledu zahtjeva dimonepropusnosti.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</si>
  <si>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3)</t>
    </r>
    <r>
      <rPr>
        <sz val="11"/>
        <rFont val="Calibri"/>
        <family val="2"/>
        <charset val="238"/>
        <scheme val="minor"/>
      </rPr>
      <t>. Izrada, dobava i ugradnja unutarnjih vrata. Vrata su drvena, puna, jednokrilna, zaokretna, stolarskih dimenzija 208x78 cm. Dovratnik izvesti iz punog drveta u debljini zida, završne obrade u bijeloj boji. Krilo vrata je debljine 40 mm, saćaste sendvič konstrukcije, obostrano laminirano u bijeloj boji, otporno na utjecaj vode, udaraca i ogrebotina, mat površine.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</si>
  <si>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t>
    </r>
    <r>
      <rPr>
        <sz val="11"/>
        <rFont val="Calibri"/>
        <family val="2"/>
        <charset val="238"/>
        <scheme val="minor"/>
      </rPr>
      <t>. Izrada, dobava i ugradnja unutarnjih vrata. Vrata su drvena, puna, jednokrilna, zaokretna, stolarskih dimenzija 208x98 cm. Dovratnik izvesti iz punog drveta u debljini zida, završne obrade u bijeloj boji. Krilo vrata je debljine 40 mm, saćaste sendvič konstrukcije, obostrano laminirano u bijeloj boji, otporno na utjecaj vode, udaraca i ogrebotina, mat površina.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</si>
  <si>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dvokrilna vrata (POZ 4)</t>
    </r>
    <r>
      <rPr>
        <sz val="11"/>
        <rFont val="Calibri"/>
        <family val="2"/>
        <charset val="238"/>
        <scheme val="minor"/>
      </rPr>
      <t>. Izrada, dobava i ugradnja unutarnjih vrata. Vrata su drvena, puna, dvokrilna, zaokretna, stolarskih dimenzija 208x158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</si>
  <si>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6)</t>
    </r>
    <r>
      <rPr>
        <sz val="11"/>
        <rFont val="Calibri"/>
        <family val="2"/>
        <charset val="238"/>
        <scheme val="minor"/>
      </rPr>
      <t>. Izrada, dobava i ugradnja unutarnjih vrata. Vrata su drvena, puna, jednokrilna, zaokretna, stolarskih dimenzija 208x88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</si>
  <si>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8)</t>
    </r>
    <r>
      <rPr>
        <sz val="11"/>
        <rFont val="Calibri"/>
        <family val="2"/>
        <charset val="238"/>
        <scheme val="minor"/>
      </rPr>
      <t>. Izrada, dobava i ugradnja unutarnjih vrata. Vrata su drvena, puna, jednokrilna, zaokretna, stolarskih dimenzija 208x68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</si>
  <si>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7)</t>
    </r>
    <r>
      <rPr>
        <sz val="11"/>
        <rFont val="Calibri"/>
        <family val="2"/>
        <charset val="238"/>
        <scheme val="minor"/>
      </rPr>
      <t>. Izrada, dobava i ugradnja unutarnjih vrata koja zadovoljavaju u pogledu zahtjeva otpornosti na požar EI2 60-C-Sm. Vrata su čelična ili aluminijska, jednokrilna, zaokretna, stolarskih dimenzija 208x88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</si>
  <si>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9)</t>
    </r>
    <r>
      <rPr>
        <sz val="11"/>
        <rFont val="Calibri"/>
        <family val="2"/>
        <charset val="238"/>
        <scheme val="minor"/>
      </rPr>
      <t>. Izrada, dobava i ugradnja unutarnjih vrata koja zadovoljavaju u pogledu zahtjeva otpornosti na požar EI2 60-C-Sm.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</si>
  <si>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10)</t>
    </r>
    <r>
      <rPr>
        <sz val="11"/>
        <rFont val="Calibri"/>
        <family val="2"/>
        <charset val="238"/>
        <scheme val="minor"/>
      </rPr>
      <t>. Izrada, dobava i ugradnja unutarnjih vrata koja zadovoljavaju u pogledu zahtjeva otpornosti na požar EI2 60-C-Sm.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</si>
  <si>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dvokrilna vrata (POZ 11)</t>
    </r>
    <r>
      <rPr>
        <sz val="11"/>
        <rFont val="Calibri"/>
        <family val="2"/>
        <charset val="238"/>
        <scheme val="minor"/>
      </rPr>
      <t>. Izrada, dobava i ugradnja unutarnjih vrata koja zadovoljavaju u pogledu zahtjeva otpornosti na požar EI2 60-C-Sm. Vrata su čelična ili aluminijska, jednokrilna, zaokretna, stolarskih dimenzija 208x158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</si>
  <si>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12)</t>
    </r>
    <r>
      <rPr>
        <sz val="11"/>
        <rFont val="Calibri"/>
        <family val="2"/>
        <charset val="238"/>
        <scheme val="minor"/>
      </rPr>
      <t>. Izrada, dobava i ugradnja unutarnjih vrata koja zadovoljavaju u pogledu zahtjeva dimonepropusnosti.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</si>
  <si>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Vanjska (ulazna) jednokrilna desna vrata (POZ 14)</t>
    </r>
    <r>
      <rPr>
        <sz val="11"/>
        <rFont val="Calibri"/>
        <family val="2"/>
        <charset val="238"/>
        <scheme val="minor"/>
      </rPr>
      <t>. Izrada, dobava i ugradnja unutarnjih vrata koja zadovoljavaju u pogledu zahtjeva otpornosti na požar EI2 60-C-Sm. Vrata su čelična ili aluminijska, jednokrilna, zaokretna, stolarskih dimenzija 208x88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</si>
  <si>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t>dimenzije, š x v (POZ 15): 50 x 100 cm</t>
  </si>
  <si>
    <t>dimenzije, š x v (POZ 16): 190 x 135 cm</t>
  </si>
  <si>
    <t>dimenzije, š x v (POZ 17): 100 x 180 cm</t>
  </si>
  <si>
    <t>dimenzije, š x v (POZ 19): 140 x 180 cm</t>
  </si>
  <si>
    <r>
      <rPr>
        <b/>
        <sz val="11"/>
        <rFont val="Calibri"/>
        <family val="2"/>
        <charset val="238"/>
        <scheme val="minor"/>
      </rPr>
      <t>Obrada postojeće stolarije potkrovlja nanošenjem temeljne boje i lazure za drvo</t>
    </r>
    <r>
      <rPr>
        <sz val="11"/>
        <rFont val="Calibri"/>
        <family val="2"/>
        <charset val="238"/>
        <scheme val="minor"/>
      </rPr>
      <t>. Stavka uključuje detaljan pregled te čišćenje, sanaciju, brušenje i otprašivanje prije nanošenja boje. Boja se nanosi u dva sloja. U cijenu je uključen sav rad i materijal potreban za potpuno dovršenje stavke. Obračun po m</t>
    </r>
    <r>
      <rPr>
        <vertAlign val="superscript"/>
        <sz val="11"/>
        <rFont val="Calibri"/>
        <family val="2"/>
        <charset val="238"/>
        <scheme val="minor"/>
      </rPr>
      <t>2</t>
    </r>
    <r>
      <rPr>
        <sz val="11"/>
        <rFont val="Calibri"/>
        <family val="2"/>
        <charset val="238"/>
        <scheme val="minor"/>
      </rPr>
      <t xml:space="preserve"> drvene površine tretirane zaštitnim sredstvom.</t>
    </r>
  </si>
  <si>
    <r>
      <rPr>
        <b/>
        <sz val="11"/>
        <rFont val="Calibri"/>
        <family val="2"/>
        <charset val="238"/>
        <scheme val="minor"/>
      </rPr>
      <t>Unutarnja jednokrilna desna vrata (POZ 13)</t>
    </r>
    <r>
      <rPr>
        <sz val="11"/>
        <rFont val="Calibri"/>
        <family val="2"/>
        <charset val="238"/>
        <scheme val="minor"/>
      </rPr>
      <t>. Izrada, dobava i ugradnja unutarnjih vrata. Vrata su drvena, puna, jednokrilna, zaokretna, stolarskih dimenzija 208x88 cm. Dovratnik izvesti iz punog drveta u debljini zida, završne obrade u bijeloj boji. Krilo vrata je debljine 40 mm, saćaste sendvič konstrukcije, obostrano laminirano u bijeloj boji, otporno na utjecaj vode, udaraca i ogrebotina, mat površine.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</si>
  <si>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5)</t>
    </r>
    <r>
      <rPr>
        <sz val="11"/>
        <rFont val="Calibri"/>
        <family val="2"/>
        <charset val="238"/>
        <scheme val="minor"/>
      </rPr>
      <t>. Izrada, dobava i ugradnja unutarnjih vrata. Vrata su drvena, puna, jednokrilna, zaokretna, stolarskih dimenzija 178/129x68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</si>
  <si>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Vanjska (ulazna) jednokrilna desna vrata (POZ 18)</t>
    </r>
    <r>
      <rPr>
        <sz val="11"/>
        <rFont val="Calibri"/>
        <family val="2"/>
        <charset val="238"/>
        <scheme val="minor"/>
      </rPr>
      <t>. Izrada, dobava i ugradnja unutarnjih vrata koja zadovoljavaju u pogledu zahtjeva otpornosti na požar EI2 60-C-Sm. Vrata su čelična ili aluminijska, jednokrilna, zaokretna, stolarskih dimenzija 258x88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</si>
  <si>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t>dimenzije, š x v: 50 x 100 cm</t>
  </si>
  <si>
    <t>dimenzije, š x v: 190 x 135 cm</t>
  </si>
  <si>
    <t>ZIDARSKI RADOVI</t>
  </si>
  <si>
    <t xml:space="preserve">4. </t>
  </si>
  <si>
    <r>
      <t xml:space="preserve">Nabava, doprema materijala i izrada pregradnih zidova od vatrootpornih gipskartonskih ploča požarne otpornosti min. A2-s1, d0. </t>
    </r>
    <r>
      <rPr>
        <sz val="11"/>
        <rFont val="Calibri"/>
        <family val="2"/>
        <charset val="238"/>
        <scheme val="minor"/>
      </rPr>
      <t>Zid se oblaže dvostrukim polaganjem gipskartonskih ploča, a ispuna je mineralna vuna. Sve spojeve GK ploča lijepiti, bandažirati i gletati finish glet masom, sve pripremljeno za soboslikarske radove. U cijenu su uključeni svi materijali i sav rad potreban za potpuno dovršenje stavke. Obračun po jednostranoj površini izvedenog gipskartonskog zida.</t>
    </r>
  </si>
  <si>
    <t>8.5.</t>
  </si>
  <si>
    <t>8.6.</t>
  </si>
  <si>
    <t>8.8.</t>
  </si>
  <si>
    <t>8.7.</t>
  </si>
  <si>
    <t>8.9.</t>
  </si>
  <si>
    <t>8.10.</t>
  </si>
  <si>
    <t>8.11.</t>
  </si>
  <si>
    <t>8.12.</t>
  </si>
  <si>
    <t>8.13.</t>
  </si>
  <si>
    <t>8.14.</t>
  </si>
  <si>
    <t>8.15.</t>
  </si>
  <si>
    <t>8.16.</t>
  </si>
  <si>
    <t>8.17.</t>
  </si>
  <si>
    <t>9.</t>
  </si>
  <si>
    <t>9.1.</t>
  </si>
  <si>
    <t>DEMONTAŽE I RUŠENJA UKUPNO:</t>
  </si>
  <si>
    <t>GRAĐEVINSKI PROJEKT KONSTRUKCIJE EVAKUACIJSKOG STUBIŠTA</t>
  </si>
  <si>
    <t xml:space="preserve">Prije početka izvedbe potrebno je projektantu konstrukcije dostaviti Plan kontrole i osiguranja kvalitete na ovjeru. </t>
  </si>
  <si>
    <t>U cijenu stavke uključiti korištenje dizalica, skela, radnih platformi, te sve potrebne radnje do potpune gotovosti. U slučaju korištenja skele, potrebno je dostaviti proračun konstrukcije skele. U cijenu stavke uključiti težinu dodataka za zavare i spojna sredstva. U cijenu stavke uključiti izmjeru na objektu, izradu radioničke dokumentacije, te ovjeru iste od strane projektanta konstrukcije.</t>
  </si>
  <si>
    <t>E</t>
  </si>
  <si>
    <t>EVAKUACIJSKO STUBIŠTE</t>
  </si>
  <si>
    <t>UKUPNO EVAKUACIJSKO STUBŠTE:</t>
  </si>
  <si>
    <t>SVEUKUPNO EVAKUACIJSKO STUBIŠTE</t>
  </si>
  <si>
    <t>REKAPITUALCIJA EVAKUACIJSKO STUBIŠTE</t>
  </si>
  <si>
    <t>TEMELJI EVAKUACIJSKOG STUBIŠTA</t>
  </si>
  <si>
    <t>TEMELJI EVAKUACIJSKOG STUBIŠTA UKUPNO:</t>
  </si>
  <si>
    <t>10.</t>
  </si>
  <si>
    <t>10.1.</t>
  </si>
  <si>
    <t>10.2.</t>
  </si>
  <si>
    <t>10.3.</t>
  </si>
  <si>
    <t>m²</t>
  </si>
  <si>
    <t>m³</t>
  </si>
  <si>
    <t>Dobava materijala i betoniranje AB trakastih temelja evakuacijskog stubišta betonom C 25/30, uključivo oplata i armatura. U cijenu uključeni svi radovi i materijali za potpuno dovršenje stavke.</t>
  </si>
  <si>
    <t xml:space="preserve">oplata                                                                     </t>
  </si>
  <si>
    <t xml:space="preserve">beton                                                                      </t>
  </si>
  <si>
    <r>
      <t xml:space="preserve">armatura (B500B, šipka </t>
    </r>
    <r>
      <rPr>
        <sz val="11"/>
        <rFont val="Calibri"/>
        <family val="2"/>
        <charset val="238"/>
      </rPr>
      <t>Ø12)</t>
    </r>
    <r>
      <rPr>
        <sz val="11"/>
        <rFont val="Calibri"/>
        <family val="2"/>
        <charset val="238"/>
        <scheme val="minor"/>
      </rPr>
      <t xml:space="preserve">                                                                </t>
    </r>
  </si>
  <si>
    <r>
      <t xml:space="preserve">armatura (B500B, vilice </t>
    </r>
    <r>
      <rPr>
        <sz val="11"/>
        <rFont val="Calibri"/>
        <family val="2"/>
        <charset val="238"/>
      </rPr>
      <t>Ø8)</t>
    </r>
    <r>
      <rPr>
        <sz val="11"/>
        <rFont val="Calibri"/>
        <family val="2"/>
        <charset val="238"/>
        <scheme val="minor"/>
      </rPr>
      <t xml:space="preserve">                                                                </t>
    </r>
  </si>
  <si>
    <t>dimenzije, š x v (POZ 20): 125 x 125 cm</t>
  </si>
  <si>
    <t>dimenzije, š x v: 90 x 210 cm</t>
  </si>
  <si>
    <t>dimenzije, š x v: 185 x 210 cm</t>
  </si>
  <si>
    <t>dimenzije, š x v: 80 x 210 cm</t>
  </si>
  <si>
    <r>
      <rPr>
        <b/>
        <sz val="11"/>
        <rFont val="Calibri"/>
        <family val="2"/>
        <charset val="238"/>
        <scheme val="minor"/>
      </rPr>
      <t xml:space="preserve">Protupožarna zaštita vidljivih dijelova drvene krovne konstrukcije. </t>
    </r>
    <r>
      <rPr>
        <sz val="11"/>
        <rFont val="Calibri"/>
        <family val="2"/>
        <charset val="238"/>
        <scheme val="minor"/>
      </rPr>
      <t>Dobava materijala i stručno nanošenje protupožarnog premaza za drvo, s ciljem poboljšanja nosivosti konstrukcije (stupovi, grede, kosnici, škare) kod djelovanja požara sukladno projektu dokaza požarne otpornosti. Potrebno je zadovoljiti nosivost konstrukcije R60. Protupožarni premaz za drvo sastoji se od četiri radna koraka koja uključuju sljedeće:</t>
    </r>
  </si>
  <si>
    <t>Priprema površine drvene konstrukcije</t>
  </si>
  <si>
    <t>Nanošenje protupožarnog premaza za drvo</t>
  </si>
  <si>
    <t>Nanošenje temeljnog premaza</t>
  </si>
  <si>
    <t>Nanošenje završnog premaza, jedan do dva sloja, u boji prema odabiru Investitora</t>
  </si>
  <si>
    <r>
      <t xml:space="preserve">Nabava, doprema materijala i zatvaranje kosina izradom zidova od vatrootpornih gipskartonskih ploča ukupne debljine d=10 cm. </t>
    </r>
    <r>
      <rPr>
        <sz val="11"/>
        <rFont val="Calibri"/>
        <family val="2"/>
        <charset val="238"/>
        <scheme val="minor"/>
      </rPr>
      <t>Zid se oblaže jednostranim polaganjem gipskartonskih ploča (d=2x1,25 cm), a ispuna je mineralna vuna. Prije polaganja gipskartonskih ploča obavezno je postavljanje parne brane s odgovarajućim preklopima. Sve spojeve GK ploča lijepiti, bandažirati i gletati finish glet masom, sve pripremljeno za soboslikarske radove. Gipskartonske ploče su požarne otpornosti min. A2-s1, d0. U cijenu su uključeni svi materijali i sav rad potreban za potpuno dovršenje stavke. Obračun po m² izvedenog gipskartonskog zida.</t>
    </r>
  </si>
  <si>
    <r>
      <t xml:space="preserve">Nabava, doprema materijala i zatvaranje kosina izradom zidova vodoodbojnim impregniranim H2 gipskartonskim pločama. </t>
    </r>
    <r>
      <rPr>
        <sz val="11"/>
        <rFont val="Calibri"/>
        <family val="2"/>
        <charset val="238"/>
        <scheme val="minor"/>
      </rPr>
      <t>Zid se oblaže jednostranim polaganjem gipskartonskih ploča (d=2x1,25 cm), a ispuna je mineralna vuna. Prije polaganja gipskartonskih ploča obavezno je postavljanje parne brane s odgovarajućim preklopima. Sve spojeve GK ploča lijepiti, bandažirati i gletati finish glet masom, sve pripremljeno za soboslikarske radove. U cijenu su uključeni svi materijali i sav rad potreban za potpuno dovršenje stavke. Obračun po m² izvedenog gipskartonskog zida.</t>
    </r>
  </si>
  <si>
    <r>
      <t>Nabava, doprema materijala i izrada obloge zidova stubišta i okna za lift</t>
    </r>
    <r>
      <rPr>
        <sz val="11"/>
        <rFont val="Calibri"/>
        <family val="2"/>
        <charset val="238"/>
        <scheme val="minor"/>
      </rPr>
      <t xml:space="preserve"> </t>
    </r>
    <r>
      <rPr>
        <b/>
        <sz val="11"/>
        <rFont val="Calibri"/>
        <family val="2"/>
        <charset val="238"/>
        <scheme val="minor"/>
      </rPr>
      <t>od gipskartonskih ploča požarne otpornosti min. A2-s1, d0</t>
    </r>
    <r>
      <rPr>
        <sz val="11"/>
        <rFont val="Calibri"/>
        <family val="2"/>
        <charset val="238"/>
        <scheme val="minor"/>
      </rPr>
      <t>. Ispuna je mineralna vuna. Prije polaganja gipskartonskih ploča obavezno je postavljanje parne brane s odgovarajućim preklopima. Oblaganje je jednostrana obloga gipskartonskim pločama d=2x1,25 cm. Sve spojeve GK ploča lijepiti, bandažirati i gletati finish glet masom, sve pripremljeno za soboslikarske radove. Obračun po m² obloženog zida.</t>
    </r>
  </si>
  <si>
    <r>
      <t>Nabava, doprema materijala i izrada spuštenog stropa od vatrootpornih gipskartonskih ploča</t>
    </r>
    <r>
      <rPr>
        <sz val="11"/>
        <rFont val="Calibri"/>
        <family val="2"/>
        <charset val="238"/>
        <scheme val="minor"/>
      </rPr>
      <t>. Oblaganje se izvodi jednostranim polaganjem gipskartonskih ploča d=1x1,25 cm te postavljanjem mineralne vune d=22 cm u prostor između krovne konstrukcije i spuštenog stropa. Prije polaganja gipskartonskih ploča obavezno je postavljanje parne brane s odgovarajućim preklopima. Gipskartonske ploče su požarne otpornosti min. A2-s1, d0. Strop je potrebno spustiti na razinu od 15-30 cm od donjeg ruba krovne konstrukcije, odnosno donjeg ruba razupora (vidjeti grafički dio ovog projekta). Sve spojeve GK ploča lijepiti, bandažirati i gletati finish glet masom, sve pripremljeno za soboslikarske radove. U cijenu su uključeni nosači i CD profili pomoću kojih će se gipskartonske ploče montirati na rogove i razupore krovne konstrukcije, kao i sav preostali rad i materijal potreban za potpuno dovršenje stavke. Obračun po m² izvedenog spuštenog stropa.</t>
    </r>
  </si>
  <si>
    <t>Izvedba podne konstrukcije.</t>
  </si>
  <si>
    <t>Cijena za svaku točku ovog troškovnika mora obuhvatiti dobavu, spajanje, te dovođenje stavke u stanje potpune funkcionalnosti.</t>
  </si>
  <si>
    <t>U cijenu treba ukalkulirati sav potreban spojni, montažni, pridržni i ostali materijal potreban za potpuno funkcioniranje pojedine stavke.</t>
  </si>
  <si>
    <t>Prilikom izrade ponude treba imati u vidu najnovije važeće propise za pojedine vrste instalacije.</t>
  </si>
  <si>
    <t>Potvrdu narudžbe prije definitivne isporuke specificirane opreme izvođač radova obavezno je dužan provjeriti kod projektanta. Izmjena pojedinih dijelova opreme “zamjenskim dijelovima” bez prethodne pismene suglasnosti projektanta isključuje odgovornost projektanta za predviđenu funkcionalnost postrojenja.</t>
  </si>
  <si>
    <t>Svi ponuđači dužni su kompletan opseg vlastite isporuke uskladiti s traženom kompletnom funkcijom, respektirajući pri tom sve predviđene i tražene parametre, uz čvrste, pismeno potvrđene garancije. Sva eventualna potrebna razrađivanja, usklađenja i slično, u opsegu su dotične isporuke, a sve pripadne troškove snosi ponuđač.</t>
  </si>
  <si>
    <t>Izvođač je dužan prijenos, ugradnju i svu građevinsku pripomoć izvesti o svom trošku, te sve te radove nuditi u jediničnim cijenama ovog troškovnika.</t>
  </si>
  <si>
    <t>NAPOMENA:
Za sve stavke opreme definirane tehničkim karakteristikama dozvoljeno je odstupanje od projektnih parametara ±5%</t>
  </si>
  <si>
    <t>Izrada spoja na postojeći sustav toplovodnog grijanja u građevini na etaži ispod, zajedno sa svim potrebnim spojnim i montažnim materijalom za kvalitatan spoj.</t>
  </si>
  <si>
    <t/>
  </si>
  <si>
    <t>Dobava i ugradnja:</t>
  </si>
  <si>
    <t>Hidraulička skretnica za ugradnju na instalaciju grijanja kod plinskog uređaja. 
DN50
protok do 3,0 m3/h (dT 20)</t>
  </si>
  <si>
    <t>U cijenu uključiti sve potrebne elemente za potpunu funkcionalnost te sav potreban spojni i montažni materijal do potpune gotovosti.</t>
  </si>
  <si>
    <t xml:space="preserve">Akumulacijski spremnik za zagrijavanje potrošne tople vode sa jednim izmjenjivačem topline, izrađen od čelika i emajliran s unutarnje strane, ugrađeni dvostruki glatkocijevni izmjenjivač topline s velikom grijaćom površinom, ugrađena anoda. Toplinska izolacija izrađena od tvrde pjene  - uklonjive, prirubnica za ugradnju električnog grijača, uranjajuća čahura za osjetnike s termometrom. </t>
  </si>
  <si>
    <t>Tehnički podaci:
- sadržaj vode      500 l
- radni/ispitni tlak  10 bara
- debljina izolacije  100 mm
- maksimalna radna  95°C 
  temperatura</t>
  </si>
  <si>
    <t>U cijenu uključiti sve potrebne elemente za potpunu funkcionalnost upravljanja te sav potreban spojni i montažni materijal do potpune gotovosti.
Priključak za solarnu instalaciju blindirati.</t>
  </si>
  <si>
    <t>Troputi termostatski mješajući ventil za regulaciju temperature potrošne sanitarne tople vode, izrađen od mesinga. 
Maximalna temperatura ulazne tople vode 90°C.
Raspon podešavanja temperature na izlazu iz ventila od 20-65°C
Tvorničko podešenje 55°C
Dozvoljeni pritisak vode PN10
Navojni priključak 1”, kvs 4,0 m3/h
- ugradnja na vodove PTV prema sanitatijama i prema kuhinji.</t>
  </si>
  <si>
    <t>U cijenu uključiti sve potrebne elemente za potpunu funkcionalnost upravljanja te sav potreban spojni i montažni materijal do potpune gotovosti.</t>
  </si>
  <si>
    <t>Automatika za upravljanje radom krugova grijanja strojarnice, pripremom PTV i izvorom topline. Automatika mora upravljati sljedećim:
- izvor topline
- 3 miješajuća kruga grijanja
-1  krug pripreme PTV
- sve prema vanjskom osjetniku temperature.</t>
  </si>
  <si>
    <t>Kabliranje i spajanje  opreme u strojarnici sa automatikom, te provjera ispravnosti, puštanje u pogon automatike uz podešavanje potrebnih parametara i spajanje potrebne opreme i  osjetnika temperature na automatiku. U cijenu uključiti puštanje u opreme grijanja i pripadajuće automatike i opreme od strane ovlaštenog servisera, uz davanje potrebne atestne i garancijske dokumentacije te uputa za upotrebu, sve na hrvatskom jeziku.</t>
  </si>
  <si>
    <t>Dobava i ugradnja:
Kombinirani razdjeljivač/sabirnik strojarnice za krugove grijanja duljine cca. 1300 mm s prirubničkim i navojnim priključcima za manometar, termometar i priključkom za punjenje instalacije, antikorozivno zaštičen izvana temeljnom bojom i kompletno izoliran toplinskom izolacijom.
protok do 3,0 m3/h (dT 20)
3 kruga grijanja + kotlovski krug</t>
  </si>
  <si>
    <t>Priključci (prema shemi strojarnice):</t>
  </si>
  <si>
    <t>NO50    kom 1 - kotlovski krug</t>
  </si>
  <si>
    <t>NO25    kom 1</t>
  </si>
  <si>
    <t>NO20    kom 1</t>
  </si>
  <si>
    <t>U cijenu uključiti sav potreban spojni i montažni materijal do potpune gotovosti i funkcionalnosti.</t>
  </si>
  <si>
    <t xml:space="preserve">Dobava i ugradnja:
Visokoučinkovita elektronska cirkulacijska crpka. </t>
  </si>
  <si>
    <t xml:space="preserve"> -krug grijanja - radijatori 
q=0,75 m3/h;  dp=  7,0 m </t>
  </si>
  <si>
    <t xml:space="preserve"> -krug grijanja - grijač zraka-kuhinja 
q=0,35 m3/h;  dp=  6,2 m </t>
  </si>
  <si>
    <t xml:space="preserve"> -krug grijanja - grijač zraka-rekuperator
q=0,6 m3/h;  dp=  6,0 m </t>
  </si>
  <si>
    <t xml:space="preserve"> -krug grijanja - priprema PTV 
q=0,4 m3/h;  dp=  5,2 m </t>
  </si>
  <si>
    <t xml:space="preserve"> -krug grijanja - primerni krug
q=1,7 m3/h;  dp=  10,0 m </t>
  </si>
  <si>
    <t>Ventili za hidrauličko balansiranje sa proporcionalnom karakteristikom prigušenja, sa mjernim priključcima na instrument za podešavanje protoka, opremljeni ručnim kolom sa numeričkom digitalnom skalom za predpodešavanje i mogućnosti blokiranja podešenog položaja. Stavka obvezno uključuje jednokratno podešavanje protoka pomoću originalnog mjernog instrumenta, i izradu zapisnika o postignutim protocima. Ventili su sa priključkom na prirubnicu, PN 16, komplet s protuprirubnicama.</t>
  </si>
  <si>
    <t>DN25</t>
  </si>
  <si>
    <t>DN20</t>
  </si>
  <si>
    <t>Dobava i ugradnja:
Troputni miješajući ventil s motornim pogonom  zajedno sa svom pripadajućom opremom za montažu i protuprirubnicama:</t>
  </si>
  <si>
    <t>pribor:
temperaturni osjetnik 
Sa cijevnim nastavkom za uronski osjetnik</t>
  </si>
  <si>
    <t>DN50- prirubnički</t>
  </si>
  <si>
    <t>DN25- navojni</t>
  </si>
  <si>
    <t>DN20- navojni</t>
  </si>
  <si>
    <t xml:space="preserve">termometar
mjernog područja:
</t>
  </si>
  <si>
    <t>0-120°C</t>
  </si>
  <si>
    <t>0-6 bar</t>
  </si>
  <si>
    <t>Automatski odzračni lončić zajedno sa spojnim i montažnim materijalom.</t>
  </si>
  <si>
    <t>Odzračne posude iz cijevi volumena 3 l kompet s cijevi NO15 (L=8 m) i kuglastom slavinom R15. Sve oličeno temeljnom bojom i izolirano izolacijom s parnom branom debljine 19 mm u plaštu od aluminijskog lima.</t>
  </si>
  <si>
    <t>Ionski omekšivac vode s ručnim upravljanjem, s jednim ionskim filterom, kapaciteta 0,5-1 m3/h, karakteristike filtera 150 m3°dH. Omekšivac se sastoji od ionskog filtera s posudom za sol, cjevovoda, armature, vodomjera te punjenjem ionskom masom  i kvarcnim pijeskom. Uz omekšivac se isporucuje indikator za ispitivanje ostatne tvrdoce omekšane vode.Komplet sa svim
spojnim cjevovodom, filterom za vodu, mjeračem
protoka, zaporni ventili 1/2", nepovratni ventil 1/2" te svim potrebnim spojnim i montažnim materijalom.</t>
  </si>
  <si>
    <t>Dobava i ugradnja bakrenih cijevi u šipkama zajedno sa fitinzima, spojnim, montažnim i ovjesnim materijalom, dimenzija</t>
  </si>
  <si>
    <t>Cu22x1,0</t>
  </si>
  <si>
    <t>Cu28x1,2</t>
  </si>
  <si>
    <t>Čelične bešavne cijevi,  u kompletu s cijevnim lukovima i ostalim fazonskim komadima, fitinzima, T-komadima i redukcijama, 
dimenzije:</t>
  </si>
  <si>
    <t>Dobava i ugradnja toplinske izolacije cjevovoda rashladnog medija, s fleksibilnim crijevima od spužvastog materijala na bazi sintetičkog kaučuka (elastomer), zatvorene ćelijaste strukture, s pokrovom od polietilenske folije, slijedećih svojstava:
- koeficijent otpora difuziji vodene pare:  m = 7000
- vodljivost                                     l = 0,036 W/mK
- debljina                                       s=19 mm
za cijev:</t>
  </si>
  <si>
    <t>Oslonci, konzole i nosači za oslanjanje i vođenje cjevovoda izrađeni iz tipskih čeličnih profila, lima i šipki.</t>
  </si>
  <si>
    <t xml:space="preserve">Dobava i ugradnja ekspanzijske posude za grijanje V=50 lit. u kompletu sa sigurnosnim ventilom DN25, podnim držačem za ugradnju na sustav  grijanja, te svim potrebnim spojnim i montažnim materijalom.  </t>
  </si>
  <si>
    <t>Dobava i ugradnja ekspanzijske posude za grijanje V=50 lit. u kompletu sa sigurnosnim ventilom DN25, podnim držačem za ugradnju na sustav  grijanja, te svim potrebnim spojnim i montažnim materijalom.  
Ugradanja na instalaciju prema grijaču bazenske tehnike.</t>
  </si>
  <si>
    <t>Dobava i ugradnja ekspanzijske posude za PTV V=18 lit. u kompletu sa sigurnosnim ventilom DN20, podnim držačem za ugradnju na sustav  grijanja, te svim potrebnim spojnim i montažnim materijalom.  
Ugradanja na instalaciju prema grijaču bazenske tehnike.</t>
  </si>
  <si>
    <t>Dobava i ugradnja:
Visokoučinkovita elektronska cirkulacijska crpka za recirkulaciju PTV.</t>
  </si>
  <si>
    <t xml:space="preserve"> -recrikulacija PTV
-P=9...125W, 230V 
q= 0,2 m3/h; dp= 3,5 m. </t>
  </si>
  <si>
    <t xml:space="preserve">Izrada ožičenja i kabliranje automatike, temperaturnih osjetnika, novih crpki te svih ostalih elemenata za ispravno funkcioniranje sustava nove automatike strojarnice. </t>
  </si>
  <si>
    <t>Izrada natpisa za označavanje opreme i instalacije u strojarnici prema priapdajućim bojama i smjerovima (strelice, nazivi krugova i instalacija).</t>
  </si>
  <si>
    <t xml:space="preserve">Zrakom hlađena vanjska jedinica VRF sustava u izvedbi toplinske pumpe s ugrađenim hermetičkim inverterskim kompresorom i izmjenjivačem. Kućište uređaja je izrađeno od pocinčanog i plastificiranog čeličnog lima te je antikorozivno zaštićeno od  atmosferskih uvjeta.  </t>
  </si>
  <si>
    <t>Kapacitet hlađenja 28,0 kW
Kapacitet grijanja  28,0 kW</t>
  </si>
  <si>
    <t>Područje rada - grijanje - 25 ~ 24 ° C
Područje rada - hlađenje - 5 ~ 48 ° C
Kompresor 1 -
Konjska snaga 10 -
Protok zraka 11000 m3 / h
Promjer cijevi 12,7 mm
Broj unutarnjih jedinica 16 kom
Neto težina 227,0 kg
Bruto težina 242,0 kg
Promjer cijevi 25,4 mm
Kapacitet 28,0 kW
Kapacitet 28,0 kW
Napajanje 380–415 / 3/50 V / Ph / Hz
EER 4,20 kW / kW
COP 5,10 kW / kW
Ulazna snaga 5,5 kW
Kombinacija unutarnjih jedinica 50–130% kapaciteta vanjske jedinice 
Razina zvučnog tlaka na 1 m 58 dB (A)
Ulazna snaga 6,7 kW
Razina zvučne snage 78 dB (A)
Neto dimenzija 990 x 1635 x 790 mm
DC pretvarač kompresora EVI -
Kompresor FV68H -
Rashladno sredstvo / punjenje / ekv. CO2 R410A / 11,0 / 22,97 vrsta / kg / t</t>
  </si>
  <si>
    <t>Zajedno sa potrebnim spojnim i montažnim materijalom do potpune funkcionalnosti uređaja i sustava.</t>
  </si>
  <si>
    <t xml:space="preserve">Set antivibracijskih nosivih nogica za instalaciju dizalice topline na vanjski podest. Izrađeno od galvanizirajućeg čelika s elastomerom. </t>
  </si>
  <si>
    <t>Unutarnja zidna jedinica VRF sustava s tvorničkom maskom opremljena ventilatorom, izmjenjivačem topline za direktnu ekspanziju, elektronskim ekspanzijskim ventilom, elektronikom, filterom zraka i svim drugim elementima potrebnim za zaštitu, kontrolu i regulaciju uređaja i temperature.</t>
  </si>
  <si>
    <t>Kapacitet hlađenja 5,6 kW
Kapacitet grijanja 6,3 kW
7 brzina ventilatora (34–38 dB)</t>
  </si>
  <si>
    <t>Neto težina 12,8 kg
Promjer cijevi 15,9 mm
Promjer cijevi 16 mm
Bruto težina 16,9 kg
Postavite temperaturni raspon 17 ~ 30 ° C
Napajanje 220–240 / 1/50 V / Ph / Hz
Razina zvučnog tlaka na 1 m 38/37/36/36/35/34/34 dB (A)
Projektni tlak 4,4 / 2,6 MPa
Ulazna snaga 45 W
Kapacitet 5,6 kW
Razina zvučne snage 53/52/51/51/50/49/49 dB (A)
Kapacitet 6,3 kW
Protok zraka 747/713/685/648/613/578/547 m3 / h
Promjer cijevi 9,5 mm
Neto dimenzija 990 x 315 x 223 mm
Prigušni ventil Elektromagnetski expanzni ventil -
Rashladno sredstvo R410A -</t>
  </si>
  <si>
    <t>Kapacitet hlađenja 2,2 kW
Kapacitet grijanja 2,4 kW
7 brzina ventilatora (29–31 dB)</t>
  </si>
  <si>
    <t>Bruto težina 12,1 kg
Promjer cijevi 12,7 mm
Promjer cijevi 16 mm
Podesite temperaturni raspon 17 ~ 30 ° C
Kapacitet 2,2 kW
Kapacitet 2,4 kW
Napajanje 220–240 / 1/50 V / Ph / Hz
Ulazna snaga 28 W
Razina zvučnog tlaka na 1 m 31/30/30/30/29/29/29 dB (A)
Projektni tlak 4,4 / 2,6 MPa
Protok zraka 422/411/402/393/380/368/356 m3 / h
Razina zvučne snage 46/45/45/45/44/44/44 dB (A)
Promjer cijevi 6,4 mm
Neto težina 8,4 kg
Neto dimenzija 835 x 280 x 203 mm
Prigušni ventil Elektromagnetski expanzni ventil -
Rashladno sredstvo R410A -</t>
  </si>
  <si>
    <t>Unutarnja kazetna jedinica VRF sustava sa maskom opremljena ventilatorom, izmjenjivačem topline za direktnu ekspanziju, elektronskim ekspanzijskim ventilom, elektronikom, filterom zraka i svim drugim elementima potrebnim za zaštitu, kontrolu i regulaciju uređaja i temperature.</t>
  </si>
  <si>
    <t>Kapacitet hlađenja 4,5 kW
Kapacitet grijanja 5,0 kW
7 brzina ventilatora (28–41 dB)</t>
  </si>
  <si>
    <t>Promjer cijevi 12,7 mm
Neto težina 18,0 kg
Neto težina 2,5 kg
Napajanje 220–240 / 1/50 V / Ph / Hz
Bruto težina 23,5 kg
Promjer cijevi 32 mm
Projektni tlak 4,4 / 2,6 MPa
Kapacitet 4,5 kW
Bruto težina 4,5 kg
Razina zvučnog tlaka na 1,4 m 41/38/35/32/30/29/28 db (A)
Kapacitet 5,0 kW
Ulazna snaga 50 W
Razina zvučne snage 56/53/50/47/45/44/43 dB (A)
Promjer cijevi 6,4 mm
Protok zraka 604/573/541/516/478/434/400 m3 / h
Neto dimenzija 630 x 260 x 570 mm
Neto dimenzija 647 x 50 x 647 mm
Prigušni ventil Elektromagnetski expanzni ventil -
Rashladno sredstvo R410A -</t>
  </si>
  <si>
    <t>Kapacitet hlađenja 2,2 kW
Kapacitet grijanja 2,4 kW
7 brzina ventilatora (22–35 dB)</t>
  </si>
  <si>
    <t>Promjer cijevi 12,7 mm
Postavite temperaturni raspon 17 ~ 30 ° C
Neto težina 18,0 kg
Kapacitet 2,2 kW
Kapacitet 2,4 kW
Neto težina 2,5 kg
Napajanje 220–240 / 1/50 V / Ph / Hz
Bruto težina 23,5 kg
Promjer cijevi 32 mm
Ulazna snaga 35 W
Razina zvučnog tlaka na 1,4 m 35/34/33/29/26/23/22 db (A)
Projektni tlak 4,4 / 2,6 MPa
Bruto težina 4,5 kg
Razina zvučne snage 51/50/49/45/42/39/39 dB (A)
Protok zraka 576/555/524/503/462/441/405 m3 / h
Promjer cijevi 6,4 mm
Neto dimenzija 630 x 260 x 570 mm
Neto dimenzija 647 x 50 x 647 mm
Prigušni ventil Elektromagnetski expanzni ventil -
Rashladno sredstvo R410A -</t>
  </si>
  <si>
    <t>Kapacitet hlađenja 2,8 kW
Kapacitet grijanja 3,2 kW
7 brzina ventilatora (22–35 dB)</t>
  </si>
  <si>
    <t>Promjer cijevi 12,7 mm
Postavite temperaturni raspon 17 ~ 30 ° C
Neto težina 18,0 kg
Neto težina 2,5 kg
Kapacitet 2,8 kW
Napajanje 220–240 / 1/50 V / Ph / Hz
Bruto težina 23,5 kg
Kapacitet 3,2 kW
Promjer cijevi 32 mm
Ulazna snaga 35 W
Razina zvučnog tlaka na 1,4 m 35/34/33/29/26/23/22 db (A)
Projektni tlak 4,4 / 2,6 MPa
Bruto težina 4,5 kg
Razina zvučne snage 51/50/49/45/42/39/39 dB (A)
Protok zraka 576/555/524/503/462/441/405 m3 / h
Promjer cijevi 6,4 mm
Neto dimenzija 630 x 260 x 570 mm
Neto dimenzija 647 x 50 x 647 mm
Prigušni ventil Elektromagnetski expanzni ventil -
Rashladno sredstvo R410A -</t>
  </si>
  <si>
    <t>Zidni upravljač s LCD zaslonom za unutarnje jedinice serije SDV5</t>
  </si>
  <si>
    <t>Zidni upravljač
Mogućnost biranja osnovnih upravljačkih funkcija
Biranje 7 brzina vrtnje ventilatora i 5 pozicija lamele za usmjeravanje zraka na izlazu
Funkcija Follow me (upravljač ima ugrađeni senzor temperature za praćenje temperature u prostoriji)
Tihi režim
Podsjetnik za čišćenje filtra
Funkcija auto-restarta
Prijemnik infracrvenog signala za standardno upravljanje
Mogućnost podešavanja adresa
Dnevni tajmer</t>
  </si>
  <si>
    <t>Centralni zidni upravljač za jedinice serije SDV5 s funkcijom podešavanja prioriteta za hlađenje ili grijanje.</t>
  </si>
  <si>
    <t>6,2“ dodirni zaslon u boji
Individualno podešavanje za čak 64 unutarnje jedinice
Mogućnost svrstavanja jedinica u skupine omogućuje preglednije upravljanje sustavom
Sastavljanje vremenskih planova – dnevni, tjedni i godišnji tajmer
Prepoznavanje modela jedinica
Podešavanje i upravljanje parametrima vanjske jedinice</t>
  </si>
  <si>
    <t>Razdjelnici za unutarnje jedinice</t>
  </si>
  <si>
    <t>Bruto težina 0,6 kg
Promjer cijevi 22,2 mm
Promjer cijevi 9,5 (12,7) mm</t>
  </si>
  <si>
    <t>Bruto težina 0,4 kg
Promjer cijevi 19,1 mm
Promjer cijevi 9,5 mm</t>
  </si>
  <si>
    <t>Dobava i montaža do potpune funkcionalnosti bakrenih cijevi u kolutu ili šipci za freonsku instalaciju plinske i tekuće faze namjenjene za rashladni medij R-410A. U cijeni ovjes te potreban materijal za spajanje.</t>
  </si>
  <si>
    <t xml:space="preserve"> Φ 6,4 mm</t>
  </si>
  <si>
    <t xml:space="preserve"> Φ 9,5 mm</t>
  </si>
  <si>
    <t xml:space="preserve"> Φ 12,7 mm</t>
  </si>
  <si>
    <t xml:space="preserve"> Φ 15,9 mm</t>
  </si>
  <si>
    <t xml:space="preserve"> Φ 19,1 mm</t>
  </si>
  <si>
    <t xml:space="preserve"> Φ 22,2 mm</t>
  </si>
  <si>
    <t>Dobava i montaža do potpune funkcionalnosti toplinske izolacije bakrenih cijevi rashladnog medija s parnom branom. Za dimenziju cijevi:</t>
  </si>
  <si>
    <t>Dobava i montaža do potpune funkcionalnosti toplinske izolacije bakrenog cijevnog razvoda u vanjskom prostoru mineralnom vunom u oblozi od Al lima.</t>
  </si>
  <si>
    <t>Dobava i punjenje rashladnog medija R410A za punjenje VRF sustava.</t>
  </si>
  <si>
    <t>Puštanje u pogon VRF sustava uključivo provjeru nepropusnosti freonske instalacije, vakumiranje i dopunjavanje rashladnog sredstva od strane ovlaštenog servisa uz izdavanje potrebnih uputa za korištenje, atesta i garancija.</t>
  </si>
  <si>
    <t>Dobava i ugradnja cijevi za odvod kondenzata zajedno sa pripadajućim fitingom te svim potrebnim spojnim i montažnim materijalom.</t>
  </si>
  <si>
    <t>PP φ 32</t>
  </si>
  <si>
    <t>Dobava i ugradnja zidnog sifona za spoj unutarnjih jedinica VRF sustava, zajedno sa svim potrebnim spojnim i montažnim materijalom.</t>
  </si>
  <si>
    <t>Oslonci, konzole, ovjesi i ostali pribor za vođenje, oslanjanje i ovješenje cjevovoda izrađeni iz tipskih elemenata,prema prethodnoj razradi i detaljnoj specifikaciji izrađenoj od strane proizvođača, što je uključeno u stavku. Kompletan materijal iz ove stavke isporučuje se na gradilište pocinčan radi zaštite od korozije.</t>
  </si>
  <si>
    <t>Probni pogon, balansiranje i podešavanje ugrađene opreme prema zahtjevima projekta, te izrada elaborata o izvršenim mjerenjima i postignutim rezultatima u odnosu na projektirane veličine.</t>
  </si>
  <si>
    <t>Cu15x1,0</t>
  </si>
  <si>
    <t>Cu18x1,0</t>
  </si>
  <si>
    <t>Dobava i montaža čeličnih pločastih radijatora bez integriranog termostatskog ventila sa bočnim priključkom, nosačima te sa potrebnim spojnim i montažnim materijalom do potpune funkcionalnosti.</t>
  </si>
  <si>
    <t>22/600/400</t>
  </si>
  <si>
    <t>22/600/600</t>
  </si>
  <si>
    <t>22/600/800</t>
  </si>
  <si>
    <t>22/600/1000</t>
  </si>
  <si>
    <t>22/600/1200</t>
  </si>
  <si>
    <t>22/600/1600</t>
  </si>
  <si>
    <t>Dobava i ugradnja tlačno neovisnog termostatskog radijatorskog ventila s predregulacijskom skalom od 1-7 i N za podešavanje protoka od: 25-135l/h,  za dvocijevne sustave grijanja s prisilnom cirkulacijom, za ugradnju na radijatore, kutna ili ravna izvedba. 
Područje postavnih vrijednosti 8-26°C. Ugrađena zaštita od smrzavanja.
Zajedno sa potrebnim spojnim i montažnim materijalom.</t>
  </si>
  <si>
    <t>DN15; PN10</t>
  </si>
  <si>
    <t>1/2"</t>
  </si>
  <si>
    <t>Dobava i ugradnja automatskih ozračnih lončića za ugradnju na instalaciju grijanja, zajedno sa potrebnim spojnim i montažnim materijalom.</t>
  </si>
  <si>
    <t>Dobava i ugradnja prolaznog regulacijskog ventila neosjetljivog na utjecaj promjene dinamičkog tlaka sustava sa funkcijom podešenja protoka, sa ON/OFF elektrotermičkim pogonom 230V za regulaciju ventila motornim pogonom, koji će se ugraditi na povrati vod kalorifera. U cijenu uključiti sav potreban spojni i montažni materijal.
Ugradnja kod grijača zraka.</t>
  </si>
  <si>
    <t>DN 20 + pogon, 180 - 900 l/h</t>
  </si>
  <si>
    <t>Dobava i ugradnja zapornog ventila za ugradnju na cijevnu mrežu, zajedno sa potrebnim spojnim i montažnim materijalom.
Ugradnja kod grijača zraka.</t>
  </si>
  <si>
    <t>Izrada prodora za prolaz instalacije grijanja kroz zid.
Za dimenziju cijevi:</t>
  </si>
  <si>
    <t>CuΦ15</t>
  </si>
  <si>
    <t>CuΦ18</t>
  </si>
  <si>
    <t>CuΦ22</t>
  </si>
  <si>
    <t>CuΦ28</t>
  </si>
  <si>
    <t>Hladna tlačna proba vodenim tlakom od 4 bar mjereno na najnižem mjestu instalacije u trajanju od 24 sata i izrada izvješća o izvršenoj probi.</t>
  </si>
  <si>
    <t>Topla proba i probni pogon instalacije grijanja i izrada izvješća o izvršenoj probi.</t>
  </si>
  <si>
    <t>Rekuperator za ugradnju pod strop i priključenje na kanalni razvod. Uređaj ima funkcije filtriranja zraka i rekuperacije topline iz otpadnog zraka, koja se predaje na svježi zrak koji se ubacuje u prostor. 
Sastoji se od tlačnog i odsisnog frekventno reguliranog ventilatora s EC motorima, filterima na svježem zraku i na povratnom zraku, presostatima za kontrolu zaprljanosti filtera, pločastog izmjenjivača topline s by-pass zaklopkom za slobodno hlađenje i okapnice kondenzata.
Uz rekuperator isporučiti i ugraditit elektro-upravljački ormarić i zidni upravljač s LCD prikazom radnih parametara za regulaciju brzine ventilatora i temperature, nosači za ugradnju pod strop, te sav potreban spojni i montažni materijal za  ispravno funkcioniranje i ugradnju uređaja.</t>
  </si>
  <si>
    <t>q=1500 m3/h
dp=250 Pa
Pel.=0,50 kW;230V
integrirani grijač zraka Qgr=14 kW (60/40°C</t>
  </si>
  <si>
    <t>U cijenu uključiti sav potreban spojni i montažni materijal do potpune funkcionalnosti.</t>
  </si>
  <si>
    <t>Dobava i montaža fleksibilnog ventilacijskog spoja za spoj rekuperatora zraka i okrugloh ventilacijskih kanala, zajedno s materijalom za ugradnju i pričvršćenje.</t>
  </si>
  <si>
    <t>φ 350</t>
  </si>
  <si>
    <t>Dobava i ugradnja rešetke za dovod zraka u prostor za ugradnju okrugli kanal, zajedno sa potrebnim spojnim i montažnim materijalom.</t>
  </si>
  <si>
    <t>75x225  mm</t>
  </si>
  <si>
    <t>125x525 mm</t>
  </si>
  <si>
    <t>Dobava i ugradnja rešetke za odvod zraka iz prostora za ugradnju okrugli kanal, zajedno sa potrebnim spojnim i montažnim materijalom.</t>
  </si>
  <si>
    <t>225x625 mm</t>
  </si>
  <si>
    <t>Dobava i montaža zračnih spiro kanala izrađenih iz pocinčanog čeličnog lima, izrada fazonskih i  prelaznih komada, te sav potreban brtveni, spojni i montažni materijal.</t>
  </si>
  <si>
    <t>Φ100</t>
  </si>
  <si>
    <t>Φ300</t>
  </si>
  <si>
    <t>Φ350</t>
  </si>
  <si>
    <t>Dobava i montaža izolacije 19 mm za izolaciju ventilacijskih kanala, zajedno sa svom opremom potrebnom za montažu izolacije na kanal. Obračun po površini kanala.</t>
  </si>
  <si>
    <t xml:space="preserve">Dobava i montaža:
Prigušivač zvuka za ugradnju na okrugli kanal, zajedno sa potrebnim spojni mi montažnim materijalom.
L=1000 mm; ∅350 mm
V   [m³/h]1500
 Δpt [Pa]&lt;5
 LWA [dB(A)]&lt;15
</t>
  </si>
  <si>
    <t xml:space="preserve">Dobava i montaža ručne regulacijske zaklopke za ugradnju na ventilacijski kanal, s regulacijskim pločicama za regulaciju protoka zraka te u kompletu s ključem za podešavanje i obujmicama s gumenim brtvenim prstenom. Namjenjen za horizontalnu ili vertikalnu ugradnju u cilindrične kanale.
</t>
  </si>
  <si>
    <t>Dobava i ugradnja PP cijevi  za odvod kondenzata iz rekuperatora u odvod, zajedno sa spojnim i montažnim materijalom te izradom spoja na postojeću instalaciju odvodnje.</t>
  </si>
  <si>
    <t>PP ∅50</t>
  </si>
  <si>
    <t>Izrada otvora u zidu radi prolaza ventilacijske cijevi:</t>
  </si>
  <si>
    <t>Dobava i montaža završnog ventilacisjkog elementa 135° protiv padalina za ugradnju na krov, zajedno sa pripadajućom zaštitnom mrežicoma te svim potrebnim spojnim i montažnim materijalom.</t>
  </si>
  <si>
    <t>785x600</t>
  </si>
  <si>
    <t>Dobava i ugradnja prestrujne rešetke za ugradnju u vrata zajedno sa potrebnim spojnim i montažnim materijalom.</t>
  </si>
  <si>
    <t>325x125 mm</t>
  </si>
  <si>
    <t>Puštanje u pogon i kontrola sustava venitlacije nakon rekonstrukcije, od strane ovlaštenog servisa.</t>
  </si>
  <si>
    <t>Probni rad te balansiranje i podešavanje sustava ventilacije.</t>
  </si>
  <si>
    <t>Potrebna mjerenja izlaznih/ulaznih brzina, fino podešavanje sustava ventilacije te izrada zapisnika od strane ovlaštenog poduzeća.</t>
  </si>
  <si>
    <t>∅100
q=90 m3/h
dp=20 Pa
230V / 50Hz / 13 W
- s ugrađenom nepovratnom 
  zaklopkom
- s vremenskim relejem
- upravljanje preko rasvjete</t>
  </si>
  <si>
    <t>Dobava i montaža završnog protukišnog elementa na krovu sa zaštitnom mrežicom, zajedno sa svim spojnim i montažnim materijalom. Za kanal:</t>
  </si>
  <si>
    <t>φ 100</t>
  </si>
  <si>
    <t xml:space="preserve">Dobava i montaža neprovidne rešetke za ugradnju u vrata, zajedno sa protuokviom te montažnim, spojnim i brtvenim materijalom. </t>
  </si>
  <si>
    <t>Izrada otvora u krovu radi prolaza ventilacijske cijevi:</t>
  </si>
  <si>
    <t>NAPOMENA: Sutav venitlacije kuhinje je projektiran bez dobivanih točnih podataka tehnologije kuhinje. Stoga je prije početka izvođenja radova potrebno sustav venitlacije kuhinje uskladiti s projektom tehnologije.</t>
  </si>
  <si>
    <t>Dobava i montaža zidne kuhinjske eko nape, zajedno s materijalom za ugradnju i pričvršćenje te svim potrebnim materijalom do potpune gotovosti.</t>
  </si>
  <si>
    <t>3200x1000x600 mm
q=1500 m3/h</t>
  </si>
  <si>
    <t xml:space="preserve">Dobava i montaža toplovodnog grijača zraka za ugradnju na ventilacijski kanal, zajedno sa svim potrebnim spojnim i montažnim materijalom do potpune gotovosti.
∅200
Q=8 kW (60/40°C)
q=450 m3/h
dp=23 Pa
</t>
  </si>
  <si>
    <t>Dobava i ugradnja seta za grijač zraka sa pripadajućim kanalnim osjetnicima, automatikom za upravljanje, sustavom za zaštitu protiv smrzavanja, te sav potreban spojni i montažni materijal do potpune funkcionalnosti. U cijenu uključiti ožičenje, uparivanje sa ventilatorima i puštanje u pogon.</t>
  </si>
  <si>
    <t xml:space="preserve">Dobava i ugradnja tlačnog kanalnog ventilatora za ugradnju u kvadratni kanal sa EC motorom, zajedno sa fleksibilnim spojem na kanal, ovjesnim materijalom te svim potrebnim spojnim i montažnim materijalom do potpune funkcionalnosti.
q=1500 m3/h
dp=200 Pa
Pel.=237 W; 230V
</t>
  </si>
  <si>
    <t>Dobava i ugradnja odsisnog krovnog ventilatora za ugradnju na krov sa EC motorom, zajedno sa fleksibilnim spojem na kanal, setom za ugradnju na krov te svim potrebnim spojnim i montažnim materijalom do potpune funkcionalnosti.
 za temp. do 100 °C
q=1500 m3/h
dp=250 Pa
Pel.=273 W; 230V</t>
  </si>
  <si>
    <t>Dobava i montaža frekventnog regulatora za upravljanje sa tlačnim i odsisnim ventilatorima, zajedno sa ožičenjem upravljača i ventilatora te svim potrebnim spojnim i montažnim materijalom do potpune funkcionalnosti.</t>
  </si>
  <si>
    <t>Elementi automatske regulacije sustava venitlacije kuhinje u polju (NAPOMENA: nije obuhvaćena elektroinstalacija za napojni kabel elektroormara niti za žičani daljinski upravljač, nisu uključeni strojarski radovi povezivanja opreme u polju, ugradnja ventila i sl., kablovi za senzore trebaju biti oklopljeni (LIYCY) radi eliminacije mogućih smetnji):</t>
  </si>
  <si>
    <t>predprogramirani regulator sa ekranom, 28 ulaza/izlaza, 1 RS485, 1 TCP/IP, web server</t>
  </si>
  <si>
    <t>Ekspanzija, 4 AI, 4 DI, 3 AO, 4 DO, RS485, Ethernet</t>
  </si>
  <si>
    <t>Upravljački panel (ekran/tipke)</t>
  </si>
  <si>
    <t>Kabel 10 m za upravljački panel / touch 7"</t>
  </si>
  <si>
    <t>Kanalni osjetnik PT1000, -30...70°C sa kućištem IP65</t>
  </si>
  <si>
    <t>Kanalni osjetnik PT1000, -30...70°C, kabel 1,5 m</t>
  </si>
  <si>
    <t>Sobni osjetnik PT1000, 0...50°C</t>
  </si>
  <si>
    <t>Diferencijalni presostat zraka, 20-300 Pa sa kosim nastavcima 2 kom, 2 m cijev</t>
  </si>
  <si>
    <t>Krilna sklopka za zrak, radna temperatura -40...+80°C, u kanalu -10...+85°C:</t>
  </si>
  <si>
    <t>Elektroormar za ugradnju na zid, 600x600x250 uključivo DDC, napajanje i zaštita ventilatora, cirkulacijska crpka grijača, plinski EMV (bez elektroinstalacije, bez napajanja PPZ):</t>
  </si>
  <si>
    <t>Upravljački ormarić za ugradnju u prostor kuhinje (0-1-2), status krilna sklopka, status plinski EMV, status/kvar ventilacija.</t>
  </si>
  <si>
    <t>Ugradnja i elektro povezivanje opreme u polju (senzori, presostati, pogoni žaluzija, na unaprijed položenu elektroinstalaciju-bez elektroinstalacije, bez napajanja).</t>
  </si>
  <si>
    <t>Specijslistički radovi programiranja automatike, puštanje u pogon, obuka korisnika.</t>
  </si>
  <si>
    <t>Puštanje u pogon tlačnih i odsisnih ventilatora, pripadajućeg upravljača i stale opreme od strane ovlaštenog servisera, uz davanje potrebne atestne i garancijske dokumentacije te uputa za upotrebu, sve na hrvatskom jeziku.</t>
  </si>
  <si>
    <t>125x625 mm</t>
  </si>
  <si>
    <t>Izrada proboja kroz krov za prolaz ventilacijskog kanala:</t>
  </si>
  <si>
    <t>Φ200</t>
  </si>
  <si>
    <t>250x350</t>
  </si>
  <si>
    <t>350x250 mm</t>
  </si>
  <si>
    <t>Izrada i montaža ovjesa i nosača kanala cjevovoda te ventilatora, izrađenih od profilnog čelika, uključivo vijčani materijal, materijal za varenje, te antikorozivnu zaštitu.</t>
  </si>
  <si>
    <t>Dobava i montaža izolacije 19-25 mm za izolaciju kanala, zajedno sa svom opremom potrebnom za montažu izolacije na kanal. Obračun po površini kanala.</t>
  </si>
  <si>
    <t xml:space="preserve">Dobava i montaža zračnih spiro kanala izrađenih iz pocinčanog čeličnog lima, izrada fazonskih i  prelaznih komada, spojeva na vrtložne distributere i usisne rešetke, te sav potreban brtveni, spojni i montažni materijal.
</t>
  </si>
  <si>
    <t>Ø200</t>
  </si>
  <si>
    <t xml:space="preserve">Dobava i montaža ručne regulacijske zaklopke za ugradnju na ventilacijski kanal, s regulacijskim pločicama za regulaciju protoka zraka te u kompletu s ključem za podešavanje i obujmicama s gumenim brtvenim prstenom. Namjenjen za horizontalnu ili vertikalnu ugradnju u ventilacijske kanale.
</t>
  </si>
  <si>
    <t>Φ200 mm</t>
  </si>
  <si>
    <t>250x350 mm</t>
  </si>
  <si>
    <t>Provjera izvršenog balansiranja sistema s finim podešavanjem količina prema projektu i funkcionalno ispitivanje zadimljavanjem, 
snimanjem učinkovitosti sustava od strane ovlaštene organizacije za tu vrstu posla s izdavanjem pismenog izvješća o nalazu.</t>
  </si>
  <si>
    <t>STROJARNICA</t>
  </si>
  <si>
    <t xml:space="preserve">Okrugli manometar s pipalom odozada, ø100, uključivo manometarska slavina, dimenzije R ½“, NP 6
mjernog područja:
</t>
  </si>
  <si>
    <t>INSTALACIJA HLAĐENJA - VRV SUSTAV</t>
  </si>
  <si>
    <t>STROJARSKI PROJEKT INSTALACIJA GRIJANJA, HLAĐENJA I VENTILACIJE</t>
  </si>
  <si>
    <t>U stavku ulazi ormarić s tlačnom cijevi Ø 52 x 20m sa spojnicom, ventil kutni Ms 2" sa stabilnom spojnicom (Al) Ø 52, okretni nastavak Ms 2", mlaznica Ø 52 Al sa zasunom, te sav potreban materijal i rad. Obračun po komadu.</t>
  </si>
  <si>
    <t>zidni hidrant 50x50x14 cm / crijevo 20 m / puna vrata - boja RAL3000</t>
  </si>
  <si>
    <t>m'</t>
  </si>
  <si>
    <t>Obračun po kompletu.</t>
  </si>
  <si>
    <t>U stavkama troškovnika potrebno je uračunati sav potrebni rad i materijal za izradu kompletne instalacije do potpune funkcionalnosti, svi potrebni prijevozi, uskladištenja, skele te unutarnje i vanjske komunikacije na gradilištu. Sve eventualne promjene i odstupanja od projekta, potrebno je usuglasiti sa projektantom i nadzornim inženjerom.</t>
  </si>
  <si>
    <t>Dobava i ugradnja prolaznog zapornog ventila, komplet sa protuprirubnicama, zajedno sa brtvenim, spojnim i montažnim materijalom .</t>
  </si>
  <si>
    <t>Dobava i ugradnja prolaznog zapornog ventila, komplet sa navojnim spojem, zajedno sa brtvenim, spojnim i montažnim materijalom.</t>
  </si>
  <si>
    <t>Dobava i ugradnja nepovratnog ventila, komplet sa navojnim spojem, zajedno sa brtvenim, spojnim i montažnim materijalom.</t>
  </si>
  <si>
    <t>Dobava i ugradnja ventila za punjenje i praženjenje, komplet sa navojnim spojem, zajedno sa brtvenim, spojnim i montažnim materijalom.</t>
  </si>
  <si>
    <t>Dobava i ugradnja bakrenih cijevi u šipkama zajedno sa fitinzima, spojnim, montažnim i ovjesnim materijalom, dimenzija.</t>
  </si>
  <si>
    <t>Dobava i ugradnja ventila sa zaštitom protiv zatvaranja, komplet sa navojnim spojem, zajedno sa brtvenim, spojnim i montažnim materijalom.</t>
  </si>
  <si>
    <t xml:space="preserve">Dobava i ugradnja prolaznog zapornog ventila za PTV, komplet sa navojnim spojem, zajedno sa brtvenim, spojnim i montažnim materijalom. </t>
  </si>
  <si>
    <t xml:space="preserve">Dobava i ugradnja nepovratnog ventila za PTV, komplet sa navojnim spojem, zajedno sa brtvenim, spojnim i montažnim materijalom. </t>
  </si>
  <si>
    <r>
      <t>Izrada Funkcionalne sheme strojarnice  s uputama za korištenje s kratkim uputama za stavljanje u pogon, isključivanje iz pogona i otklanjanje smetnji. Na njoj trebaju biti navedeni - parametri kotlovnice : nazivni učin, temperaturi režimi rada, radni pritisci, pritisak baždarenjasigurnosnih ventila, karakteristike goriva itd),
- osnovni podaci o vlasniku, 
- dokumentacija na osnovi koje je strojarnica izvedena,
- izvoditelju  radova, 
- ovlaštenim serviserima kotlovskog postrojenja opreme;
Shema treba biti izrađena na podlozi, površine cca 0,6 m</t>
    </r>
    <r>
      <rPr>
        <vertAlign val="superscript"/>
        <sz val="10"/>
        <rFont val="Calibri"/>
        <family val="2"/>
        <charset val="238"/>
        <scheme val="minor"/>
      </rPr>
      <t>2</t>
    </r>
    <r>
      <rPr>
        <sz val="10"/>
        <rFont val="Calibri"/>
        <family val="2"/>
        <charset val="238"/>
        <scheme val="minor"/>
      </rPr>
      <t xml:space="preserve">,  </t>
    </r>
    <r>
      <rPr>
        <sz val="11"/>
        <rFont val="Calibri"/>
        <family val="2"/>
        <charset val="238"/>
        <scheme val="minor"/>
      </rPr>
      <t>uokvirena i ovješena na zidu kotlovnice.</t>
    </r>
  </si>
  <si>
    <t>STROJARNICA UKUPNO:</t>
  </si>
  <si>
    <t>Nadzor nad ugradnjom VRF sustava od tehničkog predstavnika proizvođača.</t>
  </si>
  <si>
    <t>Ispuhivanje cijevnog razvoda te tlačna proba sa N2 (dušik) na 33 bara u trajanju 24 sati, vakumiranje cijevnog razvoda, sa nadopunjavanjem ekološkog plina R 410 A prema uputama proizvođača.</t>
  </si>
  <si>
    <t>INSTALACIJA HLAĐENJA - VRV SUSTAV UKUPNO:</t>
  </si>
  <si>
    <t>INSTALACIJA GRIJANJA</t>
  </si>
  <si>
    <r>
      <t xml:space="preserve">Dobava i ugradnja toplinske izolacije cjevovoda </t>
    </r>
    <r>
      <rPr>
        <b/>
        <sz val="11"/>
        <color theme="1"/>
        <rFont val="Calibri"/>
        <family val="2"/>
        <charset val="238"/>
        <scheme val="minor"/>
      </rPr>
      <t>ogrjevnog</t>
    </r>
    <r>
      <rPr>
        <sz val="11"/>
        <color theme="1"/>
        <rFont val="Calibri"/>
        <family val="2"/>
        <charset val="238"/>
        <scheme val="minor"/>
      </rPr>
      <t xml:space="preserve"> medija, s fleksibilnim crijevima od spužvastog materijala na bazi sintetičkog kaučuka (elastomer), zatvorene ćelijaste strukture, s pokrovom od polietilenske folije, slijedećih svojstava
- koeficijent otpora difuziji vodene pare:  m = 3000
- vodljivost                                     l = 0,038 W/mK
- debljina                                       s=13 mm
za cijevi:</t>
    </r>
  </si>
  <si>
    <t>Dobava i ugradnja radijatorskih zapornih ventila, zajedno sa spojnim i montažnim materijalom.</t>
  </si>
  <si>
    <t>Dobava i ugradnja radijatorskih odzračnika, zajedno sa spojnim i montažnim materijalom.</t>
  </si>
  <si>
    <t>Dobava i ugradnja termostatskih glava za ugradnju na termostatske ventile, zajedno sa spojnim i montažnim materijalom.</t>
  </si>
  <si>
    <t>Punjenje sustava grijanja.</t>
  </si>
  <si>
    <t>INSTALACIJA GRIJANJA UKUPNO:</t>
  </si>
  <si>
    <t>VENTILACIJA PROSTORIJA GRAĐEVINE</t>
  </si>
  <si>
    <t>Dobava i montaža:
Fasadna protukišna rešetka, sa potrebnim spojnim i montažnim materijalom sljedećih dimenzija.</t>
  </si>
  <si>
    <t>VENTILACIJA PROSTORIJA GRAĐEVINE UKUPNO:</t>
  </si>
  <si>
    <t>VENTILACIJA SANITARIJA</t>
  </si>
  <si>
    <t xml:space="preserve">Dobava i montaža odsisnog ventilatora zajedno sa svim spojnim i montažnim materijalom. </t>
  </si>
  <si>
    <t>VENTILACIJA SANITARIJA UKUPNO:</t>
  </si>
  <si>
    <t>VENTILACIJA KUHINJE</t>
  </si>
  <si>
    <r>
      <t xml:space="preserve">Dobava i montaža krilne zaklopke </t>
    </r>
    <r>
      <rPr>
        <sz val="11"/>
        <color theme="1"/>
        <rFont val="Calibri"/>
        <family val="2"/>
        <charset val="238"/>
      </rPr>
      <t>φ</t>
    </r>
    <r>
      <rPr>
        <sz val="11"/>
        <color theme="1"/>
        <rFont val="Calibri"/>
        <family val="2"/>
        <charset val="238"/>
        <scheme val="minor"/>
      </rPr>
      <t xml:space="preserve"> 200 mm za ugradnju kod kuhinjske nape, zajedno s materijalom za ugradnju i pričvršćenje te svim potrebnim materijalom do potpune gotovosti. U cijenu uključiti uparivanje sa elektromagnetskim ventilom. </t>
    </r>
  </si>
  <si>
    <t>VENTILACIJA KUHINJE UKUPNO:</t>
  </si>
  <si>
    <t>REKAPITUALCIJA</t>
  </si>
  <si>
    <t>SVEUKUPNO INSTALACIJE GRIJANJA, HLAĐENJA I VENTILACIJE</t>
  </si>
  <si>
    <t>I.</t>
  </si>
  <si>
    <t>II.</t>
  </si>
  <si>
    <t>III.</t>
  </si>
  <si>
    <t>IV.</t>
  </si>
  <si>
    <t>V.</t>
  </si>
  <si>
    <t>VI.</t>
  </si>
  <si>
    <t>1.20.</t>
  </si>
  <si>
    <t>1.21.</t>
  </si>
  <si>
    <t>1.22.</t>
  </si>
  <si>
    <t>1.23.</t>
  </si>
  <si>
    <t>1.24.</t>
  </si>
  <si>
    <t>1.25.</t>
  </si>
  <si>
    <t>1.26.</t>
  </si>
  <si>
    <t>1.27.</t>
  </si>
  <si>
    <t>1.28.</t>
  </si>
  <si>
    <t>1.29.</t>
  </si>
  <si>
    <t>1.30.</t>
  </si>
  <si>
    <t>1.31.</t>
  </si>
  <si>
    <t>1.32.</t>
  </si>
  <si>
    <t>1.33.</t>
  </si>
  <si>
    <t>2.5.</t>
  </si>
  <si>
    <t>2.6.</t>
  </si>
  <si>
    <t>2.7.</t>
  </si>
  <si>
    <t>2.8.</t>
  </si>
  <si>
    <t>2.9.</t>
  </si>
  <si>
    <t>2.10.</t>
  </si>
  <si>
    <t>2.11.</t>
  </si>
  <si>
    <t>2.12.</t>
  </si>
  <si>
    <t>2.13.</t>
  </si>
  <si>
    <t>2.14.</t>
  </si>
  <si>
    <t>2.15.</t>
  </si>
  <si>
    <t>2.16.</t>
  </si>
  <si>
    <t>2.17.</t>
  </si>
  <si>
    <t>2.18.</t>
  </si>
  <si>
    <t>2.19.</t>
  </si>
  <si>
    <t>2.20.</t>
  </si>
  <si>
    <t>3.12.</t>
  </si>
  <si>
    <t>3.13.</t>
  </si>
  <si>
    <t>3.14.</t>
  </si>
  <si>
    <t>3.15.</t>
  </si>
  <si>
    <t>4.14.</t>
  </si>
  <si>
    <t>4.15.</t>
  </si>
  <si>
    <t>4.16.</t>
  </si>
  <si>
    <t>4.17.</t>
  </si>
  <si>
    <t>4.18.</t>
  </si>
  <si>
    <t>5.6.</t>
  </si>
  <si>
    <t>5.7.</t>
  </si>
  <si>
    <t>5.8.</t>
  </si>
  <si>
    <t>5.9.</t>
  </si>
  <si>
    <t>6.9.</t>
  </si>
  <si>
    <t>6.10.</t>
  </si>
  <si>
    <t>6.11.</t>
  </si>
  <si>
    <t>6.12.</t>
  </si>
  <si>
    <t>6.13.</t>
  </si>
  <si>
    <t>6.14.</t>
  </si>
  <si>
    <t>6.15.</t>
  </si>
  <si>
    <t>6.16.</t>
  </si>
  <si>
    <t>6.17.</t>
  </si>
  <si>
    <t>6.18.</t>
  </si>
  <si>
    <t>6.19.</t>
  </si>
  <si>
    <t>6.20.</t>
  </si>
  <si>
    <t>6.21.</t>
  </si>
  <si>
    <t>6.22.</t>
  </si>
  <si>
    <t>6.23.</t>
  </si>
  <si>
    <r>
      <rPr>
        <b/>
        <sz val="11"/>
        <color theme="1"/>
        <rFont val="Calibri"/>
        <family val="2"/>
        <charset val="238"/>
        <scheme val="minor"/>
      </rPr>
      <t>Dobava materijala i žbukanje zidova i stropa stubišta te zidova okna za lift vapneno - cementnom žbukom</t>
    </r>
    <r>
      <rPr>
        <sz val="11"/>
        <color theme="1"/>
        <rFont val="Calibri"/>
        <family val="2"/>
        <charset val="238"/>
        <scheme val="minor"/>
      </rPr>
      <t>. Prethodno čišćenje i otprašivanje površina je uključeno u cijenu. U cijenu uključen sav rad i materijal potreban za potpuno dovršenje stavke. Obračun po m</t>
    </r>
    <r>
      <rPr>
        <sz val="11"/>
        <rFont val="Calibri"/>
        <family val="2"/>
        <charset val="238"/>
        <scheme val="minor"/>
      </rPr>
      <t>² obrađene površine.</t>
    </r>
  </si>
  <si>
    <r>
      <t xml:space="preserve">Nabava, doprema i polaganje zidnih keramičkih pločica I. klase u WC-u i kupaonicama </t>
    </r>
    <r>
      <rPr>
        <sz val="11"/>
        <rFont val="Calibri"/>
        <family val="2"/>
        <charset val="238"/>
        <scheme val="minor"/>
      </rPr>
      <t>lijepljenjem na prethodno pripremljenu podlogu, rubni inox profili na konstrukcijskim dilatacijama, na sudarima  različite vrste, na dilatacijskim reškama.</t>
    </r>
  </si>
  <si>
    <r>
      <rPr>
        <b/>
        <sz val="11"/>
        <rFont val="Calibri"/>
        <family val="2"/>
        <charset val="238"/>
        <scheme val="minor"/>
      </rPr>
      <t>Dobava i ugradnja LVT poda.</t>
    </r>
    <r>
      <rPr>
        <sz val="11"/>
        <rFont val="Calibri"/>
        <family val="2"/>
        <charset val="238"/>
        <scheme val="minor"/>
      </rPr>
      <t xml:space="preserve"> Proizvod mora biti s dobrim mehaničkim i kemijskim sastavom da čini zatvorenu strukturu koju je lako čistiti. Površina poda mora biti apsolutno zatvorenih pora i potpuno nepropusna za sredstva za čišćenje. Dekor poda je hrast, a boja sivo-bež.</t>
    </r>
    <r>
      <rPr>
        <sz val="11"/>
        <color rgb="FFFF0000"/>
        <rFont val="Calibri"/>
        <family val="2"/>
        <charset val="238"/>
        <scheme val="minor"/>
      </rPr>
      <t xml:space="preserve"> </t>
    </r>
    <r>
      <rPr>
        <sz val="11"/>
        <rFont val="Calibri"/>
        <family val="2"/>
        <charset val="238"/>
        <scheme val="minor"/>
      </rPr>
      <t xml:space="preserve"> Debljina poda je cca. 2 - 6 mm. Klasa otpornosti je 33. Podloga od OSB ploča na koju se ugrađuje pod treba biti ravna, suha i stabilna. Ugradnja LVT poda će se izvoditi lijepljenjem. Potrebno je izvesti dilatacijske fuge koje se zapunjavaju trajnoelastičnim kitom na mjestima gdje to zahtjeva prostor. U cijenu je uključen sav rad i materijal za potpuno dovršenje stavke. Obračun po m² izvedenog LVT poda.</t>
    </r>
  </si>
  <si>
    <r>
      <rPr>
        <b/>
        <sz val="11"/>
        <rFont val="Calibri"/>
        <family val="2"/>
        <charset val="238"/>
        <scheme val="minor"/>
      </rPr>
      <t>Priprema podloge i čišćenje pomoću industrijskog usisavača</t>
    </r>
    <r>
      <rPr>
        <sz val="11"/>
        <rFont val="Calibri"/>
        <family val="2"/>
        <charset val="238"/>
        <scheme val="minor"/>
      </rPr>
      <t>, zbrinjavanje građevinskog otpada i ambalaže novog materijala po završetku radova, sa završnim čišćenjem prostora. U cijenu je uključen sav rad i materijal potreban za potpuno dovršenje stavke. Obračun po m² pripremljene podloge.</t>
    </r>
  </si>
  <si>
    <t>Zidovi (bijela)</t>
  </si>
  <si>
    <t>Stropovi (bijela)</t>
  </si>
  <si>
    <t>dimenzije, š x v (POZ 21): 85 x 140 cm</t>
  </si>
  <si>
    <t>dimenzije, š x v: 100 x 180 cm</t>
  </si>
  <si>
    <t>dimenzije, š x v: 140 x 180 cm</t>
  </si>
  <si>
    <t>dimenzije, š x v: 125 x 125 cm</t>
  </si>
  <si>
    <t>dimenzije, š x v: 85 x 140 cm</t>
  </si>
  <si>
    <t>8.18.</t>
  </si>
  <si>
    <r>
      <rPr>
        <b/>
        <sz val="11"/>
        <rFont val="Calibri"/>
        <family val="2"/>
        <charset val="238"/>
        <scheme val="minor"/>
      </rPr>
      <t>Dobava i ugradnja krovnog prozora za odimljavanje</t>
    </r>
    <r>
      <rPr>
        <sz val="11"/>
        <rFont val="Calibri"/>
        <family val="2"/>
        <charset val="238"/>
        <scheme val="minor"/>
      </rPr>
      <t>. Sustav za odimljavanje u slučaju požara automatski otvara prozor i omogućuje izlazak dima. Sustav se sastoji od krovnog prozora i kontrolnog sustava za odimljavanje te se spaja na protupožarni sustav potkrovlja. Drvena jezgra prozora obložena je poliuretanskim slojem, završni sloj je poliuretanski bijeli lak, a izvana je pokrovni profili od antracit-sivo bojanog aluminija, središnji ovjes, ručka za otvaranje s gornje strane, ventilacijski preklop, dvostruko brtvljenje, trostruko energetsko sigurnosno staklo (6mm laminirano + 12mm argon + 3mm float staklo + 12mm argon + 4mm vanjsko kaljeno), Upr=1.1W/m2K (Ust=0.7W/m2K), Rpr=35 dB, ugraditi termo i hidroizolacijski set; potreban originalni opšav za pojedinačnu ugradnju na profilirani pokrov; unutarnje rolo sjenilo. Potrebne mjere provjeriti na licu mjesta. Ugradnju izvršiti prema uputstvima proizvođača. U cijenu uključen sav rad i materijal potreban za potpuno dovršenje stavke.</t>
    </r>
  </si>
  <si>
    <t>Zagreb, travanj 2021.</t>
  </si>
  <si>
    <t>90x45x14 cm</t>
  </si>
  <si>
    <t>170x38x14 cm</t>
  </si>
  <si>
    <t>170x51x14 cm</t>
  </si>
  <si>
    <t>90x55x14 cm</t>
  </si>
  <si>
    <r>
      <t>Dobava i izvedba montažnih nadvoja od IPE 140 čeličnih nosača</t>
    </r>
    <r>
      <rPr>
        <sz val="11"/>
        <rFont val="Calibri"/>
        <family val="2"/>
        <charset val="238"/>
        <scheme val="minor"/>
      </rPr>
      <t>. Čelični nosači se postavljaju na međusobnoj osnoj udaljenosti od 15-20 cm i povezuju se razupornim cijevima i vijcima promjera cca 10 mm. Moraju ležati na čeličnoj ploči koja se postavlja na cementni mort, nikako direktno na zidu od opeke. Nosači se omataju žičanom mrežom, tj armiraju se, a potom se nanosi cementni mort.</t>
    </r>
    <r>
      <rPr>
        <b/>
        <sz val="11"/>
        <rFont val="Calibri"/>
        <family val="2"/>
        <charset val="238"/>
        <scheme val="minor"/>
      </rPr>
      <t xml:space="preserve"> </t>
    </r>
    <r>
      <rPr>
        <sz val="11"/>
        <rFont val="Calibri"/>
        <family val="2"/>
        <charset val="238"/>
        <scheme val="minor"/>
      </rPr>
      <t>U cijenu je uključen sav rad i materijal potreban za potpuno dovršenje stavke. Obračun po komadu izvedenog nadvoja.</t>
    </r>
    <r>
      <rPr>
        <b/>
        <sz val="11"/>
        <rFont val="Calibri"/>
        <family val="2"/>
        <charset val="238"/>
        <scheme val="minor"/>
      </rPr>
      <t xml:space="preserve"> </t>
    </r>
  </si>
  <si>
    <r>
      <t xml:space="preserve">Pažljiva demontaža drvenih horizontalnih razupornih greda dimenzija cca. 20/25/400 cm i ponovna montaža za 50 cm iznad početnog položaja. </t>
    </r>
    <r>
      <rPr>
        <sz val="11"/>
        <color theme="1"/>
        <rFont val="Calibri"/>
        <family val="2"/>
        <charset val="238"/>
        <scheme val="minor"/>
      </rPr>
      <t>U cijenu uključen sav rad, pripasavanje i pričvrsni materijal za potpuno dovršenje stavke, kao i dobava i montaža novih greda u slučaju potrebe. Učvršćivanje greda izvesti prema pravilima struke</t>
    </r>
    <r>
      <rPr>
        <b/>
        <sz val="11"/>
        <color theme="1"/>
        <rFont val="Calibri"/>
        <family val="2"/>
        <charset val="238"/>
        <scheme val="minor"/>
      </rPr>
      <t>.</t>
    </r>
    <r>
      <rPr>
        <sz val="11"/>
        <color theme="1"/>
        <rFont val="Calibri"/>
        <family val="2"/>
        <charset val="238"/>
        <scheme val="minor"/>
      </rPr>
      <t xml:space="preserve"> Prije uklanjanja konzultirati se s projektantom</t>
    </r>
    <r>
      <rPr>
        <sz val="11"/>
        <color theme="1"/>
        <rFont val="Calibri"/>
        <family val="2"/>
        <charset val="238"/>
        <scheme val="minor"/>
      </rPr>
      <t>. Obračun po kompletu izvedene stavke.</t>
    </r>
  </si>
  <si>
    <t>DN15 (1/2")</t>
  </si>
  <si>
    <t>DN20 (3/4")</t>
  </si>
  <si>
    <r>
      <rPr>
        <b/>
        <sz val="11"/>
        <color theme="1"/>
        <rFont val="Calibri"/>
        <family val="2"/>
        <charset val="238"/>
        <scheme val="minor"/>
      </rPr>
      <t>Dezinfekcija kompletne vodovodne mreže</t>
    </r>
    <r>
      <rPr>
        <sz val="11"/>
        <color theme="1"/>
        <rFont val="Calibri"/>
        <family val="2"/>
        <charset val="238"/>
        <scheme val="minor"/>
      </rPr>
      <t xml:space="preserve"> otopinom klora (30 mg/lit) u vremenu od 6 sati, te ispiranje cjevovoda vodom nakon dezinfekcije. Dezinfekcija mora biti napravljena od strane ovlaštene tvrtke.</t>
    </r>
  </si>
  <si>
    <r>
      <rPr>
        <b/>
        <sz val="11"/>
        <color theme="1"/>
        <rFont val="Calibri"/>
        <family val="2"/>
        <charset val="238"/>
        <scheme val="minor"/>
      </rPr>
      <t>Bakteriološka analiza uzoraka vode</t>
    </r>
    <r>
      <rPr>
        <sz val="11"/>
        <color theme="1"/>
        <rFont val="Calibri"/>
        <family val="2"/>
        <charset val="238"/>
        <scheme val="minor"/>
      </rPr>
      <t xml:space="preserve"> iz cjevovoda nakon dezinfekcije od strane nadležne ustanove (Zavod za zaštitu zdravlja) ili neke druge ovlaštene ustanove. Analizi vode se pristupa nakon provedene dezinfekcije kompletne vodovodne mreže i ispiranja iste.</t>
    </r>
  </si>
  <si>
    <r>
      <rPr>
        <b/>
        <sz val="11"/>
        <color theme="1"/>
        <rFont val="Calibri"/>
        <family val="2"/>
        <charset val="238"/>
        <scheme val="minor"/>
      </rPr>
      <t>Dobava, donos i montaža požarnih hidranata sa zidnim ormarićem</t>
    </r>
    <r>
      <rPr>
        <sz val="11"/>
        <color theme="1"/>
        <rFont val="Calibri"/>
        <family val="2"/>
        <charset val="238"/>
        <scheme val="minor"/>
      </rPr>
      <t xml:space="preserve"> ugrađenim u/na zid, vel. ormarića 50x50x14cm.</t>
    </r>
  </si>
  <si>
    <r>
      <rPr>
        <b/>
        <sz val="11"/>
        <rFont val="Calibri"/>
        <family val="2"/>
        <charset val="238"/>
        <scheme val="minor"/>
      </rPr>
      <t>Nabava, doprema i montaža  podnog sifona</t>
    </r>
    <r>
      <rPr>
        <sz val="11"/>
        <rFont val="Calibri"/>
        <family val="2"/>
        <charset val="238"/>
        <scheme val="minor"/>
      </rPr>
      <t xml:space="preserve"> sa kromiranim perforiranim poklopcem dimenzija 15x15 cm u WC-u. U cijenu uključeni svi radovi i materijali za potpuno dovršenje stavke. Obračun po komadu ugrađenog podnog sifona.</t>
    </r>
  </si>
  <si>
    <r>
      <rPr>
        <b/>
        <sz val="11"/>
        <rFont val="Calibri"/>
        <family val="2"/>
        <charset val="238"/>
        <scheme val="minor"/>
      </rPr>
      <t>Nabava, doprema i ugradba tuš kade</t>
    </r>
    <r>
      <rPr>
        <sz val="11"/>
        <rFont val="Calibri"/>
        <family val="2"/>
        <charset val="238"/>
        <scheme val="minor"/>
      </rPr>
      <t xml:space="preserve"> za ugradbu veličine 90/90 cm sa kabinom. Spojevi na toplu i hladnu vodu, te jednoručna mješalica sa telefon tušem. Odljevna i preljevna garnitura. Sa svim fitinzima spojnim i brtvenim materijalom. U cijenu uključeni svi radovi i materijali za potpuno dovršenje stavke. Obračun po kompletu ugrađene opreme.</t>
    </r>
  </si>
  <si>
    <r>
      <rPr>
        <b/>
        <sz val="11"/>
        <rFont val="Calibri"/>
        <family val="2"/>
        <charset val="238"/>
        <scheme val="minor"/>
      </rPr>
      <t>Dobava, prijenos i montaža kompletnog invalidskog umivaonika</t>
    </r>
    <r>
      <rPr>
        <sz val="11"/>
        <rFont val="Calibri"/>
        <family val="2"/>
        <scheme val="minor"/>
      </rPr>
      <t xml:space="preserve"> dimenzija 60x50 cm</t>
    </r>
    <r>
      <rPr>
        <sz val="11"/>
        <rFont val="Calibri"/>
        <family val="2"/>
        <charset val="238"/>
        <scheme val="minor"/>
      </rPr>
      <t>, stojeće senzorske miješalice. U stavku uključeno i dobava i ugradba zidnog nagnutog zaokretnog ogledala. U cijenu uključeni svi radovi i materijali za potpuno dovršenje stavke. Obračun po kompletu ugrađene opreme.</t>
    </r>
  </si>
  <si>
    <r>
      <rPr>
        <b/>
        <sz val="11"/>
        <rFont val="Calibri"/>
        <family val="2"/>
        <charset val="238"/>
        <scheme val="minor"/>
      </rPr>
      <t>Dobava, prijenos i montaža kompletnog invalidskog WC-a</t>
    </r>
    <r>
      <rPr>
        <sz val="11"/>
        <rFont val="Calibri"/>
        <family val="2"/>
        <charset val="238"/>
        <scheme val="minor"/>
      </rPr>
      <t xml:space="preserve"> s niskošumnim ugradbenim vodokotlićem, obostranih zidnih držača za ruke, s nosačem toalet papira, montažnim elementima ispiranja WC-a na držačima za invalide. U cijenu uključeni svi radovi i materijali za potpuno dovršenje stavke. Obračun po kompletu ugrađene opreme.</t>
    </r>
  </si>
  <si>
    <r>
      <rPr>
        <b/>
        <sz val="11"/>
        <rFont val="Calibri"/>
        <family val="2"/>
        <charset val="238"/>
        <scheme val="minor"/>
      </rPr>
      <t xml:space="preserve">Dobava, prijenos i montaža kompletnog WC-a </t>
    </r>
    <r>
      <rPr>
        <sz val="11"/>
        <rFont val="Calibri"/>
        <family val="2"/>
        <charset val="238"/>
        <scheme val="minor"/>
      </rPr>
      <t xml:space="preserve">u sanitarnom prostoru  koji se sastoji od: konzolne keramičke WC školjke I klase, za 6 lit ispiranje, odignute od poda min. 6 cm s demontažnim sjedalom i poklopcem radi čišćenja montažnog instalacijskog elementa za WC školjku visine ugradnje 112 cm  s niskošumnim ugradbenim vodokotlićem i dvokoličinskom metalnom tipkom za aktiviranje ispiranja. Instalacijski element samonosiv za ugradnju u suhomontažnu zidnu ili predzidnu konstrukciju obloženu gipskartonskim pločama, komplet s integriranim kutnim ventilom priključka vode ½", niskošumnim uljevnim ventilom, odvodnim koljenom d90/110 mm sa zvučno izoliranom ubujmicom, spojnim komadom za WC školjku s brtvenim manžetama i setom zvučne izolacije, vijcima za učvršćenje keramike i svim potrebnim priborom za ugradnju prema uputama proizvođača zidnog nosača s WC četkom i spremnik toalet papira u listovima dimenzije papira su 110x190mm, +/-10%; Obračun po kompletu.
</t>
    </r>
  </si>
  <si>
    <r>
      <rPr>
        <b/>
        <sz val="11"/>
        <rFont val="Calibri"/>
        <family val="2"/>
        <charset val="238"/>
        <scheme val="minor"/>
      </rPr>
      <t>Nabava, doprema i ugradba tuš kade za osobe s invaliditetom</t>
    </r>
    <r>
      <rPr>
        <sz val="11"/>
        <rFont val="Calibri"/>
        <family val="2"/>
        <charset val="238"/>
        <scheme val="minor"/>
      </rPr>
      <t xml:space="preserve"> za ugradbu veličine 90/90 cm sa kabinom i svim propisanim elementima da mogu koristiti osobe s invaliditetom. Spojevi na toplu i hladnu vodu, te jednoručna mješalica sa telefon tušem. Odljevna i preljevna garnitura. Sa svim fitinzima spojnim i brtvenim materijalom. U cijenu uključeni svi radovi i materijali za potpuno dovršenje stavke. Obračun po kompletu ugrađene opreme.</t>
    </r>
  </si>
  <si>
    <r>
      <rPr>
        <b/>
        <sz val="11"/>
        <rFont val="Calibri"/>
        <family val="2"/>
        <charset val="238"/>
        <scheme val="minor"/>
      </rPr>
      <t>Dobava, prijenos i montaža kompletnog umivaonika</t>
    </r>
    <r>
      <rPr>
        <sz val="11"/>
        <rFont val="Calibri"/>
        <family val="2"/>
        <charset val="238"/>
        <scheme val="minor"/>
      </rPr>
      <t xml:space="preserve"> u sanitarijama dimenzije 45/60 cm</t>
    </r>
    <r>
      <rPr>
        <sz val="11"/>
        <rFont val="Calibri"/>
        <family val="2"/>
        <charset val="238"/>
        <scheme val="minor"/>
      </rPr>
      <t xml:space="preserve"> koji se sastoji od: zidnog keramičkog umivaonika; poniklanog odvodnog sifona DN32; mješalice - stojeće jednoručne poniklovane armature za umivaonik, perlatorom s ograničenjem protoka vode, dva gibljiva crijeva R⅜" za priključak vode, komplet s kutnim ventilima DN15 sa sitima protiv nečistoća, spojeno na dovod i odvod vode. U ovoj stavci je dozator za sapun i držač za ručnike u listovima dimenzije papira su 200x200mm, +/- 3%). Obračun po kompletu.</t>
    </r>
  </si>
  <si>
    <t>REKAPITULACIJA GRAĐEVINSKO-OBRTNIČKIH RADOVA</t>
  </si>
  <si>
    <t>- instalacijski prekidač 3p, C40 A / 10 kA    1 kom</t>
  </si>
  <si>
    <t>- naponski isklopnik 230V                         1 kom</t>
  </si>
  <si>
    <t>- instalacijski prekidač B16 A / 10 kA         59 kom</t>
  </si>
  <si>
    <t>- instalacijski prekidač B25 A / 10 kA         3 kom</t>
  </si>
  <si>
    <t>- instalacijski prekidač B6 A / 10 kA           66 kom</t>
  </si>
  <si>
    <t>- RCD sklopka 80A/30 mA                        1 kom</t>
  </si>
  <si>
    <t>-Na razdjelnik obavezno montirati slijedeće pločice: sigurnosnu oznaku, naziv sustava zaštite od dodirnog napona, oznaka razdjelnika.</t>
  </si>
  <si>
    <t>- Uključivo sa izradom el. sheme izvedenog stanja,</t>
  </si>
  <si>
    <t xml:space="preserve">Dobava, isporuka i provlačenje Cu kabela presjeka  3x2,5 mm2 otpornosti prema gorenju min. sukladno IEC 60332-1 ili jednakovrijedno. </t>
  </si>
  <si>
    <t xml:space="preserve">Dobava, isporuka i provlačenje Cu kabela presjeka  4x50 mm2 otpornosti prema gorenju min. sukladno IEC 60332-1 ili jednakovrijedno. </t>
  </si>
  <si>
    <t xml:space="preserve">Dobava, isporuka i provlačenje Cu kabela presjeka  5x10 mm2 otpornosti prema gorenju min. sukladno IEC 60332-1 ili jednakovrijedno. </t>
  </si>
  <si>
    <r>
      <t>Dobava i montaža lokalne instalacijske razvodne kutije (4 modula) za izjednačenje potencijala sa ugrađenom sabirnicom za izjednačenje potencijala. Montira se na 30 cm od poda u zidu. Opremljena je priključnim stezaljkama za vodič 16 mm</t>
    </r>
    <r>
      <rPr>
        <vertAlign val="superscript"/>
        <sz val="10"/>
        <rFont val="Arial"/>
        <family val="2"/>
      </rPr>
      <t>2</t>
    </r>
    <r>
      <rPr>
        <sz val="10"/>
        <rFont val="Arial"/>
        <family val="2"/>
      </rPr>
      <t>, 6 priključnih mjesta za vodič 6 mm2 te poklopcem.</t>
    </r>
  </si>
  <si>
    <t>Izrvedba spojeva za izjednačavanje potencijala sa kutijama za izjednačavanje potencijala svih metalnih masa objekta  koji nisu dijelovi električnih uređaja vodičem H07V-K 6 mm2 .</t>
  </si>
  <si>
    <t>Radovi na spajanju priključnog kabela razdjelnika RO u glavnom razdjelniku objekta GRO na poziciji postojeće zgrade bolnice.</t>
  </si>
  <si>
    <t xml:space="preserve">Dobava, isporuka i montaža vatrootpornog metalnog kanala za zidnu montažu, dimenzija 2000 x 110 x 70 mm, komplet sa nosačima.  </t>
  </si>
  <si>
    <t>Napomena:</t>
  </si>
  <si>
    <t>2 kom-jednopolna instalacijska sklopka 1M 16A, 230 V</t>
  </si>
  <si>
    <t>1 kom-kutija ožičena, isporučena sa nosačem i okvirom, 2M</t>
  </si>
  <si>
    <t>1 kom-jednopolna instalacijska sklopka 1M 16A, 230 V</t>
  </si>
  <si>
    <t>1 kom-kutija ožičena, isporučena sa nosačem i okvirom, 1M</t>
  </si>
  <si>
    <t>3 kom-izmjenična instalacijska sklopka 1M 16A, 230 V</t>
  </si>
  <si>
    <t>2 kom-izmjenična instalacijska sklopka 1M 16A, 230 V</t>
  </si>
  <si>
    <t>1 kom-izmjenična instalacijska sklopka 1M 16A, 230 V</t>
  </si>
  <si>
    <t>1 kom-jednostruka priključnica sa nultim i zaštitnim kontaktom, BIJELE boje, 16A, 230 V</t>
  </si>
  <si>
    <t>1 kom-kutija ožičena, isporučena sa nosačem i okvirom, 4M</t>
  </si>
  <si>
    <t>Dobava, isporuka, montaža i spajanje modularnih elemenata na prethodno montirane pričvrsne dijelove te spajanje na prethodno uvučene kabele. Modularni element koji treba montirati u prethodno postavljenu kutiju:</t>
  </si>
  <si>
    <t>1 kom-priključnica RJ45 sa modulom cat.6 STP, nosivim okvirom i maskom</t>
  </si>
  <si>
    <t>2 kom-jednostruka priključnica sa nultim i zaštitnim kontaktom, BIJELE boje, 16A, 230 V</t>
  </si>
  <si>
    <t>1 kom-kutija ožičena, isporučena sa nosačem i okvirom, 6M</t>
  </si>
  <si>
    <t>2 kom-priključnica RJ45 sa modulom cat.6 STP, nosivim okvirom i maskom</t>
  </si>
  <si>
    <t>1 kom-kutija ožičena, isporučena sa nosačem i okvirom, 7M</t>
  </si>
  <si>
    <t>3 kom-jednostruka priključnica sa nultim i zaštitnim kontaktom, BIJELE boje, 16A, 230 V</t>
  </si>
  <si>
    <t>Dobava i isporuka LED armature u izvedbi za stropnu ugradnju u novopredviđeni gipsani strop, svjetiljka slijedećih karakteristika: 4.300 lm,  simetrična optika, 4000K, sa elektroničkom prigušnicom, napajanje 230V, AC, 50Hz, max. 31W, dimenzije max.  1277 x 102 x 84 mm, min. 139 lm/W, IP65.</t>
  </si>
  <si>
    <t>Dobava i isporuka LED armature u izvedbi za stropnu ugradnju u novopredviđeni gipsani strop, svjetiljka slijedećih karakteristika: 2.400 lm,  simetrična optika, 4000K, sa elektroničkom prigušnicom, napajanje 230V, AC, 50Hz, max. 23W, dimenzije max. 1245 x 181 x 39 mm, min. 104 lm/W, IP20.</t>
  </si>
  <si>
    <t>Dobava i isporuka LED armature u izvedbi za stropnu ugradnju u novopredviđeni gipsani strop, svjetiljka slijedećih karakteristika: min. 3.400 lm,  simetrična optika, 4000K, sa elektroničkom prigušnicom, napajanje 230V, AC, 50Hz, max. 40W, dimenzije: promjer kućišta max. 500 mm, min. 85 lm/W, min. IP44.</t>
  </si>
  <si>
    <t>Dobava i isporuka LED armature u izvedbi za stropnu ugradnju u novopredviđeni gipsani strop, svjetiljka slijedećih karakteristika: min. 1.220 lm,  simetrična optika, 4000K, sa elektroničkom prigušnicom, napajanje 230V, AC, 50Hz, max. 12W, dimenzije: promjer kućišta max. 162 mm, min. 102 lm/W, min. IP54.</t>
  </si>
  <si>
    <t>Dobava i isporuka LED armature u izvedbi za stropnu ugradnju u novopredviđeni gipsani strop, svjetiljka slijedećih karakteristika: min. 1.800 lm,  simetrična optika, 4000K, sa elektroničkom prigušnicom, napajanje 230V, AC, 50Hz, max. 18W, dimenzije: promjer kućišta max. 380 mm, min. 100 lm/W, min. IP40.</t>
  </si>
  <si>
    <t>AKTIVNA OPREMA NIJE PREDMET OVE PROJEKTNE DOKUMENTACIJE</t>
  </si>
  <si>
    <t xml:space="preserve">PRIKLJUČAK NA EKI INFRASTRUKTURU PREDMET JE UGOVORA INVESTITORA SA PRUŽATELJEM TK USLUGA </t>
  </si>
  <si>
    <t>Samostojeći komunikacijski ormar DS 600x800x1525,19", 32U</t>
  </si>
  <si>
    <t>Krovna vent. jedinica, 2xventilator 35W i termostat, 19", 4U</t>
  </si>
  <si>
    <t>Podnožje 600x100 ventilirano</t>
  </si>
  <si>
    <t>19" napojna letva sa 7xshuko+prenaponska zaštita, 1.25U</t>
  </si>
  <si>
    <t>19" Aranžer kabela 1U</t>
  </si>
  <si>
    <t>POLICA 1U 310mm</t>
  </si>
  <si>
    <t xml:space="preserve">Dobava, isporuka i montaža zidnog ormara strukturnog kabliranja. </t>
  </si>
  <si>
    <t xml:space="preserve">Zidni komunikacijski ormar  dimenzija 805x600x450,19", 16U </t>
  </si>
  <si>
    <t>Panel prespojni Cat. 6 S/FTP  24xRJ45</t>
  </si>
  <si>
    <t>Priključnica RJ45 su specificirane u poglavlju Završni instalacijski elementi (sklopke i priključnice)</t>
  </si>
  <si>
    <t>Izrada Cat.6 spoja na informatičkoj priključnici</t>
  </si>
  <si>
    <t>Kabel Cat..6 S/STP 4P LSZH</t>
  </si>
  <si>
    <t>Optički kabel sa multimodnim vlaknom tipa 50/125 µm, OM4, kapaciteta 12 niti, LSZH.</t>
  </si>
  <si>
    <t>Prespojni kabel RJ45 cat.6,1m</t>
  </si>
  <si>
    <t>REKAPITULACIJA</t>
  </si>
  <si>
    <t>Dobava i isporuka centrale za dojavu požara sljedećih minimalnih tehničkih karakteristika:
-umreživa
- 1 vatrodojavne petlja, neproširivo, minimalno mora prihvatiti 240 elemenata u petlji
- metalno kućište s plastičnom prednjom pločom
- integrirano 24V/4A napajanje i punjač za baterije od 1.2A za baterije od 17Ah
- Ethernet priključak za umrežavanje centrala, daljinsko programiranje, IP dojavu, BMS monitoring ili MODBUS protokol
- mogućnost povezivanja putem mreže na Cloud sustav za nadzor i održavanje sustava ili android/iOS aplikaciju
- mini USB port za konfiguraciju preko računala
- mogućnost ugradnje micro SD kartice za prikaz topografskih karti, spremanje i čitanje konfiguracija te spremanje zapisa događaja
- RS485 za izdvojene tipkovnice (max 14) ili umrežavanje u HORNET+ (max 50)
- 4 konfigurabilna I/O kanala za 1A nadzirane naponske ulaze ili izlaze
- 1 konfigurabilni relejni izlaz
- 4.3” LCD dodirni zaslon
- silikonske tipke za osnovne funkcije
- max. 1000 zona
- max. 1000 grupa za aktivacijsku logiku
- Zapis do 2000 događaja
- konfigurabilni zaslon sa slikama, tekstom, ikonama i funkcijskim tipkama
- dimenzije 497x380x97 mm
- težina 6.1 kg (bez baterija)
- temperaturni opseg rada  -5°C do +40°C
- sukladna prema normama HRN EN 54-2, HRN EN54-4, HRN EN 54-21, HRN EN 12094-1 ili jednakovrijednima</t>
  </si>
  <si>
    <t>Ponuđeni tip:</t>
  </si>
  <si>
    <t>Dobava i isporuka izdvojenog panela za upravljanje i nadzor nad sustavom za dojavu požara. 4,3" LCD zaslon, dodirno grafičko sučelje u boji.</t>
  </si>
  <si>
    <t xml:space="preserve">Ponuđeni tip: </t>
  </si>
  <si>
    <t>Dobava i isporuka GSM/PSTN komunikacijskog modula proširenja sa sljedećim minimalnim tehničkim karakteristikama:
- ugrađuje se izravno na matičnu ploču centrale za dojavu požara
- mora podržavati protokole Contact ID i SIA
- mora biti sukladna normi HRN EN 54-21 ili jednakovrijednoj
- mora podržavati minimalno 100 glasovnih poruka (sveukupnog trajanja do najmanje 15 minuta)
- mora podržavati minimalno 100 akcija
- minimalno 100 prilagodljivih SMS poruka
- minimalno 15 telefonskih brojeva za dojavu (digitalno, glasovno, SMS)
- napajanje od 19 do 30 Vdc
- mini USB port, konektor za GSM antenu, utor za SIM karticu, konektori za telefonsku liniju
- radna temperatura: minimalno u rasponu od -5°C do +40°C</t>
  </si>
  <si>
    <t>Dobava i isporuka akumulatorskih baterija za rezervno napajanje sustava za dojavu požara. Napon 12 VDC, kapacitet 18 Ah.</t>
  </si>
  <si>
    <t>Dobava i isporuka adresabilnog optičkog detektora s integriranim izolatorom petlje sa sljedećim minimalnim tehničkim karakteristikama:
- obavezno automatsko adresiranje s centrale
- obavezno mogućnost ručnog adresiranja s centrale
- obavezno podesiva osjetljivost s centrale, posebno za dnevni, posebno za noćni režim
- ugraden izolator petlje
- napredni dizajn optičke komore, zaštita od smetnji, dvostruka zaštita od prašine i insekata , zaštitna mrežica sa ultra-malim otvorima (500µm)
- trobojna LED vidljiva 360°
- mogucnost izbora osjetljivosti detektora i moda rada daljinski putem centrale
- radni napon minimalno u rasponu od 19 do 30 Vdc
- struja u mirovanju najviše 200 μA, struja u alarmu najviše 10 mA
- minimalno četiri stupnja osjetljivosti (0,08/0,1/0,12/0,15 dB/m)
- radna temperatura minimalno u rasponu od -5°C do +40°C
- mora biti sukladan normama HRN EN 54-7 i HRN EN 54-17 ili jednakovrijednima</t>
  </si>
  <si>
    <t>Dobava i isporuka podnožja za adresabilne detektore. Mora biti opremljeno sa kontaktom (mostom) koji osigurava neprekinutost linije prilikom skidanja detektora.</t>
  </si>
  <si>
    <t>Dobava i isporuka odstojnika za nadžbuknu montažu
za montažu ispod podnožja detektora na pozicijama gdje nema spuštenog stropa.</t>
  </si>
  <si>
    <t>Dobava i isporuka paralelnog indikatora prorade javljača minimalnih sljedećih tehničkih karakteristika:
- radni napon minimalno u rasponu od 19 do 30 Vdc
- struja u alarmu maksimalno 20 mA
- stupanj zaštite minimalno IP42
- radna temperatura minimalno u rasponu od -5°C do +40°C</t>
  </si>
  <si>
    <t>Dobava i isporuka adresabilnog ručnog javljača požara s integriranim izolatorom petlje, bez razbijanja stakla, crvene boje, reset ključem, sljedećih minimalnih tehničkih karakteristika:
- mehanička vizualna inidkacija aktivacije
- mora imati prozirni plastični element za aktivaciju koje se mora moći ručno vratiti u neutralan položaj, bez lomljenja i potrebe za zamjenom nakon svake aktivacije
- po naredbi iz adresabilne centrale šalje informaciju o stanju javljača
- ugrađen izolator petlje
- radni napon u rasponu od 9 do 30 Vdc
- struja u mirovanju najviše 80 μA, struja u alarmu najviše 5 mA
- radna temperatura minimalno u rasponu od -10°C do +55°C
- mora biti sukladan normama HRN EN 54-11 i HRN EN 54-17 ili jednakovrijednima</t>
  </si>
  <si>
    <t>Dobava i isporuka ulazno-izlaznog modula s 1 ulazom i 2 izlaza
- mogućnost samoadresiranja
- najmanje 1 nadzirani ulaz
- najmanje 1 nadzirani izlaz
- najmanje 1 beznaponski izlaz 1A@30Vdc
- integriran izolator petlje
- radni napon u rasponu od 9 do 30 Vdc
- struja u mirovanju najviše 80 μA, struja u alarmu najviše 20 mA
- radna temperatura minimalno u rasponu od -5°C do +40°C
- mora biti sukladan normama HRN EN 54-17 i HRN EN 54-18 ili jednakovrijednima</t>
  </si>
  <si>
    <t>Dobava i isporuka nadžbukne kutije za ulazno-izlazni modul dim.100x100 x 50mm ili sličnih.</t>
  </si>
  <si>
    <t>Dobava i isporuka knjige održavanja sustava za dojavu požara</t>
  </si>
  <si>
    <t xml:space="preserve">Razrada integracije i spajanja na ostale sustave građevine u fazi izvođenja </t>
  </si>
  <si>
    <t>Montaža adresabilne vatrodojavne centrale:
Montaža adresabilne vatrodojavne centrale na zid s vijcima i tiplama s uvlačenjem kabela;
Montaža i spajanje akumulatora za vatrodojavnu centralu;
Spajanje adresabilne vatrodojavne centrale;
Skidanje izolacije s kabela i izvođenje ožičenja unutar vatrodojavne centrale
Ugradnja svih kartica petlje i kartica proširenja</t>
  </si>
  <si>
    <t>Montaža podnožja i spajanje podnožja vatrodojavnog detektora na liniju</t>
  </si>
  <si>
    <t>Montaža javljača požara na podnožje i adresiranje detektora</t>
  </si>
  <si>
    <t>Montaža odstojnika</t>
  </si>
  <si>
    <t>Montaža i spajanje ručnog javljača požara i adresiranje</t>
  </si>
  <si>
    <t>Montaža i spajanje vatrodojavne sirene</t>
  </si>
  <si>
    <t>Montaža i spajanje ulazno-izlaznog modula</t>
  </si>
  <si>
    <t>Montaža i spajanje paralelnog indikatora</t>
  </si>
  <si>
    <t>Montaža vatrootpornog ormara na zid</t>
  </si>
  <si>
    <t xml:space="preserve">Programiranje telefonske dojave centrale za dojavu požara
- programiranje telefonske dojave i spajanje na dojavni centar </t>
  </si>
  <si>
    <t>Puštanje sustava za dojavu požara u rad s pronalaženjem eventualnih prekida u petlji nastalih prilikom polaganja instalacija</t>
  </si>
  <si>
    <t>Programiranje adresabilne vatrodojavne centrale_x000D_
- po jednom detektoru, javljaču, sireni ili modulu</t>
  </si>
  <si>
    <t>Dobava potrebnih oznaka i označavanje svih elemenata vatrodojavnog sustava prema blok-shemi</t>
  </si>
  <si>
    <t>Izrada protupožarnog brtvljenja_x000D_
- na probojima između požarnih sektora sa atestiranim negorivim materijalima odgovarajuće klase vatrootpornosti i označavanje mjesta protupožarnog brtvljenja</t>
  </si>
  <si>
    <t xml:space="preserve">Izrada projekta izvedenog stanja sustava za dojavu požara
- u 3 tiskana primjerka te jednom primjeku u digitalnom obliku
</t>
  </si>
  <si>
    <t>Prvo ispitivanje sustava od strane ovlaštene tvrtke
- uključuje izdavanje uvjerenja o ispravnosti sustava</t>
  </si>
  <si>
    <t>Obuka korisnika za rukovanje sustavom dojave požara_x000D_
- uključivo tiskane upute za rukovanje na hrvatskom jeziku (2 primjerka)</t>
  </si>
  <si>
    <t>Dobava i isporuka Instalacijskog kabela NHXH (E30) 3x2,5mm2 za napajanje VDC</t>
  </si>
  <si>
    <t>Dobava i isporuka kabela UTP 4x2x24 AWG Cat 5e za spoj dojavnika na telefonsku liniju</t>
  </si>
  <si>
    <t>Dobava i isporuka vatrodojavnog kabela, krutih vodiča 1x2x1 mm2, oznake JB-H(St)H
- crvene boje
- samogasiva PVC izolacija
- bezhalogeni, malodimni
- CPR klasifikacija C - s1a, d0, a1</t>
  </si>
  <si>
    <t>Polaganje negorive rebraste CS cijevi fi 25 mm u spuštenom
stropu, uključujući sav potreban dodatni materijal i pribor (vezice, obujmice,...)</t>
  </si>
  <si>
    <t>Polaganje negorive rebraste CS cijevi fi 25 mm u zid od gipskartona, opeke ili betona, uključujući sav potreban dodatni materijal i pribor</t>
  </si>
  <si>
    <t>Bušenje proboja Ø 24 mm kroz betonske zidove debljine do 300 mm</t>
  </si>
  <si>
    <t>Uvlačenje voda u instalacijske cijevi ili kanalice</t>
  </si>
  <si>
    <t>Priključak vatrodojavne centrale na napajanje_x000D_
Osigurač 10 A, montaža i spajanje osigurača u razvodnom ormaru, spajanje priključka na ormar</t>
  </si>
  <si>
    <t>DOJAVA POŽARA UKUPNO:</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</si>
  <si>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</si>
  <si>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</si>
  <si>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</si>
  <si>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</si>
  <si>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</si>
  <si>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</si>
  <si>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</si>
  <si>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</si>
  <si>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</si>
  <si>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</si>
  <si>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</si>
  <si>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</si>
  <si>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</si>
  <si>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</si>
  <si>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</si>
  <si>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</si>
  <si>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</si>
  <si>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</si>
  <si>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</si>
  <si>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</si>
  <si>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</si>
  <si>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</si>
  <si>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</si>
  <si>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</si>
  <si>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</si>
  <si>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</si>
  <si>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</si>
  <si>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</si>
  <si>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</si>
  <si>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</si>
  <si>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</si>
  <si>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</si>
  <si>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</si>
  <si>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SUSTAV ZA ODVOĐENJE DIMA I TOPLINE</t>
  </si>
  <si>
    <t>Dobava i isporuka - Centrala za odimljavanje u kompaktnom kućištu s ugrađenim ručnim aktivatorom, max. potrošnja 3.4 A, napajanje 230Vac, izlaz 24Vdc, dolazi s baterijama, osigurana autonomija 72h.</t>
  </si>
  <si>
    <t>Dobava i isporuka ručnog javljača / tipkala, 24V DC, VdS, RAL 2011 narančaste boje, za nadžbuknu montažu</t>
  </si>
  <si>
    <t>Dobava i isporuka tipkala za ručno provjetravanje</t>
  </si>
  <si>
    <t>Dobava i isporuka senzora za kišu i vjetar ("meteo stanica"). Za automatsko zatvaranje prozora u slučaju lošeg vremena.</t>
  </si>
  <si>
    <t xml:space="preserve">Dobava i isporuka - sustav za otvaranje prozora otklopno ili zaokretno prema unutra prema shemi prozora. Uključen okov za ugradnju motora i mehaničko zaključavanje prozora radi boljeg brtvljenja, te elektromotor E250 / hod 200mm, 24V DC,EV1. Za instalaciju motora osigurati min. 50mm na okviru i 40mm krilu prozora. Isporučiti sa opremom za mehaničko zaključavanje elektromotora - Šipka 12mm, pocinčana, dužine 2000 mm sa pokrovnim profilom, L=2000 mm, EV1. Osigurati otvaranje minimalno 60 stupnjeva. </t>
  </si>
  <si>
    <t>Montaža, spajanje, programiranje i puštanje u rad centrale za odimljavanje</t>
  </si>
  <si>
    <t>Montaža i spajanje ručnih javljača i tipkala</t>
  </si>
  <si>
    <t>Prvo ispitivanje sustava od strane ovlaštene tvrtke
- uključuje izdavanje uvjerenja o ispravnosti sustava i zapisnika o prvom funkcionalnom ispitivanju sustava</t>
  </si>
  <si>
    <t>Izrada projekta izvedenog stanja sustava kojeg ovjerava ovlašteni inženjer elektrotehnike</t>
  </si>
  <si>
    <t>Obuka korisnika za rukovanje sustavom odimljavanja</t>
  </si>
  <si>
    <t>Primopredaja sustava investitoru - uključuje primopredaju dokumentacije izvedenog stanja, uvjerenja o ispravnosti sustava i zapisnika o funkcionalnom ispitivanju, zapisnika o izvršenoj obuci korisnika i korisničkih uputa za rukovanje centralom.</t>
  </si>
  <si>
    <t>Montaža i spajanje pogona za otvaranje prozora</t>
  </si>
  <si>
    <t>Dobava i polaganje vatrodojavnog kabela pretežno stropom u predviđene PK kanale ili instalacijske PNT cijevi, uključiv sav potreban instalacijski materijal
-  aluminijski oklop,  poboljšanih svojstava za slučaj požara, crvene boje
TIP: JB-H(St)H 2x2x0,8mm2</t>
  </si>
  <si>
    <t>Dobava i polaganje negorivog vatrodojavnog kabela pretežno stropom u predviđene PK kanale ili instalacijske PNT cijevi, uključiv sav potreban instalacijski materijal
-  aluminijski oklop,  poboljšanih svojstava za slučaj požara, crvene boje
TIP: JEB-H(St)H (E30) 4x2x0,8mm2</t>
  </si>
  <si>
    <t>Dobava i polaganje negorivog napajačkog kabela pretežno stropom u predviđene PK kanale  ili instalacijske PNT cijevi uključivo sav potreban instalacijski materijal 
-  aluminijski oklop,  poboljšanih svojstava za slučaj požara, s očuvanom el. funkcionalnošću između 30 i 90 min
TIP: NHXH (E30) 3x2,5mm2</t>
  </si>
  <si>
    <t>Dobava i montaža CS cijevi fi 20mm za uvlačenje instalacija, sve komplet sa svim potrebnim montažnim priborom i dijelovima</t>
  </si>
  <si>
    <t>OPREMA I MATERIJAL</t>
  </si>
  <si>
    <t>OPREMA I MATERIJAL UKUPNO:</t>
  </si>
  <si>
    <t>RADOVI I USLUGE</t>
  </si>
  <si>
    <t>RADOVI I USLUGE UKUPNO:</t>
  </si>
  <si>
    <t>IZRADA ELEKTROINSTALACIJA</t>
  </si>
  <si>
    <t>IZRADA ELEKTROINSTALACIJA UKUPNO:</t>
  </si>
  <si>
    <t>SUSTAV ZA ODVOĐENJE DIMA I TOPLINE UKUPNO:</t>
  </si>
  <si>
    <t>REKAPITULACIJA SUSTAV ZA ODVOĐENJE DIMA I TOPLINE</t>
  </si>
  <si>
    <t xml:space="preserve">Dobava, isporuka i provlačenje Cu kabela presjeka  5x4 mm2 otpornosti prema gorenju min. sukladno IEC 60332-1 ili jednakovrijedno. </t>
  </si>
  <si>
    <t xml:space="preserve">Dobava, isporuka i provlačenje Cu kabela presjeka  5x6 mm2 otpornosti prema gorenju min. sukladno IEC 60332-1 ili jednakovrijedno. </t>
  </si>
  <si>
    <t>DN25 (1")</t>
  </si>
  <si>
    <t>1) Izvođač je dužan (prije ponude) proučiti sve gore navedene sastavne dijelove projekta, te u slučaju potrebe za dodatnim pojašnjenjem, pismeno zatražiti isto od naručitelja, odnosno iznijeti svoje primjedbe.</t>
  </si>
  <si>
    <t>Nacrti, tehnički opis i ovaj troškovnik čine cijelinu projekta. Izvođač je dužan proučiti sve gore navedene dijelove projekta, te u slučaju nejasnoća tražiti objašnjenje od naručitelja, odnosno iznijeti svoje primjedbe. Nepoznavanje crtanog dijela projekta i tehničkog opisa neće se prihvatiti kao razlog za povišenje jediničnih cijena ili greške u izvedbi. Ponuđena cijena pojedinih stavaka mora obuhvatiti sav potreban rad i materijal (do potpune funkcionalane gotovosti navedene stavke) i ako to stavkom nije posebno navedeno.</t>
  </si>
  <si>
    <t>Dobava, izrada i montaža čelične konstrukcije vanjskog stubišta. Stubište se izvodi od valjanih I profila IPE200 i UNP180, te hladnooblikovaih cijevnih profila RRK 120/6 i RRK120/80/4 mm. Stabilizacija navojnim šipkama d = 16 mm. Sve vijčane veze profila s vijcima M12, M16 i M20, kvalitete 8.8., sukladno HRN EN 15048 ili jednakovrijedno. Oslonac na temelje kemijskim sidrenjem ili  prethodno ugrađenim sidrima. Svi elementi platformi izrađuju se od čelika sa normativnom granicom 235 N/mm2 - S235J2 (EN 10025, EN10219 ili jednakovrijedno), prema statičkom proračunu. Cijevni profili su hladnooblikovani (EN10219 ili jednakovrijedno). Limovi se izvode od čelika s 235 N/mm2 - S235J2. Sklopovi čelične konstrukcije platformi izvode se zavarivanjem u pogonu, te se na montaži međusobno spajaju vijčanim vezama. U cijenu stavke uključiti sva potrebna spojna sredstva za izradu i montažu konstrukcije (vijci za spajanje elemenata konstrukcije, zavari). Napomena: bravarske stavke (ograda, gazišta...) nisu uračunati u težinu konstrukcije.</t>
  </si>
  <si>
    <t>Radionička izrada i montaža čelične konstrukcije treba biti u skladu s EN 1090-1; EN 1090-2 ili jednakovrijedno. Odabrana klasa izvođenja je EXC2. U skladu s odabranom klasom izvođenja potrebno je provoditi sve radnje kod radioničke izrade i montaže čelične konstrukcije te kontrolu izrade i montaže čelične konstrukcije. Dopuštena razina greške (kvalitete vara) određuje se prema EN 25817:1992 (ISO 5817:1992) ili jednakovrijedno za grupu B. U cijenu stavke uključiti sve potrebne NDT kontrole definirane projektom. Prije početka izvođenja potrebno je s projektantom konstrukcije uskladiti mjesta koja je potrebno kontrolirati.</t>
  </si>
  <si>
    <t xml:space="preserve">Predviđena je antikorozivna  zaštita vrućim cinčanjem. Čelična konstrukcija svrstana je u okolinu C3  (EN ISO 12944-5:2019 ili jednakovrijedno). Nakon montaže potrebno je izvršiti popravke premaza montirane konstrukcije. </t>
  </si>
  <si>
    <t>Ispitivanjeinstalacije strukturnog kabliranja od strane ovlaštene tvrtke sa izdavanjem izvješća, sukladno HRN EN 50346 ili jednakovrijedno.</t>
  </si>
  <si>
    <t>Ispitivanje el. instalacije od strane ovlaštene tvrtke sa izdavanjem izvješća, sukladno HRN EN 60364-6 ili jednakovrijedno.</t>
  </si>
  <si>
    <t>TOPLINA
- radna temperatura minimalno u rasponu od -5°C do +40°C
- mora biti sukladan normama HRN EN 54-5, HRN EN 54-7 i HRN EN 54-17 ili jednakovrijednima</t>
  </si>
  <si>
    <t>struja mirovanja najviše 0,5 mA
- struja alarma najviše 23 mA
- radna temperatura -10°C do +55°C
- mora biti sukladna normama HRN EN 54-3, HRN EN 54-17, HRN EN 54-23 ili jednakovrijednima</t>
  </si>
  <si>
    <t>Dobava i isporuka LED svjetiljke sigurnosne rasvjete u trajnom spoju sa piktogramom za oznaku smjera kretanja prema HRN EN ISO 7010:2013 ili jednakovrijedno, snage 3W, autonomije 1 h</t>
  </si>
  <si>
    <t>Dobava i isporuka vatrootpornog ormara za smještaj akumulatorskih baterija za rezervno napajanje sustava za dojavu požara. Izrada od čeličnog pocinčanog lima- završna obrada plastifikacijom u boji RAL kataloga po specifikaciji naručitelja- ostakljena vrata izvedena su protupožarnim staklom u klasi F60, debljine 21cm- ugrađena protupožarna brava po DIN-18250 ili jednakovrijedno i cilindar sa tri ključa- certificiran po ovlaštenim ustanovama u RH- dimenzije 80x80x25 cm</t>
  </si>
  <si>
    <t xml:space="preserve">Dobava i isporuka adresabilnog optičko-termičkog detektora požara s integriranim izolatorom petlje sa sljedećim minimalnim tehničkim karakteristikama:
-  niskoprofilni analogno adresabilni višekriterijski (optičko-termički) detektor požara
-  dvobojna LED, crvena boja alarm, zelena-sporo bljeskanje standby, brzo
-  bljeskanje: greška ili visok nivo zaprljanja
-  potpuna dijagnostika stanja detektora: provjera ostalih vrijednosti u realnom vremenu
- ugrađen izolator petlje
- zaštita od smetnji, dvostruka zaštita od prašine i insekata
- radni napon minimalno u rasponu od 19 do 30 Vdc
- struja u mirovanju najviše 200 μA, struja u alarmu najviše 10 mA
- minimalno četiri stupnja osjetljivosti za detekciju dima (0,08/0,1/0,12/0,15 dB/m)
- minimalno četiri stupnja osjetljivosti termistora prema HRN EN 54 (A1R  / B / BR / A2S) ili jednakovrijedno
- minimalno pet načina rada: PLUS, ILI, I, DIM, </t>
  </si>
  <si>
    <t xml:space="preserve">Dobava i isporuka adresabilne sirene s bljeskalicom napajane iz petlje, niske potrošnje, sljedećih minimalnih tehničkih karakteristika:
- napajanje iz petlje ili preko vanjskog napajanja
- termoplastično kućište crvene boje
- izbor minimalno 14 tonova i 2 jačine bljeskanja (putem zasebnog programatora ili centrale za dojavu požara)
- svjetlosno pokrivanje bljeskalicom W = 3,5-10 (prema HRN EN 54-23 ili jednakovrijedno)
- frekvencija bljeskanja 0,5 Hz
- mogućnost sinkronizacije s ostalim sirenama u sustavu
- signalizacijska LED dioda s mogućnošću mijenjanja boje
- glasnoća do 101 dB(A)@1m
- integriran izolator kratkog spoja (prema HRN EN 54-17)
- radni napon minimalno u rasponu od 18 do 30Vdc
- IP65 zaštita, pogodna za vanjsku ugradnju (IP21 prema HRN EN 54-3 ili jednakovrijedno)
</t>
  </si>
  <si>
    <t>Dobava i isporuka naljepnica (putokaza) tipa D1 i D2 za označavanje puta od prijelaznog mjesta vatrogasne tehnike do centrale za dojavu požara sukladno HRN DIN 4066 ili jednakovrijedno</t>
  </si>
  <si>
    <t>Za sve eventualne primjedbe u pogledu izvođenja i troškovnika, prije davanja ponude, obratiti se naručitelju.</t>
  </si>
  <si>
    <t>Izrada i montaža ovjesa i nosača kanala i cjevovoda, rekuperatora, izrađenih od profilnog čelika, uključivo vijčani materijal, materijal za varenje, te antikorozivnu zaštitu.</t>
  </si>
  <si>
    <t>DN 125</t>
  </si>
  <si>
    <r>
      <rPr>
        <b/>
        <sz val="11"/>
        <color theme="1"/>
        <rFont val="Calibri"/>
        <family val="2"/>
        <charset val="238"/>
        <scheme val="minor"/>
      </rPr>
      <t>Nabava, doprema i ugradnja čelično pocinčanih tlačnih bešavnih vodovodnih cijevi</t>
    </r>
    <r>
      <rPr>
        <sz val="11"/>
        <color theme="1"/>
        <rFont val="Calibri"/>
        <family val="2"/>
        <charset val="238"/>
        <scheme val="minor"/>
      </rPr>
      <t xml:space="preserve"> hidrantskog vodovoda u vertikalni razvod. Rad obuhvaća nabavu cijevi, siječenje cijevi, izradu spojeva, izradu izolacije, pričvršćenje cjevovoda za zid i sve ostalo što je potrebno za dovršenje stavke. Obračun po m1 ugrađenog cjevovoda.</t>
    </r>
  </si>
  <si>
    <t>2"</t>
  </si>
  <si>
    <t>3"</t>
  </si>
  <si>
    <t>UNUTARNJA HIDRANTSKA MREŽA</t>
  </si>
  <si>
    <t>UNUTARNJA HIDRANTSKA MREŽA UKUPNO:</t>
  </si>
  <si>
    <r>
      <rPr>
        <b/>
        <sz val="11"/>
        <color theme="1"/>
        <rFont val="Calibri"/>
        <family val="2"/>
        <charset val="238"/>
        <scheme val="minor"/>
      </rPr>
      <t>Rušenje dijela drvene međukatne konstrukcije površine cca 7 m², kao i nadvoja i dijela zida oko otvora u stubištu.</t>
    </r>
    <r>
      <rPr>
        <sz val="11"/>
        <color theme="1"/>
        <rFont val="Calibri"/>
        <family val="2"/>
        <charset val="238"/>
        <scheme val="minor"/>
      </rPr>
      <t xml:space="preserve"> U cijenu uključiti radove rušenja, ručnog prijenosa na gradilišno odlagalište, utovar, odvoz, odlaganje na deponij udaljenosti do 25 km, razvrstavanje deponiranog materijala i plaćanje svih pristojbi, kao i sav materijal potreban za potpuno dovršenje stavke. Obračun po m³ srušenog podesta.</t>
    </r>
  </si>
  <si>
    <r>
      <rPr>
        <b/>
        <sz val="11"/>
        <rFont val="Calibri"/>
        <family val="2"/>
        <charset val="238"/>
        <scheme val="minor"/>
      </rPr>
      <t>Uklanjanje šute i ostalog građevinskog otpada s poda potkrovlja</t>
    </r>
    <r>
      <rPr>
        <sz val="11"/>
        <rFont val="Calibri"/>
        <family val="2"/>
        <charset val="238"/>
        <scheme val="minor"/>
      </rPr>
      <t>. U cijenu uključiti kompletno čišćenje prostora potkrovlja, ručni prijenos šute do nivoa tla, odlaganje na deponij udaljenosti do 25 km, razvrstavanje deponiranog materijala te plaćanje svih pristrojbi. Obračun po kompletu izvedene stavke.</t>
    </r>
  </si>
  <si>
    <r>
      <rPr>
        <b/>
        <sz val="11"/>
        <rFont val="Calibri"/>
        <family val="2"/>
        <charset val="238"/>
        <scheme val="minor"/>
      </rPr>
      <t>Demontaža krovnog prozora u stubištu potkrovlja.</t>
    </r>
    <r>
      <rPr>
        <sz val="11"/>
        <rFont val="Calibri"/>
        <family val="2"/>
        <charset val="238"/>
        <scheme val="minor"/>
      </rPr>
      <t xml:space="preserve"> Prozor je drvenih profila. Ostakljen dvostrukim staklom bez rolete. Prilikom demontaže prozora paziti da ne dođe do oštećenja krovne konstrukcije. U cijenu uključiti rad i odvoz otpadnog materijala, odlaganje na deponij udaljenosti do 25 km, razvrstavanje deponiranog materijala. Obračun po komadu demontiranog prozora. Napomena: demontaža prozora i montaža novog prozora se mora obaviti u istom danu. U slučaju loših vremenskih uvjeta navedeni radovi se ne smiju izvoditi.</t>
    </r>
  </si>
  <si>
    <r>
      <rPr>
        <b/>
        <sz val="11"/>
        <rFont val="Calibri"/>
        <family val="2"/>
        <charset val="238"/>
        <scheme val="minor"/>
      </rPr>
      <t>Demontaža unutarnjih vrata uključujući i pripadne dovratnike.</t>
    </r>
    <r>
      <rPr>
        <sz val="11"/>
        <rFont val="Calibri"/>
        <family val="2"/>
        <charset val="238"/>
        <scheme val="minor"/>
      </rPr>
      <t xml:space="preserve"> Vrata su drvena, jednokrilna i dvokrilna. Demontažu vrata obaviti pažljivo te paziti da ne dođe do oštećenja zidova. U cijenu uključiti rad i odvoz otpadnog materijala, odlaganje na deponij udaljenosti do 25 km, razvrstavanje deponiranog materijala. Obračun po komadu demontiranih vrata.</t>
    </r>
  </si>
  <si>
    <r>
      <rPr>
        <b/>
        <sz val="11"/>
        <color theme="1"/>
        <rFont val="Calibri"/>
        <family val="2"/>
        <charset val="238"/>
        <scheme val="minor"/>
      </rPr>
      <t>Proširenje otvora u zidovima od opeke debljine 25-50 cm te rušenje zidova 1. kata dimenzija cca 0,12x3,1x4 m te 0,15x0,85x4 m</t>
    </r>
    <r>
      <rPr>
        <sz val="11"/>
        <color theme="1"/>
        <rFont val="Calibri"/>
        <family val="2"/>
        <charset val="238"/>
        <scheme val="minor"/>
      </rPr>
      <t>. U cijenu uključiti radove rušenja, ručnog prijenosa na gradilišno odlagalište, utovar, odvoz, odlaganje na deponij udaljenosti do 25 km, razvrstavanje deponiranog materijala i plaćanje svih pristojbi. Obračun po m³ uklonjenog zida od opeke.</t>
    </r>
  </si>
  <si>
    <r>
      <rPr>
        <b/>
        <sz val="11"/>
        <color theme="1"/>
        <rFont val="Calibri"/>
        <family val="2"/>
        <charset val="238"/>
        <scheme val="minor"/>
      </rPr>
      <t>Uklanjanje žbuke sa zidova i stropa stubišta te zidova okna za lift</t>
    </r>
    <r>
      <rPr>
        <sz val="11"/>
        <color theme="1"/>
        <rFont val="Calibri"/>
        <family val="2"/>
        <charset val="238"/>
        <scheme val="minor"/>
      </rPr>
      <t>. Čišćenje i otprašivanje površina je uključeno u cijenu. U cijenu uključeni utovar i prijevoz, odlaganje na deponij udaljenosti do 25 km, razvrstavanje deponiranog materijala i plaćanje svih pristojbi. Obračun po m</t>
    </r>
    <r>
      <rPr>
        <sz val="11"/>
        <rFont val="Calibri"/>
        <family val="2"/>
        <charset val="238"/>
        <scheme val="minor"/>
      </rPr>
      <t>² uklonjene žbuke.</t>
    </r>
  </si>
  <si>
    <r>
      <t>Uklanjanje drvenih greda i daski u potkrovlju.</t>
    </r>
    <r>
      <rPr>
        <sz val="11"/>
        <color theme="1"/>
        <rFont val="Calibri"/>
        <family val="2"/>
        <charset val="238"/>
        <scheme val="minor"/>
      </rPr>
      <t xml:space="preserve"> Prije uklanjanja konzultirati se s projektantom.</t>
    </r>
    <r>
      <rPr>
        <b/>
        <sz val="11"/>
        <color theme="1"/>
        <rFont val="Calibri"/>
        <family val="2"/>
        <charset val="238"/>
        <scheme val="minor"/>
      </rPr>
      <t xml:space="preserve"> </t>
    </r>
    <r>
      <rPr>
        <sz val="11"/>
        <color theme="1"/>
        <rFont val="Calibri"/>
        <family val="2"/>
        <charset val="238"/>
        <scheme val="minor"/>
      </rPr>
      <t>U cijenu uključiti radove demontiranja, ručnog prijenosa na gradilišno odlagalište, utovar, odvoz, odlaganje na deponij udaljenosti do 25 km, razvrstavanje deponiranog materijala i plaćanje svih pristojbi. Obračun po m³ uklonjene drvene građe.</t>
    </r>
  </si>
  <si>
    <r>
      <rPr>
        <b/>
        <sz val="11"/>
        <rFont val="Calibri"/>
        <family val="2"/>
        <charset val="238"/>
        <scheme val="minor"/>
      </rPr>
      <t>Bušenja i štemanja potrebna za prolaz instalacija kroz zidove od opeke i drvene grednike debljine do 50 cm</t>
    </r>
    <r>
      <rPr>
        <sz val="11"/>
        <rFont val="Calibri"/>
        <family val="2"/>
        <charset val="238"/>
        <scheme val="minor"/>
      </rPr>
      <t>. U cijenu uključiti sav potreban alat za izradu šliceva i proboja, čišćenje i odvoz šute,  odlaganje na deponij udaljenosti do 25 km, razvrstavanje deponiranog materijala i plaćanje svih pristojbi. U cijenu uključen sav materijal potreban za potpuno dovršenje stavke. Obračun po m¹ izvedenog šlica i komadu izvedenog proboja.</t>
    </r>
  </si>
  <si>
    <r>
      <rPr>
        <b/>
        <sz val="11"/>
        <rFont val="Calibri"/>
        <family val="2"/>
        <charset val="238"/>
        <scheme val="minor"/>
      </rPr>
      <t>Demontaža vanjskih fasadnih prozora, kao i jednog unutarnjeg podrumskog prozora, uključujući i pripadne unutarnje i vanjske klupčice.</t>
    </r>
    <r>
      <rPr>
        <sz val="11"/>
        <rFont val="Calibri"/>
        <family val="2"/>
        <charset val="238"/>
        <scheme val="minor"/>
      </rPr>
      <t xml:space="preserve"> Prozori su drvenih profila, unutarnje klupčice su drvene, a vanjske metalne. Ostakljeni su običnim staklom bez rolete. Prilikom demontaže prozora paziti da ne dođe do oštećenja zidova i unutrašnjih prozorskih špaleta. U cijenu uključiti rad i odvoz otpadnog materijala, odlaganje na deponij udaljenosti do 25 km, razvrstavanje deponiranog materijala. Obračun po komadu demontiranog prozora. Napomena: demontaža prozora i montaža novog prozora se mora obaviti u istom danu. U slučaju loših vremenskih uvjeta navedeni radovi se ne smiju izvoditi.</t>
    </r>
  </si>
  <si>
    <r>
      <rPr>
        <b/>
        <sz val="11"/>
        <rFont val="Calibri"/>
        <family val="2"/>
        <charset val="238"/>
        <scheme val="minor"/>
      </rPr>
      <t>Dobava i ugradnja podnih MDF lajsni</t>
    </r>
    <r>
      <rPr>
        <sz val="11"/>
        <rFont val="Calibri"/>
        <family val="2"/>
        <charset val="238"/>
        <scheme val="minor"/>
      </rPr>
      <t>, visine 60 mm, širine 12 mm, lakiranih u bijelu boju, uključivo ljepilo (montažni kit) i masa za silikoniranje. U cijenu je uključen sav rad, pomoćna sredstva, transport i montaža. Obračun po m¹ ugrađenih podnih lajsni.</t>
    </r>
  </si>
  <si>
    <r>
      <t xml:space="preserve">Dobava i izvedba podne konstrukcije koja se sastoji od sljedećih slojeva: OSB ploča (2 sloja ukupne debljine 40 mm), tvrde ploče od kamene vune za izolaciju od udarne buke (d=20 mm, max. </t>
    </r>
    <r>
      <rPr>
        <sz val="11"/>
        <rFont val="Calibri"/>
        <family val="2"/>
        <charset val="238"/>
      </rPr>
      <t>λ=0,035 W/mK</t>
    </r>
    <r>
      <rPr>
        <sz val="11"/>
        <rFont val="Calibri"/>
        <family val="2"/>
        <charset val="238"/>
        <scheme val="minor"/>
      </rPr>
      <t xml:space="preserve">) te vatrootpornih podnih ploča za izvedbu suhog estriha (2 sloja ukupne debljine 46 mm). Podne ploče za izvedbu suhog estriha trebaju biti razreda reakcije na požar A1, a postavljaju se pomoću urezanog stepenastog preklopa od 35 mm. Ispod montirane podne konstrukcije postaviti će se toplinska izolacija od mineralne vune (d=12 cm, max. λ=0,038 W/mK). Uključena rubna traka za dilataciju između poda i zidova. U cijenu uključen sav rad i materijal potreban za potpuno dovršenje stavke. Obračun po m² izvedenog poda.                       </t>
    </r>
  </si>
  <si>
    <r>
      <rPr>
        <b/>
        <sz val="11"/>
        <rFont val="Calibri"/>
        <family val="2"/>
        <charset val="238"/>
        <scheme val="minor"/>
      </rPr>
      <t>Dobava i montaža unutarnjih sjenila za krovne prozore (unutarnji roloi)</t>
    </r>
    <r>
      <rPr>
        <sz val="11"/>
        <rFont val="Calibri"/>
        <family val="2"/>
        <charset val="238"/>
        <scheme val="minor"/>
      </rPr>
      <t>. Boja sjenila je RAL 9006, a materijal je tekstil. Zaustavljanje sjenila u bilo kojoj poziciji. U cijenu uključen sav rad i materijal potreban za potpuno dovršenje stavke. Obračun po komadu ugrađenog rolo sjenila.</t>
    </r>
  </si>
  <si>
    <r>
      <rPr>
        <b/>
        <sz val="11"/>
        <rFont val="Calibri"/>
        <family val="2"/>
        <charset val="238"/>
        <scheme val="minor"/>
      </rPr>
      <t>Nabava materijala, izrada, transport i montaža fasadne stolarije (prozora)</t>
    </r>
    <r>
      <rPr>
        <sz val="11"/>
        <rFont val="Calibri"/>
        <family val="2"/>
        <charset val="238"/>
        <scheme val="minor"/>
      </rPr>
      <t xml:space="preserve"> niže navedenih dimenzija. Prozori trebaju biti klase vatrootpornosti EI60, u bijeloj boji. Okviri i prečke trebaju biti izrađeni od aluminijskih profila s tri komore s toplinskim prekidom. Stakla su IZO troslojna (6+16+4+16+6), vanjsko i unutarnje staklo lamistal 6 mm, a ispuna između stakala je plin Argon. Ugradnja otvora je suha, izvodi se RAL sistemom, a spoj završne fasadne obrade sa stavkama se brtvi trajnoelastičnim kitom otpornim na UV zračenje. Okov je visokokvalitetni, standardni s vidljivim pantima. U cijenu stavke uključena obrada špaleta s vanjske i s unutarnje strane, kao i ugradnja unutarnjih klupčica  izrađenih od tvrde višekomorne plastike, debljine 2,0 cm u boji prozora. Ukupna širina klupčice do najviše 45,0 cm. Ukupni zahtjevani koeficijent prolaza topline kroz otvor je max U=1,4 W/m²K. </t>
    </r>
  </si>
  <si>
    <t>Izvođač je dužan pridržavati se svih važećih zakona i propisa i to naročito Zakona o prostornom uređenju i gradnji, Zakona o zaštiti na radu, Hrvatskih normi ili jednakovrijedno.</t>
  </si>
  <si>
    <r>
      <rPr>
        <b/>
        <sz val="11"/>
        <rFont val="Calibri"/>
        <family val="2"/>
        <charset val="238"/>
        <scheme val="minor"/>
      </rPr>
      <t>Dobava i montaža pisoara</t>
    </r>
    <r>
      <rPr>
        <sz val="11"/>
        <rFont val="Calibri"/>
        <family val="2"/>
        <charset val="238"/>
        <scheme val="minor"/>
      </rPr>
      <t xml:space="preserve"> koji se sastoji od: - keramičkog pisoara I klase s podžbuknim priključkom vode i skrivenim sifonom; - montažnog instalacijskog elementa za pisoar visine ugradnje 112-130 cm s ugradbenim setom uređaja za aktiviranje ispiranja. Instalacijski element samonosiv za ugradnju u suhomontažnu zidnu ili predzidnu konstrukciju obloženu gipskartonskim pločama, komplet s integriranim prigušnim ventilom priključka vode ½", isplavnom cijevi d32mm s brtvenom manžetom, ugradbenim isisnim sifonom i odvodnim koljenom d50mm, vijcima za učvršćenje keramike i svim potrebnim pričvrsnim priborom i spojnim materijalom IC (infracrvenog) senzorskog uređaja (3V) za aktiviranje ispiranja pisoara, protuvandalska izvedba sa štednjom vode, pokrovna ploča inox. Obračun po komadu.</t>
    </r>
  </si>
  <si>
    <t>Izrada armirano betonskog podnožja za instalaciju dizalice topline. Dimenzije:1500x1200x200, skinuti rubove pod kutem 45°.
U cijenu uključiti iskop za temelje, izradu temelja, potrebne oplate, armaturu B500B, beton C 25/30 te sav potreban materijal i rad do potpune funkcionalnosti.</t>
  </si>
  <si>
    <r>
      <t>Dobava i montaža bus komunikacijske veze od vanjske jedinice do unutarnjih jedinica VRF sustava - izvode se dvožilnim oklopljenim kablom LIYCY 2x0,75mm2 uključivo  zaštitni bužiri, ovjes, kabliranje, kablove, spajanje uređajate potreban montažni materijal.</t>
    </r>
    <r>
      <rPr>
        <b/>
        <sz val="11"/>
        <color rgb="FF000000"/>
        <rFont val="Calibri"/>
        <family val="2"/>
        <charset val="238"/>
        <scheme val="minor"/>
      </rPr>
      <t/>
    </r>
  </si>
  <si>
    <t>Programiranje i puštanje u pogon centralnog upravljačkog regulatora sa pripadajućim software-ima od strane ovlaštenog servisa.</t>
  </si>
  <si>
    <t>Sudjelovanje u nadzoru i tehničkoj podršci montaže VRF sustava od strane ovlaštenog tehničkog predstavnika.</t>
  </si>
  <si>
    <t>Dobava i montaža rešetke za dovod zraka u prostor za ugradnju na kvadratni kanal, koja se sastoji od okvira i protuokvira, izrađene iz AL-profila; obojanih u bijeloj boji, zajedno sa potrebnim protuokvirom te svim potrebnim spojnim i montažnim materijalom.
Dimenzija i količina:</t>
  </si>
  <si>
    <t>Izrada, dobava i ugradnja kanala za zrak, pravokutnog presjeka dimnezija 350x250 mm, izrađenih iz pocinčanog lima sa svim spojnim, brtvenim i ovjesnim materijalom. Izražena težina odgovara težini razvijenog plašta kanalskog razvoda. U jediničnu cijenu potrebno je uračunati i izolaciju debljine 13 mm, dodatak na spojeve, usmjerne limove,  prirubnice, odrez, ovjesni, spojni i brtveni materijal. Debljine stjenke lima:</t>
  </si>
  <si>
    <t>Dobava i isporuka vatrootpornog ormara za smještaj vatrodojavne centrale. Izrada od čeličnog pocinčanog lima, završna obrada plastifikacijom u bijeloj boji - ostakljena vrata izvedena su protupožarnim staklom u klasi F60, debljine 21cm - ugrađena protupožarna brava po DIN-18250 ili jednakovrijedno i cilindar sa tri ključa - certificiran po ovlaštenim ustanovama u RH - dimenzije 80x80x25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</si>
</sst>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kn&quot;_-;\-* #,##0.00\ &quot;kn&quot;_-;_-* &quot;-&quot;??\ &quot;kn&quot;_-;_-@_-"/>
    <numFmt numFmtId="164" formatCode="_(&quot;$&quot;* #,##0.00_);_(&quot;$&quot;* \(#,##0.00\);_(&quot;$&quot;* &quot;-&quot;??_);_(@_)"/>
    <numFmt numFmtId="165" formatCode="_-* #,##0.00\ _k_n_-;\-* #,##0.00\ _k_n_-;_-* &quot;-&quot;??\ _k_n_-;_-@_-"/>
    <numFmt numFmtId="166" formatCode="_-* #,##0.00\ [$€-1]_-;\-* #,##0.00\ [$€-1]_-;_-* &quot;-&quot;??\ [$€-1]_-;_-@_-"/>
    <numFmt numFmtId="167" formatCode="#,##0.000"/>
    <numFmt numFmtId="168" formatCode="#,##0.00\ &quot;kn&quot;"/>
    <numFmt numFmtId="169" formatCode="#,##0.00\ _k_n"/>
    <numFmt numFmtId="170" formatCode="_-* #,##0\ &quot;DM&quot;_-;\-* #,##0\ &quot;DM&quot;_-;_-* &quot;-&quot;\ &quot;DM&quot;_-;_-@_-"/>
    <numFmt numFmtId="171" formatCode="_-* #,##0\ _D_M_-;\-* #,##0\ _D_M_-;_-* &quot;-&quot;\ _D_M_-;_-@_-"/>
    <numFmt numFmtId="172" formatCode="_-* #,##0.00\ &quot;DM&quot;_-;\-* #,##0.00\ &quot;DM&quot;_-;_-* &quot;-&quot;??\ &quot;DM&quot;_-;_-@_-"/>
    <numFmt numFmtId="173" formatCode="_-* #,##0.00\ _D_M_-;\-* #,##0.00\ _D_M_-;_-* &quot;-&quot;??\ _D_M_-;_-@_-"/>
    <numFmt numFmtId="174" formatCode="_-* #,##0.00\ &quot;Sk&quot;_-;\-* #,##0.00\ &quot;Sk&quot;_-;_-* &quot;-&quot;??\ &quot;Sk&quot;_-;_-@_-"/>
    <numFmt numFmtId="175" formatCode="_-* #,##0\ _K_č_s_-;\-* #,##0\ _K_č_s_-;_-* &quot;-&quot;\ _K_č_s_-;_-@_-"/>
    <numFmt numFmtId="176" formatCode="_-* #,##0.00\ &quot;Kčs&quot;_-;\-* #,##0.00\ &quot;Kčs&quot;_-;_-* &quot;-&quot;??\ &quot;Kčs&quot;_-;_-@_-"/>
    <numFmt numFmtId="177" formatCode="_-* #,##0.00\ _K_č_s_-;\-* #,##0.00\ _K_č_s_-;_-* &quot;-&quot;??\ _K_č_s_-;_-@_-"/>
    <numFmt numFmtId="178" formatCode="00&quot;. &quot;"/>
  </numFmts>
  <fonts count="63">
    <font>
      <sz val="11"/>
      <color theme="1"/>
      <name val="Calibri"/>
      <family val="2"/>
      <charset val="238"/>
      <scheme val="minor"/>
    </font>
    <font>
      <sz val="11"/>
      <color theme="1"/>
      <name val="Calibri"/>
      <family val="2"/>
      <charset val="238"/>
      <scheme val="minor"/>
    </font>
    <font>
      <sz val="10"/>
      <name val="Arial"/>
      <family val="2"/>
    </font>
    <font>
      <sz val="10"/>
      <name val="Arial"/>
      <family val="2"/>
      <charset val="238"/>
    </font>
    <font>
      <sz val="10"/>
      <name val="Arial CE"/>
      <charset val="238"/>
    </font>
    <font>
      <sz val="9"/>
      <name val="Arial"/>
      <family val="2"/>
      <charset val="238"/>
    </font>
    <font>
      <sz val="12"/>
      <name val="Arial"/>
      <family val="2"/>
      <charset val="238"/>
    </font>
    <font>
      <sz val="11"/>
      <name val="Calibri"/>
      <family val="2"/>
      <charset val="238"/>
      <scheme val="minor"/>
    </font>
    <font>
      <sz val="10"/>
      <color theme="1"/>
      <name val="Arial"/>
      <family val="2"/>
    </font>
    <font>
      <sz val="10"/>
      <color indexed="8"/>
      <name val="Arial"/>
      <family val="2"/>
    </font>
    <font>
      <sz val="10"/>
      <name val="Helv"/>
    </font>
    <font>
      <sz val="11"/>
      <color indexed="8"/>
      <name val="Arial"/>
      <family val="2"/>
      <charset val="238"/>
    </font>
    <font>
      <i/>
      <sz val="10"/>
      <color indexed="8"/>
      <name val="Arial"/>
      <family val="2"/>
    </font>
    <font>
      <sz val="11"/>
      <color indexed="8"/>
      <name val="Calibri"/>
      <family val="2"/>
      <charset val="238"/>
    </font>
    <font>
      <sz val="11"/>
      <color rgb="FFFF0000"/>
      <name val="Calibri"/>
      <family val="2"/>
      <charset val="238"/>
      <scheme val="minor"/>
    </font>
    <font>
      <b/>
      <sz val="11"/>
      <color theme="1"/>
      <name val="Calibri"/>
      <family val="2"/>
      <charset val="238"/>
      <scheme val="minor"/>
    </font>
    <font>
      <b/>
      <sz val="11"/>
      <name val="Calibri"/>
      <family val="2"/>
      <charset val="238"/>
      <scheme val="minor"/>
    </font>
    <font>
      <b/>
      <i/>
      <sz val="11"/>
      <color theme="1"/>
      <name val="Calibri"/>
      <family val="2"/>
      <charset val="238"/>
      <scheme val="minor"/>
    </font>
    <font>
      <b/>
      <sz val="14"/>
      <color theme="1"/>
      <name val="Calibri"/>
      <family val="2"/>
      <charset val="238"/>
      <scheme val="minor"/>
    </font>
    <font>
      <vertAlign val="superscript"/>
      <sz val="11"/>
      <name val="Calibri"/>
      <family val="2"/>
      <charset val="238"/>
      <scheme val="minor"/>
    </font>
    <font>
      <sz val="11"/>
      <color indexed="12"/>
      <name val="Calibri"/>
      <family val="2"/>
      <charset val="238"/>
      <scheme val="minor"/>
    </font>
    <font>
      <b/>
      <sz val="12"/>
      <color indexed="8"/>
      <name val="Calibri"/>
      <family val="2"/>
      <charset val="238"/>
      <scheme val="minor"/>
    </font>
    <font>
      <b/>
      <sz val="11"/>
      <color indexed="8"/>
      <name val="Calibri"/>
      <family val="2"/>
      <charset val="238"/>
      <scheme val="minor"/>
    </font>
    <font>
      <i/>
      <sz val="11"/>
      <color indexed="8"/>
      <name val="Calibri"/>
      <family val="2"/>
      <charset val="238"/>
      <scheme val="minor"/>
    </font>
    <font>
      <i/>
      <sz val="11"/>
      <name val="Calibri"/>
      <family val="2"/>
      <charset val="238"/>
      <scheme val="minor"/>
    </font>
    <font>
      <b/>
      <i/>
      <sz val="11"/>
      <name val="Calibri"/>
      <family val="2"/>
      <charset val="238"/>
      <scheme val="minor"/>
    </font>
    <font>
      <sz val="11"/>
      <color indexed="8"/>
      <name val="Calibri"/>
      <family val="2"/>
      <charset val="238"/>
      <scheme val="minor"/>
    </font>
    <font>
      <b/>
      <sz val="12"/>
      <color theme="1"/>
      <name val="Calibri"/>
      <family val="2"/>
      <charset val="238"/>
      <scheme val="minor"/>
    </font>
    <font>
      <b/>
      <i/>
      <sz val="12"/>
      <color theme="1"/>
      <name val="Calibri"/>
      <family val="2"/>
      <charset val="238"/>
      <scheme val="minor"/>
    </font>
    <font>
      <b/>
      <sz val="12"/>
      <name val="Calibri"/>
      <family val="2"/>
      <charset val="238"/>
      <scheme val="minor"/>
    </font>
    <font>
      <sz val="12"/>
      <name val="Calibri"/>
      <family val="2"/>
      <charset val="238"/>
      <scheme val="minor"/>
    </font>
    <font>
      <sz val="12"/>
      <color theme="1"/>
      <name val="Calibri"/>
      <family val="2"/>
      <charset val="238"/>
      <scheme val="minor"/>
    </font>
    <font>
      <sz val="12"/>
      <color indexed="8"/>
      <name val="Calibri"/>
      <family val="2"/>
      <charset val="238"/>
      <scheme val="minor"/>
    </font>
    <font>
      <b/>
      <sz val="14"/>
      <name val="Calibri"/>
      <family val="2"/>
      <charset val="238"/>
      <scheme val="minor"/>
    </font>
    <font>
      <sz val="11"/>
      <name val="Calibri"/>
      <family val="2"/>
      <charset val="238"/>
    </font>
    <font>
      <b/>
      <sz val="10"/>
      <name val="Arial"/>
      <family val="2"/>
    </font>
    <font>
      <vertAlign val="superscript"/>
      <sz val="10"/>
      <name val="Arial"/>
      <family val="2"/>
    </font>
    <font>
      <b/>
      <sz val="10"/>
      <name val="Arial"/>
      <family val="2"/>
      <charset val="238"/>
    </font>
    <font>
      <b/>
      <i/>
      <sz val="11"/>
      <name val="Arial"/>
      <family val="2"/>
      <charset val="238"/>
    </font>
    <font>
      <i/>
      <sz val="11"/>
      <color indexed="10"/>
      <name val="Arial"/>
      <family val="2"/>
      <charset val="238"/>
    </font>
    <font>
      <i/>
      <sz val="8"/>
      <color indexed="10"/>
      <name val="Arial"/>
      <family val="2"/>
      <charset val="238"/>
    </font>
    <font>
      <i/>
      <sz val="11"/>
      <color theme="1"/>
      <name val="Calibri"/>
      <family val="2"/>
      <charset val="238"/>
      <scheme val="minor"/>
    </font>
    <font>
      <b/>
      <sz val="14"/>
      <name val="Arial"/>
      <family val="2"/>
    </font>
    <font>
      <b/>
      <sz val="10"/>
      <color indexed="10"/>
      <name val="Arial"/>
      <family val="2"/>
      <charset val="238"/>
    </font>
    <font>
      <b/>
      <sz val="10"/>
      <color indexed="10"/>
      <name val="Arial"/>
      <family val="2"/>
    </font>
    <font>
      <b/>
      <i/>
      <u/>
      <sz val="10"/>
      <name val="Arial"/>
      <family val="2"/>
    </font>
    <font>
      <b/>
      <sz val="10"/>
      <name val="Arial Narrow"/>
      <family val="2"/>
      <charset val="238"/>
    </font>
    <font>
      <sz val="7"/>
      <name val="Calibri"/>
      <family val="2"/>
      <charset val="238"/>
      <scheme val="minor"/>
    </font>
    <font>
      <sz val="10"/>
      <name val="Calibri"/>
      <family val="2"/>
      <charset val="238"/>
      <scheme val="minor"/>
    </font>
    <font>
      <b/>
      <sz val="16"/>
      <name val="Calibri"/>
      <family val="2"/>
      <charset val="238"/>
      <scheme val="minor"/>
    </font>
    <font>
      <b/>
      <sz val="10"/>
      <name val="Calibri"/>
      <family val="2"/>
      <charset val="238"/>
      <scheme val="minor"/>
    </font>
    <font>
      <b/>
      <sz val="20"/>
      <name val="Calibri"/>
      <family val="2"/>
      <charset val="238"/>
      <scheme val="minor"/>
    </font>
    <font>
      <sz val="8"/>
      <name val="Calibri"/>
      <family val="2"/>
      <charset val="238"/>
      <scheme val="minor"/>
    </font>
    <font>
      <sz val="10"/>
      <name val="MS Sans Serif"/>
    </font>
    <font>
      <sz val="8"/>
      <name val="Arial CE"/>
      <charset val="238"/>
    </font>
    <font>
      <sz val="11"/>
      <name val="Times New Roman CE"/>
    </font>
    <font>
      <sz val="10"/>
      <name val="Times New Roman CE"/>
      <family val="1"/>
      <charset val="238"/>
    </font>
    <font>
      <sz val="10"/>
      <name val="MS Sans"/>
    </font>
    <font>
      <sz val="10"/>
      <color theme="1"/>
      <name val="Calibri"/>
      <family val="2"/>
      <charset val="238"/>
      <scheme val="minor"/>
    </font>
    <font>
      <vertAlign val="superscript"/>
      <sz val="10"/>
      <name val="Calibri"/>
      <family val="2"/>
      <charset val="238"/>
      <scheme val="minor"/>
    </font>
    <font>
      <b/>
      <sz val="11"/>
      <color rgb="FF000000"/>
      <name val="Calibri"/>
      <family val="2"/>
      <charset val="238"/>
      <scheme val="minor"/>
    </font>
    <font>
      <sz val="11"/>
      <color theme="1"/>
      <name val="Calibri"/>
      <family val="2"/>
      <charset val="238"/>
    </font>
    <font>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41">
    <xf numFmtId="0" fontId="0" fillId="0" borderId="0"/>
    <xf numFmtId="44" fontId="1" fillId="0" borderId="0" applyFont="0" applyFill="0" applyBorder="0" applyAlignment="0" applyProtection="0"/>
    <xf numFmtId="166" fontId="3" fillId="0" borderId="0" applyProtection="0"/>
    <xf numFmtId="0" fontId="2" fillId="0" borderId="0"/>
    <xf numFmtId="0" fontId="3" fillId="0" borderId="0"/>
    <xf numFmtId="0" fontId="4" fillId="0" borderId="0"/>
    <xf numFmtId="0" fontId="3" fillId="0" borderId="0"/>
    <xf numFmtId="0" fontId="10" fillId="0" borderId="0"/>
    <xf numFmtId="3" fontId="11" fillId="0" borderId="0">
      <alignment horizontal="justify" vertical="top" wrapText="1"/>
    </xf>
    <xf numFmtId="0" fontId="1" fillId="0" borderId="0"/>
    <xf numFmtId="0" fontId="1" fillId="0" borderId="0"/>
    <xf numFmtId="0" fontId="3" fillId="0" borderId="0"/>
    <xf numFmtId="165" fontId="13" fillId="0" borderId="0" applyFont="0" applyFill="0" applyBorder="0" applyAlignment="0" applyProtection="0"/>
    <xf numFmtId="0" fontId="3" fillId="0" borderId="0"/>
    <xf numFmtId="0" fontId="3" fillId="0" borderId="0"/>
    <xf numFmtId="0" fontId="6" fillId="0" borderId="0"/>
    <xf numFmtId="0" fontId="3" fillId="0" borderId="0"/>
    <xf numFmtId="0" fontId="3" fillId="0" borderId="0"/>
    <xf numFmtId="0" fontId="3" fillId="0" borderId="0"/>
    <xf numFmtId="0" fontId="5" fillId="0" borderId="0"/>
    <xf numFmtId="0" fontId="3" fillId="0" borderId="0"/>
    <xf numFmtId="0" fontId="13" fillId="0" borderId="0"/>
    <xf numFmtId="38" fontId="53" fillId="0" borderId="0" applyFont="0" applyFill="0" applyBorder="0" applyAlignment="0" applyProtection="0"/>
    <xf numFmtId="40" fontId="53" fillId="0" borderId="0" applyFont="0" applyFill="0" applyBorder="0" applyAlignment="0" applyProtection="0"/>
    <xf numFmtId="175" fontId="55" fillId="0" borderId="0" applyFont="0" applyFill="0" applyBorder="0" applyAlignment="0" applyProtection="0"/>
    <xf numFmtId="177" fontId="55" fillId="0" borderId="0" applyFont="0" applyFill="0" applyBorder="0" applyAlignment="0" applyProtection="0"/>
    <xf numFmtId="171" fontId="3" fillId="0" borderId="0" applyFont="0" applyFill="0" applyBorder="0" applyAlignment="0" applyProtection="0"/>
    <xf numFmtId="173" fontId="3" fillId="0" borderId="0" applyFont="0" applyFill="0" applyBorder="0" applyAlignment="0" applyProtection="0"/>
    <xf numFmtId="164" fontId="3" fillId="0" borderId="0" applyFont="0" applyFill="0" applyBorder="0" applyAlignment="0" applyProtection="0"/>
    <xf numFmtId="176" fontId="55" fillId="0" borderId="0" applyFont="0" applyFill="0" applyBorder="0" applyAlignment="0" applyProtection="0"/>
    <xf numFmtId="174" fontId="54" fillId="0" borderId="0" applyFont="0" applyFill="0" applyBorder="0" applyAlignment="0" applyProtection="0"/>
    <xf numFmtId="0" fontId="55" fillId="0" borderId="0"/>
    <xf numFmtId="0" fontId="56" fillId="0" borderId="0"/>
    <xf numFmtId="0" fontId="57" fillId="0" borderId="0"/>
    <xf numFmtId="170" fontId="3" fillId="0" borderId="0" applyFont="0" applyFill="0" applyBorder="0" applyAlignment="0" applyProtection="0"/>
    <xf numFmtId="172" fontId="3" fillId="0" borderId="0" applyFont="0" applyFill="0" applyBorder="0" applyAlignment="0" applyProtection="0"/>
    <xf numFmtId="0" fontId="2" fillId="0" borderId="0"/>
    <xf numFmtId="0" fontId="3" fillId="0" borderId="0"/>
    <xf numFmtId="0" fontId="3" fillId="0" borderId="0"/>
    <xf numFmtId="0" fontId="13" fillId="0" borderId="0"/>
    <xf numFmtId="0" fontId="3" fillId="0" borderId="0"/>
  </cellStyleXfs>
  <cellXfs count="500">
    <xf numFmtId="0" fontId="0" fillId="0" borderId="0" xfId="0"/>
    <xf numFmtId="0" fontId="3" fillId="0" borderId="0" xfId="0" applyNumberFormat="1" applyFont="1" applyBorder="1" applyAlignment="1" applyProtection="1">
      <alignment horizontal="center" vertical="center" wrapText="1"/>
    </xf>
    <xf numFmtId="49" fontId="7" fillId="0" borderId="0" xfId="0" applyNumberFormat="1" applyFont="1" applyAlignment="1" applyProtection="1">
      <alignment horizontal="center" vertical="top" wrapText="1"/>
    </xf>
    <xf numFmtId="49" fontId="7" fillId="0" borderId="0" xfId="0" applyNumberFormat="1" applyFont="1" applyAlignment="1" applyProtection="1">
      <alignment horizontal="justify" vertical="top" wrapText="1"/>
    </xf>
    <xf numFmtId="49" fontId="7" fillId="0" borderId="0" xfId="0" applyNumberFormat="1" applyFont="1" applyAlignment="1" applyProtection="1">
      <alignment horizontal="center" vertical="center" wrapText="1"/>
    </xf>
    <xf numFmtId="2" fontId="7" fillId="0" borderId="0" xfId="0" applyNumberFormat="1" applyFont="1" applyAlignment="1" applyProtection="1">
      <alignment horizontal="right" vertical="center" wrapText="1"/>
    </xf>
    <xf numFmtId="4" fontId="7" fillId="0" borderId="0" xfId="0" applyNumberFormat="1" applyFont="1" applyAlignment="1" applyProtection="1">
      <alignment horizontal="right" vertical="center" wrapText="1"/>
    </xf>
    <xf numFmtId="49" fontId="16" fillId="2" borderId="4"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top" wrapText="1"/>
    </xf>
    <xf numFmtId="0" fontId="16" fillId="0" borderId="0" xfId="0" applyNumberFormat="1" applyFont="1" applyFill="1" applyBorder="1" applyAlignment="1" applyProtection="1">
      <alignment horizontal="left" vertical="top" wrapText="1"/>
    </xf>
    <xf numFmtId="2" fontId="16" fillId="0" borderId="0" xfId="0" applyNumberFormat="1" applyFont="1" applyFill="1" applyBorder="1" applyAlignment="1" applyProtection="1">
      <alignment horizontal="left" vertical="top" wrapText="1"/>
    </xf>
    <xf numFmtId="4" fontId="7" fillId="0" borderId="0" xfId="0" applyNumberFormat="1" applyFont="1" applyFill="1" applyBorder="1" applyAlignment="1" applyProtection="1">
      <alignment horizontal="right" vertical="center" wrapText="1"/>
    </xf>
    <xf numFmtId="4" fontId="7" fillId="0" borderId="0" xfId="0" applyNumberFormat="1" applyFont="1" applyAlignment="1" applyProtection="1">
      <alignment horizontal="center" wrapText="1"/>
      <protection locked="0"/>
    </xf>
    <xf numFmtId="4" fontId="7" fillId="0" borderId="0" xfId="0" applyNumberFormat="1" applyFont="1" applyFill="1" applyBorder="1" applyAlignment="1" applyProtection="1">
      <alignment horizontal="right" wrapText="1"/>
    </xf>
    <xf numFmtId="4" fontId="7" fillId="0" borderId="0" xfId="0" applyNumberFormat="1" applyFont="1" applyFill="1" applyBorder="1" applyAlignment="1" applyProtection="1">
      <alignment horizontal="right" vertical="top" wrapText="1"/>
    </xf>
    <xf numFmtId="49" fontId="16" fillId="2" borderId="4" xfId="0" applyNumberFormat="1" applyFont="1" applyFill="1" applyBorder="1" applyAlignment="1" applyProtection="1">
      <alignment horizontal="center" vertical="top" wrapText="1"/>
    </xf>
    <xf numFmtId="0" fontId="7" fillId="0" borderId="0" xfId="0" applyNumberFormat="1" applyFont="1" applyAlignment="1" applyProtection="1">
      <alignment horizontal="left" vertical="top" wrapText="1"/>
    </xf>
    <xf numFmtId="0" fontId="7" fillId="0" borderId="0" xfId="0" applyNumberFormat="1" applyFont="1" applyAlignment="1" applyProtection="1">
      <alignment vertical="top" wrapText="1"/>
    </xf>
    <xf numFmtId="49" fontId="16" fillId="0" borderId="0" xfId="0" applyNumberFormat="1" applyFont="1" applyFill="1" applyBorder="1" applyAlignment="1" applyProtection="1">
      <alignment horizontal="center" vertical="top" wrapText="1"/>
    </xf>
    <xf numFmtId="0" fontId="16" fillId="0" borderId="0" xfId="0" applyNumberFormat="1" applyFont="1" applyFill="1" applyAlignment="1" applyProtection="1">
      <alignment horizontal="justify" vertical="top" wrapText="1"/>
    </xf>
    <xf numFmtId="49" fontId="16" fillId="0" borderId="0" xfId="0" applyNumberFormat="1" applyFont="1" applyFill="1" applyAlignment="1" applyProtection="1">
      <alignment horizontal="center" vertical="top" wrapText="1"/>
    </xf>
    <xf numFmtId="49" fontId="7" fillId="0" borderId="0" xfId="7" applyNumberFormat="1" applyFont="1" applyFill="1" applyAlignment="1" applyProtection="1">
      <alignment horizontal="center" wrapText="1"/>
    </xf>
    <xf numFmtId="0" fontId="7" fillId="0" borderId="0" xfId="0" applyNumberFormat="1" applyFont="1" applyFill="1" applyAlignment="1" applyProtection="1">
      <alignment horizontal="center" wrapText="1"/>
    </xf>
    <xf numFmtId="4" fontId="7" fillId="0" borderId="0" xfId="0" applyNumberFormat="1" applyFont="1" applyFill="1" applyAlignment="1" applyProtection="1">
      <alignment wrapText="1"/>
    </xf>
    <xf numFmtId="4" fontId="7" fillId="0" borderId="0" xfId="4" applyNumberFormat="1" applyFont="1" applyAlignment="1" applyProtection="1">
      <alignment horizontal="center" wrapText="1"/>
      <protection locked="0"/>
    </xf>
    <xf numFmtId="0" fontId="7" fillId="0" borderId="0" xfId="0" applyNumberFormat="1" applyFont="1" applyFill="1" applyBorder="1" applyAlignment="1" applyProtection="1">
      <alignment horizontal="justify" vertical="top" wrapText="1"/>
    </xf>
    <xf numFmtId="0" fontId="16" fillId="2" borderId="5" xfId="0" applyNumberFormat="1" applyFont="1" applyFill="1" applyBorder="1" applyAlignment="1" applyProtection="1">
      <alignment horizontal="justify" vertical="top" wrapText="1"/>
    </xf>
    <xf numFmtId="49" fontId="16" fillId="2" borderId="5" xfId="0" applyNumberFormat="1" applyFont="1" applyFill="1" applyBorder="1" applyAlignment="1" applyProtection="1">
      <alignment horizontal="center" wrapText="1"/>
    </xf>
    <xf numFmtId="4" fontId="16" fillId="2" borderId="5" xfId="0" applyNumberFormat="1" applyFont="1" applyFill="1" applyBorder="1" applyAlignment="1" applyProtection="1">
      <alignment horizontal="right" wrapText="1"/>
    </xf>
    <xf numFmtId="0" fontId="7" fillId="0" borderId="0" xfId="0" applyNumberFormat="1" applyFont="1" applyBorder="1" applyAlignment="1" applyProtection="1">
      <alignment horizontal="justify" vertical="top" wrapText="1"/>
    </xf>
    <xf numFmtId="49" fontId="7" fillId="0" borderId="0" xfId="0" applyNumberFormat="1" applyFont="1" applyBorder="1" applyAlignment="1" applyProtection="1">
      <alignment horizontal="right" wrapText="1"/>
    </xf>
    <xf numFmtId="4" fontId="7" fillId="0" borderId="0" xfId="0" applyNumberFormat="1" applyFont="1" applyBorder="1" applyAlignment="1" applyProtection="1">
      <alignment horizontal="right" wrapText="1"/>
    </xf>
    <xf numFmtId="0" fontId="7" fillId="2" borderId="5" xfId="0" applyNumberFormat="1" applyFont="1" applyFill="1" applyBorder="1" applyAlignment="1" applyProtection="1">
      <alignment horizontal="right" wrapText="1"/>
    </xf>
    <xf numFmtId="4" fontId="7" fillId="2" borderId="5" xfId="0" applyNumberFormat="1" applyFont="1" applyFill="1" applyBorder="1" applyAlignment="1" applyProtection="1">
      <alignment horizontal="right" vertical="center" wrapText="1"/>
    </xf>
    <xf numFmtId="49" fontId="7" fillId="0" borderId="0" xfId="0" applyNumberFormat="1" applyFont="1" applyFill="1" applyAlignment="1" applyProtection="1">
      <alignment horizontal="center" vertical="top" wrapText="1"/>
    </xf>
    <xf numFmtId="0" fontId="16" fillId="0" borderId="0" xfId="0" applyNumberFormat="1" applyFont="1" applyFill="1" applyBorder="1" applyAlignment="1" applyProtection="1">
      <alignment horizontal="justify" vertical="top" wrapText="1"/>
    </xf>
    <xf numFmtId="0" fontId="7" fillId="0" borderId="0" xfId="0" applyNumberFormat="1" applyFont="1" applyFill="1" applyBorder="1" applyAlignment="1" applyProtection="1">
      <alignment horizontal="right" wrapText="1"/>
    </xf>
    <xf numFmtId="0" fontId="16" fillId="2" borderId="5" xfId="0" applyNumberFormat="1" applyFont="1" applyFill="1" applyBorder="1" applyAlignment="1" applyProtection="1">
      <alignment vertical="top" wrapText="1"/>
    </xf>
    <xf numFmtId="49" fontId="7" fillId="0" borderId="0" xfId="7" applyNumberFormat="1" applyFont="1" applyFill="1" applyBorder="1" applyAlignment="1" applyProtection="1">
      <alignment horizontal="center" wrapText="1"/>
    </xf>
    <xf numFmtId="49" fontId="7" fillId="2" borderId="5" xfId="0" applyNumberFormat="1" applyFont="1" applyFill="1" applyBorder="1" applyAlignment="1" applyProtection="1">
      <alignment horizontal="center" wrapText="1"/>
    </xf>
    <xf numFmtId="4" fontId="7" fillId="2" borderId="5" xfId="0" applyNumberFormat="1" applyFont="1" applyFill="1" applyBorder="1" applyAlignment="1" applyProtection="1">
      <alignment horizontal="right" wrapText="1"/>
    </xf>
    <xf numFmtId="49" fontId="16" fillId="2" borderId="5" xfId="0" applyNumberFormat="1" applyFont="1" applyFill="1" applyBorder="1" applyAlignment="1" applyProtection="1">
      <alignment horizontal="right" vertical="center" wrapText="1"/>
    </xf>
    <xf numFmtId="49" fontId="16" fillId="0" borderId="0" xfId="0" applyNumberFormat="1" applyFont="1" applyFill="1" applyAlignment="1" applyProtection="1">
      <alignment horizontal="center" vertical="center" wrapText="1"/>
    </xf>
    <xf numFmtId="0" fontId="16" fillId="0" borderId="0" xfId="0" applyFont="1" applyFill="1" applyAlignment="1" applyProtection="1">
      <alignment vertical="top" wrapText="1"/>
    </xf>
    <xf numFmtId="49" fontId="16" fillId="0" borderId="0" xfId="0" applyNumberFormat="1" applyFont="1" applyFill="1" applyBorder="1" applyAlignment="1" applyProtection="1">
      <alignment horizontal="right" vertical="center" wrapText="1"/>
    </xf>
    <xf numFmtId="0" fontId="27" fillId="2" borderId="4" xfId="0" applyFont="1" applyFill="1" applyBorder="1" applyAlignment="1">
      <alignment horizontal="center" vertical="center"/>
    </xf>
    <xf numFmtId="0" fontId="27" fillId="2" borderId="5" xfId="0" applyFont="1" applyFill="1" applyBorder="1" applyAlignment="1">
      <alignment horizontal="justify" vertical="center"/>
    </xf>
    <xf numFmtId="0" fontId="28" fillId="2" borderId="5" xfId="0" applyFont="1" applyFill="1" applyBorder="1" applyAlignment="1">
      <alignment horizontal="center" vertical="center"/>
    </xf>
    <xf numFmtId="2" fontId="28" fillId="2" borderId="5" xfId="0" applyNumberFormat="1" applyFont="1" applyFill="1" applyBorder="1" applyAlignment="1">
      <alignment horizontal="center" vertical="center"/>
    </xf>
    <xf numFmtId="0" fontId="27" fillId="2" borderId="5" xfId="0" applyFont="1" applyFill="1" applyBorder="1" applyAlignment="1">
      <alignment horizontal="justify" vertical="justify" wrapText="1"/>
    </xf>
    <xf numFmtId="0" fontId="28" fillId="2" borderId="5" xfId="0" applyFont="1" applyFill="1" applyBorder="1" applyAlignment="1">
      <alignment horizontal="center"/>
    </xf>
    <xf numFmtId="0" fontId="29" fillId="2" borderId="5" xfId="0" applyFont="1" applyFill="1" applyBorder="1" applyAlignment="1">
      <alignment vertical="top" wrapText="1"/>
    </xf>
    <xf numFmtId="0" fontId="30" fillId="2" borderId="5" xfId="0" applyFont="1" applyFill="1" applyBorder="1" applyAlignment="1">
      <alignment horizontal="right" wrapText="1"/>
    </xf>
    <xf numFmtId="4" fontId="30" fillId="2" borderId="5" xfId="0" applyNumberFormat="1" applyFont="1" applyFill="1" applyBorder="1" applyAlignment="1">
      <alignment horizontal="right" vertical="center" wrapText="1"/>
    </xf>
    <xf numFmtId="49" fontId="30" fillId="2" borderId="5" xfId="0" applyNumberFormat="1" applyFont="1" applyFill="1" applyBorder="1" applyAlignment="1">
      <alignment horizontal="center" wrapText="1"/>
    </xf>
    <xf numFmtId="4" fontId="30" fillId="2" borderId="5" xfId="0" applyNumberFormat="1" applyFont="1" applyFill="1" applyBorder="1" applyAlignment="1">
      <alignment horizontal="right" wrapText="1"/>
    </xf>
    <xf numFmtId="0" fontId="31" fillId="0" borderId="0" xfId="0" applyFont="1"/>
    <xf numFmtId="168" fontId="31" fillId="0" borderId="0" xfId="0" applyNumberFormat="1" applyFont="1"/>
    <xf numFmtId="168" fontId="0" fillId="0" borderId="0" xfId="0" applyNumberFormat="1"/>
    <xf numFmtId="49" fontId="33" fillId="2" borderId="4" xfId="0" applyNumberFormat="1" applyFont="1" applyFill="1" applyBorder="1" applyAlignment="1">
      <alignment horizontal="center" vertical="center" wrapText="1"/>
    </xf>
    <xf numFmtId="0" fontId="16" fillId="0" borderId="0" xfId="0" applyNumberFormat="1" applyFont="1" applyFill="1" applyAlignment="1" applyProtection="1">
      <alignment vertical="top" wrapText="1"/>
    </xf>
    <xf numFmtId="0" fontId="7" fillId="0" borderId="0" xfId="0" applyNumberFormat="1" applyFont="1" applyFill="1" applyAlignment="1" applyProtection="1">
      <alignment vertical="top" wrapText="1"/>
    </xf>
    <xf numFmtId="49" fontId="16" fillId="0" borderId="0" xfId="0" applyNumberFormat="1" applyFont="1" applyFill="1" applyBorder="1" applyAlignment="1" applyProtection="1">
      <alignment horizontal="center" wrapText="1"/>
    </xf>
    <xf numFmtId="0" fontId="0" fillId="0" borderId="0" xfId="0" applyFill="1"/>
    <xf numFmtId="0" fontId="0" fillId="0" borderId="0" xfId="0" applyAlignment="1">
      <alignment horizontal="center"/>
    </xf>
    <xf numFmtId="0" fontId="0" fillId="0" borderId="0" xfId="0" applyFill="1" applyAlignment="1">
      <alignment horizontal="center"/>
    </xf>
    <xf numFmtId="168" fontId="7" fillId="0" borderId="0" xfId="0" applyNumberFormat="1" applyFont="1" applyAlignment="1" applyProtection="1">
      <alignment horizontal="right" vertical="center" wrapText="1"/>
      <protection locked="0"/>
    </xf>
    <xf numFmtId="168" fontId="7" fillId="0" borderId="0" xfId="0" applyNumberFormat="1" applyFont="1" applyAlignment="1" applyProtection="1">
      <alignment horizontal="right" vertical="center" wrapText="1"/>
    </xf>
    <xf numFmtId="168" fontId="16" fillId="2" borderId="5" xfId="0" applyNumberFormat="1" applyFont="1" applyFill="1" applyBorder="1" applyAlignment="1" applyProtection="1">
      <alignment horizontal="right" vertical="center" wrapText="1"/>
      <protection locked="0"/>
    </xf>
    <xf numFmtId="168" fontId="7" fillId="2" borderId="6" xfId="0" applyNumberFormat="1" applyFont="1" applyFill="1" applyBorder="1" applyAlignment="1" applyProtection="1">
      <alignment horizontal="right" vertical="center" wrapText="1"/>
    </xf>
    <xf numFmtId="168" fontId="16" fillId="0" borderId="0" xfId="0" applyNumberFormat="1" applyFont="1" applyFill="1" applyBorder="1" applyAlignment="1" applyProtection="1">
      <alignment horizontal="right" vertical="center" wrapText="1"/>
      <protection locked="0"/>
    </xf>
    <xf numFmtId="168" fontId="7" fillId="0" borderId="0" xfId="0" applyNumberFormat="1" applyFont="1" applyFill="1" applyBorder="1" applyAlignment="1" applyProtection="1">
      <alignment horizontal="right" vertical="center" wrapText="1"/>
    </xf>
    <xf numFmtId="168" fontId="7" fillId="0" borderId="0" xfId="0" applyNumberFormat="1" applyFont="1" applyAlignment="1" applyProtection="1">
      <alignment horizontal="right" vertical="top" wrapText="1"/>
      <protection locked="0"/>
    </xf>
    <xf numFmtId="168" fontId="7" fillId="0" borderId="0" xfId="5" applyNumberFormat="1" applyFont="1" applyAlignment="1" applyProtection="1">
      <alignment horizontal="right" wrapText="1"/>
      <protection locked="0"/>
    </xf>
    <xf numFmtId="168" fontId="7" fillId="0" borderId="0" xfId="0" applyNumberFormat="1" applyFont="1" applyAlignment="1" applyProtection="1">
      <alignment horizontal="center" wrapText="1"/>
      <protection locked="0"/>
    </xf>
    <xf numFmtId="168" fontId="7" fillId="0" borderId="0" xfId="0" applyNumberFormat="1" applyFont="1" applyFill="1" applyAlignment="1" applyProtection="1">
      <alignment horizontal="center" wrapText="1"/>
      <protection locked="0"/>
    </xf>
    <xf numFmtId="168" fontId="7" fillId="0" borderId="0" xfId="5" applyNumberFormat="1" applyFont="1" applyFill="1" applyAlignment="1" applyProtection="1">
      <alignment horizontal="right" wrapText="1"/>
      <protection locked="0"/>
    </xf>
    <xf numFmtId="168" fontId="7" fillId="0" borderId="0" xfId="0" applyNumberFormat="1" applyFont="1" applyAlignment="1" applyProtection="1">
      <alignment horizontal="center" vertical="top" wrapText="1"/>
      <protection locked="0"/>
    </xf>
    <xf numFmtId="168" fontId="16" fillId="0" borderId="0" xfId="0" applyNumberFormat="1" applyFont="1" applyFill="1" applyBorder="1" applyAlignment="1" applyProtection="1">
      <alignment horizontal="right" vertical="top" wrapText="1"/>
      <protection locked="0"/>
    </xf>
    <xf numFmtId="168" fontId="7" fillId="0" borderId="0" xfId="4" applyNumberFormat="1" applyFont="1" applyAlignment="1" applyProtection="1">
      <alignment horizontal="center" wrapText="1"/>
      <protection locked="0"/>
    </xf>
    <xf numFmtId="168" fontId="16" fillId="0" borderId="0" xfId="0" applyNumberFormat="1" applyFont="1" applyFill="1" applyBorder="1" applyAlignment="1" applyProtection="1">
      <alignment horizontal="center" vertical="center" wrapText="1"/>
      <protection locked="0"/>
    </xf>
    <xf numFmtId="168" fontId="7" fillId="0" borderId="0" xfId="0" applyNumberFormat="1" applyFont="1" applyAlignment="1" applyProtection="1">
      <alignment horizontal="right" wrapText="1"/>
      <protection locked="0"/>
    </xf>
    <xf numFmtId="168" fontId="7" fillId="0" borderId="0" xfId="0" applyNumberFormat="1" applyFont="1" applyAlignment="1" applyProtection="1">
      <alignment horizontal="center"/>
      <protection locked="0"/>
    </xf>
    <xf numFmtId="168" fontId="7" fillId="0" borderId="0" xfId="0" applyNumberFormat="1" applyFont="1" applyAlignment="1" applyProtection="1">
      <alignment horizontal="right"/>
      <protection locked="0"/>
    </xf>
    <xf numFmtId="168" fontId="7" fillId="0" borderId="0" xfId="0" applyNumberFormat="1" applyFont="1" applyBorder="1" applyAlignment="1" applyProtection="1">
      <alignment horizontal="right" wrapText="1"/>
      <protection locked="0"/>
    </xf>
    <xf numFmtId="168" fontId="7" fillId="2" borderId="5" xfId="0" applyNumberFormat="1" applyFont="1" applyFill="1" applyBorder="1" applyAlignment="1" applyProtection="1">
      <alignment horizontal="right" wrapText="1"/>
      <protection locked="0"/>
    </xf>
    <xf numFmtId="168" fontId="7" fillId="0" borderId="0" xfId="0" applyNumberFormat="1" applyFont="1" applyFill="1" applyBorder="1" applyAlignment="1" applyProtection="1">
      <alignment horizontal="right" wrapText="1"/>
      <protection locked="0"/>
    </xf>
    <xf numFmtId="168" fontId="16" fillId="0" borderId="0" xfId="0" applyNumberFormat="1" applyFont="1" applyAlignment="1" applyProtection="1">
      <alignment horizontal="left" vertical="top" wrapText="1"/>
      <protection locked="0"/>
    </xf>
    <xf numFmtId="168" fontId="7" fillId="0" borderId="0" xfId="4" applyNumberFormat="1" applyFont="1" applyFill="1" applyBorder="1" applyAlignment="1" applyProtection="1">
      <alignment horizontal="right" wrapText="1"/>
      <protection locked="0"/>
    </xf>
    <xf numFmtId="168" fontId="7" fillId="0" borderId="0" xfId="5" applyNumberFormat="1" applyFont="1" applyFill="1" applyBorder="1" applyAlignment="1" applyProtection="1">
      <alignment horizontal="right" wrapText="1"/>
      <protection locked="0"/>
    </xf>
    <xf numFmtId="168" fontId="7" fillId="0" borderId="0" xfId="0" applyNumberFormat="1" applyFont="1" applyAlignment="1" applyProtection="1">
      <alignment vertical="top" wrapText="1"/>
      <protection locked="0"/>
    </xf>
    <xf numFmtId="168" fontId="3" fillId="0" borderId="0" xfId="0" applyNumberFormat="1" applyFont="1" applyAlignment="1">
      <alignment vertical="center" wrapText="1"/>
    </xf>
    <xf numFmtId="168" fontId="3" fillId="0" borderId="0" xfId="0" applyNumberFormat="1" applyFont="1" applyAlignment="1" applyProtection="1">
      <alignment horizontal="right" wrapText="1"/>
    </xf>
    <xf numFmtId="168" fontId="7" fillId="0" borderId="0" xfId="36" applyNumberFormat="1" applyFont="1" applyAlignment="1" applyProtection="1">
      <alignment horizontal="center"/>
      <protection locked="0"/>
    </xf>
    <xf numFmtId="4" fontId="7" fillId="2" borderId="5" xfId="4" applyNumberFormat="1" applyFont="1" applyFill="1" applyBorder="1" applyAlignment="1" applyProtection="1">
      <alignment horizontal="center" wrapText="1"/>
      <protection locked="0"/>
    </xf>
    <xf numFmtId="4" fontId="16" fillId="2" borderId="5" xfId="4" applyNumberFormat="1" applyFont="1" applyFill="1" applyBorder="1" applyAlignment="1" applyProtection="1">
      <alignment horizontal="center" wrapText="1"/>
      <protection locked="0"/>
    </xf>
    <xf numFmtId="4" fontId="33" fillId="2" borderId="5" xfId="4" applyNumberFormat="1" applyFont="1" applyFill="1" applyBorder="1" applyAlignment="1" applyProtection="1">
      <alignment horizontal="center" wrapText="1"/>
      <protection locked="0"/>
    </xf>
    <xf numFmtId="168" fontId="16" fillId="2" borderId="6" xfId="5" applyNumberFormat="1" applyFont="1" applyFill="1" applyBorder="1" applyAlignment="1" applyProtection="1">
      <alignment horizontal="right" wrapText="1"/>
      <protection locked="0"/>
    </xf>
    <xf numFmtId="168" fontId="7" fillId="2" borderId="6" xfId="5" applyNumberFormat="1" applyFont="1" applyFill="1" applyBorder="1" applyAlignment="1" applyProtection="1">
      <alignment horizontal="right" wrapText="1"/>
      <protection locked="0"/>
    </xf>
    <xf numFmtId="168" fontId="33" fillId="2" borderId="6" xfId="5" applyNumberFormat="1" applyFont="1" applyFill="1" applyBorder="1" applyAlignment="1" applyProtection="1">
      <alignment horizontal="right" wrapText="1"/>
      <protection locked="0"/>
    </xf>
    <xf numFmtId="49" fontId="29" fillId="2" borderId="4" xfId="0" applyNumberFormat="1" applyFont="1" applyFill="1" applyBorder="1" applyAlignment="1" applyProtection="1">
      <alignment horizontal="center" vertical="center" wrapText="1"/>
    </xf>
    <xf numFmtId="168" fontId="29" fillId="2" borderId="6" xfId="5" applyNumberFormat="1" applyFont="1" applyFill="1" applyBorder="1" applyAlignment="1" applyProtection="1">
      <alignment horizontal="right" wrapText="1"/>
      <protection locked="0"/>
    </xf>
    <xf numFmtId="0" fontId="16" fillId="2" borderId="5" xfId="0" applyNumberFormat="1" applyFont="1" applyFill="1" applyBorder="1" applyAlignment="1" applyProtection="1">
      <alignment horizontal="left" vertical="top" wrapText="1"/>
    </xf>
    <xf numFmtId="0" fontId="0" fillId="0" borderId="0" xfId="0"/>
    <xf numFmtId="168" fontId="0" fillId="0" borderId="0" xfId="0" applyNumberFormat="1"/>
    <xf numFmtId="49" fontId="16" fillId="3" borderId="4" xfId="0" applyNumberFormat="1" applyFont="1" applyFill="1" applyBorder="1" applyAlignment="1" applyProtection="1">
      <alignment horizontal="center" vertical="center" wrapText="1"/>
    </xf>
    <xf numFmtId="49" fontId="16" fillId="3" borderId="5" xfId="0" applyNumberFormat="1" applyFont="1" applyFill="1" applyBorder="1" applyAlignment="1" applyProtection="1">
      <alignment horizontal="center" vertical="center" wrapText="1"/>
    </xf>
    <xf numFmtId="2" fontId="16" fillId="3" borderId="5" xfId="0" applyNumberFormat="1" applyFont="1" applyFill="1" applyBorder="1" applyAlignment="1" applyProtection="1">
      <alignment horizontal="center" vertical="center" wrapText="1"/>
    </xf>
    <xf numFmtId="168" fontId="16" fillId="3" borderId="5" xfId="0" applyNumberFormat="1" applyFont="1" applyFill="1" applyBorder="1" applyAlignment="1" applyProtection="1">
      <alignment horizontal="center" vertical="center" wrapText="1"/>
    </xf>
    <xf numFmtId="168" fontId="16" fillId="3" borderId="6" xfId="0" applyNumberFormat="1" applyFont="1" applyFill="1" applyBorder="1" applyAlignment="1" applyProtection="1">
      <alignment horizontal="center" vertical="center" wrapText="1"/>
    </xf>
    <xf numFmtId="49" fontId="33" fillId="2" borderId="4" xfId="0" applyNumberFormat="1" applyFont="1" applyFill="1" applyBorder="1" applyAlignment="1" applyProtection="1">
      <alignment horizontal="center" vertical="center" wrapText="1"/>
    </xf>
    <xf numFmtId="0" fontId="0" fillId="0" borderId="0" xfId="0" applyFont="1" applyAlignment="1" applyProtection="1">
      <alignment horizontal="justify" vertical="top" wrapText="1"/>
    </xf>
    <xf numFmtId="2" fontId="7" fillId="0" borderId="0" xfId="0" applyNumberFormat="1" applyFont="1" applyAlignment="1" applyProtection="1">
      <alignment horizontal="right" vertical="top" wrapText="1"/>
    </xf>
    <xf numFmtId="0" fontId="0" fillId="0" borderId="0" xfId="0" applyAlignment="1" applyProtection="1">
      <alignment horizontal="justify" vertical="top" wrapText="1"/>
    </xf>
    <xf numFmtId="0" fontId="0" fillId="0" borderId="0" xfId="0" applyFont="1" applyProtection="1"/>
    <xf numFmtId="0" fontId="7" fillId="0" borderId="0" xfId="0" applyFont="1" applyAlignment="1" applyProtection="1">
      <alignment horizontal="center"/>
    </xf>
    <xf numFmtId="2" fontId="0" fillId="0" borderId="0" xfId="0" applyNumberFormat="1" applyFont="1" applyAlignment="1" applyProtection="1">
      <alignment horizontal="center"/>
    </xf>
    <xf numFmtId="0" fontId="15" fillId="0" borderId="0" xfId="0" applyFont="1" applyFill="1" applyAlignment="1" applyProtection="1">
      <alignment horizontal="justify" vertical="top" wrapText="1"/>
    </xf>
    <xf numFmtId="2" fontId="0" fillId="0" borderId="0" xfId="0" applyNumberFormat="1" applyAlignment="1" applyProtection="1">
      <alignment horizontal="center"/>
    </xf>
    <xf numFmtId="49" fontId="7" fillId="0" borderId="0" xfId="0" applyNumberFormat="1" applyFont="1" applyAlignment="1" applyProtection="1">
      <alignment horizontal="center" wrapText="1"/>
    </xf>
    <xf numFmtId="2" fontId="7" fillId="0" borderId="0" xfId="0" applyNumberFormat="1" applyFont="1" applyAlignment="1" applyProtection="1">
      <alignment horizontal="center" wrapText="1"/>
    </xf>
    <xf numFmtId="0" fontId="7" fillId="0" borderId="0" xfId="0" applyFont="1" applyFill="1" applyAlignment="1" applyProtection="1">
      <alignment horizontal="center"/>
    </xf>
    <xf numFmtId="2" fontId="0" fillId="0" borderId="0" xfId="0" applyNumberFormat="1" applyFill="1" applyAlignment="1" applyProtection="1">
      <alignment horizontal="center"/>
    </xf>
    <xf numFmtId="0" fontId="26" fillId="0" borderId="0" xfId="9" applyFont="1" applyAlignment="1" applyProtection="1">
      <alignment horizontal="center" vertical="top"/>
    </xf>
    <xf numFmtId="0" fontId="7" fillId="0" borderId="0" xfId="10" applyFont="1" applyAlignment="1" applyProtection="1">
      <alignment horizontal="justify" vertical="top" wrapText="1"/>
    </xf>
    <xf numFmtId="0" fontId="26" fillId="0" borderId="0" xfId="9" applyFont="1" applyAlignment="1" applyProtection="1">
      <alignment horizontal="left" vertical="top"/>
    </xf>
    <xf numFmtId="0" fontId="7" fillId="0" borderId="0" xfId="9" applyFont="1" applyAlignment="1" applyProtection="1">
      <alignment horizontal="center"/>
    </xf>
    <xf numFmtId="4" fontId="26" fillId="0" borderId="0" xfId="9" applyNumberFormat="1" applyFont="1" applyAlignment="1" applyProtection="1">
      <alignment horizontal="center"/>
    </xf>
    <xf numFmtId="0" fontId="7" fillId="0" borderId="0" xfId="0" applyFont="1" applyFill="1" applyAlignment="1" applyProtection="1">
      <alignment horizontal="center" vertical="top"/>
    </xf>
    <xf numFmtId="0" fontId="0" fillId="0" borderId="0" xfId="0" applyFont="1" applyFill="1" applyAlignment="1" applyProtection="1">
      <alignment horizontal="justify" vertical="top" wrapText="1"/>
    </xf>
    <xf numFmtId="0" fontId="7" fillId="0" borderId="0" xfId="0" applyFont="1" applyFill="1" applyAlignment="1" applyProtection="1">
      <alignment horizontal="center" wrapText="1"/>
    </xf>
    <xf numFmtId="2" fontId="0" fillId="0" borderId="0" xfId="0" applyNumberFormat="1" applyFont="1" applyFill="1" applyAlignment="1" applyProtection="1">
      <alignment horizontal="center"/>
    </xf>
    <xf numFmtId="0" fontId="7" fillId="0" borderId="0" xfId="0" applyFont="1" applyAlignment="1" applyProtection="1">
      <alignment horizontal="center" vertical="top" wrapText="1"/>
    </xf>
    <xf numFmtId="0" fontId="7" fillId="0" borderId="0" xfId="0" applyFont="1" applyFill="1" applyAlignment="1" applyProtection="1">
      <alignment horizontal="justify" vertical="top" wrapText="1"/>
    </xf>
    <xf numFmtId="49" fontId="7" fillId="0" borderId="0" xfId="7" applyNumberFormat="1" applyFont="1" applyAlignment="1" applyProtection="1">
      <alignment horizontal="center" wrapText="1"/>
    </xf>
    <xf numFmtId="0" fontId="7" fillId="0" borderId="0" xfId="0" applyFont="1" applyFill="1" applyAlignment="1" applyProtection="1">
      <alignment horizontal="center" vertical="top" wrapText="1"/>
    </xf>
    <xf numFmtId="0" fontId="7" fillId="0" borderId="0" xfId="10" applyFont="1" applyFill="1" applyAlignment="1" applyProtection="1">
      <alignment horizontal="justify" vertical="top" wrapText="1"/>
    </xf>
    <xf numFmtId="0" fontId="7" fillId="0" borderId="0" xfId="0" applyFont="1" applyAlignment="1" applyProtection="1">
      <alignment horizontal="justify" vertical="top" wrapText="1"/>
    </xf>
    <xf numFmtId="2" fontId="0" fillId="0" borderId="0" xfId="0" applyNumberFormat="1" applyFont="1" applyFill="1" applyAlignment="1" applyProtection="1">
      <alignment horizontal="justify" vertical="top" wrapText="1"/>
    </xf>
    <xf numFmtId="0" fontId="15" fillId="2" borderId="4" xfId="0" applyFont="1" applyFill="1" applyBorder="1" applyAlignment="1" applyProtection="1">
      <alignment horizontal="center" vertical="center"/>
    </xf>
    <xf numFmtId="0" fontId="15" fillId="2" borderId="5" xfId="0" applyFont="1" applyFill="1" applyBorder="1" applyAlignment="1" applyProtection="1">
      <alignment horizontal="justify" vertical="center"/>
    </xf>
    <xf numFmtId="0" fontId="17" fillId="2" borderId="5" xfId="0" applyFont="1" applyFill="1" applyBorder="1" applyAlignment="1" applyProtection="1">
      <alignment horizontal="center" vertical="center"/>
    </xf>
    <xf numFmtId="2" fontId="17" fillId="2" borderId="5" xfId="0" applyNumberFormat="1" applyFont="1" applyFill="1" applyBorder="1" applyAlignment="1" applyProtection="1">
      <alignment horizontal="center" vertical="center"/>
    </xf>
    <xf numFmtId="0" fontId="0" fillId="0" borderId="0" xfId="0" applyProtection="1"/>
    <xf numFmtId="2" fontId="16" fillId="0" borderId="0" xfId="0" applyNumberFormat="1" applyFont="1" applyAlignment="1" applyProtection="1">
      <alignment horizontal="justify" vertical="top" wrapText="1"/>
    </xf>
    <xf numFmtId="2" fontId="7" fillId="0" borderId="0" xfId="0" applyNumberFormat="1" applyFont="1" applyAlignment="1" applyProtection="1">
      <alignment horizontal="justify" vertical="top" wrapText="1"/>
    </xf>
    <xf numFmtId="0" fontId="7" fillId="0" borderId="0" xfId="0" applyFont="1" applyAlignment="1" applyProtection="1">
      <alignment horizontal="center" wrapText="1"/>
    </xf>
    <xf numFmtId="0" fontId="7" fillId="0" borderId="0" xfId="0" applyFont="1" applyAlignment="1" applyProtection="1">
      <alignment horizontal="center" vertical="top"/>
    </xf>
    <xf numFmtId="0" fontId="0" fillId="0" borderId="0" xfId="0" applyFont="1" applyAlignment="1" applyProtection="1">
      <alignment horizontal="center"/>
    </xf>
    <xf numFmtId="2" fontId="7" fillId="0" borderId="0" xfId="0" applyNumberFormat="1" applyFont="1" applyFill="1" applyAlignment="1" applyProtection="1">
      <alignment horizontal="justify" vertical="top" wrapText="1"/>
    </xf>
    <xf numFmtId="4" fontId="0" fillId="0" borderId="0" xfId="0" applyNumberFormat="1" applyFont="1" applyAlignment="1" applyProtection="1">
      <alignment horizontal="center"/>
    </xf>
    <xf numFmtId="4" fontId="7" fillId="0" borderId="0" xfId="0" applyNumberFormat="1" applyFont="1" applyAlignment="1" applyProtection="1">
      <alignment horizontal="right" vertical="top" wrapText="1"/>
    </xf>
    <xf numFmtId="0" fontId="16" fillId="0" borderId="0" xfId="0" applyFont="1" applyAlignment="1" applyProtection="1">
      <alignment horizontal="justify" vertical="top" wrapText="1"/>
    </xf>
    <xf numFmtId="0" fontId="15" fillId="2" borderId="4" xfId="0" applyFont="1" applyFill="1" applyBorder="1" applyAlignment="1" applyProtection="1">
      <alignment horizontal="center" vertical="top"/>
    </xf>
    <xf numFmtId="0" fontId="15" fillId="2" borderId="5" xfId="0" applyFont="1" applyFill="1" applyBorder="1" applyAlignment="1" applyProtection="1">
      <alignment horizontal="justify" vertical="justify" wrapText="1"/>
    </xf>
    <xf numFmtId="0" fontId="17" fillId="2" borderId="5" xfId="0" applyFont="1" applyFill="1" applyBorder="1" applyAlignment="1" applyProtection="1">
      <alignment horizontal="center"/>
    </xf>
    <xf numFmtId="49" fontId="7" fillId="0" borderId="0" xfId="0" applyNumberFormat="1" applyFont="1" applyFill="1" applyAlignment="1" applyProtection="1">
      <alignment horizontal="justify" vertical="top" wrapText="1"/>
    </xf>
    <xf numFmtId="4" fontId="7" fillId="0" borderId="0" xfId="0" applyNumberFormat="1" applyFont="1" applyAlignment="1" applyProtection="1">
      <alignment horizontal="center" wrapText="1"/>
    </xf>
    <xf numFmtId="0" fontId="7" fillId="0" borderId="0" xfId="0" applyFont="1" applyFill="1" applyAlignment="1" applyProtection="1">
      <alignment vertical="top" wrapText="1"/>
    </xf>
    <xf numFmtId="0" fontId="16" fillId="0" borderId="0" xfId="0" applyFont="1" applyFill="1" applyAlignment="1" applyProtection="1">
      <alignment horizontal="justify" vertical="top" wrapText="1"/>
    </xf>
    <xf numFmtId="4" fontId="7" fillId="0" borderId="0" xfId="0" applyNumberFormat="1" applyFont="1" applyFill="1" applyAlignment="1" applyProtection="1">
      <alignment horizontal="center" wrapText="1"/>
    </xf>
    <xf numFmtId="49" fontId="7" fillId="0" borderId="0" xfId="0" applyNumberFormat="1" applyFont="1" applyAlignment="1" applyProtection="1">
      <alignment vertical="center" wrapText="1"/>
    </xf>
    <xf numFmtId="4" fontId="20" fillId="0" borderId="0" xfId="0" applyNumberFormat="1" applyFont="1" applyAlignment="1" applyProtection="1">
      <alignment horizontal="right" vertical="center" wrapText="1"/>
    </xf>
    <xf numFmtId="0" fontId="7" fillId="0" borderId="0" xfId="0" applyFont="1" applyAlignment="1" applyProtection="1">
      <alignment vertical="center" wrapText="1"/>
    </xf>
    <xf numFmtId="4" fontId="7" fillId="0" borderId="0" xfId="0" applyNumberFormat="1" applyFont="1" applyAlignment="1" applyProtection="1">
      <alignment vertical="center" wrapText="1"/>
    </xf>
    <xf numFmtId="49" fontId="7" fillId="0" borderId="0" xfId="0" applyNumberFormat="1" applyFont="1" applyAlignment="1" applyProtection="1">
      <alignment horizontal="right" wrapText="1"/>
    </xf>
    <xf numFmtId="0" fontId="7" fillId="0" borderId="0" xfId="0" applyFont="1" applyAlignment="1" applyProtection="1">
      <alignment horizontal="right" wrapText="1"/>
    </xf>
    <xf numFmtId="49" fontId="7" fillId="0" borderId="0" xfId="0" applyNumberFormat="1" applyFont="1" applyAlignment="1" applyProtection="1">
      <alignment horizontal="right" vertical="center" wrapText="1"/>
    </xf>
    <xf numFmtId="4" fontId="7" fillId="0" borderId="0" xfId="0" applyNumberFormat="1" applyFont="1" applyAlignment="1" applyProtection="1">
      <alignment horizontal="right" wrapText="1"/>
    </xf>
    <xf numFmtId="49" fontId="7" fillId="0" borderId="0" xfId="0" applyNumberFormat="1" applyFont="1" applyAlignment="1" applyProtection="1">
      <alignment horizontal="center" vertical="top"/>
    </xf>
    <xf numFmtId="49" fontId="7" fillId="0" borderId="0" xfId="0" applyNumberFormat="1" applyFont="1" applyAlignment="1" applyProtection="1">
      <alignment horizontal="center"/>
    </xf>
    <xf numFmtId="4" fontId="7" fillId="0" borderId="0" xfId="0" applyNumberFormat="1" applyFont="1" applyAlignment="1" applyProtection="1">
      <alignment horizontal="right"/>
    </xf>
    <xf numFmtId="49" fontId="7" fillId="0" borderId="0" xfId="0" applyNumberFormat="1" applyFont="1" applyAlignment="1" applyProtection="1">
      <alignment horizontal="right" vertical="center"/>
    </xf>
    <xf numFmtId="0" fontId="7" fillId="0" borderId="0" xfId="0" applyFont="1" applyAlignment="1" applyProtection="1">
      <alignment horizontal="right"/>
    </xf>
    <xf numFmtId="49" fontId="7" fillId="0" borderId="0" xfId="0" applyNumberFormat="1" applyFont="1" applyAlignment="1" applyProtection="1">
      <alignment horizontal="left" vertical="top" wrapText="1"/>
    </xf>
    <xf numFmtId="49" fontId="7" fillId="0" borderId="0" xfId="7" applyNumberFormat="1" applyFont="1" applyAlignment="1" applyProtection="1">
      <alignment horizontal="center"/>
    </xf>
    <xf numFmtId="4" fontId="7" fillId="0" borderId="0" xfId="0" applyNumberFormat="1" applyFont="1" applyAlignment="1" applyProtection="1">
      <alignment horizontal="center"/>
    </xf>
    <xf numFmtId="0" fontId="16" fillId="0" borderId="0" xfId="7" applyFont="1" applyAlignment="1" applyProtection="1">
      <alignment horizontal="justify" vertical="top" wrapText="1"/>
    </xf>
    <xf numFmtId="49" fontId="16" fillId="0" borderId="0" xfId="0" applyNumberFormat="1" applyFont="1" applyAlignment="1" applyProtection="1">
      <alignment horizontal="right" wrapText="1"/>
    </xf>
    <xf numFmtId="4" fontId="16" fillId="0" borderId="0" xfId="0" applyNumberFormat="1" applyFont="1" applyAlignment="1" applyProtection="1">
      <alignment vertical="top" wrapText="1"/>
    </xf>
    <xf numFmtId="0" fontId="7" fillId="0" borderId="0" xfId="0" quotePrefix="1" applyFont="1" applyAlignment="1" applyProtection="1">
      <alignment horizontal="justify" vertical="top" wrapText="1"/>
    </xf>
    <xf numFmtId="0" fontId="7" fillId="0" borderId="0" xfId="7" applyFont="1" applyAlignment="1" applyProtection="1">
      <alignment horizontal="justify" vertical="top" wrapText="1"/>
    </xf>
    <xf numFmtId="4" fontId="7" fillId="0" borderId="0" xfId="0" applyNumberFormat="1" applyFont="1" applyAlignment="1" applyProtection="1">
      <alignment wrapText="1"/>
    </xf>
    <xf numFmtId="49" fontId="16" fillId="0" borderId="0" xfId="0" applyNumberFormat="1" applyFont="1" applyAlignment="1" applyProtection="1">
      <alignment horizontal="center" vertical="center" wrapText="1"/>
    </xf>
    <xf numFmtId="49" fontId="16" fillId="0" borderId="0" xfId="0" applyNumberFormat="1" applyFont="1" applyAlignment="1" applyProtection="1">
      <alignment horizontal="right" vertical="center" wrapText="1"/>
    </xf>
    <xf numFmtId="0" fontId="0" fillId="0" borderId="0" xfId="0" applyFont="1" applyAlignment="1" applyProtection="1">
      <alignment horizontal="justify" vertical="justify" wrapText="1"/>
    </xf>
    <xf numFmtId="0" fontId="7" fillId="0" borderId="0" xfId="0" applyFont="1" applyAlignment="1" applyProtection="1">
      <alignment vertical="top" wrapText="1"/>
    </xf>
    <xf numFmtId="0" fontId="16" fillId="0" borderId="0" xfId="0" applyFont="1" applyAlignment="1" applyProtection="1">
      <alignment horizontal="center" vertical="top" wrapText="1"/>
    </xf>
    <xf numFmtId="0" fontId="16" fillId="0" borderId="0" xfId="0" applyFont="1" applyAlignment="1" applyProtection="1">
      <alignment vertical="top" wrapText="1"/>
    </xf>
    <xf numFmtId="49" fontId="3" fillId="0" borderId="0" xfId="0" applyNumberFormat="1" applyFont="1" applyAlignment="1" applyProtection="1">
      <alignment horizontal="center" vertical="top" wrapText="1"/>
    </xf>
    <xf numFmtId="3" fontId="3" fillId="0" borderId="0" xfId="8" applyFont="1" applyAlignment="1" applyProtection="1">
      <alignment vertical="top" wrapText="1"/>
    </xf>
    <xf numFmtId="4" fontId="3" fillId="0" borderId="0" xfId="0" applyNumberFormat="1" applyFont="1" applyFill="1" applyBorder="1" applyAlignment="1" applyProtection="1">
      <alignment horizontal="right" wrapText="1"/>
    </xf>
    <xf numFmtId="1" fontId="7" fillId="0" borderId="0" xfId="36" applyNumberFormat="1" applyFont="1" applyAlignment="1" applyProtection="1">
      <alignment horizontal="center" vertical="top"/>
    </xf>
    <xf numFmtId="0" fontId="7" fillId="0" borderId="0" xfId="36" applyFont="1" applyAlignment="1" applyProtection="1">
      <alignment horizontal="justify" vertical="top" wrapText="1"/>
    </xf>
    <xf numFmtId="4" fontId="7" fillId="0" borderId="0" xfId="36" applyNumberFormat="1" applyFont="1" applyAlignment="1" applyProtection="1">
      <alignment horizontal="center"/>
    </xf>
    <xf numFmtId="0" fontId="7" fillId="0" borderId="0" xfId="36" applyFont="1" applyAlignment="1" applyProtection="1">
      <alignment horizontal="center" vertical="top" wrapText="1"/>
    </xf>
    <xf numFmtId="4" fontId="7" fillId="0" borderId="0" xfId="36" applyNumberFormat="1" applyFont="1" applyAlignment="1" applyProtection="1">
      <alignment horizontal="center" vertical="top" wrapText="1"/>
    </xf>
    <xf numFmtId="0" fontId="0" fillId="0" borderId="0" xfId="0" applyAlignment="1" applyProtection="1">
      <alignment horizontal="justify" vertical="center"/>
    </xf>
    <xf numFmtId="0" fontId="0" fillId="0" borderId="0" xfId="0" applyFont="1" applyAlignment="1" applyProtection="1">
      <alignment horizontal="justify" vertical="center"/>
    </xf>
    <xf numFmtId="168" fontId="0" fillId="0" borderId="0" xfId="0" applyNumberFormat="1" applyFont="1" applyProtection="1">
      <protection locked="0"/>
    </xf>
    <xf numFmtId="168" fontId="26" fillId="0" borderId="0" xfId="9" applyNumberFormat="1" applyFont="1" applyAlignment="1" applyProtection="1">
      <alignment horizontal="left" vertical="top"/>
      <protection locked="0"/>
    </xf>
    <xf numFmtId="168" fontId="26" fillId="0" borderId="0" xfId="9" applyNumberFormat="1" applyFont="1" applyAlignment="1" applyProtection="1">
      <alignment horizontal="center"/>
      <protection locked="0"/>
    </xf>
    <xf numFmtId="168" fontId="7" fillId="0" borderId="0" xfId="1" applyNumberFormat="1" applyFont="1" applyFill="1" applyBorder="1" applyAlignment="1" applyProtection="1">
      <alignment horizontal="right"/>
      <protection locked="0"/>
    </xf>
    <xf numFmtId="168" fontId="7" fillId="0" borderId="0" xfId="0" applyNumberFormat="1" applyFont="1" applyFill="1" applyAlignment="1" applyProtection="1">
      <alignment horizontal="center"/>
      <protection locked="0"/>
    </xf>
    <xf numFmtId="168" fontId="0" fillId="0" borderId="0" xfId="0" applyNumberFormat="1" applyProtection="1">
      <protection locked="0"/>
    </xf>
    <xf numFmtId="168" fontId="7" fillId="2" borderId="6" xfId="0" applyNumberFormat="1" applyFont="1" applyFill="1" applyBorder="1" applyAlignment="1" applyProtection="1">
      <alignment horizontal="right" vertical="center" wrapText="1"/>
      <protection locked="0"/>
    </xf>
    <xf numFmtId="168" fontId="0" fillId="0" borderId="0" xfId="0" applyNumberFormat="1" applyFont="1" applyAlignment="1" applyProtection="1">
      <alignment horizontal="center"/>
      <protection locked="0"/>
    </xf>
    <xf numFmtId="168" fontId="7" fillId="0" borderId="0" xfId="0" applyNumberFormat="1" applyFont="1" applyFill="1" applyBorder="1" applyAlignment="1" applyProtection="1">
      <alignment horizontal="right" vertical="center" wrapText="1"/>
      <protection locked="0"/>
    </xf>
    <xf numFmtId="168" fontId="16" fillId="0" borderId="0" xfId="0" applyNumberFormat="1" applyFont="1" applyFill="1" applyAlignment="1" applyProtection="1">
      <alignment vertical="top" wrapText="1"/>
      <protection locked="0"/>
    </xf>
    <xf numFmtId="168" fontId="7" fillId="0" borderId="0" xfId="0" applyNumberFormat="1" applyFont="1" applyAlignment="1" applyProtection="1">
      <alignment horizontal="left" vertical="top" wrapText="1"/>
      <protection locked="0"/>
    </xf>
    <xf numFmtId="168" fontId="7" fillId="0" borderId="0" xfId="0" applyNumberFormat="1" applyFont="1" applyFill="1" applyBorder="1" applyAlignment="1" applyProtection="1">
      <alignment horizontal="right" vertical="top" wrapText="1"/>
      <protection locked="0"/>
    </xf>
    <xf numFmtId="168" fontId="7" fillId="0" borderId="0" xfId="0" applyNumberFormat="1" applyFont="1" applyAlignment="1" applyProtection="1">
      <alignment vertical="center" wrapText="1"/>
      <protection locked="0"/>
    </xf>
    <xf numFmtId="168" fontId="7" fillId="0" borderId="0" xfId="0" applyNumberFormat="1" applyFont="1" applyFill="1" applyAlignment="1" applyProtection="1">
      <alignment vertical="top" wrapText="1"/>
      <protection locked="0"/>
    </xf>
    <xf numFmtId="168" fontId="7" fillId="0" borderId="0" xfId="0" applyNumberFormat="1" applyFont="1" applyAlignment="1" applyProtection="1">
      <alignment horizontal="left" wrapText="1"/>
      <protection locked="0"/>
    </xf>
    <xf numFmtId="168" fontId="7" fillId="0" borderId="0" xfId="0" applyNumberFormat="1" applyFont="1" applyAlignment="1" applyProtection="1">
      <alignment horizontal="justify" vertical="top" wrapText="1"/>
      <protection locked="0"/>
    </xf>
    <xf numFmtId="168" fontId="7" fillId="2" borderId="6" xfId="0" applyNumberFormat="1" applyFont="1" applyFill="1" applyBorder="1" applyAlignment="1" applyProtection="1">
      <alignment horizontal="right" wrapText="1"/>
      <protection locked="0"/>
    </xf>
    <xf numFmtId="168" fontId="16" fillId="0" borderId="0" xfId="0" applyNumberFormat="1" applyFont="1" applyAlignment="1" applyProtection="1">
      <alignment horizontal="right" wrapText="1"/>
      <protection locked="0"/>
    </xf>
    <xf numFmtId="168" fontId="16" fillId="2" borderId="6" xfId="0" applyNumberFormat="1" applyFont="1" applyFill="1" applyBorder="1" applyAlignment="1" applyProtection="1">
      <alignment horizontal="right" wrapText="1"/>
      <protection locked="0"/>
    </xf>
    <xf numFmtId="168" fontId="16" fillId="0" borderId="0" xfId="0" applyNumberFormat="1" applyFont="1" applyFill="1" applyAlignment="1" applyProtection="1">
      <alignment horizontal="center" vertical="center" wrapText="1"/>
      <protection locked="0"/>
    </xf>
    <xf numFmtId="168" fontId="16" fillId="0" borderId="0" xfId="0" applyNumberFormat="1" applyFont="1" applyFill="1" applyBorder="1" applyAlignment="1" applyProtection="1">
      <alignment horizontal="right" wrapText="1"/>
      <protection locked="0"/>
    </xf>
    <xf numFmtId="168" fontId="3" fillId="0" borderId="0" xfId="0" applyNumberFormat="1" applyFont="1" applyAlignment="1" applyProtection="1">
      <alignment vertical="center" wrapText="1"/>
      <protection locked="0"/>
    </xf>
    <xf numFmtId="168" fontId="3" fillId="0" borderId="0" xfId="0" applyNumberFormat="1" applyFont="1" applyAlignment="1" applyProtection="1">
      <alignment horizontal="right" wrapText="1"/>
      <protection locked="0"/>
    </xf>
    <xf numFmtId="0" fontId="9" fillId="0" borderId="0" xfId="9" applyFont="1" applyAlignment="1" applyProtection="1">
      <alignment horizontal="left" vertical="top"/>
    </xf>
    <xf numFmtId="0" fontId="8" fillId="0" borderId="0" xfId="9" applyFont="1" applyAlignment="1" applyProtection="1">
      <alignment horizontal="left" vertical="top"/>
    </xf>
    <xf numFmtId="167" fontId="16" fillId="3" borderId="5" xfId="0" applyNumberFormat="1" applyFont="1" applyFill="1" applyBorder="1" applyAlignment="1" applyProtection="1">
      <alignment horizontal="center" vertical="center" wrapText="1"/>
    </xf>
    <xf numFmtId="0" fontId="23" fillId="0" borderId="0" xfId="9" applyFont="1" applyAlignment="1" applyProtection="1">
      <alignment horizontal="left" vertical="top"/>
    </xf>
    <xf numFmtId="0" fontId="23" fillId="0" borderId="0" xfId="9" applyFont="1" applyAlignment="1" applyProtection="1">
      <alignment horizontal="left"/>
    </xf>
    <xf numFmtId="0" fontId="23" fillId="0" borderId="0" xfId="9" applyFont="1" applyAlignment="1" applyProtection="1">
      <alignment horizontal="center"/>
    </xf>
    <xf numFmtId="168" fontId="23" fillId="0" borderId="0" xfId="9" applyNumberFormat="1" applyFont="1" applyAlignment="1" applyProtection="1">
      <alignment horizontal="left" vertical="top"/>
    </xf>
    <xf numFmtId="0" fontId="24" fillId="0" borderId="0" xfId="10" applyFont="1" applyAlignment="1" applyProtection="1">
      <alignment horizontal="left" vertical="top"/>
    </xf>
    <xf numFmtId="0" fontId="25" fillId="0" borderId="0" xfId="10" applyFont="1" applyAlignment="1" applyProtection="1">
      <alignment horizontal="left" vertical="top"/>
    </xf>
    <xf numFmtId="0" fontId="24" fillId="0" borderId="0" xfId="10" applyFont="1" applyAlignment="1" applyProtection="1">
      <alignment horizontal="left" wrapText="1"/>
    </xf>
    <xf numFmtId="0" fontId="24" fillId="0" borderId="0" xfId="10" applyFont="1" applyAlignment="1" applyProtection="1">
      <alignment horizontal="center" wrapText="1"/>
    </xf>
    <xf numFmtId="49" fontId="24" fillId="0" borderId="0" xfId="10" applyNumberFormat="1" applyFont="1" applyAlignment="1" applyProtection="1">
      <alignment horizontal="left" vertical="top"/>
    </xf>
    <xf numFmtId="0" fontId="24" fillId="0" borderId="0" xfId="10" applyFont="1" applyAlignment="1" applyProtection="1">
      <alignment horizontal="justify" vertical="top" wrapText="1"/>
    </xf>
    <xf numFmtId="0" fontId="24" fillId="0" borderId="0" xfId="10" applyFont="1" applyAlignment="1" applyProtection="1">
      <alignment vertical="top" wrapText="1"/>
    </xf>
    <xf numFmtId="4" fontId="23" fillId="0" borderId="0" xfId="9" applyNumberFormat="1" applyFont="1" applyAlignment="1" applyProtection="1">
      <alignment horizontal="center"/>
    </xf>
    <xf numFmtId="0" fontId="22" fillId="2" borderId="4" xfId="9" applyFont="1" applyFill="1" applyBorder="1" applyAlignment="1" applyProtection="1">
      <alignment horizontal="center" vertical="center"/>
    </xf>
    <xf numFmtId="0" fontId="22" fillId="2" borderId="5" xfId="9" applyFont="1" applyFill="1" applyBorder="1" applyAlignment="1" applyProtection="1">
      <alignment horizontal="left" vertical="top"/>
    </xf>
    <xf numFmtId="0" fontId="23" fillId="2" borderId="5" xfId="9" applyFont="1" applyFill="1" applyBorder="1" applyAlignment="1" applyProtection="1">
      <alignment horizontal="left"/>
    </xf>
    <xf numFmtId="4" fontId="23" fillId="2" borderId="5" xfId="9" applyNumberFormat="1" applyFont="1" applyFill="1" applyBorder="1" applyAlignment="1" applyProtection="1">
      <alignment horizontal="center"/>
    </xf>
    <xf numFmtId="168" fontId="7" fillId="0" borderId="0" xfId="1" applyNumberFormat="1" applyFont="1" applyFill="1" applyBorder="1" applyAlignment="1" applyProtection="1">
      <alignment horizontal="right"/>
    </xf>
    <xf numFmtId="0" fontId="7" fillId="0" borderId="0" xfId="9" applyFont="1" applyAlignment="1" applyProtection="1">
      <alignment horizontal="right"/>
    </xf>
    <xf numFmtId="0" fontId="1" fillId="0" borderId="0" xfId="0" applyFont="1" applyProtection="1"/>
    <xf numFmtId="0" fontId="0" fillId="0" borderId="0" xfId="0" applyFont="1" applyAlignment="1" applyProtection="1">
      <alignment horizontal="justify" vertical="center" wrapText="1"/>
    </xf>
    <xf numFmtId="0" fontId="1" fillId="0" borderId="0" xfId="0" applyFont="1" applyAlignment="1" applyProtection="1">
      <alignment vertical="center" wrapText="1"/>
    </xf>
    <xf numFmtId="0" fontId="0" fillId="0" borderId="0" xfId="0" applyFont="1" applyAlignment="1" applyProtection="1">
      <alignment horizontal="center" vertical="center"/>
    </xf>
    <xf numFmtId="0" fontId="7" fillId="2" borderId="5" xfId="9" applyFont="1" applyFill="1" applyBorder="1" applyAlignment="1" applyProtection="1">
      <alignment horizontal="center"/>
    </xf>
    <xf numFmtId="4" fontId="26" fillId="2" borderId="5" xfId="9" applyNumberFormat="1" applyFont="1" applyFill="1" applyBorder="1" applyAlignment="1" applyProtection="1">
      <alignment horizontal="center"/>
    </xf>
    <xf numFmtId="0" fontId="22" fillId="2" borderId="5" xfId="9" applyFont="1" applyFill="1" applyBorder="1" applyAlignment="1" applyProtection="1">
      <alignment horizontal="center" vertical="center"/>
    </xf>
    <xf numFmtId="0" fontId="26" fillId="0" borderId="0" xfId="9" applyFont="1" applyAlignment="1" applyProtection="1">
      <alignment horizontal="left"/>
    </xf>
    <xf numFmtId="0" fontId="12" fillId="0" borderId="0" xfId="9" applyFont="1" applyAlignment="1" applyProtection="1">
      <alignment horizontal="left" vertical="top"/>
    </xf>
    <xf numFmtId="0" fontId="22" fillId="2" borderId="5" xfId="9" applyFont="1" applyFill="1" applyBorder="1" applyAlignment="1" applyProtection="1">
      <alignment horizontal="left"/>
    </xf>
    <xf numFmtId="4" fontId="22" fillId="2" borderId="5" xfId="9" applyNumberFormat="1" applyFont="1" applyFill="1" applyBorder="1" applyAlignment="1" applyProtection="1">
      <alignment horizontal="center"/>
    </xf>
    <xf numFmtId="0" fontId="0" fillId="0" borderId="0" xfId="0" applyAlignment="1" applyProtection="1">
      <alignment horizontal="justify" vertical="center" wrapText="1"/>
    </xf>
    <xf numFmtId="0" fontId="26" fillId="0" borderId="0" xfId="9" applyFont="1" applyAlignment="1" applyProtection="1">
      <alignment horizontal="center"/>
    </xf>
    <xf numFmtId="0" fontId="1" fillId="0" borderId="0" xfId="9" applyFont="1" applyAlignment="1" applyProtection="1">
      <alignment horizontal="left"/>
    </xf>
    <xf numFmtId="168" fontId="0" fillId="0" borderId="0" xfId="0" applyNumberFormat="1" applyProtection="1"/>
    <xf numFmtId="0" fontId="21" fillId="2" borderId="4" xfId="9" applyFont="1" applyFill="1" applyBorder="1" applyAlignment="1" applyProtection="1">
      <alignment horizontal="center" vertical="center"/>
    </xf>
    <xf numFmtId="0" fontId="21" fillId="2" borderId="5" xfId="9" applyFont="1" applyFill="1" applyBorder="1" applyAlignment="1" applyProtection="1">
      <alignment horizontal="left" vertical="top"/>
    </xf>
    <xf numFmtId="0" fontId="30" fillId="2" borderId="5" xfId="9" applyFont="1" applyFill="1" applyBorder="1" applyAlignment="1" applyProtection="1">
      <alignment horizontal="center"/>
    </xf>
    <xf numFmtId="4" fontId="32" fillId="2" borderId="5" xfId="9" applyNumberFormat="1" applyFont="1" applyFill="1" applyBorder="1" applyAlignment="1" applyProtection="1">
      <alignment horizontal="center"/>
    </xf>
    <xf numFmtId="0" fontId="21" fillId="2" borderId="5" xfId="9" applyFont="1" applyFill="1" applyBorder="1" applyAlignment="1" applyProtection="1">
      <alignment horizontal="center" vertical="center"/>
    </xf>
    <xf numFmtId="0" fontId="21" fillId="2" borderId="5" xfId="9" applyFont="1" applyFill="1" applyBorder="1" applyAlignment="1" applyProtection="1">
      <alignment horizontal="left"/>
    </xf>
    <xf numFmtId="4" fontId="21" fillId="2" borderId="5" xfId="9" applyNumberFormat="1" applyFont="1" applyFill="1" applyBorder="1" applyAlignment="1" applyProtection="1">
      <alignment horizontal="center"/>
    </xf>
    <xf numFmtId="0" fontId="31" fillId="0" borderId="0" xfId="0" applyFont="1" applyProtection="1"/>
    <xf numFmtId="168" fontId="31" fillId="0" borderId="0" xfId="0" applyNumberFormat="1" applyFont="1" applyProtection="1"/>
    <xf numFmtId="0" fontId="12" fillId="0" borderId="0" xfId="9" applyFont="1" applyAlignment="1" applyProtection="1">
      <alignment horizontal="left"/>
    </xf>
    <xf numFmtId="0" fontId="12" fillId="0" borderId="0" xfId="9" applyFont="1" applyAlignment="1" applyProtection="1">
      <alignment horizontal="center"/>
    </xf>
    <xf numFmtId="168" fontId="12" fillId="0" borderId="0" xfId="9" applyNumberFormat="1" applyFont="1" applyAlignment="1" applyProtection="1">
      <alignment horizontal="left" vertical="top"/>
    </xf>
    <xf numFmtId="0" fontId="23" fillId="0" borderId="0" xfId="9" applyFont="1" applyAlignment="1" applyProtection="1">
      <alignment horizontal="left" vertical="top"/>
      <protection locked="0"/>
    </xf>
    <xf numFmtId="168" fontId="23" fillId="0" borderId="0" xfId="9" applyNumberFormat="1" applyFont="1" applyAlignment="1" applyProtection="1">
      <alignment horizontal="left" vertical="top"/>
      <protection locked="0"/>
    </xf>
    <xf numFmtId="0" fontId="24" fillId="0" borderId="0" xfId="10" applyFont="1" applyAlignment="1" applyProtection="1">
      <alignment horizontal="left" vertical="top" wrapText="1"/>
      <protection locked="0"/>
    </xf>
    <xf numFmtId="168" fontId="24" fillId="0" borderId="0" xfId="10" applyNumberFormat="1" applyFont="1" applyAlignment="1" applyProtection="1">
      <alignment horizontal="left" vertical="top" wrapText="1"/>
      <protection locked="0"/>
    </xf>
    <xf numFmtId="0" fontId="24" fillId="0" borderId="0" xfId="10" applyFont="1" applyAlignment="1" applyProtection="1">
      <alignment vertical="top" wrapText="1"/>
      <protection locked="0"/>
    </xf>
    <xf numFmtId="168" fontId="24" fillId="0" borderId="0" xfId="10" applyNumberFormat="1" applyFont="1" applyAlignment="1" applyProtection="1">
      <alignment vertical="top" wrapText="1"/>
      <protection locked="0"/>
    </xf>
    <xf numFmtId="4" fontId="23" fillId="0" borderId="0" xfId="9" applyNumberFormat="1" applyFont="1" applyAlignment="1" applyProtection="1">
      <alignment horizontal="center"/>
      <protection locked="0"/>
    </xf>
    <xf numFmtId="4" fontId="23" fillId="2" borderId="5" xfId="9" applyNumberFormat="1" applyFont="1" applyFill="1" applyBorder="1" applyAlignment="1" applyProtection="1">
      <alignment horizontal="center"/>
      <protection locked="0"/>
    </xf>
    <xf numFmtId="168" fontId="23" fillId="2" borderId="6" xfId="9" applyNumberFormat="1" applyFont="1" applyFill="1" applyBorder="1" applyAlignment="1" applyProtection="1">
      <alignment horizontal="left" vertical="top"/>
      <protection locked="0"/>
    </xf>
    <xf numFmtId="4" fontId="26" fillId="0" borderId="0" xfId="9" applyNumberFormat="1" applyFont="1" applyAlignment="1" applyProtection="1">
      <alignment horizontal="center"/>
      <protection locked="0"/>
    </xf>
    <xf numFmtId="168" fontId="14" fillId="0" borderId="0" xfId="9" applyNumberFormat="1" applyFont="1" applyProtection="1">
      <protection locked="0"/>
    </xf>
    <xf numFmtId="168" fontId="7" fillId="0" borderId="0" xfId="12" applyNumberFormat="1" applyFont="1" applyFill="1" applyBorder="1" applyAlignment="1" applyProtection="1">
      <alignment vertical="top"/>
      <protection locked="0"/>
    </xf>
    <xf numFmtId="0" fontId="1" fillId="0" borderId="0" xfId="0" applyFont="1" applyProtection="1">
      <protection locked="0"/>
    </xf>
    <xf numFmtId="168" fontId="1" fillId="0" borderId="0" xfId="0" applyNumberFormat="1" applyFont="1" applyProtection="1">
      <protection locked="0"/>
    </xf>
    <xf numFmtId="0" fontId="22" fillId="2" borderId="5" xfId="9" applyFont="1" applyFill="1" applyBorder="1" applyAlignment="1" applyProtection="1">
      <alignment horizontal="center" vertical="center"/>
      <protection locked="0"/>
    </xf>
    <xf numFmtId="168" fontId="22" fillId="2" borderId="6" xfId="9" applyNumberFormat="1" applyFont="1" applyFill="1" applyBorder="1" applyAlignment="1" applyProtection="1">
      <alignment horizontal="left" vertical="top"/>
      <protection locked="0"/>
    </xf>
    <xf numFmtId="4" fontId="22" fillId="2" borderId="5" xfId="9" applyNumberFormat="1" applyFont="1" applyFill="1" applyBorder="1" applyAlignment="1" applyProtection="1">
      <alignment horizontal="center"/>
      <protection locked="0"/>
    </xf>
    <xf numFmtId="0" fontId="12" fillId="0" borderId="0" xfId="9" applyFont="1" applyAlignment="1" applyProtection="1">
      <alignment horizontal="left" vertical="top"/>
      <protection locked="0"/>
    </xf>
    <xf numFmtId="168" fontId="26" fillId="0" borderId="0" xfId="9" applyNumberFormat="1" applyFont="1" applyAlignment="1" applyProtection="1">
      <alignment horizontal="right"/>
      <protection locked="0"/>
    </xf>
    <xf numFmtId="4" fontId="33" fillId="2" borderId="5" xfId="0" applyNumberFormat="1" applyFont="1" applyFill="1" applyBorder="1" applyAlignment="1" applyProtection="1">
      <alignment horizontal="right" vertical="center" wrapText="1"/>
    </xf>
    <xf numFmtId="168" fontId="33" fillId="2" borderId="6" xfId="0" applyNumberFormat="1" applyFont="1" applyFill="1" applyBorder="1" applyAlignment="1" applyProtection="1">
      <alignment horizontal="right" vertical="center" wrapText="1"/>
    </xf>
    <xf numFmtId="0" fontId="41" fillId="0" borderId="0" xfId="0" applyFont="1" applyAlignment="1" applyProtection="1">
      <alignment horizontal="justify" vertical="top" wrapText="1"/>
    </xf>
    <xf numFmtId="4" fontId="16" fillId="2" borderId="5" xfId="0" applyNumberFormat="1" applyFont="1" applyFill="1" applyBorder="1" applyAlignment="1" applyProtection="1">
      <alignment horizontal="right" vertical="center" wrapText="1"/>
    </xf>
    <xf numFmtId="0" fontId="16" fillId="0" borderId="0" xfId="0" applyFont="1" applyAlignment="1" applyProtection="1">
      <alignment horizontal="left" vertical="top" wrapText="1"/>
    </xf>
    <xf numFmtId="2" fontId="16" fillId="0" borderId="0" xfId="0" applyNumberFormat="1" applyFont="1" applyAlignment="1" applyProtection="1">
      <alignment horizontal="left" vertical="top" wrapText="1"/>
    </xf>
    <xf numFmtId="178" fontId="7" fillId="0" borderId="0" xfId="0" applyNumberFormat="1" applyFont="1" applyAlignment="1" applyProtection="1">
      <alignment horizontal="center" vertical="top"/>
    </xf>
    <xf numFmtId="178" fontId="16" fillId="2" borderId="4" xfId="0" applyNumberFormat="1" applyFont="1" applyFill="1" applyBorder="1" applyAlignment="1" applyProtection="1">
      <alignment horizontal="center" vertical="top"/>
    </xf>
    <xf numFmtId="0" fontId="16" fillId="2" borderId="5" xfId="10" applyFont="1" applyFill="1" applyBorder="1" applyAlignment="1" applyProtection="1">
      <alignment horizontal="justify" vertical="top" wrapText="1"/>
    </xf>
    <xf numFmtId="0" fontId="16" fillId="2" borderId="5" xfId="9" applyFont="1" applyFill="1" applyBorder="1" applyAlignment="1" applyProtection="1">
      <alignment horizontal="center"/>
    </xf>
    <xf numFmtId="0" fontId="7" fillId="0" borderId="0" xfId="36" applyFont="1" applyAlignment="1" applyProtection="1">
      <alignment horizontal="center" wrapText="1"/>
    </xf>
    <xf numFmtId="0" fontId="58" fillId="0" borderId="0" xfId="0" applyFont="1" applyAlignment="1" applyProtection="1">
      <alignment horizontal="justify"/>
    </xf>
    <xf numFmtId="0" fontId="58" fillId="0" borderId="0" xfId="0" applyFont="1" applyProtection="1"/>
    <xf numFmtId="4" fontId="58" fillId="0" borderId="0" xfId="0" applyNumberFormat="1" applyFont="1" applyProtection="1"/>
    <xf numFmtId="168" fontId="58" fillId="0" borderId="0" xfId="0" applyNumberFormat="1" applyFont="1" applyAlignment="1" applyProtection="1">
      <alignment horizontal="right"/>
    </xf>
    <xf numFmtId="0" fontId="58" fillId="0" borderId="0" xfId="0" applyFont="1" applyAlignment="1" applyProtection="1">
      <alignment horizontal="justify" vertical="top" wrapText="1"/>
    </xf>
    <xf numFmtId="0" fontId="58" fillId="0" borderId="0" xfId="0" applyFont="1" applyAlignment="1" applyProtection="1">
      <alignment horizontal="center"/>
    </xf>
    <xf numFmtId="169" fontId="58" fillId="0" borderId="0" xfId="0" applyNumberFormat="1" applyFont="1" applyProtection="1"/>
    <xf numFmtId="168" fontId="58" fillId="0" borderId="0" xfId="0" applyNumberFormat="1" applyFont="1" applyProtection="1"/>
    <xf numFmtId="0" fontId="0" fillId="0" borderId="0" xfId="0" applyAlignment="1" applyProtection="1">
      <alignment horizontal="center"/>
    </xf>
    <xf numFmtId="0" fontId="58" fillId="0" borderId="0" xfId="0" applyFont="1" applyAlignment="1" applyProtection="1">
      <alignment horizontal="center" vertical="top"/>
    </xf>
    <xf numFmtId="178" fontId="29" fillId="2" borderId="4" xfId="0" applyNumberFormat="1" applyFont="1" applyFill="1" applyBorder="1" applyAlignment="1" applyProtection="1">
      <alignment horizontal="center" vertical="top"/>
    </xf>
    <xf numFmtId="0" fontId="29" fillId="2" borderId="5" xfId="10" applyFont="1" applyFill="1" applyBorder="1" applyAlignment="1" applyProtection="1">
      <alignment horizontal="justify" vertical="top" wrapText="1"/>
    </xf>
    <xf numFmtId="0" fontId="29" fillId="2" borderId="5" xfId="9" applyFont="1" applyFill="1" applyBorder="1" applyAlignment="1" applyProtection="1">
      <alignment horizontal="center"/>
    </xf>
    <xf numFmtId="168" fontId="29" fillId="2" borderId="6" xfId="1" applyNumberFormat="1" applyFont="1" applyFill="1" applyBorder="1" applyAlignment="1" applyProtection="1">
      <alignment horizontal="right"/>
    </xf>
    <xf numFmtId="0" fontId="58" fillId="0" borderId="12" xfId="0" applyFont="1" applyBorder="1" applyAlignment="1" applyProtection="1">
      <alignment horizontal="center" vertical="top"/>
    </xf>
    <xf numFmtId="0" fontId="58" fillId="0" borderId="10" xfId="0" applyFont="1" applyBorder="1" applyAlignment="1" applyProtection="1">
      <alignment horizontal="justify" vertical="center" wrapText="1"/>
    </xf>
    <xf numFmtId="0" fontId="58" fillId="0" borderId="0" xfId="0" applyFont="1" applyBorder="1" applyAlignment="1" applyProtection="1">
      <alignment horizontal="center" wrapText="1"/>
    </xf>
    <xf numFmtId="0" fontId="48" fillId="0" borderId="0" xfId="0" applyFont="1" applyBorder="1" applyAlignment="1" applyProtection="1">
      <alignment horizontal="center" vertical="center" wrapText="1"/>
    </xf>
    <xf numFmtId="168" fontId="58" fillId="0" borderId="0" xfId="0" applyNumberFormat="1" applyFont="1" applyBorder="1" applyAlignment="1" applyProtection="1">
      <alignment wrapText="1"/>
    </xf>
    <xf numFmtId="49" fontId="33" fillId="2" borderId="5" xfId="0" applyNumberFormat="1" applyFont="1" applyFill="1" applyBorder="1" applyAlignment="1" applyProtection="1">
      <alignment vertical="center"/>
    </xf>
    <xf numFmtId="0" fontId="58" fillId="0" borderId="0" xfId="0" applyFont="1" applyBorder="1" applyAlignment="1" applyProtection="1">
      <alignment horizontal="center" vertical="top"/>
    </xf>
    <xf numFmtId="0" fontId="58" fillId="0" borderId="0" xfId="0" applyFont="1" applyBorder="1" applyAlignment="1" applyProtection="1">
      <alignment horizontal="justify" vertical="center" wrapText="1"/>
    </xf>
    <xf numFmtId="168" fontId="58" fillId="0" borderId="0" xfId="0" applyNumberFormat="1" applyFont="1" applyBorder="1" applyAlignment="1" applyProtection="1">
      <alignment horizontal="center" wrapText="1"/>
    </xf>
    <xf numFmtId="0" fontId="0" fillId="0" borderId="0" xfId="0" applyBorder="1" applyProtection="1"/>
    <xf numFmtId="168" fontId="0" fillId="0" borderId="0" xfId="0" applyNumberFormat="1" applyBorder="1" applyProtection="1"/>
    <xf numFmtId="0" fontId="0" fillId="0" borderId="0" xfId="0" applyProtection="1">
      <protection locked="0"/>
    </xf>
    <xf numFmtId="4" fontId="7" fillId="0" borderId="0" xfId="4" applyNumberFormat="1" applyFont="1" applyAlignment="1" applyProtection="1">
      <alignment horizontal="center" wrapText="1"/>
    </xf>
    <xf numFmtId="168" fontId="7" fillId="0" borderId="0" xfId="5" applyNumberFormat="1" applyFont="1" applyAlignment="1" applyProtection="1">
      <alignment horizontal="right" wrapText="1"/>
    </xf>
    <xf numFmtId="0" fontId="16" fillId="2" borderId="4" xfId="0" applyFont="1" applyFill="1" applyBorder="1" applyAlignment="1" applyProtection="1">
      <alignment horizontal="center" vertical="top" wrapText="1"/>
    </xf>
    <xf numFmtId="0" fontId="16" fillId="2" borderId="5" xfId="0" applyFont="1" applyFill="1" applyBorder="1" applyAlignment="1" applyProtection="1">
      <alignment horizontal="justify" vertical="top" wrapText="1"/>
    </xf>
    <xf numFmtId="49" fontId="16" fillId="2" borderId="5" xfId="7" applyNumberFormat="1" applyFont="1" applyFill="1" applyBorder="1" applyAlignment="1" applyProtection="1">
      <alignment horizontal="center" wrapText="1"/>
    </xf>
    <xf numFmtId="4" fontId="16" fillId="2" borderId="5" xfId="0" applyNumberFormat="1" applyFont="1" applyFill="1" applyBorder="1" applyAlignment="1" applyProtection="1">
      <alignment horizontal="center" wrapText="1"/>
    </xf>
    <xf numFmtId="4" fontId="16" fillId="2" borderId="5" xfId="4" applyNumberFormat="1" applyFont="1" applyFill="1" applyBorder="1" applyAlignment="1" applyProtection="1">
      <alignment horizontal="center" wrapText="1"/>
    </xf>
    <xf numFmtId="168" fontId="16" fillId="2" borderId="6" xfId="5" applyNumberFormat="1" applyFont="1" applyFill="1" applyBorder="1" applyAlignment="1" applyProtection="1">
      <alignment horizontal="right" wrapText="1"/>
    </xf>
    <xf numFmtId="0" fontId="7" fillId="2" borderId="4" xfId="0" applyFont="1" applyFill="1" applyBorder="1" applyAlignment="1" applyProtection="1">
      <alignment horizontal="center" vertical="top" wrapText="1"/>
    </xf>
    <xf numFmtId="4" fontId="7" fillId="2" borderId="5" xfId="0" applyNumberFormat="1" applyFont="1" applyFill="1" applyBorder="1" applyAlignment="1" applyProtection="1">
      <alignment horizontal="center" wrapText="1"/>
    </xf>
    <xf numFmtId="0" fontId="29" fillId="2" borderId="4" xfId="0" applyFont="1" applyFill="1" applyBorder="1" applyAlignment="1" applyProtection="1">
      <alignment horizontal="center" vertical="top" wrapText="1"/>
    </xf>
    <xf numFmtId="4" fontId="29" fillId="2" borderId="5" xfId="0" applyNumberFormat="1" applyFont="1" applyFill="1" applyBorder="1" applyAlignment="1" applyProtection="1">
      <alignment horizontal="center" wrapText="1"/>
    </xf>
    <xf numFmtId="4" fontId="29" fillId="2" borderId="5" xfId="4" applyNumberFormat="1" applyFont="1" applyFill="1" applyBorder="1" applyAlignment="1" applyProtection="1">
      <alignment horizontal="center" wrapText="1"/>
    </xf>
    <xf numFmtId="168" fontId="29" fillId="2" borderId="6" xfId="5" applyNumberFormat="1" applyFont="1" applyFill="1" applyBorder="1" applyAlignment="1" applyProtection="1">
      <alignment horizontal="right" wrapText="1"/>
    </xf>
    <xf numFmtId="0" fontId="29" fillId="2" borderId="5" xfId="0" applyFont="1" applyFill="1" applyBorder="1" applyAlignment="1" applyProtection="1">
      <alignment horizontal="justify" vertical="top" wrapText="1"/>
    </xf>
    <xf numFmtId="49" fontId="29" fillId="2" borderId="5" xfId="7" applyNumberFormat="1" applyFont="1" applyFill="1" applyBorder="1" applyAlignment="1" applyProtection="1">
      <alignment horizontal="center" wrapText="1"/>
    </xf>
    <xf numFmtId="4" fontId="30" fillId="2" borderId="5" xfId="0" applyNumberFormat="1" applyFont="1" applyFill="1" applyBorder="1" applyAlignment="1" applyProtection="1">
      <alignment horizontal="center" wrapText="1"/>
    </xf>
    <xf numFmtId="4" fontId="30" fillId="2" borderId="5" xfId="4" applyNumberFormat="1" applyFont="1" applyFill="1" applyBorder="1" applyAlignment="1" applyProtection="1">
      <alignment horizontal="center" wrapText="1"/>
    </xf>
    <xf numFmtId="0" fontId="33" fillId="2" borderId="4" xfId="0" applyFont="1" applyFill="1" applyBorder="1" applyAlignment="1" applyProtection="1">
      <alignment horizontal="center" vertical="top" wrapText="1"/>
    </xf>
    <xf numFmtId="0" fontId="33" fillId="2" borderId="5" xfId="0" applyFont="1" applyFill="1" applyBorder="1" applyAlignment="1" applyProtection="1">
      <alignment horizontal="justify" vertical="top" wrapText="1"/>
    </xf>
    <xf numFmtId="49" fontId="33" fillId="2" borderId="5" xfId="7" applyNumberFormat="1" applyFont="1" applyFill="1" applyBorder="1" applyAlignment="1" applyProtection="1">
      <alignment horizontal="center" wrapText="1"/>
    </xf>
    <xf numFmtId="4" fontId="33" fillId="2" borderId="5" xfId="0" applyNumberFormat="1" applyFont="1" applyFill="1" applyBorder="1" applyAlignment="1" applyProtection="1">
      <alignment horizontal="center" wrapText="1"/>
    </xf>
    <xf numFmtId="4" fontId="33" fillId="2" borderId="5" xfId="4" applyNumberFormat="1" applyFont="1" applyFill="1" applyBorder="1" applyAlignment="1" applyProtection="1">
      <alignment horizontal="center" wrapText="1"/>
    </xf>
    <xf numFmtId="168" fontId="33" fillId="2" borderId="6" xfId="5" applyNumberFormat="1" applyFont="1" applyFill="1" applyBorder="1" applyAlignment="1" applyProtection="1">
      <alignment horizontal="right" wrapText="1"/>
    </xf>
    <xf numFmtId="168" fontId="29" fillId="2" borderId="5" xfId="4" applyNumberFormat="1" applyFont="1" applyFill="1" applyBorder="1" applyAlignment="1" applyProtection="1">
      <alignment horizontal="center" wrapText="1"/>
    </xf>
    <xf numFmtId="168" fontId="0" fillId="0" borderId="0" xfId="0" applyNumberFormat="1" applyFont="1" applyProtection="1"/>
    <xf numFmtId="0" fontId="27" fillId="2" borderId="4" xfId="0" applyFont="1" applyFill="1" applyBorder="1" applyAlignment="1" applyProtection="1">
      <alignment horizontal="center" vertical="center"/>
    </xf>
    <xf numFmtId="0" fontId="27" fillId="2" borderId="5" xfId="0" applyFont="1" applyFill="1" applyBorder="1" applyAlignment="1" applyProtection="1">
      <alignment horizontal="justify" vertical="center"/>
    </xf>
    <xf numFmtId="0" fontId="28" fillId="2" borderId="5" xfId="0" applyFont="1" applyFill="1" applyBorder="1" applyAlignment="1" applyProtection="1">
      <alignment horizontal="center" vertical="center"/>
    </xf>
    <xf numFmtId="2" fontId="28" fillId="2" borderId="5" xfId="0" applyNumberFormat="1" applyFont="1" applyFill="1" applyBorder="1" applyAlignment="1" applyProtection="1">
      <alignment horizontal="center" vertical="center"/>
    </xf>
    <xf numFmtId="0" fontId="0" fillId="0" borderId="0" xfId="0" applyProtection="1"/>
    <xf numFmtId="168" fontId="16" fillId="2" borderId="6" xfId="1" applyNumberFormat="1" applyFont="1" applyFill="1" applyBorder="1" applyAlignment="1" applyProtection="1">
      <alignment horizontal="right"/>
      <protection locked="0"/>
    </xf>
    <xf numFmtId="0" fontId="0" fillId="0" borderId="0" xfId="0" applyProtection="1">
      <protection locked="0"/>
    </xf>
    <xf numFmtId="168" fontId="0" fillId="0" borderId="0" xfId="0" applyNumberFormat="1" applyProtection="1">
      <protection locked="0"/>
    </xf>
    <xf numFmtId="0" fontId="38" fillId="0" borderId="0" xfId="4" applyFont="1" applyAlignment="1" applyProtection="1">
      <alignment horizontal="left" vertical="top" wrapText="1"/>
    </xf>
    <xf numFmtId="0" fontId="39" fillId="0" borderId="0" xfId="4" applyFont="1" applyAlignment="1" applyProtection="1">
      <alignment horizontal="left" wrapText="1"/>
    </xf>
    <xf numFmtId="0" fontId="39" fillId="0" borderId="0" xfId="4" applyFont="1" applyAlignment="1" applyProtection="1">
      <alignment horizontal="right" wrapText="1"/>
    </xf>
    <xf numFmtId="4" fontId="39" fillId="0" borderId="0" xfId="4" applyNumberFormat="1" applyFont="1" applyAlignment="1" applyProtection="1">
      <alignment horizontal="right" wrapText="1"/>
    </xf>
    <xf numFmtId="4" fontId="40" fillId="0" borderId="0" xfId="4" applyNumberFormat="1" applyFont="1" applyAlignment="1" applyProtection="1">
      <alignment horizontal="right" wrapText="1"/>
    </xf>
    <xf numFmtId="0" fontId="41" fillId="0" borderId="0" xfId="0" applyFont="1" applyAlignment="1" applyProtection="1">
      <alignment wrapText="1"/>
    </xf>
    <xf numFmtId="49" fontId="42" fillId="0" borderId="0" xfId="0" applyNumberFormat="1" applyFont="1" applyAlignment="1" applyProtection="1">
      <alignment horizontal="justify" vertical="top" wrapText="1"/>
    </xf>
    <xf numFmtId="49" fontId="43" fillId="0" borderId="0" xfId="0" applyNumberFormat="1" applyFont="1" applyAlignment="1" applyProtection="1">
      <alignment horizontal="center" vertical="center"/>
    </xf>
    <xf numFmtId="4" fontId="37" fillId="0" borderId="0" xfId="0" applyNumberFormat="1" applyFont="1" applyAlignment="1" applyProtection="1">
      <alignment horizontal="right" vertical="center"/>
    </xf>
    <xf numFmtId="0" fontId="37" fillId="0" borderId="0" xfId="0" applyFont="1" applyAlignment="1" applyProtection="1">
      <alignment horizontal="left" vertical="top"/>
    </xf>
    <xf numFmtId="49" fontId="37" fillId="0" borderId="0" xfId="0" applyNumberFormat="1" applyFont="1" applyAlignment="1" applyProtection="1">
      <alignment horizontal="center" vertical="center"/>
    </xf>
    <xf numFmtId="0" fontId="2" fillId="0" borderId="0" xfId="0" applyFont="1" applyAlignment="1" applyProtection="1">
      <alignment vertical="top" wrapText="1"/>
    </xf>
    <xf numFmtId="0" fontId="2" fillId="0" borderId="0" xfId="0" applyFont="1" applyAlignment="1" applyProtection="1">
      <alignment horizontal="center" vertical="top" wrapText="1"/>
    </xf>
    <xf numFmtId="4" fontId="2" fillId="0" borderId="0" xfId="0" applyNumberFormat="1" applyFont="1" applyAlignment="1" applyProtection="1">
      <alignment vertical="top" wrapText="1"/>
    </xf>
    <xf numFmtId="0" fontId="2" fillId="0" borderId="0" xfId="0" applyFont="1" applyAlignment="1" applyProtection="1">
      <alignment horizontal="right" vertical="top" wrapText="1"/>
    </xf>
    <xf numFmtId="0" fontId="37" fillId="0" borderId="0" xfId="0" applyFont="1" applyAlignment="1" applyProtection="1">
      <alignment horizontal="justify" vertical="center" wrapText="1"/>
    </xf>
    <xf numFmtId="0" fontId="2" fillId="0" borderId="0" xfId="0" applyFont="1" applyAlignment="1" applyProtection="1">
      <alignment horizontal="left" vertical="top" wrapText="1"/>
    </xf>
    <xf numFmtId="49" fontId="46" fillId="0" borderId="0" xfId="0" applyNumberFormat="1" applyFont="1" applyAlignment="1" applyProtection="1">
      <alignment vertical="top" wrapText="1"/>
    </xf>
    <xf numFmtId="49" fontId="43" fillId="0" borderId="0" xfId="0" applyNumberFormat="1" applyFont="1" applyAlignment="1" applyProtection="1">
      <alignment horizontal="center" vertical="top" wrapText="1"/>
    </xf>
    <xf numFmtId="49" fontId="46" fillId="0" borderId="0" xfId="0" applyNumberFormat="1" applyFont="1" applyAlignment="1" applyProtection="1">
      <alignment horizontal="right" vertical="top" wrapText="1"/>
    </xf>
    <xf numFmtId="49" fontId="46" fillId="0" borderId="0" xfId="0" applyNumberFormat="1" applyFont="1" applyAlignment="1" applyProtection="1">
      <alignment horizontal="left" vertical="top" wrapText="1"/>
    </xf>
    <xf numFmtId="49" fontId="30" fillId="0" borderId="0" xfId="3" applyNumberFormat="1" applyFont="1" applyAlignment="1" applyProtection="1">
      <alignment horizontal="right" wrapText="1"/>
    </xf>
    <xf numFmtId="49" fontId="29" fillId="0" borderId="0" xfId="3" applyNumberFormat="1" applyFont="1" applyAlignment="1" applyProtection="1">
      <alignment vertical="center"/>
    </xf>
    <xf numFmtId="49" fontId="48" fillId="0" borderId="0" xfId="3" applyNumberFormat="1" applyFont="1" applyAlignment="1" applyProtection="1">
      <alignment horizontal="right" vertical="center"/>
    </xf>
    <xf numFmtId="49" fontId="30" fillId="0" borderId="0" xfId="3" applyNumberFormat="1" applyFont="1" applyAlignment="1" applyProtection="1">
      <alignment horizontal="right" vertical="center" wrapText="1"/>
    </xf>
    <xf numFmtId="49" fontId="29" fillId="0" borderId="0" xfId="3" applyNumberFormat="1" applyFont="1" applyAlignment="1" applyProtection="1">
      <alignment horizontal="left" vertical="center"/>
    </xf>
    <xf numFmtId="49" fontId="30" fillId="0" borderId="0" xfId="3" applyNumberFormat="1" applyFont="1" applyAlignment="1" applyProtection="1">
      <alignment horizontal="center" vertical="center" wrapText="1"/>
    </xf>
    <xf numFmtId="49" fontId="48" fillId="0" borderId="0" xfId="3" applyNumberFormat="1" applyFont="1" applyAlignment="1" applyProtection="1">
      <alignment vertical="center"/>
    </xf>
    <xf numFmtId="49" fontId="47" fillId="0" borderId="0" xfId="3" applyNumberFormat="1" applyFont="1" applyAlignment="1" applyProtection="1">
      <alignment horizontal="left" vertical="center" wrapText="1"/>
    </xf>
    <xf numFmtId="49" fontId="30" fillId="0" borderId="0" xfId="3" applyNumberFormat="1" applyFont="1" applyAlignment="1" applyProtection="1">
      <alignment horizontal="left" vertical="center"/>
    </xf>
    <xf numFmtId="49" fontId="33" fillId="0" borderId="0" xfId="3" applyNumberFormat="1" applyFont="1" applyAlignment="1" applyProtection="1">
      <alignment vertical="center" wrapText="1"/>
    </xf>
    <xf numFmtId="0" fontId="7" fillId="0" borderId="0" xfId="3" applyFont="1" applyAlignment="1" applyProtection="1">
      <alignment vertical="center"/>
    </xf>
    <xf numFmtId="49" fontId="49" fillId="0" borderId="0" xfId="3" applyNumberFormat="1" applyFont="1" applyAlignment="1" applyProtection="1">
      <alignment horizontal="center" vertical="center"/>
    </xf>
    <xf numFmtId="49" fontId="50" fillId="0" borderId="0" xfId="3" applyNumberFormat="1" applyFont="1" applyAlignment="1" applyProtection="1">
      <alignment vertical="center"/>
    </xf>
    <xf numFmtId="4" fontId="48" fillId="0" borderId="0" xfId="3" applyNumberFormat="1" applyFont="1" applyAlignment="1" applyProtection="1">
      <alignment horizontal="right" vertical="center"/>
    </xf>
    <xf numFmtId="49" fontId="30" fillId="0" borderId="0" xfId="3" applyNumberFormat="1" applyFont="1" applyAlignment="1" applyProtection="1">
      <alignment vertical="center"/>
    </xf>
    <xf numFmtId="49" fontId="47" fillId="0" borderId="0" xfId="3" applyNumberFormat="1" applyFont="1" applyAlignment="1" applyProtection="1">
      <alignment horizontal="center" vertical="center" wrapText="1"/>
    </xf>
    <xf numFmtId="4" fontId="7" fillId="0" borderId="0" xfId="0" applyNumberFormat="1" applyFont="1" applyAlignment="1" applyProtection="1">
      <alignment horizontal="right" vertical="center" wrapText="1"/>
      <protection locked="0"/>
    </xf>
    <xf numFmtId="4" fontId="16" fillId="2" borderId="5" xfId="0" applyNumberFormat="1" applyFont="1" applyFill="1" applyBorder="1" applyAlignment="1" applyProtection="1">
      <alignment horizontal="right" vertical="center" wrapText="1"/>
      <protection locked="0"/>
    </xf>
    <xf numFmtId="4" fontId="16" fillId="0" borderId="0" xfId="0" applyNumberFormat="1" applyFont="1" applyAlignment="1" applyProtection="1">
      <alignment horizontal="right" vertical="center" wrapText="1"/>
      <protection locked="0"/>
    </xf>
    <xf numFmtId="49" fontId="29" fillId="0" borderId="0" xfId="3" applyNumberFormat="1" applyFont="1" applyAlignment="1" applyProtection="1">
      <alignment horizontal="justify" vertical="center" wrapText="1"/>
    </xf>
    <xf numFmtId="49" fontId="29" fillId="4" borderId="4" xfId="0" applyNumberFormat="1" applyFont="1" applyFill="1" applyBorder="1" applyAlignment="1" applyProtection="1">
      <alignment horizontal="center" vertical="center" wrapText="1"/>
    </xf>
    <xf numFmtId="49" fontId="29" fillId="4" borderId="5" xfId="0" applyNumberFormat="1" applyFont="1" applyFill="1" applyBorder="1" applyAlignment="1" applyProtection="1">
      <alignment horizontal="center" vertical="center" wrapText="1"/>
    </xf>
    <xf numFmtId="168" fontId="29" fillId="4" borderId="4" xfId="0" applyNumberFormat="1" applyFont="1" applyFill="1" applyBorder="1" applyAlignment="1" applyProtection="1">
      <alignment horizontal="right" vertical="center" wrapText="1"/>
    </xf>
    <xf numFmtId="168" fontId="29" fillId="4" borderId="6" xfId="0" applyNumberFormat="1" applyFont="1" applyFill="1" applyBorder="1" applyAlignment="1" applyProtection="1">
      <alignment horizontal="right" vertical="center" wrapText="1"/>
    </xf>
    <xf numFmtId="0" fontId="31" fillId="0" borderId="5" xfId="0" applyFont="1" applyBorder="1" applyAlignment="1" applyProtection="1">
      <alignment horizontal="center"/>
    </xf>
    <xf numFmtId="49" fontId="29" fillId="0" borderId="0" xfId="3" applyNumberFormat="1" applyFont="1" applyAlignment="1" applyProtection="1">
      <alignment horizontal="left" vertical="center"/>
    </xf>
    <xf numFmtId="49" fontId="30" fillId="0" borderId="0" xfId="3" applyNumberFormat="1" applyFont="1" applyAlignment="1" applyProtection="1">
      <alignment horizontal="center" vertical="center"/>
    </xf>
    <xf numFmtId="49" fontId="29" fillId="2" borderId="4" xfId="0" applyNumberFormat="1" applyFont="1" applyFill="1" applyBorder="1" applyAlignment="1" applyProtection="1">
      <alignment horizontal="left" vertical="center" wrapText="1"/>
    </xf>
    <xf numFmtId="49" fontId="29" fillId="2" borderId="5" xfId="0" applyNumberFormat="1" applyFont="1" applyFill="1" applyBorder="1" applyAlignment="1" applyProtection="1">
      <alignment horizontal="left" vertical="center" wrapText="1"/>
    </xf>
    <xf numFmtId="49" fontId="29" fillId="2" borderId="6" xfId="0" applyNumberFormat="1" applyFont="1" applyFill="1" applyBorder="1" applyAlignment="1" applyProtection="1">
      <alignment horizontal="left" vertical="center" wrapText="1"/>
    </xf>
    <xf numFmtId="168" fontId="29" fillId="2" borderId="5" xfId="0" applyNumberFormat="1" applyFont="1" applyFill="1" applyBorder="1" applyAlignment="1" applyProtection="1">
      <alignment horizontal="right" vertical="center" wrapText="1"/>
    </xf>
    <xf numFmtId="168" fontId="29" fillId="2" borderId="6" xfId="0" applyNumberFormat="1" applyFont="1" applyFill="1" applyBorder="1" applyAlignment="1" applyProtection="1">
      <alignment horizontal="right" vertical="center" wrapText="1"/>
    </xf>
    <xf numFmtId="49" fontId="33" fillId="0" borderId="0" xfId="3" applyNumberFormat="1" applyFont="1" applyAlignment="1" applyProtection="1">
      <alignment horizontal="center" vertical="center" wrapText="1"/>
    </xf>
    <xf numFmtId="0" fontId="18" fillId="2" borderId="4" xfId="0" applyFont="1" applyFill="1" applyBorder="1" applyAlignment="1" applyProtection="1">
      <alignment horizontal="center" vertical="center"/>
    </xf>
    <xf numFmtId="0" fontId="18" fillId="2" borderId="5" xfId="0" applyFont="1" applyFill="1" applyBorder="1" applyAlignment="1" applyProtection="1">
      <alignment horizontal="center" vertical="center"/>
    </xf>
    <xf numFmtId="0" fontId="18" fillId="2" borderId="6" xfId="0" applyFont="1" applyFill="1" applyBorder="1" applyAlignment="1" applyProtection="1">
      <alignment horizontal="center" vertical="center"/>
    </xf>
    <xf numFmtId="49" fontId="51" fillId="0" borderId="0" xfId="3" applyNumberFormat="1" applyFont="1" applyAlignment="1" applyProtection="1">
      <alignment horizontal="center" vertical="center" wrapText="1"/>
    </xf>
    <xf numFmtId="0" fontId="2" fillId="0" borderId="0" xfId="0" applyFont="1" applyAlignment="1" applyProtection="1">
      <alignment horizontal="justify" vertical="top" wrapText="1"/>
    </xf>
    <xf numFmtId="0" fontId="37" fillId="0" borderId="0" xfId="0" applyFont="1" applyAlignment="1" applyProtection="1">
      <alignment horizontal="justify" vertical="center" wrapText="1"/>
    </xf>
    <xf numFmtId="0" fontId="2" fillId="0" borderId="0" xfId="0" applyFont="1" applyAlignment="1" applyProtection="1">
      <alignment horizontal="center" vertical="top" wrapText="1"/>
    </xf>
    <xf numFmtId="0" fontId="2" fillId="0" borderId="0" xfId="0" applyFont="1" applyAlignment="1" applyProtection="1">
      <alignment vertical="top" wrapText="1"/>
    </xf>
    <xf numFmtId="0" fontId="2" fillId="0" borderId="0" xfId="0" applyFont="1" applyFill="1" applyAlignment="1" applyProtection="1">
      <alignment horizontal="justify" vertical="top" wrapText="1"/>
    </xf>
    <xf numFmtId="49" fontId="35" fillId="0" borderId="0" xfId="0" applyNumberFormat="1" applyFont="1" applyAlignment="1" applyProtection="1">
      <alignment horizontal="left" vertical="top" wrapText="1"/>
    </xf>
    <xf numFmtId="49" fontId="35" fillId="0" borderId="0" xfId="0" applyNumberFormat="1" applyFont="1" applyAlignment="1" applyProtection="1">
      <alignment horizontal="justify" vertical="top" wrapText="1"/>
    </xf>
    <xf numFmtId="0" fontId="3" fillId="0" borderId="0" xfId="0" applyFont="1" applyAlignment="1" applyProtection="1">
      <alignment horizontal="left" vertical="top" wrapText="1"/>
    </xf>
    <xf numFmtId="0" fontId="2" fillId="0" borderId="0" xfId="0" applyFont="1" applyAlignment="1" applyProtection="1">
      <alignment horizontal="left" vertical="top" wrapText="1"/>
    </xf>
    <xf numFmtId="49" fontId="38" fillId="0" borderId="0" xfId="0" applyNumberFormat="1" applyFont="1" applyAlignment="1" applyProtection="1">
      <alignment horizontal="justify" vertical="top"/>
    </xf>
    <xf numFmtId="49" fontId="3" fillId="0" borderId="0" xfId="0" applyNumberFormat="1" applyFont="1" applyAlignment="1" applyProtection="1">
      <alignment horizontal="justify" vertical="top"/>
    </xf>
    <xf numFmtId="49" fontId="2" fillId="0" borderId="0" xfId="0" applyNumberFormat="1" applyFont="1" applyAlignment="1" applyProtection="1">
      <alignment horizontal="justify" vertical="top"/>
    </xf>
    <xf numFmtId="49" fontId="44" fillId="0" borderId="0" xfId="0" applyNumberFormat="1" applyFont="1" applyAlignment="1" applyProtection="1">
      <alignment horizontal="center" vertical="top"/>
    </xf>
    <xf numFmtId="168" fontId="29" fillId="2" borderId="5" xfId="0" applyNumberFormat="1" applyFont="1" applyFill="1" applyBorder="1" applyAlignment="1">
      <alignment vertical="center" wrapText="1"/>
    </xf>
    <xf numFmtId="168" fontId="29" fillId="2" borderId="6" xfId="0" applyNumberFormat="1" applyFont="1" applyFill="1" applyBorder="1" applyAlignment="1">
      <alignment vertical="center" wrapText="1"/>
    </xf>
    <xf numFmtId="168" fontId="16" fillId="2" borderId="5" xfId="0" applyNumberFormat="1" applyFont="1" applyFill="1" applyBorder="1" applyAlignment="1" applyProtection="1">
      <alignment horizontal="right" wrapText="1"/>
      <protection locked="0"/>
    </xf>
    <xf numFmtId="168" fontId="16" fillId="2" borderId="6" xfId="0" applyNumberFormat="1" applyFont="1" applyFill="1" applyBorder="1" applyAlignment="1" applyProtection="1">
      <alignment horizontal="right" wrapText="1"/>
      <protection locked="0"/>
    </xf>
    <xf numFmtId="168" fontId="16" fillId="2" borderId="5" xfId="0" applyNumberFormat="1" applyFont="1" applyFill="1" applyBorder="1" applyAlignment="1" applyProtection="1">
      <alignment horizontal="right" wrapText="1"/>
    </xf>
    <xf numFmtId="168" fontId="16" fillId="2" borderId="6" xfId="0" applyNumberFormat="1" applyFont="1" applyFill="1" applyBorder="1" applyAlignment="1" applyProtection="1">
      <alignment horizontal="right" wrapText="1"/>
    </xf>
    <xf numFmtId="0" fontId="16" fillId="2" borderId="5" xfId="0" applyNumberFormat="1" applyFont="1" applyFill="1" applyBorder="1" applyAlignment="1" applyProtection="1">
      <alignment horizontal="left" vertical="center" wrapText="1"/>
    </xf>
    <xf numFmtId="168" fontId="16" fillId="2" borderId="5" xfId="0" applyNumberFormat="1" applyFont="1" applyFill="1" applyBorder="1" applyAlignment="1" applyProtection="1">
      <alignment horizontal="right" vertical="center" wrapText="1"/>
      <protection locked="0"/>
    </xf>
    <xf numFmtId="168" fontId="16" fillId="2" borderId="6" xfId="0" applyNumberFormat="1" applyFont="1" applyFill="1" applyBorder="1" applyAlignment="1" applyProtection="1">
      <alignment horizontal="right" vertical="center" wrapText="1"/>
      <protection locked="0"/>
    </xf>
    <xf numFmtId="168" fontId="29" fillId="2" borderId="5" xfId="0" applyNumberFormat="1" applyFont="1" applyFill="1" applyBorder="1" applyAlignment="1">
      <alignment wrapText="1"/>
    </xf>
    <xf numFmtId="168" fontId="29" fillId="2" borderId="6" xfId="0" applyNumberFormat="1" applyFont="1" applyFill="1" applyBorder="1" applyAlignment="1">
      <alignment wrapText="1"/>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6" fillId="2" borderId="5" xfId="0" applyNumberFormat="1" applyFont="1" applyFill="1" applyBorder="1" applyAlignment="1" applyProtection="1">
      <alignment horizontal="left" vertical="top" wrapText="1"/>
    </xf>
    <xf numFmtId="49" fontId="33" fillId="2" borderId="5" xfId="0" applyNumberFormat="1" applyFont="1" applyFill="1" applyBorder="1" applyAlignment="1" applyProtection="1">
      <alignment horizontal="left" vertical="center" wrapText="1"/>
    </xf>
    <xf numFmtId="168" fontId="33" fillId="2" borderId="5" xfId="0" applyNumberFormat="1" applyFont="1" applyFill="1" applyBorder="1" applyAlignment="1" applyProtection="1">
      <alignment horizontal="right" vertical="center" wrapText="1"/>
      <protection locked="0"/>
    </xf>
    <xf numFmtId="168" fontId="33" fillId="2" borderId="6" xfId="0" applyNumberFormat="1" applyFont="1" applyFill="1" applyBorder="1" applyAlignment="1" applyProtection="1">
      <alignment horizontal="right" vertical="center" wrapText="1"/>
      <protection locked="0"/>
    </xf>
    <xf numFmtId="0" fontId="29" fillId="2" borderId="5" xfId="0" applyFont="1" applyFill="1" applyBorder="1" applyAlignment="1">
      <alignment horizontal="left" vertical="top" wrapText="1"/>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49" fontId="33" fillId="2" borderId="5" xfId="0" applyNumberFormat="1" applyFont="1" applyFill="1" applyBorder="1" applyAlignment="1">
      <alignment horizontal="left" vertical="center" wrapText="1"/>
    </xf>
    <xf numFmtId="168" fontId="29" fillId="2" borderId="5" xfId="0" applyNumberFormat="1" applyFont="1" applyFill="1" applyBorder="1" applyAlignment="1">
      <alignment horizontal="right" wrapText="1"/>
    </xf>
    <xf numFmtId="168" fontId="29" fillId="2" borderId="6" xfId="0" applyNumberFormat="1" applyFont="1" applyFill="1" applyBorder="1" applyAlignment="1">
      <alignment horizontal="right" wrapText="1"/>
    </xf>
    <xf numFmtId="4" fontId="33" fillId="2" borderId="5" xfId="0" applyNumberFormat="1" applyFont="1" applyFill="1" applyBorder="1" applyAlignment="1" applyProtection="1">
      <alignment horizontal="right" vertical="center" wrapText="1"/>
    </xf>
    <xf numFmtId="4" fontId="33" fillId="2" borderId="6" xfId="0" applyNumberFormat="1" applyFont="1" applyFill="1" applyBorder="1" applyAlignment="1" applyProtection="1">
      <alignment horizontal="right" vertical="center" wrapText="1"/>
    </xf>
    <xf numFmtId="168" fontId="29" fillId="2" borderId="5" xfId="1" applyNumberFormat="1" applyFont="1" applyFill="1" applyBorder="1" applyAlignment="1" applyProtection="1">
      <alignment horizontal="right"/>
    </xf>
    <xf numFmtId="168" fontId="29" fillId="2" borderId="6" xfId="1" applyNumberFormat="1" applyFont="1" applyFill="1" applyBorder="1" applyAlignment="1" applyProtection="1">
      <alignment horizontal="right"/>
    </xf>
    <xf numFmtId="0" fontId="18" fillId="3" borderId="7"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wrapText="1"/>
    </xf>
    <xf numFmtId="0" fontId="18" fillId="3" borderId="9"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18" fillId="3" borderId="10" xfId="0" applyFont="1" applyFill="1" applyBorder="1" applyAlignment="1" applyProtection="1">
      <alignment horizontal="center" vertical="center" wrapText="1"/>
    </xf>
    <xf numFmtId="0" fontId="18" fillId="3" borderId="0" xfId="0" applyFont="1" applyFill="1" applyBorder="1" applyAlignment="1" applyProtection="1">
      <alignment horizontal="center" vertical="center" wrapText="1"/>
    </xf>
    <xf numFmtId="0" fontId="18" fillId="3" borderId="11" xfId="0" applyFont="1" applyFill="1" applyBorder="1" applyAlignment="1" applyProtection="1">
      <alignment horizontal="center" vertical="center" wrapText="1"/>
    </xf>
    <xf numFmtId="168" fontId="0" fillId="0" borderId="0" xfId="0" applyNumberFormat="1" applyProtection="1">
      <protection locked="0"/>
    </xf>
    <xf numFmtId="168" fontId="21" fillId="2" borderId="5" xfId="9" applyNumberFormat="1" applyFont="1" applyFill="1" applyBorder="1" applyAlignment="1" applyProtection="1">
      <alignment horizontal="right" vertical="top"/>
    </xf>
    <xf numFmtId="168" fontId="21" fillId="2" borderId="6" xfId="9" applyNumberFormat="1" applyFont="1" applyFill="1" applyBorder="1" applyAlignment="1" applyProtection="1">
      <alignment horizontal="right" vertical="top"/>
    </xf>
    <xf numFmtId="168" fontId="16" fillId="2" borderId="5" xfId="1" applyNumberFormat="1" applyFont="1" applyFill="1" applyBorder="1" applyAlignment="1" applyProtection="1">
      <alignment horizontal="right"/>
      <protection locked="0"/>
    </xf>
    <xf numFmtId="168" fontId="16" fillId="2" borderId="6" xfId="1" applyNumberFormat="1" applyFont="1" applyFill="1" applyBorder="1" applyAlignment="1" applyProtection="1">
      <alignment horizontal="right"/>
      <protection locked="0"/>
    </xf>
    <xf numFmtId="168" fontId="22" fillId="2" borderId="5" xfId="9" applyNumberFormat="1" applyFont="1" applyFill="1" applyBorder="1" applyAlignment="1" applyProtection="1">
      <alignment horizontal="right" vertical="top"/>
    </xf>
    <xf numFmtId="168" fontId="22" fillId="2" borderId="6" xfId="9" applyNumberFormat="1" applyFont="1" applyFill="1" applyBorder="1" applyAlignment="1" applyProtection="1">
      <alignment horizontal="right" vertical="top"/>
    </xf>
    <xf numFmtId="0" fontId="0" fillId="0" borderId="0" xfId="0" applyProtection="1"/>
    <xf numFmtId="0" fontId="0" fillId="0" borderId="0" xfId="0" applyProtection="1">
      <protection locked="0"/>
    </xf>
    <xf numFmtId="0" fontId="16" fillId="2" borderId="5" xfId="0" applyFont="1" applyFill="1" applyBorder="1" applyAlignment="1" applyProtection="1">
      <alignment horizontal="left" vertical="center" wrapText="1"/>
    </xf>
    <xf numFmtId="0" fontId="16" fillId="2" borderId="5" xfId="10" applyFont="1" applyFill="1" applyBorder="1" applyAlignment="1" applyProtection="1">
      <alignment horizontal="left" vertical="top" wrapText="1"/>
    </xf>
    <xf numFmtId="0" fontId="29" fillId="2" borderId="5" xfId="10" applyFont="1" applyFill="1" applyBorder="1" applyAlignment="1" applyProtection="1">
      <alignment horizontal="left" vertical="top" wrapText="1"/>
    </xf>
    <xf numFmtId="0" fontId="29" fillId="2" borderId="5" xfId="0" applyFont="1" applyFill="1" applyBorder="1" applyAlignment="1" applyProtection="1">
      <alignment horizontal="left" vertical="top" wrapText="1"/>
    </xf>
    <xf numFmtId="0" fontId="33" fillId="2" borderId="5" xfId="0" applyFont="1" applyFill="1" applyBorder="1" applyAlignment="1" applyProtection="1">
      <alignment horizontal="left" vertical="top" wrapText="1"/>
    </xf>
    <xf numFmtId="0" fontId="33" fillId="2" borderId="4" xfId="0" applyFont="1" applyFill="1" applyBorder="1" applyAlignment="1" applyProtection="1">
      <alignment horizontal="center" vertical="top" wrapText="1"/>
    </xf>
    <xf numFmtId="0" fontId="33" fillId="2" borderId="5" xfId="0" applyFont="1" applyFill="1" applyBorder="1" applyAlignment="1" applyProtection="1">
      <alignment horizontal="center" vertical="top" wrapText="1"/>
    </xf>
    <xf numFmtId="0" fontId="33" fillId="2" borderId="6" xfId="0" applyFont="1" applyFill="1" applyBorder="1" applyAlignment="1" applyProtection="1">
      <alignment horizontal="center" vertical="top" wrapText="1"/>
    </xf>
    <xf numFmtId="0" fontId="16" fillId="2" borderId="5" xfId="0" applyFont="1" applyFill="1" applyBorder="1" applyAlignment="1" applyProtection="1">
      <alignment horizontal="left" vertical="top" wrapText="1"/>
    </xf>
    <xf numFmtId="0" fontId="29" fillId="2" borderId="5" xfId="0" applyNumberFormat="1" applyFont="1" applyFill="1" applyBorder="1" applyAlignment="1" applyProtection="1">
      <alignment horizontal="left" vertical="center" wrapText="1"/>
    </xf>
    <xf numFmtId="0" fontId="7" fillId="0" borderId="0" xfId="0" applyFont="1" applyAlignment="1" applyProtection="1">
      <alignment horizontal="justify" vertical="top" wrapText="1"/>
    </xf>
    <xf numFmtId="168" fontId="29" fillId="2" borderId="5" xfId="0" applyNumberFormat="1" applyFont="1" applyFill="1" applyBorder="1" applyAlignment="1" applyProtection="1">
      <alignment horizontal="right" wrapText="1"/>
    </xf>
    <xf numFmtId="168" fontId="29" fillId="2" borderId="6" xfId="0" applyNumberFormat="1" applyFont="1" applyFill="1" applyBorder="1" applyAlignment="1" applyProtection="1">
      <alignment horizontal="right" wrapText="1"/>
    </xf>
    <xf numFmtId="168" fontId="29" fillId="2" borderId="5" xfId="0" applyNumberFormat="1" applyFont="1" applyFill="1" applyBorder="1" applyAlignment="1" applyProtection="1">
      <alignment vertical="center" wrapText="1"/>
    </xf>
    <xf numFmtId="168" fontId="29" fillId="2" borderId="6" xfId="0" applyNumberFormat="1" applyFont="1" applyFill="1" applyBorder="1" applyAlignment="1" applyProtection="1">
      <alignment vertical="center" wrapText="1"/>
    </xf>
    <xf numFmtId="168" fontId="16" fillId="2" borderId="5" xfId="0" applyNumberFormat="1" applyFont="1" applyFill="1" applyBorder="1" applyAlignment="1" applyProtection="1">
      <alignment horizontal="right" vertical="center" wrapText="1"/>
    </xf>
    <xf numFmtId="168" fontId="16" fillId="2" borderId="6" xfId="0" applyNumberFormat="1" applyFont="1" applyFill="1" applyBorder="1" applyAlignment="1" applyProtection="1">
      <alignment horizontal="right" vertical="center" wrapText="1"/>
    </xf>
  </cellXfs>
  <cellStyles count="41">
    <cellStyle name="Comma 9" xfId="12" xr:uid="{00000000-0005-0000-0000-000000000000}"/>
    <cellStyle name="čárky [0]_laroux" xfId="22" xr:uid="{00000000-0005-0000-0000-000002000000}"/>
    <cellStyle name="čárky_laroux" xfId="23" xr:uid="{00000000-0005-0000-0000-000003000000}"/>
    <cellStyle name="čiarky [0]_PERSONAL" xfId="24" xr:uid="{00000000-0005-0000-0000-000004000000}"/>
    <cellStyle name="čiarky_PERSONAL" xfId="25" xr:uid="{00000000-0005-0000-0000-000005000000}"/>
    <cellStyle name="Dezimal [0]_PERSONAL" xfId="26" xr:uid="{00000000-0005-0000-0000-000006000000}"/>
    <cellStyle name="Dezimal_PERSONAL" xfId="27" xr:uid="{00000000-0005-0000-0000-000007000000}"/>
    <cellStyle name="Excel Built-in Normal 2" xfId="15" xr:uid="{00000000-0005-0000-0000-000008000000}"/>
    <cellStyle name="měny_laroux" xfId="28" xr:uid="{00000000-0005-0000-0000-000009000000}"/>
    <cellStyle name="meny_PERSONAL" xfId="29" xr:uid="{00000000-0005-0000-0000-00000A000000}"/>
    <cellStyle name="měny_PERSONAL" xfId="30" xr:uid="{00000000-0005-0000-0000-00000B000000}"/>
    <cellStyle name="Normal 10" xfId="3" xr:uid="{00000000-0005-0000-0000-00000D000000}"/>
    <cellStyle name="Normal 10 2 2 2" xfId="4" xr:uid="{00000000-0005-0000-0000-00000E000000}"/>
    <cellStyle name="Normal 114" xfId="39" xr:uid="{00000000-0005-0000-0000-00000F000000}"/>
    <cellStyle name="Normal 13 2" xfId="38" xr:uid="{00000000-0005-0000-0000-000010000000}"/>
    <cellStyle name="Normal 13 3" xfId="9" xr:uid="{00000000-0005-0000-0000-000011000000}"/>
    <cellStyle name="Normal 13 4" xfId="16" xr:uid="{00000000-0005-0000-0000-000012000000}"/>
    <cellStyle name="Normal 2" xfId="2" xr:uid="{00000000-0005-0000-0000-000013000000}"/>
    <cellStyle name="Normal 2 10 2" xfId="6" xr:uid="{00000000-0005-0000-0000-000014000000}"/>
    <cellStyle name="Normal 2 2" xfId="14" xr:uid="{00000000-0005-0000-0000-000015000000}"/>
    <cellStyle name="Normal 2 2 8" xfId="10" xr:uid="{00000000-0005-0000-0000-000016000000}"/>
    <cellStyle name="Normal 3 2 2 3" xfId="36" xr:uid="{00000000-0005-0000-0000-000017000000}"/>
    <cellStyle name="Normal 3 2 31" xfId="40" xr:uid="{00000000-0005-0000-0000-000018000000}"/>
    <cellStyle name="Normal 3 9 4" xfId="13" xr:uid="{00000000-0005-0000-0000-000019000000}"/>
    <cellStyle name="Normal 4 10" xfId="11" xr:uid="{00000000-0005-0000-0000-00001A000000}"/>
    <cellStyle name="Normal 8" xfId="20" xr:uid="{00000000-0005-0000-0000-00001B000000}"/>
    <cellStyle name="Normal_TROŠKOVNIK - KAM - ŽUTO" xfId="5" xr:uid="{00000000-0005-0000-0000-00001C000000}"/>
    <cellStyle name="Normal1" xfId="8" xr:uid="{00000000-0005-0000-0000-00001D000000}"/>
    <cellStyle name="normálne_PERSONAL" xfId="31" xr:uid="{00000000-0005-0000-0000-00001E000000}"/>
    <cellStyle name="normální_laroux" xfId="32" xr:uid="{00000000-0005-0000-0000-00001F000000}"/>
    <cellStyle name="Normalno" xfId="0" builtinId="0"/>
    <cellStyle name="Normalno 2" xfId="18" xr:uid="{00000000-0005-0000-0000-000020000000}"/>
    <cellStyle name="Normalno 3" xfId="17" xr:uid="{00000000-0005-0000-0000-000021000000}"/>
    <cellStyle name="Normalno 3 2 2" xfId="37" xr:uid="{00000000-0005-0000-0000-000022000000}"/>
    <cellStyle name="Normalno 4" xfId="21" xr:uid="{00000000-0005-0000-0000-000023000000}"/>
    <cellStyle name="Obično_ISPIS_1" xfId="19" xr:uid="{00000000-0005-0000-0000-000024000000}"/>
    <cellStyle name="Standard_PERS" xfId="33" xr:uid="{00000000-0005-0000-0000-000025000000}"/>
    <cellStyle name="Stil 1" xfId="7" xr:uid="{00000000-0005-0000-0000-000026000000}"/>
    <cellStyle name="Valuta" xfId="1" builtinId="4"/>
    <cellStyle name="Währung [0]_PERSONAL" xfId="34" xr:uid="{00000000-0005-0000-0000-000027000000}"/>
    <cellStyle name="Währung_PERSONAL" xfId="35" xr:uid="{00000000-0005-0000-0000-00002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3068955</xdr:colOff>
      <xdr:row>79</xdr:row>
      <xdr:rowOff>0</xdr:rowOff>
    </xdr:from>
    <xdr:ext cx="247132" cy="323788"/>
    <xdr:sp macro="" textlink="">
      <xdr:nvSpPr>
        <xdr:cNvPr id="2" name="TextBox 1">
          <a:extLst>
            <a:ext uri="{FF2B5EF4-FFF2-40B4-BE49-F238E27FC236}">
              <a16:creationId xmlns:a16="http://schemas.microsoft.com/office/drawing/2014/main" id="{639B99F5-F2F1-46D9-804B-E9C052B4CB25}"/>
            </a:ext>
          </a:extLst>
        </xdr:cNvPr>
        <xdr:cNvSpPr txBox="1"/>
      </xdr:nvSpPr>
      <xdr:spPr>
        <a:xfrm>
          <a:off x="3478530" y="7724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158</xdr:row>
      <xdr:rowOff>0</xdr:rowOff>
    </xdr:from>
    <xdr:ext cx="247132" cy="323788"/>
    <xdr:sp macro="" textlink="">
      <xdr:nvSpPr>
        <xdr:cNvPr id="3" name="TextBox 1">
          <a:extLst>
            <a:ext uri="{FF2B5EF4-FFF2-40B4-BE49-F238E27FC236}">
              <a16:creationId xmlns:a16="http://schemas.microsoft.com/office/drawing/2014/main" id="{B80A0F0B-0653-4750-B47F-025A1AD5461E}"/>
            </a:ext>
          </a:extLst>
        </xdr:cNvPr>
        <xdr:cNvSpPr txBox="1"/>
      </xdr:nvSpPr>
      <xdr:spPr>
        <a:xfrm>
          <a:off x="3478530" y="218503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167</xdr:row>
      <xdr:rowOff>0</xdr:rowOff>
    </xdr:from>
    <xdr:ext cx="247132" cy="323788"/>
    <xdr:sp macro="" textlink="">
      <xdr:nvSpPr>
        <xdr:cNvPr id="4" name="TextBox 1">
          <a:extLst>
            <a:ext uri="{FF2B5EF4-FFF2-40B4-BE49-F238E27FC236}">
              <a16:creationId xmlns:a16="http://schemas.microsoft.com/office/drawing/2014/main" id="{D324727E-E19C-41C4-88FE-C2A6CBF509BD}"/>
            </a:ext>
          </a:extLst>
        </xdr:cNvPr>
        <xdr:cNvSpPr txBox="1"/>
      </xdr:nvSpPr>
      <xdr:spPr>
        <a:xfrm>
          <a:off x="3478530" y="118681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181</xdr:row>
      <xdr:rowOff>0</xdr:rowOff>
    </xdr:from>
    <xdr:ext cx="247132" cy="323788"/>
    <xdr:sp macro="" textlink="">
      <xdr:nvSpPr>
        <xdr:cNvPr id="5" name="TextBox 1">
          <a:extLst>
            <a:ext uri="{FF2B5EF4-FFF2-40B4-BE49-F238E27FC236}">
              <a16:creationId xmlns:a16="http://schemas.microsoft.com/office/drawing/2014/main" id="{75A4309D-63C7-44DF-A971-4B052AE795C4}"/>
            </a:ext>
          </a:extLst>
        </xdr:cNvPr>
        <xdr:cNvSpPr txBox="1"/>
      </xdr:nvSpPr>
      <xdr:spPr>
        <a:xfrm>
          <a:off x="3478530" y="91344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183</xdr:row>
      <xdr:rowOff>0</xdr:rowOff>
    </xdr:from>
    <xdr:ext cx="247132" cy="323788"/>
    <xdr:sp macro="" textlink="">
      <xdr:nvSpPr>
        <xdr:cNvPr id="6" name="TextBox 1">
          <a:extLst>
            <a:ext uri="{FF2B5EF4-FFF2-40B4-BE49-F238E27FC236}">
              <a16:creationId xmlns:a16="http://schemas.microsoft.com/office/drawing/2014/main" id="{901FAC45-2CA3-42CB-8012-FE746CB79136}"/>
            </a:ext>
          </a:extLst>
        </xdr:cNvPr>
        <xdr:cNvSpPr txBox="1"/>
      </xdr:nvSpPr>
      <xdr:spPr>
        <a:xfrm>
          <a:off x="3478530" y="12573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123</xdr:row>
      <xdr:rowOff>0</xdr:rowOff>
    </xdr:from>
    <xdr:ext cx="247132" cy="323788"/>
    <xdr:sp macro="" textlink="">
      <xdr:nvSpPr>
        <xdr:cNvPr id="2" name="TextBox 1">
          <a:extLst>
            <a:ext uri="{FF2B5EF4-FFF2-40B4-BE49-F238E27FC236}">
              <a16:creationId xmlns:a16="http://schemas.microsoft.com/office/drawing/2014/main" id="{27E0687A-2DEE-43BA-B09B-9827B6DFD477}"/>
            </a:ext>
          </a:extLst>
        </xdr:cNvPr>
        <xdr:cNvSpPr txBox="1"/>
      </xdr:nvSpPr>
      <xdr:spPr>
        <a:xfrm>
          <a:off x="0" y="688752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0</xdr:col>
      <xdr:colOff>0</xdr:colOff>
      <xdr:row>135</xdr:row>
      <xdr:rowOff>0</xdr:rowOff>
    </xdr:from>
    <xdr:ext cx="247132" cy="323788"/>
    <xdr:sp macro="" textlink="">
      <xdr:nvSpPr>
        <xdr:cNvPr id="3" name="TextBox 1">
          <a:extLst>
            <a:ext uri="{FF2B5EF4-FFF2-40B4-BE49-F238E27FC236}">
              <a16:creationId xmlns:a16="http://schemas.microsoft.com/office/drawing/2014/main" id="{C6C1F81C-8801-4744-B65A-3F42DE4ADA2C}"/>
            </a:ext>
          </a:extLst>
        </xdr:cNvPr>
        <xdr:cNvSpPr txBox="1"/>
      </xdr:nvSpPr>
      <xdr:spPr>
        <a:xfrm>
          <a:off x="0" y="71732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0</xdr:col>
      <xdr:colOff>0</xdr:colOff>
      <xdr:row>136</xdr:row>
      <xdr:rowOff>0</xdr:rowOff>
    </xdr:from>
    <xdr:ext cx="247132" cy="323788"/>
    <xdr:sp macro="" textlink="">
      <xdr:nvSpPr>
        <xdr:cNvPr id="4" name="TextBox 1">
          <a:extLst>
            <a:ext uri="{FF2B5EF4-FFF2-40B4-BE49-F238E27FC236}">
              <a16:creationId xmlns:a16="http://schemas.microsoft.com/office/drawing/2014/main" id="{C5C78F79-170A-4F7D-99DA-A837BD1E53A5}"/>
            </a:ext>
          </a:extLst>
        </xdr:cNvPr>
        <xdr:cNvSpPr txBox="1"/>
      </xdr:nvSpPr>
      <xdr:spPr>
        <a:xfrm>
          <a:off x="0" y="72113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5" name="TextBox 1">
          <a:extLst>
            <a:ext uri="{FF2B5EF4-FFF2-40B4-BE49-F238E27FC236}">
              <a16:creationId xmlns:a16="http://schemas.microsoft.com/office/drawing/2014/main" id="{F5D7D03A-76A6-4B73-922A-7758CE742154}"/>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6" name="TextBox 1">
          <a:extLst>
            <a:ext uri="{FF2B5EF4-FFF2-40B4-BE49-F238E27FC236}">
              <a16:creationId xmlns:a16="http://schemas.microsoft.com/office/drawing/2014/main" id="{24DF1628-5EEC-4B5F-B9B5-D8AC7D892690}"/>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7" name="TextBox 1">
          <a:extLst>
            <a:ext uri="{FF2B5EF4-FFF2-40B4-BE49-F238E27FC236}">
              <a16:creationId xmlns:a16="http://schemas.microsoft.com/office/drawing/2014/main" id="{8148D919-244A-454F-B19A-E3CC55D39067}"/>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8" name="TextBox 1">
          <a:extLst>
            <a:ext uri="{FF2B5EF4-FFF2-40B4-BE49-F238E27FC236}">
              <a16:creationId xmlns:a16="http://schemas.microsoft.com/office/drawing/2014/main" id="{ECE0075C-214A-4911-B2A7-B585C4268598}"/>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9" name="TextBox 1">
          <a:extLst>
            <a:ext uri="{FF2B5EF4-FFF2-40B4-BE49-F238E27FC236}">
              <a16:creationId xmlns:a16="http://schemas.microsoft.com/office/drawing/2014/main" id="{3AA902E8-5BE1-4FCE-93F2-D8F39B0C0F1A}"/>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3068955</xdr:colOff>
      <xdr:row>11</xdr:row>
      <xdr:rowOff>0</xdr:rowOff>
    </xdr:from>
    <xdr:ext cx="247132" cy="323788"/>
    <xdr:sp macro="" textlink="">
      <xdr:nvSpPr>
        <xdr:cNvPr id="2" name="TextBox 1">
          <a:extLst>
            <a:ext uri="{FF2B5EF4-FFF2-40B4-BE49-F238E27FC236}">
              <a16:creationId xmlns:a16="http://schemas.microsoft.com/office/drawing/2014/main" id="{04C4BA48-4AA9-409A-86EE-34FDC111D65D}"/>
            </a:ext>
          </a:extLst>
        </xdr:cNvPr>
        <xdr:cNvSpPr txBox="1"/>
      </xdr:nvSpPr>
      <xdr:spPr>
        <a:xfrm>
          <a:off x="3392805" y="292322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3" name="TextBox 1">
          <a:extLst>
            <a:ext uri="{FF2B5EF4-FFF2-40B4-BE49-F238E27FC236}">
              <a16:creationId xmlns:a16="http://schemas.microsoft.com/office/drawing/2014/main" id="{C2D8C96F-D2A8-46AB-A063-9496CEE9C9D0}"/>
            </a:ext>
          </a:extLst>
        </xdr:cNvPr>
        <xdr:cNvSpPr txBox="1"/>
      </xdr:nvSpPr>
      <xdr:spPr>
        <a:xfrm>
          <a:off x="3392805" y="808577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4" name="TextBox 1">
          <a:extLst>
            <a:ext uri="{FF2B5EF4-FFF2-40B4-BE49-F238E27FC236}">
              <a16:creationId xmlns:a16="http://schemas.microsoft.com/office/drawing/2014/main" id="{77D8B294-A696-427F-ACEA-487AC2454425}"/>
            </a:ext>
          </a:extLst>
        </xdr:cNvPr>
        <xdr:cNvSpPr txBox="1"/>
      </xdr:nvSpPr>
      <xdr:spPr>
        <a:xfrm>
          <a:off x="3392805" y="934593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5" name="TextBox 1">
          <a:extLst>
            <a:ext uri="{FF2B5EF4-FFF2-40B4-BE49-F238E27FC236}">
              <a16:creationId xmlns:a16="http://schemas.microsoft.com/office/drawing/2014/main" id="{B79C4018-B39A-4491-9DFC-54BAA40B5C90}"/>
            </a:ext>
          </a:extLst>
        </xdr:cNvPr>
        <xdr:cNvSpPr txBox="1"/>
      </xdr:nvSpPr>
      <xdr:spPr>
        <a:xfrm>
          <a:off x="3392805" y="99288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6" name="TextBox 1">
          <a:extLst>
            <a:ext uri="{FF2B5EF4-FFF2-40B4-BE49-F238E27FC236}">
              <a16:creationId xmlns:a16="http://schemas.microsoft.com/office/drawing/2014/main" id="{CD70A3E0-7120-4A71-81F8-937CDC4D01C7}"/>
            </a:ext>
          </a:extLst>
        </xdr:cNvPr>
        <xdr:cNvSpPr txBox="1"/>
      </xdr:nvSpPr>
      <xdr:spPr>
        <a:xfrm>
          <a:off x="3392805" y="99669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7" name="TextBox 1">
          <a:extLst>
            <a:ext uri="{FF2B5EF4-FFF2-40B4-BE49-F238E27FC236}">
              <a16:creationId xmlns:a16="http://schemas.microsoft.com/office/drawing/2014/main" id="{0708D19F-5495-4C85-A9CE-B6DDA415CDEC}"/>
            </a:ext>
          </a:extLst>
        </xdr:cNvPr>
        <xdr:cNvSpPr txBox="1"/>
      </xdr:nvSpPr>
      <xdr:spPr>
        <a:xfrm>
          <a:off x="3392805" y="700754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8" name="TextBox 1">
          <a:extLst>
            <a:ext uri="{FF2B5EF4-FFF2-40B4-BE49-F238E27FC236}">
              <a16:creationId xmlns:a16="http://schemas.microsoft.com/office/drawing/2014/main" id="{08AB82EC-9A38-49AB-B4CD-452053A83A09}"/>
            </a:ext>
          </a:extLst>
        </xdr:cNvPr>
        <xdr:cNvSpPr txBox="1"/>
      </xdr:nvSpPr>
      <xdr:spPr>
        <a:xfrm>
          <a:off x="3392805" y="1158811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9" name="TextBox 1">
          <a:extLst>
            <a:ext uri="{FF2B5EF4-FFF2-40B4-BE49-F238E27FC236}">
              <a16:creationId xmlns:a16="http://schemas.microsoft.com/office/drawing/2014/main" id="{7486B1A8-B6B9-4418-BE90-4D87E8F59070}"/>
            </a:ext>
          </a:extLst>
        </xdr:cNvPr>
        <xdr:cNvSpPr txBox="1"/>
      </xdr:nvSpPr>
      <xdr:spPr>
        <a:xfrm>
          <a:off x="3392805" y="1321689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10" name="TextBox 1">
          <a:extLst>
            <a:ext uri="{FF2B5EF4-FFF2-40B4-BE49-F238E27FC236}">
              <a16:creationId xmlns:a16="http://schemas.microsoft.com/office/drawing/2014/main" id="{6EB7DE08-FCE1-4624-A11E-223520C0A9B3}"/>
            </a:ext>
          </a:extLst>
        </xdr:cNvPr>
        <xdr:cNvSpPr txBox="1"/>
      </xdr:nvSpPr>
      <xdr:spPr>
        <a:xfrm>
          <a:off x="3392805" y="1623441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11" name="TextBox 1">
          <a:extLst>
            <a:ext uri="{FF2B5EF4-FFF2-40B4-BE49-F238E27FC236}">
              <a16:creationId xmlns:a16="http://schemas.microsoft.com/office/drawing/2014/main" id="{D014544F-DE6F-43D3-9A78-68B4009DCC6C}"/>
            </a:ext>
          </a:extLst>
        </xdr:cNvPr>
        <xdr:cNvSpPr txBox="1"/>
      </xdr:nvSpPr>
      <xdr:spPr>
        <a:xfrm>
          <a:off x="3392805" y="705040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395653</xdr:colOff>
      <xdr:row>113</xdr:row>
      <xdr:rowOff>183173</xdr:rowOff>
    </xdr:from>
    <xdr:ext cx="184731" cy="264560"/>
    <xdr:sp macro="" textlink="">
      <xdr:nvSpPr>
        <xdr:cNvPr id="12" name="TextBox 1">
          <a:extLst>
            <a:ext uri="{FF2B5EF4-FFF2-40B4-BE49-F238E27FC236}">
              <a16:creationId xmlns:a16="http://schemas.microsoft.com/office/drawing/2014/main" id="{5993B571-BBBA-4B3C-9E62-23EFCCBA8F3C}"/>
            </a:ext>
          </a:extLst>
        </xdr:cNvPr>
        <xdr:cNvSpPr txBox="1"/>
      </xdr:nvSpPr>
      <xdr:spPr>
        <a:xfrm>
          <a:off x="5910628" y="2758659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118</xdr:row>
      <xdr:rowOff>183173</xdr:rowOff>
    </xdr:from>
    <xdr:ext cx="184731" cy="264560"/>
    <xdr:sp macro="" textlink="">
      <xdr:nvSpPr>
        <xdr:cNvPr id="13" name="TextBox 1">
          <a:extLst>
            <a:ext uri="{FF2B5EF4-FFF2-40B4-BE49-F238E27FC236}">
              <a16:creationId xmlns:a16="http://schemas.microsoft.com/office/drawing/2014/main" id="{B0FF1ECC-D6CB-4222-B6DF-4F96E2E7F09D}"/>
            </a:ext>
          </a:extLst>
        </xdr:cNvPr>
        <xdr:cNvSpPr txBox="1"/>
      </xdr:nvSpPr>
      <xdr:spPr>
        <a:xfrm>
          <a:off x="5910628" y="293201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122</xdr:row>
      <xdr:rowOff>183173</xdr:rowOff>
    </xdr:from>
    <xdr:ext cx="184731" cy="264560"/>
    <xdr:sp macro="" textlink="">
      <xdr:nvSpPr>
        <xdr:cNvPr id="14" name="TextBox 1">
          <a:extLst>
            <a:ext uri="{FF2B5EF4-FFF2-40B4-BE49-F238E27FC236}">
              <a16:creationId xmlns:a16="http://schemas.microsoft.com/office/drawing/2014/main" id="{53CC2FD5-C31E-4FFA-A3C6-3C0E51DF166F}"/>
            </a:ext>
          </a:extLst>
        </xdr:cNvPr>
        <xdr:cNvSpPr txBox="1"/>
      </xdr:nvSpPr>
      <xdr:spPr>
        <a:xfrm>
          <a:off x="5910628" y="306155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126</xdr:row>
      <xdr:rowOff>183173</xdr:rowOff>
    </xdr:from>
    <xdr:ext cx="184731" cy="264560"/>
    <xdr:sp macro="" textlink="">
      <xdr:nvSpPr>
        <xdr:cNvPr id="15" name="TextBox 1">
          <a:extLst>
            <a:ext uri="{FF2B5EF4-FFF2-40B4-BE49-F238E27FC236}">
              <a16:creationId xmlns:a16="http://schemas.microsoft.com/office/drawing/2014/main" id="{6706BE91-C1D3-48BF-BC4A-B18C7733095C}"/>
            </a:ext>
          </a:extLst>
        </xdr:cNvPr>
        <xdr:cNvSpPr txBox="1"/>
      </xdr:nvSpPr>
      <xdr:spPr>
        <a:xfrm>
          <a:off x="5910628" y="3186332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1</xdr:col>
      <xdr:colOff>3068955</xdr:colOff>
      <xdr:row>209</xdr:row>
      <xdr:rowOff>0</xdr:rowOff>
    </xdr:from>
    <xdr:ext cx="247132" cy="323788"/>
    <xdr:sp macro="" textlink="">
      <xdr:nvSpPr>
        <xdr:cNvPr id="16" name="TextBox 1">
          <a:extLst>
            <a:ext uri="{FF2B5EF4-FFF2-40B4-BE49-F238E27FC236}">
              <a16:creationId xmlns:a16="http://schemas.microsoft.com/office/drawing/2014/main" id="{092C805F-82CB-467B-87AA-3D69058F58FE}"/>
            </a:ext>
          </a:extLst>
        </xdr:cNvPr>
        <xdr:cNvSpPr txBox="1"/>
      </xdr:nvSpPr>
      <xdr:spPr>
        <a:xfrm>
          <a:off x="3345180" y="4800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3068955</xdr:colOff>
      <xdr:row>17</xdr:row>
      <xdr:rowOff>0</xdr:rowOff>
    </xdr:from>
    <xdr:ext cx="247132" cy="323788"/>
    <xdr:sp macro="" textlink="">
      <xdr:nvSpPr>
        <xdr:cNvPr id="2" name="TextBox 1">
          <a:extLst>
            <a:ext uri="{FF2B5EF4-FFF2-40B4-BE49-F238E27FC236}">
              <a16:creationId xmlns:a16="http://schemas.microsoft.com/office/drawing/2014/main" id="{5E5FE912-342A-469F-B540-09C268F84FB1}"/>
            </a:ext>
          </a:extLst>
        </xdr:cNvPr>
        <xdr:cNvSpPr txBox="1"/>
      </xdr:nvSpPr>
      <xdr:spPr>
        <a:xfrm>
          <a:off x="3345180" y="468249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3" name="TextBox 1">
          <a:extLst>
            <a:ext uri="{FF2B5EF4-FFF2-40B4-BE49-F238E27FC236}">
              <a16:creationId xmlns:a16="http://schemas.microsoft.com/office/drawing/2014/main" id="{73621E1D-2785-466F-8FA2-C4DCA4116D25}"/>
            </a:ext>
          </a:extLst>
        </xdr:cNvPr>
        <xdr:cNvSpPr txBox="1"/>
      </xdr:nvSpPr>
      <xdr:spPr>
        <a:xfrm>
          <a:off x="3345180" y="1053465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4" name="TextBox 1">
          <a:extLst>
            <a:ext uri="{FF2B5EF4-FFF2-40B4-BE49-F238E27FC236}">
              <a16:creationId xmlns:a16="http://schemas.microsoft.com/office/drawing/2014/main" id="{57B748A5-87FE-40B3-A355-72120A7D1A65}"/>
            </a:ext>
          </a:extLst>
        </xdr:cNvPr>
        <xdr:cNvSpPr txBox="1"/>
      </xdr:nvSpPr>
      <xdr:spPr>
        <a:xfrm>
          <a:off x="3345180" y="110975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5" name="TextBox 1">
          <a:extLst>
            <a:ext uri="{FF2B5EF4-FFF2-40B4-BE49-F238E27FC236}">
              <a16:creationId xmlns:a16="http://schemas.microsoft.com/office/drawing/2014/main" id="{1D85C5A3-2514-4FC7-BFA0-17582F3F1D1E}"/>
            </a:ext>
          </a:extLst>
        </xdr:cNvPr>
        <xdr:cNvSpPr txBox="1"/>
      </xdr:nvSpPr>
      <xdr:spPr>
        <a:xfrm>
          <a:off x="3345180" y="1169098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6" name="TextBox 1">
          <a:extLst>
            <a:ext uri="{FF2B5EF4-FFF2-40B4-BE49-F238E27FC236}">
              <a16:creationId xmlns:a16="http://schemas.microsoft.com/office/drawing/2014/main" id="{E5667249-5655-48B1-B1FD-0EF35B39D2B8}"/>
            </a:ext>
          </a:extLst>
        </xdr:cNvPr>
        <xdr:cNvSpPr txBox="1"/>
      </xdr:nvSpPr>
      <xdr:spPr>
        <a:xfrm>
          <a:off x="3345180" y="1172908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_Projekti\270_2016%20Samostan%20Ivanec\_Tro&#353;kovnik%20%20Samostan%20Ivanec_nije%20za%20va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58"/>
  <sheetViews>
    <sheetView view="pageBreakPreview" topLeftCell="A37" zoomScaleNormal="100" zoomScaleSheetLayoutView="100" workbookViewId="0">
      <selection activeCell="A37" sqref="A1:XFD1048576"/>
    </sheetView>
  </sheetViews>
  <sheetFormatPr defaultColWidth="8.90625" defaultRowHeight="14.5"/>
  <cols>
    <col min="1" max="1" width="8.90625" style="356" customWidth="1"/>
    <col min="2" max="2" width="30.6328125" style="356" customWidth="1"/>
    <col min="3" max="3" width="10.453125" style="356" customWidth="1"/>
    <col min="4" max="4" width="11" style="356" customWidth="1"/>
    <col min="5" max="5" width="10.90625" style="356" customWidth="1"/>
    <col min="6" max="6" width="11.54296875" style="356" customWidth="1"/>
    <col min="7" max="16384" width="8.90625" style="356"/>
  </cols>
  <sheetData>
    <row r="2" spans="1:10" ht="15.5">
      <c r="A2" s="114"/>
      <c r="B2" s="381" t="s">
        <v>198</v>
      </c>
      <c r="C2" s="400" t="s">
        <v>221</v>
      </c>
      <c r="D2" s="400"/>
      <c r="E2" s="400"/>
      <c r="F2" s="400"/>
      <c r="G2" s="382"/>
      <c r="H2" s="382"/>
      <c r="I2" s="382"/>
      <c r="J2" s="114"/>
    </row>
    <row r="3" spans="1:10" ht="15.5">
      <c r="A3" s="114"/>
      <c r="B3" s="383"/>
      <c r="C3" s="400"/>
      <c r="D3" s="400"/>
      <c r="E3" s="400"/>
      <c r="F3" s="400"/>
      <c r="G3" s="382"/>
      <c r="H3" s="382"/>
      <c r="I3" s="382"/>
      <c r="J3" s="114"/>
    </row>
    <row r="4" spans="1:10" ht="15.5">
      <c r="A4" s="114"/>
      <c r="B4" s="384"/>
      <c r="C4" s="385"/>
      <c r="F4" s="386"/>
      <c r="G4" s="387"/>
      <c r="H4" s="114"/>
      <c r="I4" s="114"/>
      <c r="J4" s="114"/>
    </row>
    <row r="5" spans="1:10" ht="15.75" customHeight="1">
      <c r="A5" s="114"/>
      <c r="B5" s="381" t="s">
        <v>199</v>
      </c>
      <c r="C5" s="400" t="s">
        <v>219</v>
      </c>
      <c r="D5" s="400"/>
      <c r="E5" s="400"/>
      <c r="F5" s="400"/>
      <c r="G5" s="382"/>
      <c r="H5" s="382"/>
      <c r="I5" s="382"/>
      <c r="J5" s="114"/>
    </row>
    <row r="6" spans="1:10" ht="15.75" customHeight="1">
      <c r="A6" s="114"/>
      <c r="B6" s="383"/>
      <c r="C6" s="400"/>
      <c r="D6" s="400"/>
      <c r="E6" s="400"/>
      <c r="F6" s="400"/>
      <c r="G6" s="387"/>
      <c r="H6" s="114"/>
      <c r="I6" s="114"/>
      <c r="J6" s="114"/>
    </row>
    <row r="7" spans="1:10" ht="15.5">
      <c r="A7" s="114"/>
      <c r="B7" s="384"/>
      <c r="C7" s="385"/>
      <c r="D7" s="385"/>
      <c r="F7" s="386"/>
      <c r="G7" s="387"/>
      <c r="H7" s="114"/>
      <c r="I7" s="114"/>
      <c r="J7" s="114"/>
    </row>
    <row r="8" spans="1:10" ht="15.5">
      <c r="A8" s="114"/>
      <c r="B8" s="381" t="s">
        <v>200</v>
      </c>
      <c r="C8" s="406" t="s">
        <v>220</v>
      </c>
      <c r="D8" s="406"/>
      <c r="E8" s="406"/>
      <c r="F8" s="406"/>
      <c r="G8" s="382"/>
      <c r="H8" s="382"/>
      <c r="I8" s="382"/>
      <c r="J8" s="114"/>
    </row>
    <row r="9" spans="1:10" ht="15.5">
      <c r="A9" s="114"/>
      <c r="B9" s="383"/>
      <c r="C9" s="406"/>
      <c r="D9" s="406"/>
      <c r="E9" s="406"/>
      <c r="F9" s="406"/>
      <c r="G9" s="382"/>
      <c r="H9" s="382"/>
      <c r="I9" s="382"/>
      <c r="J9" s="114"/>
    </row>
    <row r="10" spans="1:10" ht="15.5">
      <c r="A10" s="114"/>
      <c r="B10" s="384"/>
      <c r="C10" s="384"/>
      <c r="D10" s="385"/>
      <c r="E10" s="385"/>
      <c r="F10" s="386"/>
      <c r="G10" s="387"/>
      <c r="H10" s="114"/>
      <c r="I10" s="114"/>
      <c r="J10" s="114"/>
    </row>
    <row r="11" spans="1:10" ht="15.5">
      <c r="A11" s="114"/>
      <c r="B11" s="384"/>
      <c r="C11" s="384"/>
      <c r="D11" s="385"/>
      <c r="E11" s="385"/>
      <c r="F11" s="386"/>
      <c r="G11" s="387"/>
      <c r="H11" s="114"/>
      <c r="I11" s="114"/>
      <c r="J11" s="114"/>
    </row>
    <row r="12" spans="1:10" ht="15.5">
      <c r="A12" s="114"/>
      <c r="B12" s="384"/>
      <c r="C12" s="384"/>
      <c r="D12" s="385"/>
      <c r="E12" s="385"/>
      <c r="F12" s="386"/>
      <c r="G12" s="387"/>
      <c r="H12" s="114"/>
      <c r="I12" s="114"/>
      <c r="J12" s="114"/>
    </row>
    <row r="13" spans="1:10" ht="15.5">
      <c r="A13" s="114"/>
      <c r="B13" s="386"/>
      <c r="C13" s="386"/>
      <c r="D13" s="388"/>
      <c r="E13" s="389"/>
      <c r="F13" s="386"/>
      <c r="G13" s="387"/>
      <c r="H13" s="114"/>
      <c r="I13" s="114"/>
      <c r="J13" s="114"/>
    </row>
    <row r="14" spans="1:10" ht="15.5">
      <c r="A14" s="114"/>
      <c r="B14" s="386"/>
      <c r="C14" s="386"/>
      <c r="D14" s="388"/>
      <c r="E14" s="389"/>
      <c r="F14" s="386"/>
      <c r="G14" s="387"/>
      <c r="H14" s="114"/>
      <c r="I14" s="114"/>
      <c r="J14" s="114"/>
    </row>
    <row r="15" spans="1:10" ht="18.75" customHeight="1">
      <c r="A15" s="413" t="s">
        <v>201</v>
      </c>
      <c r="B15" s="413"/>
      <c r="C15" s="413"/>
      <c r="D15" s="413"/>
      <c r="E15" s="413"/>
      <c r="F15" s="413"/>
      <c r="G15" s="390"/>
      <c r="H15" s="390"/>
      <c r="I15" s="390"/>
      <c r="J15" s="390"/>
    </row>
    <row r="16" spans="1:10">
      <c r="A16" s="114"/>
      <c r="B16" s="387"/>
      <c r="C16" s="387"/>
      <c r="D16" s="391"/>
      <c r="E16" s="387"/>
      <c r="F16" s="387"/>
      <c r="G16" s="387"/>
      <c r="H16" s="114"/>
      <c r="I16" s="114"/>
      <c r="J16" s="114"/>
    </row>
    <row r="17" spans="1:10" ht="26.25" customHeight="1">
      <c r="A17" s="417" t="s">
        <v>219</v>
      </c>
      <c r="B17" s="417"/>
      <c r="C17" s="417"/>
      <c r="D17" s="417"/>
      <c r="E17" s="417"/>
      <c r="F17" s="417"/>
      <c r="G17" s="392"/>
      <c r="H17" s="114"/>
      <c r="I17" s="114"/>
      <c r="J17" s="114"/>
    </row>
    <row r="18" spans="1:10" ht="15" customHeight="1">
      <c r="A18" s="417"/>
      <c r="B18" s="417"/>
      <c r="C18" s="417"/>
      <c r="D18" s="417"/>
      <c r="E18" s="417"/>
      <c r="F18" s="417"/>
      <c r="G18" s="387"/>
      <c r="H18" s="114"/>
      <c r="I18" s="114"/>
      <c r="J18" s="114"/>
    </row>
    <row r="19" spans="1:10">
      <c r="A19" s="417"/>
      <c r="B19" s="417"/>
      <c r="C19" s="417"/>
      <c r="D19" s="417"/>
      <c r="E19" s="417"/>
      <c r="F19" s="417"/>
      <c r="G19" s="393"/>
      <c r="H19" s="114"/>
      <c r="I19" s="114"/>
      <c r="J19" s="114"/>
    </row>
    <row r="20" spans="1:10">
      <c r="A20" s="114"/>
      <c r="B20" s="393"/>
      <c r="C20" s="393"/>
      <c r="D20" s="393"/>
      <c r="E20" s="393"/>
      <c r="F20" s="394"/>
      <c r="G20" s="394"/>
      <c r="H20" s="114"/>
      <c r="I20" s="114"/>
      <c r="J20" s="114"/>
    </row>
    <row r="21" spans="1:10" ht="15.5">
      <c r="A21" s="114"/>
      <c r="B21" s="393"/>
      <c r="C21" s="395"/>
      <c r="D21" s="395"/>
      <c r="E21" s="395"/>
      <c r="F21" s="395"/>
      <c r="G21" s="395"/>
      <c r="H21" s="114"/>
      <c r="I21" s="114"/>
      <c r="J21" s="114"/>
    </row>
    <row r="22" spans="1:10" ht="15.5">
      <c r="A22" s="114"/>
      <c r="B22" s="393"/>
      <c r="C22" s="395"/>
      <c r="D22" s="395"/>
      <c r="E22" s="395"/>
      <c r="F22" s="395"/>
      <c r="G22" s="395"/>
      <c r="H22" s="114"/>
      <c r="I22" s="114"/>
      <c r="J22" s="114"/>
    </row>
    <row r="23" spans="1:10" ht="15.5">
      <c r="A23" s="114"/>
      <c r="B23" s="393"/>
      <c r="C23" s="395"/>
      <c r="D23" s="395"/>
      <c r="E23" s="395"/>
      <c r="F23" s="395"/>
      <c r="G23" s="395"/>
      <c r="H23" s="114"/>
      <c r="I23" s="114"/>
      <c r="J23" s="114"/>
    </row>
    <row r="24" spans="1:10" ht="15.5">
      <c r="A24" s="114"/>
      <c r="B24" s="393"/>
      <c r="C24" s="395"/>
      <c r="D24" s="395"/>
      <c r="E24" s="395"/>
      <c r="F24" s="393"/>
      <c r="G24" s="393"/>
      <c r="H24" s="114"/>
      <c r="I24" s="114"/>
      <c r="J24" s="114"/>
    </row>
    <row r="25" spans="1:10" ht="15.5">
      <c r="A25" s="114"/>
      <c r="B25" s="393"/>
      <c r="C25" s="395"/>
      <c r="D25" s="395"/>
      <c r="E25" s="395"/>
      <c r="F25" s="393"/>
      <c r="G25" s="393"/>
      <c r="H25" s="114"/>
      <c r="I25" s="114"/>
      <c r="J25" s="114"/>
    </row>
    <row r="26" spans="1:10" ht="15.5">
      <c r="A26" s="114"/>
      <c r="B26" s="393"/>
      <c r="C26" s="395"/>
      <c r="D26" s="395"/>
      <c r="E26" s="395"/>
      <c r="F26" s="393"/>
      <c r="G26" s="393"/>
      <c r="H26" s="114"/>
      <c r="I26" s="114"/>
      <c r="J26" s="114"/>
    </row>
    <row r="27" spans="1:10" ht="15.5">
      <c r="A27" s="114"/>
      <c r="B27" s="393"/>
      <c r="C27" s="395"/>
      <c r="D27" s="395"/>
      <c r="E27" s="395"/>
      <c r="F27" s="396"/>
      <c r="G27" s="396"/>
      <c r="H27" s="114"/>
      <c r="I27" s="114"/>
      <c r="J27" s="114"/>
    </row>
    <row r="28" spans="1:10" ht="15.5">
      <c r="A28" s="114"/>
      <c r="B28" s="393"/>
      <c r="C28" s="393"/>
      <c r="D28" s="393"/>
      <c r="E28" s="393"/>
      <c r="F28" s="395"/>
      <c r="G28" s="395"/>
      <c r="H28" s="114"/>
      <c r="I28" s="114"/>
      <c r="J28" s="114"/>
    </row>
    <row r="29" spans="1:10">
      <c r="A29" s="114"/>
      <c r="B29" s="393"/>
      <c r="C29" s="393"/>
      <c r="D29" s="393"/>
      <c r="E29" s="393"/>
      <c r="F29" s="393"/>
      <c r="G29" s="393"/>
      <c r="H29" s="114"/>
      <c r="I29" s="114"/>
      <c r="J29" s="114"/>
    </row>
    <row r="30" spans="1:10" ht="15.5">
      <c r="A30" s="407" t="s">
        <v>699</v>
      </c>
      <c r="B30" s="407"/>
      <c r="C30" s="407"/>
      <c r="D30" s="407"/>
      <c r="E30" s="407"/>
      <c r="F30" s="407"/>
      <c r="G30" s="395"/>
      <c r="H30" s="114"/>
      <c r="I30" s="114"/>
      <c r="J30" s="114"/>
    </row>
    <row r="41" spans="1:6" ht="18.5">
      <c r="A41" s="414" t="s">
        <v>202</v>
      </c>
      <c r="B41" s="415"/>
      <c r="C41" s="415"/>
      <c r="D41" s="415"/>
      <c r="E41" s="415"/>
      <c r="F41" s="416"/>
    </row>
    <row r="43" spans="1:6" ht="15.5">
      <c r="A43" s="265"/>
      <c r="B43" s="265"/>
      <c r="C43" s="265"/>
      <c r="D43" s="265"/>
      <c r="E43" s="266"/>
      <c r="F43" s="266"/>
    </row>
    <row r="44" spans="1:6" ht="15.5">
      <c r="A44" s="100" t="s">
        <v>5</v>
      </c>
      <c r="B44" s="408" t="s">
        <v>97</v>
      </c>
      <c r="C44" s="409"/>
      <c r="D44" s="410"/>
      <c r="E44" s="411">
        <f>'A-GRAĐEVINSKO OBRTNIČKI'!E272:F272</f>
        <v>0</v>
      </c>
      <c r="F44" s="412"/>
    </row>
    <row r="45" spans="1:6" ht="15.5">
      <c r="A45" s="405"/>
      <c r="B45" s="405"/>
      <c r="C45" s="405"/>
      <c r="D45" s="405"/>
      <c r="E45" s="405"/>
      <c r="F45" s="405"/>
    </row>
    <row r="46" spans="1:6" ht="15.5">
      <c r="A46" s="100" t="s">
        <v>10</v>
      </c>
      <c r="B46" s="408" t="s">
        <v>94</v>
      </c>
      <c r="C46" s="409"/>
      <c r="D46" s="410"/>
      <c r="E46" s="411">
        <f>'B-INSTALACIJE ViO'!E87:F87</f>
        <v>0</v>
      </c>
      <c r="F46" s="412"/>
    </row>
    <row r="47" spans="1:6" ht="15.5">
      <c r="A47" s="405"/>
      <c r="B47" s="405"/>
      <c r="C47" s="405"/>
      <c r="D47" s="405"/>
      <c r="E47" s="405"/>
      <c r="F47" s="405"/>
    </row>
    <row r="48" spans="1:6" ht="15.5">
      <c r="A48" s="100" t="s">
        <v>204</v>
      </c>
      <c r="B48" s="408" t="s">
        <v>203</v>
      </c>
      <c r="C48" s="409"/>
      <c r="D48" s="410"/>
      <c r="E48" s="411">
        <f>'C-INSTALACIJE GHV'!F490</f>
        <v>0</v>
      </c>
      <c r="F48" s="412"/>
    </row>
    <row r="49" spans="1:6" ht="15.5">
      <c r="A49" s="405"/>
      <c r="B49" s="405"/>
      <c r="C49" s="405"/>
      <c r="D49" s="405"/>
      <c r="E49" s="405"/>
      <c r="F49" s="405"/>
    </row>
    <row r="50" spans="1:6" ht="15.5">
      <c r="A50" s="100" t="s">
        <v>165</v>
      </c>
      <c r="B50" s="408" t="s">
        <v>178</v>
      </c>
      <c r="C50" s="409"/>
      <c r="D50" s="410"/>
      <c r="E50" s="411">
        <f>'D-ELEKTROINSTALACIJE'!E399:F399</f>
        <v>0</v>
      </c>
      <c r="F50" s="412"/>
    </row>
    <row r="51" spans="1:6" ht="15.5">
      <c r="A51" s="265"/>
      <c r="B51" s="265"/>
      <c r="C51" s="265"/>
      <c r="D51" s="265"/>
      <c r="E51" s="265"/>
      <c r="F51" s="265"/>
    </row>
    <row r="52" spans="1:6" ht="15.5">
      <c r="A52" s="100" t="s">
        <v>361</v>
      </c>
      <c r="B52" s="408" t="s">
        <v>362</v>
      </c>
      <c r="C52" s="409"/>
      <c r="D52" s="410"/>
      <c r="E52" s="411">
        <f>'E-KONSTRUKCIJA STUBIŠTA'!E23:F23</f>
        <v>0</v>
      </c>
      <c r="F52" s="412"/>
    </row>
    <row r="53" spans="1:6" ht="15.5">
      <c r="A53" s="265"/>
      <c r="B53" s="265"/>
      <c r="C53" s="265"/>
      <c r="D53" s="265"/>
      <c r="E53" s="265"/>
      <c r="F53" s="265"/>
    </row>
    <row r="54" spans="1:6" ht="15.5">
      <c r="A54" s="100"/>
      <c r="B54" s="408" t="s">
        <v>206</v>
      </c>
      <c r="C54" s="409"/>
      <c r="D54" s="410"/>
      <c r="E54" s="411">
        <f>SUM(E44:F53)</f>
        <v>0</v>
      </c>
      <c r="F54" s="412"/>
    </row>
    <row r="55" spans="1:6" ht="15.5">
      <c r="A55" s="265"/>
      <c r="B55" s="265"/>
      <c r="C55" s="265"/>
      <c r="D55" s="265"/>
      <c r="E55" s="265"/>
      <c r="F55" s="265"/>
    </row>
    <row r="56" spans="1:6" ht="15.5">
      <c r="A56" s="265"/>
      <c r="B56" s="265"/>
      <c r="C56" s="401" t="s">
        <v>205</v>
      </c>
      <c r="D56" s="402"/>
      <c r="E56" s="403">
        <f>E54*0.25</f>
        <v>0</v>
      </c>
      <c r="F56" s="404"/>
    </row>
    <row r="57" spans="1:6" ht="15.5">
      <c r="A57" s="265"/>
      <c r="B57" s="265"/>
      <c r="C57" s="265"/>
      <c r="D57" s="265"/>
      <c r="E57" s="265"/>
      <c r="F57" s="265"/>
    </row>
    <row r="58" spans="1:6" ht="15.5">
      <c r="A58" s="100"/>
      <c r="B58" s="408" t="s">
        <v>207</v>
      </c>
      <c r="C58" s="409"/>
      <c r="D58" s="410"/>
      <c r="E58" s="411">
        <f>E54+E56</f>
        <v>0</v>
      </c>
      <c r="F58" s="412"/>
    </row>
  </sheetData>
  <sheetProtection algorithmName="SHA-512" hashValue="Nj1kxoKm+CowGQ/JXqj67djkinhuDIpvY2wQ7D5GKmYCFdUm7hzECahR9wetDEYBwrtKRMoUXIOGxHOvVpNegg==" saltValue="r1rJ9IInXrg8HZyb91kWHA==" spinCount="100000" sheet="1" objects="1" scenarios="1"/>
  <mergeCells count="27">
    <mergeCell ref="B58:D58"/>
    <mergeCell ref="E58:F58"/>
    <mergeCell ref="E48:F48"/>
    <mergeCell ref="B48:D48"/>
    <mergeCell ref="B50:D50"/>
    <mergeCell ref="A49:F49"/>
    <mergeCell ref="E50:F50"/>
    <mergeCell ref="B54:D54"/>
    <mergeCell ref="E54:F54"/>
    <mergeCell ref="B52:D52"/>
    <mergeCell ref="E52:F52"/>
    <mergeCell ref="C5:F6"/>
    <mergeCell ref="C2:F3"/>
    <mergeCell ref="C56:D56"/>
    <mergeCell ref="E56:F56"/>
    <mergeCell ref="A47:F47"/>
    <mergeCell ref="C8:F8"/>
    <mergeCell ref="A30:F30"/>
    <mergeCell ref="B46:D46"/>
    <mergeCell ref="E46:F46"/>
    <mergeCell ref="C9:F9"/>
    <mergeCell ref="A15:F15"/>
    <mergeCell ref="A45:F45"/>
    <mergeCell ref="B44:D44"/>
    <mergeCell ref="E44:F44"/>
    <mergeCell ref="A41:F41"/>
    <mergeCell ref="A17:F19"/>
  </mergeCells>
  <pageMargins left="0.7" right="0.7" top="0.75" bottom="0.75" header="0.3" footer="0.3"/>
  <pageSetup paperSize="9"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91"/>
  <sheetViews>
    <sheetView view="pageBreakPreview" zoomScaleNormal="100" zoomScaleSheetLayoutView="100" workbookViewId="0">
      <selection sqref="A1:XFD1048576"/>
    </sheetView>
  </sheetViews>
  <sheetFormatPr defaultColWidth="8.90625" defaultRowHeight="14.5"/>
  <cols>
    <col min="1" max="1" width="8.90625" style="356"/>
    <col min="2" max="2" width="44.36328125" style="356" customWidth="1"/>
    <col min="3" max="3" width="7.453125" style="356" customWidth="1"/>
    <col min="4" max="4" width="11.453125" style="356" customWidth="1"/>
    <col min="5" max="5" width="10.54296875" style="356" customWidth="1"/>
    <col min="6" max="6" width="14" style="356" customWidth="1"/>
    <col min="7" max="16384" width="8.90625" style="356"/>
  </cols>
  <sheetData>
    <row r="2" spans="2:6">
      <c r="B2" s="360" t="s">
        <v>188</v>
      </c>
      <c r="C2" s="361"/>
      <c r="D2" s="362"/>
      <c r="E2" s="363"/>
      <c r="F2" s="364"/>
    </row>
    <row r="3" spans="2:6" ht="15.75" customHeight="1">
      <c r="B3" s="427" t="s">
        <v>218</v>
      </c>
      <c r="C3" s="427"/>
      <c r="D3" s="427"/>
      <c r="E3" s="427"/>
      <c r="F3" s="427"/>
    </row>
    <row r="4" spans="2:6">
      <c r="B4" s="360"/>
      <c r="C4" s="360"/>
      <c r="D4" s="360"/>
      <c r="E4" s="360"/>
      <c r="F4" s="365"/>
    </row>
    <row r="5" spans="2:6" ht="18">
      <c r="B5" s="366" t="s">
        <v>189</v>
      </c>
      <c r="C5" s="367"/>
      <c r="D5" s="368"/>
      <c r="E5" s="368"/>
      <c r="F5" s="368"/>
    </row>
    <row r="6" spans="2:6">
      <c r="B6" s="369"/>
      <c r="C6" s="370"/>
      <c r="D6" s="368"/>
      <c r="E6" s="368"/>
      <c r="F6" s="368"/>
    </row>
    <row r="7" spans="2:6" ht="28.5" customHeight="1">
      <c r="B7" s="428" t="s">
        <v>190</v>
      </c>
      <c r="C7" s="428"/>
      <c r="D7" s="428"/>
      <c r="E7" s="428"/>
      <c r="F7" s="428"/>
    </row>
    <row r="8" spans="2:6">
      <c r="B8" s="430"/>
      <c r="C8" s="430"/>
      <c r="D8" s="430"/>
      <c r="E8" s="430"/>
      <c r="F8" s="430"/>
    </row>
    <row r="9" spans="2:6" ht="41.25" customHeight="1">
      <c r="B9" s="418" t="s">
        <v>875</v>
      </c>
      <c r="C9" s="418"/>
      <c r="D9" s="418"/>
      <c r="E9" s="418"/>
      <c r="F9" s="418"/>
    </row>
    <row r="10" spans="2:6">
      <c r="B10" s="429"/>
      <c r="C10" s="429"/>
      <c r="D10" s="429"/>
      <c r="E10" s="429"/>
      <c r="F10" s="429"/>
    </row>
    <row r="11" spans="2:6" ht="42" customHeight="1">
      <c r="B11" s="428" t="s">
        <v>268</v>
      </c>
      <c r="C11" s="428"/>
      <c r="D11" s="428"/>
      <c r="E11" s="428"/>
      <c r="F11" s="428"/>
    </row>
    <row r="12" spans="2:6" ht="27.75" customHeight="1">
      <c r="B12" s="418" t="s">
        <v>267</v>
      </c>
      <c r="C12" s="418"/>
      <c r="D12" s="418"/>
      <c r="E12" s="418"/>
      <c r="F12" s="418"/>
    </row>
    <row r="13" spans="2:6">
      <c r="B13" s="420"/>
      <c r="C13" s="420"/>
      <c r="D13" s="420"/>
      <c r="E13" s="420"/>
      <c r="F13" s="420"/>
    </row>
    <row r="14" spans="2:6" ht="15.75" customHeight="1">
      <c r="B14" s="418" t="s">
        <v>269</v>
      </c>
      <c r="C14" s="418"/>
      <c r="D14" s="418"/>
      <c r="E14" s="418"/>
      <c r="F14" s="418"/>
    </row>
    <row r="15" spans="2:6">
      <c r="B15" s="420"/>
      <c r="C15" s="420"/>
      <c r="D15" s="420"/>
      <c r="E15" s="420"/>
      <c r="F15" s="420"/>
    </row>
    <row r="16" spans="2:6" ht="27.75" customHeight="1">
      <c r="B16" s="418" t="s">
        <v>270</v>
      </c>
      <c r="C16" s="418"/>
      <c r="D16" s="418"/>
      <c r="E16" s="418"/>
      <c r="F16" s="418"/>
    </row>
    <row r="17" spans="2:6" ht="25.5" customHeight="1">
      <c r="B17" s="418" t="s">
        <v>196</v>
      </c>
      <c r="C17" s="418"/>
      <c r="D17" s="418"/>
      <c r="E17" s="418"/>
      <c r="F17" s="418"/>
    </row>
    <row r="18" spans="2:6" ht="45.75" customHeight="1">
      <c r="B18" s="418" t="s">
        <v>271</v>
      </c>
      <c r="C18" s="418"/>
      <c r="D18" s="418"/>
      <c r="E18" s="418"/>
      <c r="F18" s="418"/>
    </row>
    <row r="19" spans="2:6" ht="29.25" customHeight="1">
      <c r="B19" s="426" t="s">
        <v>272</v>
      </c>
      <c r="C19" s="426"/>
      <c r="D19" s="426"/>
      <c r="E19" s="426"/>
      <c r="F19" s="426"/>
    </row>
    <row r="20" spans="2:6" ht="30" customHeight="1">
      <c r="B20" s="421" t="s">
        <v>273</v>
      </c>
      <c r="C20" s="421"/>
      <c r="D20" s="421"/>
      <c r="E20" s="421"/>
      <c r="F20" s="421"/>
    </row>
    <row r="21" spans="2:6" ht="28.5" customHeight="1">
      <c r="B21" s="418" t="s">
        <v>274</v>
      </c>
      <c r="C21" s="418"/>
      <c r="D21" s="418"/>
      <c r="E21" s="418"/>
      <c r="F21" s="418"/>
    </row>
    <row r="22" spans="2:6">
      <c r="B22" s="420"/>
      <c r="C22" s="420"/>
      <c r="D22" s="420"/>
      <c r="E22" s="420"/>
      <c r="F22" s="420"/>
    </row>
    <row r="23" spans="2:6" ht="28.5" customHeight="1">
      <c r="B23" s="422" t="s">
        <v>275</v>
      </c>
      <c r="C23" s="422"/>
      <c r="D23" s="422"/>
      <c r="E23" s="422"/>
      <c r="F23" s="422"/>
    </row>
    <row r="24" spans="2:6" ht="32.25" customHeight="1">
      <c r="B24" s="418" t="s">
        <v>276</v>
      </c>
      <c r="C24" s="418"/>
      <c r="D24" s="418"/>
      <c r="E24" s="418"/>
      <c r="F24" s="418"/>
    </row>
    <row r="25" spans="2:6" ht="30" customHeight="1">
      <c r="B25" s="418" t="s">
        <v>277</v>
      </c>
      <c r="C25" s="418"/>
      <c r="D25" s="418"/>
      <c r="E25" s="418"/>
      <c r="F25" s="418"/>
    </row>
    <row r="26" spans="2:6">
      <c r="B26" s="420"/>
      <c r="C26" s="420"/>
      <c r="D26" s="420"/>
      <c r="E26" s="420"/>
      <c r="F26" s="420"/>
    </row>
    <row r="27" spans="2:6" ht="15" customHeight="1">
      <c r="B27" s="418" t="s">
        <v>278</v>
      </c>
      <c r="C27" s="418"/>
      <c r="D27" s="418"/>
      <c r="E27" s="418"/>
      <c r="F27" s="418"/>
    </row>
    <row r="28" spans="2:6">
      <c r="B28" s="420"/>
      <c r="C28" s="420"/>
      <c r="D28" s="420"/>
      <c r="E28" s="420"/>
      <c r="F28" s="420"/>
    </row>
    <row r="29" spans="2:6" ht="52.5" customHeight="1">
      <c r="B29" s="418" t="s">
        <v>279</v>
      </c>
      <c r="C29" s="418"/>
      <c r="D29" s="418"/>
      <c r="E29" s="418"/>
      <c r="F29" s="418"/>
    </row>
    <row r="30" spans="2:6">
      <c r="B30" s="420"/>
      <c r="C30" s="420"/>
      <c r="D30" s="420"/>
      <c r="E30" s="420"/>
      <c r="F30" s="420"/>
    </row>
    <row r="31" spans="2:6" ht="28.5" customHeight="1">
      <c r="B31" s="418" t="s">
        <v>280</v>
      </c>
      <c r="C31" s="418"/>
      <c r="D31" s="418"/>
      <c r="E31" s="418"/>
      <c r="F31" s="418"/>
    </row>
    <row r="32" spans="2:6">
      <c r="B32" s="371"/>
      <c r="C32" s="372"/>
      <c r="D32" s="373"/>
      <c r="E32" s="371"/>
      <c r="F32" s="374"/>
    </row>
    <row r="33" spans="2:6" ht="45.75" customHeight="1">
      <c r="B33" s="421" t="s">
        <v>281</v>
      </c>
      <c r="C33" s="421"/>
      <c r="D33" s="421"/>
      <c r="E33" s="421"/>
      <c r="F33" s="421"/>
    </row>
    <row r="34" spans="2:6">
      <c r="B34" s="420"/>
      <c r="C34" s="420"/>
      <c r="D34" s="420"/>
      <c r="E34" s="420"/>
      <c r="F34" s="420"/>
    </row>
    <row r="35" spans="2:6" ht="15" customHeight="1">
      <c r="B35" s="418" t="s">
        <v>191</v>
      </c>
      <c r="C35" s="418"/>
      <c r="D35" s="418"/>
      <c r="E35" s="418"/>
      <c r="F35" s="418"/>
    </row>
    <row r="36" spans="2:6" ht="30.75" customHeight="1">
      <c r="B36" s="422" t="s">
        <v>282</v>
      </c>
      <c r="C36" s="422"/>
      <c r="D36" s="422"/>
      <c r="E36" s="422"/>
      <c r="F36" s="422"/>
    </row>
    <row r="37" spans="2:6" ht="30" customHeight="1">
      <c r="B37" s="418" t="s">
        <v>283</v>
      </c>
      <c r="C37" s="418"/>
      <c r="D37" s="418"/>
      <c r="E37" s="418"/>
      <c r="F37" s="418"/>
    </row>
    <row r="38" spans="2:6">
      <c r="B38" s="420"/>
      <c r="C38" s="420"/>
      <c r="D38" s="420"/>
      <c r="E38" s="420"/>
      <c r="F38" s="420"/>
    </row>
    <row r="39" spans="2:6">
      <c r="B39" s="419" t="s">
        <v>209</v>
      </c>
      <c r="C39" s="419"/>
      <c r="D39" s="419"/>
      <c r="E39" s="419"/>
      <c r="F39" s="419"/>
    </row>
    <row r="40" spans="2:6">
      <c r="B40" s="418"/>
      <c r="C40" s="418"/>
      <c r="D40" s="418"/>
      <c r="E40" s="418"/>
      <c r="F40" s="418"/>
    </row>
    <row r="41" spans="2:6" ht="42.75" customHeight="1">
      <c r="B41" s="418" t="s">
        <v>284</v>
      </c>
      <c r="C41" s="418"/>
      <c r="D41" s="418"/>
      <c r="E41" s="418"/>
      <c r="F41" s="418"/>
    </row>
    <row r="42" spans="2:6" ht="16.5" customHeight="1">
      <c r="B42" s="418" t="s">
        <v>208</v>
      </c>
      <c r="C42" s="418"/>
      <c r="D42" s="418"/>
      <c r="E42" s="418"/>
      <c r="F42" s="418"/>
    </row>
    <row r="43" spans="2:6" ht="30" customHeight="1">
      <c r="B43" s="422" t="s">
        <v>285</v>
      </c>
      <c r="C43" s="422"/>
      <c r="D43" s="422"/>
      <c r="E43" s="422"/>
      <c r="F43" s="422"/>
    </row>
    <row r="44" spans="2:6">
      <c r="B44" s="418"/>
      <c r="C44" s="418"/>
      <c r="D44" s="418"/>
      <c r="E44" s="418"/>
      <c r="F44" s="418"/>
    </row>
    <row r="45" spans="2:6">
      <c r="B45" s="419" t="s">
        <v>192</v>
      </c>
      <c r="C45" s="419"/>
      <c r="D45" s="419"/>
      <c r="E45" s="419"/>
      <c r="F45" s="419"/>
    </row>
    <row r="46" spans="2:6">
      <c r="B46" s="418"/>
      <c r="C46" s="418"/>
      <c r="D46" s="418"/>
      <c r="E46" s="418"/>
      <c r="F46" s="418"/>
    </row>
    <row r="47" spans="2:6" ht="28.5" customHeight="1">
      <c r="B47" s="418" t="s">
        <v>286</v>
      </c>
      <c r="C47" s="418"/>
      <c r="D47" s="418"/>
      <c r="E47" s="418"/>
      <c r="F47" s="418"/>
    </row>
    <row r="48" spans="2:6">
      <c r="B48" s="418" t="s">
        <v>210</v>
      </c>
      <c r="C48" s="418"/>
      <c r="D48" s="418"/>
      <c r="E48" s="418"/>
      <c r="F48" s="418"/>
    </row>
    <row r="49" spans="2:6" ht="15" customHeight="1">
      <c r="B49" s="418" t="s">
        <v>211</v>
      </c>
      <c r="C49" s="418"/>
      <c r="D49" s="418"/>
      <c r="E49" s="418"/>
      <c r="F49" s="418"/>
    </row>
    <row r="50" spans="2:6">
      <c r="B50" s="418"/>
      <c r="C50" s="418"/>
      <c r="D50" s="418"/>
      <c r="E50" s="418"/>
      <c r="F50" s="418"/>
    </row>
    <row r="51" spans="2:6">
      <c r="B51" s="419" t="s">
        <v>212</v>
      </c>
      <c r="C51" s="419"/>
      <c r="D51" s="419"/>
      <c r="E51" s="419"/>
      <c r="F51" s="419"/>
    </row>
    <row r="52" spans="2:6">
      <c r="B52" s="375"/>
      <c r="C52" s="375"/>
      <c r="D52" s="375"/>
      <c r="E52" s="375"/>
      <c r="F52" s="375"/>
    </row>
    <row r="53" spans="2:6" ht="30" customHeight="1">
      <c r="B53" s="418" t="s">
        <v>287</v>
      </c>
      <c r="C53" s="418"/>
      <c r="D53" s="418"/>
      <c r="E53" s="418"/>
      <c r="F53" s="418"/>
    </row>
    <row r="54" spans="2:6" ht="55.5" customHeight="1">
      <c r="B54" s="418" t="s">
        <v>288</v>
      </c>
      <c r="C54" s="418"/>
      <c r="D54" s="418"/>
      <c r="E54" s="418"/>
      <c r="F54" s="418"/>
    </row>
    <row r="55" spans="2:6">
      <c r="B55" s="418"/>
      <c r="C55" s="418"/>
      <c r="D55" s="418"/>
      <c r="E55" s="418"/>
      <c r="F55" s="418"/>
    </row>
    <row r="56" spans="2:6">
      <c r="B56" s="419" t="s">
        <v>213</v>
      </c>
      <c r="C56" s="419"/>
      <c r="D56" s="419"/>
      <c r="E56" s="419"/>
      <c r="F56" s="419"/>
    </row>
    <row r="57" spans="2:6">
      <c r="B57" s="375"/>
      <c r="C57" s="375"/>
      <c r="D57" s="375"/>
      <c r="E57" s="375"/>
      <c r="F57" s="375"/>
    </row>
    <row r="58" spans="2:6" ht="28.5" customHeight="1">
      <c r="B58" s="418" t="s">
        <v>197</v>
      </c>
      <c r="C58" s="418"/>
      <c r="D58" s="418"/>
      <c r="E58" s="418"/>
      <c r="F58" s="418"/>
    </row>
    <row r="59" spans="2:6">
      <c r="B59" s="418"/>
      <c r="C59" s="418"/>
      <c r="D59" s="418"/>
      <c r="E59" s="418"/>
      <c r="F59" s="418"/>
    </row>
    <row r="60" spans="2:6" ht="15" customHeight="1">
      <c r="B60" s="418" t="s">
        <v>193</v>
      </c>
      <c r="C60" s="418"/>
      <c r="D60" s="418"/>
      <c r="E60" s="418"/>
      <c r="F60" s="418"/>
    </row>
    <row r="61" spans="2:6">
      <c r="B61" s="418"/>
      <c r="C61" s="418"/>
      <c r="D61" s="418"/>
      <c r="E61" s="418"/>
      <c r="F61" s="418"/>
    </row>
    <row r="62" spans="2:6">
      <c r="B62" s="418" t="s">
        <v>289</v>
      </c>
      <c r="C62" s="418"/>
      <c r="D62" s="418"/>
      <c r="E62" s="418"/>
      <c r="F62" s="418"/>
    </row>
    <row r="63" spans="2:6" ht="42.75" customHeight="1">
      <c r="B63" s="418" t="s">
        <v>290</v>
      </c>
      <c r="C63" s="418"/>
      <c r="D63" s="418"/>
      <c r="E63" s="418"/>
      <c r="F63" s="418"/>
    </row>
    <row r="64" spans="2:6" ht="27.75" customHeight="1">
      <c r="B64" s="418" t="s">
        <v>291</v>
      </c>
      <c r="C64" s="418"/>
      <c r="D64" s="418"/>
      <c r="E64" s="418"/>
      <c r="F64" s="418"/>
    </row>
    <row r="65" spans="2:6" ht="28.5" customHeight="1">
      <c r="B65" s="418" t="s">
        <v>292</v>
      </c>
      <c r="C65" s="418"/>
      <c r="D65" s="418"/>
      <c r="E65" s="418"/>
      <c r="F65" s="418"/>
    </row>
    <row r="66" spans="2:6">
      <c r="B66" s="418"/>
      <c r="C66" s="418"/>
      <c r="D66" s="418"/>
      <c r="E66" s="418"/>
      <c r="F66" s="418"/>
    </row>
    <row r="67" spans="2:6">
      <c r="B67" s="419" t="s">
        <v>214</v>
      </c>
      <c r="C67" s="419"/>
      <c r="D67" s="419"/>
      <c r="E67" s="419"/>
      <c r="F67" s="419"/>
    </row>
    <row r="68" spans="2:6" ht="15" customHeight="1">
      <c r="B68" s="418" t="s">
        <v>293</v>
      </c>
      <c r="C68" s="418"/>
      <c r="D68" s="418"/>
      <c r="E68" s="418"/>
      <c r="F68" s="418"/>
    </row>
    <row r="69" spans="2:6" ht="29.25" customHeight="1">
      <c r="B69" s="418" t="s">
        <v>294</v>
      </c>
      <c r="C69" s="418"/>
      <c r="D69" s="418"/>
      <c r="E69" s="418"/>
      <c r="F69" s="418"/>
    </row>
    <row r="70" spans="2:6">
      <c r="B70" s="418"/>
      <c r="C70" s="418"/>
      <c r="D70" s="418"/>
      <c r="E70" s="418"/>
      <c r="F70" s="418"/>
    </row>
    <row r="71" spans="2:6">
      <c r="B71" s="418" t="s">
        <v>295</v>
      </c>
      <c r="C71" s="418"/>
      <c r="D71" s="418"/>
      <c r="E71" s="418"/>
      <c r="F71" s="418"/>
    </row>
    <row r="72" spans="2:6" ht="27.75" customHeight="1">
      <c r="B72" s="418" t="s">
        <v>296</v>
      </c>
      <c r="C72" s="418"/>
      <c r="D72" s="418"/>
      <c r="E72" s="418"/>
      <c r="F72" s="418"/>
    </row>
    <row r="73" spans="2:6" ht="28.5" customHeight="1">
      <c r="B73" s="418" t="s">
        <v>297</v>
      </c>
      <c r="C73" s="418"/>
      <c r="D73" s="418"/>
      <c r="E73" s="418"/>
      <c r="F73" s="418"/>
    </row>
    <row r="74" spans="2:6" ht="39" customHeight="1">
      <c r="B74" s="418" t="s">
        <v>298</v>
      </c>
      <c r="C74" s="418"/>
      <c r="D74" s="418"/>
      <c r="E74" s="418"/>
      <c r="F74" s="418"/>
    </row>
    <row r="75" spans="2:6">
      <c r="B75" s="418"/>
      <c r="C75" s="418"/>
      <c r="D75" s="418"/>
      <c r="E75" s="418"/>
      <c r="F75" s="418"/>
    </row>
    <row r="76" spans="2:6" ht="29.25" customHeight="1">
      <c r="B76" s="418" t="s">
        <v>299</v>
      </c>
      <c r="C76" s="418"/>
      <c r="D76" s="418"/>
      <c r="E76" s="418"/>
      <c r="F76" s="418"/>
    </row>
    <row r="77" spans="2:6">
      <c r="B77" s="418"/>
      <c r="C77" s="418"/>
      <c r="D77" s="418"/>
      <c r="E77" s="418"/>
      <c r="F77" s="418"/>
    </row>
    <row r="78" spans="2:6" ht="15" customHeight="1">
      <c r="B78" s="418" t="s">
        <v>300</v>
      </c>
      <c r="C78" s="418"/>
      <c r="D78" s="418"/>
      <c r="E78" s="418"/>
      <c r="F78" s="418"/>
    </row>
    <row r="79" spans="2:6">
      <c r="B79" s="418"/>
      <c r="C79" s="418"/>
      <c r="D79" s="418"/>
      <c r="E79" s="418"/>
      <c r="F79" s="418"/>
    </row>
    <row r="80" spans="2:6" ht="134.25" customHeight="1">
      <c r="B80" s="425" t="s">
        <v>302</v>
      </c>
      <c r="C80" s="425"/>
      <c r="D80" s="425"/>
      <c r="E80" s="425"/>
      <c r="F80" s="425"/>
    </row>
    <row r="81" spans="2:6">
      <c r="B81" s="426"/>
      <c r="C81" s="426"/>
      <c r="D81" s="426"/>
      <c r="E81" s="426"/>
      <c r="F81" s="426"/>
    </row>
    <row r="82" spans="2:6" ht="45" customHeight="1">
      <c r="B82" s="418" t="s">
        <v>301</v>
      </c>
      <c r="C82" s="418"/>
      <c r="D82" s="418"/>
      <c r="E82" s="418"/>
      <c r="F82" s="418"/>
    </row>
    <row r="83" spans="2:6">
      <c r="B83" s="376"/>
      <c r="C83" s="372"/>
      <c r="D83" s="373"/>
      <c r="E83" s="376"/>
      <c r="F83" s="374"/>
    </row>
    <row r="84" spans="2:6" ht="30.75" customHeight="1">
      <c r="B84" s="418" t="s">
        <v>303</v>
      </c>
      <c r="C84" s="418"/>
      <c r="D84" s="418"/>
      <c r="E84" s="418"/>
      <c r="F84" s="418"/>
    </row>
    <row r="85" spans="2:6" ht="110.25" customHeight="1">
      <c r="B85" s="418" t="s">
        <v>304</v>
      </c>
      <c r="C85" s="418"/>
      <c r="D85" s="418"/>
      <c r="E85" s="418"/>
      <c r="F85" s="418"/>
    </row>
    <row r="86" spans="2:6">
      <c r="B86" s="376"/>
      <c r="C86" s="372"/>
      <c r="D86" s="373"/>
      <c r="E86" s="376"/>
      <c r="F86" s="374"/>
    </row>
    <row r="87" spans="2:6" ht="30" customHeight="1">
      <c r="B87" s="418" t="s">
        <v>305</v>
      </c>
      <c r="C87" s="418"/>
      <c r="D87" s="418"/>
      <c r="E87" s="418"/>
      <c r="F87" s="418"/>
    </row>
    <row r="88" spans="2:6">
      <c r="B88" s="376"/>
      <c r="C88" s="376"/>
      <c r="D88" s="376"/>
      <c r="E88" s="376"/>
      <c r="F88" s="376"/>
    </row>
    <row r="89" spans="2:6">
      <c r="B89" s="423" t="s">
        <v>194</v>
      </c>
      <c r="C89" s="423"/>
      <c r="D89" s="377"/>
      <c r="E89" s="377"/>
      <c r="F89" s="377"/>
    </row>
    <row r="90" spans="2:6">
      <c r="B90" s="378"/>
      <c r="C90" s="379"/>
      <c r="D90" s="380"/>
      <c r="E90" s="380"/>
      <c r="F90" s="380"/>
    </row>
    <row r="91" spans="2:6" ht="120" customHeight="1">
      <c r="B91" s="424" t="s">
        <v>195</v>
      </c>
      <c r="C91" s="424"/>
      <c r="D91" s="424"/>
      <c r="E91" s="424"/>
      <c r="F91" s="424"/>
    </row>
  </sheetData>
  <sheetProtection algorithmName="SHA-512" hashValue="I7jBgxjHtR8/R8gmEx1biDzUB9uArSRmI0XFkakPUdouZ4YzCQtR6ozapR1FSoA5NoHF4OSUjbXVWT9zPB7oIg==" saltValue="QaUKY2TAQcj7FdcXBqlh6w==" spinCount="100000" sheet="1" objects="1" scenarios="1"/>
  <mergeCells count="79">
    <mergeCell ref="B3:F3"/>
    <mergeCell ref="B19:F19"/>
    <mergeCell ref="B7:F7"/>
    <mergeCell ref="B9:F9"/>
    <mergeCell ref="B10:F10"/>
    <mergeCell ref="B11:F11"/>
    <mergeCell ref="B15:F15"/>
    <mergeCell ref="B13:F13"/>
    <mergeCell ref="B8:F8"/>
    <mergeCell ref="B12:F12"/>
    <mergeCell ref="B14:F14"/>
    <mergeCell ref="B16:F16"/>
    <mergeCell ref="B17:F17"/>
    <mergeCell ref="B18:F18"/>
    <mergeCell ref="B37:F37"/>
    <mergeCell ref="B41:F41"/>
    <mergeCell ref="B42:F42"/>
    <mergeCell ref="B43:F43"/>
    <mergeCell ref="B29:F29"/>
    <mergeCell ref="B31:F31"/>
    <mergeCell ref="B33:F33"/>
    <mergeCell ref="B34:F34"/>
    <mergeCell ref="B35:F35"/>
    <mergeCell ref="B36:F36"/>
    <mergeCell ref="B58:F58"/>
    <mergeCell ref="B60:F60"/>
    <mergeCell ref="B63:F63"/>
    <mergeCell ref="B64:F64"/>
    <mergeCell ref="B59:F59"/>
    <mergeCell ref="B61:F61"/>
    <mergeCell ref="B62:F62"/>
    <mergeCell ref="B65:F65"/>
    <mergeCell ref="B68:F68"/>
    <mergeCell ref="B69:F69"/>
    <mergeCell ref="B72:F72"/>
    <mergeCell ref="B73:F73"/>
    <mergeCell ref="B66:F66"/>
    <mergeCell ref="B67:F67"/>
    <mergeCell ref="B70:F70"/>
    <mergeCell ref="B71:F71"/>
    <mergeCell ref="B74:F74"/>
    <mergeCell ref="B76:F76"/>
    <mergeCell ref="B78:F78"/>
    <mergeCell ref="B80:F80"/>
    <mergeCell ref="B81:F81"/>
    <mergeCell ref="B75:F75"/>
    <mergeCell ref="B77:F77"/>
    <mergeCell ref="B79:F79"/>
    <mergeCell ref="B89:C89"/>
    <mergeCell ref="B91:F91"/>
    <mergeCell ref="B82:F82"/>
    <mergeCell ref="B84:F84"/>
    <mergeCell ref="B85:F85"/>
    <mergeCell ref="B87:F87"/>
    <mergeCell ref="B22:F22"/>
    <mergeCell ref="B30:F30"/>
    <mergeCell ref="B28:F28"/>
    <mergeCell ref="B26:F26"/>
    <mergeCell ref="B20:F20"/>
    <mergeCell ref="B21:F21"/>
    <mergeCell ref="B23:F23"/>
    <mergeCell ref="B24:F24"/>
    <mergeCell ref="B25:F25"/>
    <mergeCell ref="B27:F27"/>
    <mergeCell ref="B46:F46"/>
    <mergeCell ref="B48:F48"/>
    <mergeCell ref="B56:F56"/>
    <mergeCell ref="B38:F38"/>
    <mergeCell ref="B39:F39"/>
    <mergeCell ref="B40:F40"/>
    <mergeCell ref="B44:F44"/>
    <mergeCell ref="B45:F45"/>
    <mergeCell ref="B54:F54"/>
    <mergeCell ref="B55:F55"/>
    <mergeCell ref="B47:F47"/>
    <mergeCell ref="B49:F49"/>
    <mergeCell ref="B53:F53"/>
    <mergeCell ref="B50:F50"/>
    <mergeCell ref="B51:F51"/>
  </mergeCell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H273"/>
  <sheetViews>
    <sheetView view="pageBreakPreview" zoomScaleNormal="100" zoomScaleSheetLayoutView="100" workbookViewId="0">
      <pane xSplit="1" ySplit="4" topLeftCell="B255" activePane="bottomRight" state="frozen"/>
      <selection pane="topRight" activeCell="B1" sqref="B1"/>
      <selection pane="bottomLeft" activeCell="A6" sqref="A6"/>
      <selection pane="bottomRight" activeCell="F274" sqref="F274"/>
    </sheetView>
  </sheetViews>
  <sheetFormatPr defaultRowHeight="14.5"/>
  <cols>
    <col min="1" max="1" width="7.08984375" customWidth="1"/>
    <col min="2" max="2" width="43" customWidth="1"/>
    <col min="3" max="4" width="12.6328125" customWidth="1"/>
    <col min="5" max="6" width="12.6328125" style="58" customWidth="1"/>
    <col min="7" max="7" width="9.08984375" style="64"/>
  </cols>
  <sheetData>
    <row r="1" spans="1:6" ht="21" customHeight="1">
      <c r="A1" s="452" t="s">
        <v>262</v>
      </c>
      <c r="B1" s="453"/>
      <c r="C1" s="453"/>
      <c r="D1" s="453"/>
      <c r="E1" s="453"/>
      <c r="F1" s="454"/>
    </row>
    <row r="2" spans="1:6" ht="21" customHeight="1">
      <c r="A2" s="444" t="s">
        <v>219</v>
      </c>
      <c r="B2" s="445"/>
      <c r="C2" s="445"/>
      <c r="D2" s="445"/>
      <c r="E2" s="445"/>
      <c r="F2" s="446"/>
    </row>
    <row r="3" spans="1:6" ht="21" customHeight="1">
      <c r="A3" s="455" t="s">
        <v>263</v>
      </c>
      <c r="B3" s="456"/>
      <c r="C3" s="456"/>
      <c r="D3" s="456"/>
      <c r="E3" s="456"/>
      <c r="F3" s="457"/>
    </row>
    <row r="4" spans="1:6" ht="21" customHeight="1">
      <c r="A4" s="105" t="s">
        <v>264</v>
      </c>
      <c r="B4" s="106" t="s">
        <v>0</v>
      </c>
      <c r="C4" s="106" t="s">
        <v>11</v>
      </c>
      <c r="D4" s="107" t="s">
        <v>12</v>
      </c>
      <c r="E4" s="108" t="s">
        <v>13</v>
      </c>
      <c r="F4" s="109" t="s">
        <v>34</v>
      </c>
    </row>
    <row r="5" spans="1:6" ht="18.5">
      <c r="A5" s="110" t="s">
        <v>5</v>
      </c>
      <c r="B5" s="448" t="s">
        <v>97</v>
      </c>
      <c r="C5" s="448"/>
      <c r="D5" s="448"/>
      <c r="E5" s="449"/>
      <c r="F5" s="450"/>
    </row>
    <row r="6" spans="1:6">
      <c r="A6" s="2"/>
      <c r="B6" s="3"/>
      <c r="C6" s="4"/>
      <c r="D6" s="5"/>
      <c r="E6" s="66"/>
      <c r="F6" s="67"/>
    </row>
    <row r="7" spans="1:6">
      <c r="A7" s="7" t="s">
        <v>14</v>
      </c>
      <c r="B7" s="437" t="s">
        <v>15</v>
      </c>
      <c r="C7" s="437"/>
      <c r="D7" s="437"/>
      <c r="E7" s="68"/>
      <c r="F7" s="69"/>
    </row>
    <row r="8" spans="1:6">
      <c r="A8" s="8"/>
      <c r="B8" s="9"/>
      <c r="C8" s="9"/>
      <c r="D8" s="10"/>
      <c r="E8" s="70"/>
      <c r="F8" s="71"/>
    </row>
    <row r="9" spans="1:6" ht="107.25" customHeight="1">
      <c r="A9" s="2"/>
      <c r="B9" s="111" t="s">
        <v>306</v>
      </c>
      <c r="C9" s="2"/>
      <c r="D9" s="112"/>
      <c r="E9" s="72"/>
      <c r="F9" s="72"/>
    </row>
    <row r="10" spans="1:6" ht="29">
      <c r="A10" s="2"/>
      <c r="B10" s="113" t="s">
        <v>44</v>
      </c>
      <c r="C10" s="2"/>
      <c r="D10" s="112"/>
      <c r="E10" s="72"/>
      <c r="F10" s="72"/>
    </row>
    <row r="11" spans="1:6">
      <c r="A11" s="2"/>
      <c r="B11" s="111"/>
      <c r="C11" s="114"/>
      <c r="D11" s="114"/>
      <c r="E11" s="199"/>
      <c r="F11" s="73"/>
    </row>
    <row r="12" spans="1:6" ht="130.5">
      <c r="A12" s="2" t="s">
        <v>46</v>
      </c>
      <c r="B12" s="111" t="s">
        <v>897</v>
      </c>
      <c r="C12" s="115" t="s">
        <v>47</v>
      </c>
      <c r="D12" s="116">
        <v>4</v>
      </c>
      <c r="E12" s="74"/>
      <c r="F12" s="73">
        <f t="shared" ref="F12" si="0">D12*E12</f>
        <v>0</v>
      </c>
    </row>
    <row r="13" spans="1:6">
      <c r="A13" s="2"/>
      <c r="B13" s="111"/>
      <c r="C13" s="115"/>
      <c r="D13" s="116"/>
      <c r="E13" s="74"/>
      <c r="F13" s="73"/>
    </row>
    <row r="14" spans="1:6" ht="116">
      <c r="A14" s="2" t="s">
        <v>45</v>
      </c>
      <c r="B14" s="117" t="s">
        <v>903</v>
      </c>
      <c r="C14" s="115" t="s">
        <v>47</v>
      </c>
      <c r="D14" s="118">
        <v>15</v>
      </c>
      <c r="E14" s="74"/>
      <c r="F14" s="73">
        <f t="shared" ref="F14" si="1">D14*E14</f>
        <v>0</v>
      </c>
    </row>
    <row r="15" spans="1:6">
      <c r="A15" s="2"/>
      <c r="B15" s="111"/>
      <c r="C15" s="119"/>
      <c r="D15" s="120"/>
      <c r="E15" s="74"/>
      <c r="F15" s="73"/>
    </row>
    <row r="16" spans="1:6" ht="145">
      <c r="A16" s="34" t="s">
        <v>48</v>
      </c>
      <c r="B16" s="117" t="s">
        <v>705</v>
      </c>
      <c r="C16" s="121" t="s">
        <v>32</v>
      </c>
      <c r="D16" s="122">
        <v>8</v>
      </c>
      <c r="E16" s="75"/>
      <c r="F16" s="76">
        <f t="shared" ref="F16" si="2">D16*E16</f>
        <v>0</v>
      </c>
    </row>
    <row r="17" spans="1:6">
      <c r="A17" s="2"/>
      <c r="B17" s="111"/>
      <c r="C17" s="119"/>
      <c r="D17" s="120"/>
      <c r="E17" s="74"/>
      <c r="F17" s="73"/>
    </row>
    <row r="18" spans="1:6" ht="145">
      <c r="A18" s="123" t="s">
        <v>49</v>
      </c>
      <c r="B18" s="124" t="s">
        <v>904</v>
      </c>
      <c r="C18" s="125"/>
      <c r="D18" s="125"/>
      <c r="E18" s="200"/>
      <c r="F18" s="200"/>
    </row>
    <row r="19" spans="1:6">
      <c r="A19" s="123" t="s">
        <v>55</v>
      </c>
      <c r="B19" s="124" t="s">
        <v>83</v>
      </c>
      <c r="C19" s="126" t="s">
        <v>90</v>
      </c>
      <c r="D19" s="127">
        <v>190</v>
      </c>
      <c r="E19" s="201"/>
      <c r="F19" s="202">
        <f>E19*D19</f>
        <v>0</v>
      </c>
    </row>
    <row r="20" spans="1:6">
      <c r="A20" s="123" t="s">
        <v>56</v>
      </c>
      <c r="B20" s="124" t="s">
        <v>84</v>
      </c>
      <c r="C20" s="126" t="s">
        <v>96</v>
      </c>
      <c r="D20" s="127">
        <v>60</v>
      </c>
      <c r="E20" s="201"/>
      <c r="F20" s="202">
        <f>E20*D20</f>
        <v>0</v>
      </c>
    </row>
    <row r="21" spans="1:6">
      <c r="A21" s="123"/>
      <c r="B21" s="124"/>
      <c r="C21" s="126"/>
      <c r="D21" s="127"/>
      <c r="E21" s="201"/>
      <c r="F21" s="202"/>
    </row>
    <row r="22" spans="1:6" ht="101.5">
      <c r="A22" s="128" t="s">
        <v>50</v>
      </c>
      <c r="B22" s="129" t="s">
        <v>902</v>
      </c>
      <c r="C22" s="130" t="s">
        <v>89</v>
      </c>
      <c r="D22" s="131">
        <v>115</v>
      </c>
      <c r="E22" s="203"/>
      <c r="F22" s="76">
        <f>D22*E22</f>
        <v>0</v>
      </c>
    </row>
    <row r="23" spans="1:6">
      <c r="A23" s="123"/>
      <c r="B23" s="124"/>
      <c r="C23" s="126"/>
      <c r="D23" s="127"/>
      <c r="E23" s="201"/>
      <c r="F23" s="202"/>
    </row>
    <row r="24" spans="1:6" ht="101.5">
      <c r="A24" s="123" t="s">
        <v>80</v>
      </c>
      <c r="B24" s="124" t="s">
        <v>898</v>
      </c>
      <c r="C24" s="115" t="s">
        <v>32</v>
      </c>
      <c r="D24" s="118">
        <v>1</v>
      </c>
      <c r="E24" s="74"/>
      <c r="F24" s="73">
        <f t="shared" ref="F24" si="3">D24*E24</f>
        <v>0</v>
      </c>
    </row>
    <row r="25" spans="1:6">
      <c r="A25" s="123"/>
      <c r="B25" s="124"/>
      <c r="C25" s="115"/>
      <c r="D25" s="118"/>
      <c r="E25" s="74"/>
      <c r="F25" s="73"/>
    </row>
    <row r="26" spans="1:6" ht="232">
      <c r="A26" s="123" t="s">
        <v>81</v>
      </c>
      <c r="B26" s="124" t="s">
        <v>905</v>
      </c>
      <c r="C26" s="115"/>
      <c r="D26" s="118"/>
      <c r="E26" s="74"/>
      <c r="F26" s="73"/>
    </row>
    <row r="27" spans="1:6">
      <c r="A27" s="132" t="s">
        <v>55</v>
      </c>
      <c r="B27" s="133" t="s">
        <v>337</v>
      </c>
      <c r="C27" s="134" t="s">
        <v>96</v>
      </c>
      <c r="D27" s="118">
        <v>8</v>
      </c>
      <c r="E27" s="74"/>
      <c r="F27" s="73">
        <f t="shared" ref="F27:F30" si="4">D27*E27</f>
        <v>0</v>
      </c>
    </row>
    <row r="28" spans="1:6">
      <c r="A28" s="132" t="s">
        <v>56</v>
      </c>
      <c r="B28" s="133" t="s">
        <v>338</v>
      </c>
      <c r="C28" s="134" t="s">
        <v>96</v>
      </c>
      <c r="D28" s="118">
        <v>2</v>
      </c>
      <c r="E28" s="74"/>
      <c r="F28" s="73">
        <f t="shared" si="4"/>
        <v>0</v>
      </c>
    </row>
    <row r="29" spans="1:6">
      <c r="A29" s="132" t="s">
        <v>237</v>
      </c>
      <c r="B29" s="133" t="s">
        <v>693</v>
      </c>
      <c r="C29" s="134" t="s">
        <v>96</v>
      </c>
      <c r="D29" s="118">
        <v>3</v>
      </c>
      <c r="E29" s="74"/>
      <c r="F29" s="73">
        <f t="shared" si="4"/>
        <v>0</v>
      </c>
    </row>
    <row r="30" spans="1:6">
      <c r="A30" s="132" t="s">
        <v>238</v>
      </c>
      <c r="B30" s="133" t="s">
        <v>694</v>
      </c>
      <c r="C30" s="134" t="s">
        <v>96</v>
      </c>
      <c r="D30" s="118">
        <v>1</v>
      </c>
      <c r="E30" s="74"/>
      <c r="F30" s="73">
        <f t="shared" si="4"/>
        <v>0</v>
      </c>
    </row>
    <row r="31" spans="1:6">
      <c r="A31" s="135" t="s">
        <v>239</v>
      </c>
      <c r="B31" s="133" t="s">
        <v>695</v>
      </c>
      <c r="C31" s="134" t="s">
        <v>96</v>
      </c>
      <c r="D31" s="118">
        <v>1</v>
      </c>
      <c r="E31" s="74"/>
      <c r="F31" s="73">
        <f t="shared" ref="F31" si="5">D31*E31</f>
        <v>0</v>
      </c>
    </row>
    <row r="32" spans="1:6">
      <c r="A32" s="123"/>
      <c r="B32" s="124"/>
      <c r="C32" s="126"/>
      <c r="D32" s="127"/>
      <c r="E32" s="201"/>
      <c r="F32" s="202"/>
    </row>
    <row r="33" spans="1:6" ht="174">
      <c r="A33" s="123" t="s">
        <v>82</v>
      </c>
      <c r="B33" s="124" t="s">
        <v>899</v>
      </c>
      <c r="C33" s="134"/>
      <c r="D33" s="118"/>
      <c r="E33" s="74"/>
      <c r="F33" s="73"/>
    </row>
    <row r="34" spans="1:6">
      <c r="A34" s="135" t="s">
        <v>55</v>
      </c>
      <c r="B34" s="133" t="s">
        <v>696</v>
      </c>
      <c r="C34" s="134" t="s">
        <v>96</v>
      </c>
      <c r="D34" s="118">
        <v>1</v>
      </c>
      <c r="E34" s="74"/>
      <c r="F34" s="73">
        <f t="shared" ref="F34" si="6">D34*E34</f>
        <v>0</v>
      </c>
    </row>
    <row r="35" spans="1:6">
      <c r="A35" s="123"/>
      <c r="B35" s="124"/>
      <c r="C35" s="126"/>
      <c r="D35" s="127"/>
      <c r="E35" s="201"/>
      <c r="F35" s="202"/>
    </row>
    <row r="36" spans="1:6" ht="116">
      <c r="A36" s="123" t="s">
        <v>101</v>
      </c>
      <c r="B36" s="136" t="s">
        <v>900</v>
      </c>
      <c r="C36" s="115"/>
      <c r="D36" s="118"/>
      <c r="E36" s="74"/>
      <c r="F36" s="73"/>
    </row>
    <row r="37" spans="1:6">
      <c r="A37" s="132" t="s">
        <v>55</v>
      </c>
      <c r="B37" s="137" t="s">
        <v>380</v>
      </c>
      <c r="C37" s="134" t="s">
        <v>96</v>
      </c>
      <c r="D37" s="118">
        <v>1</v>
      </c>
      <c r="E37" s="74"/>
      <c r="F37" s="73">
        <f t="shared" ref="F37:F38" si="7">D37*E37</f>
        <v>0</v>
      </c>
    </row>
    <row r="38" spans="1:6">
      <c r="A38" s="132" t="s">
        <v>56</v>
      </c>
      <c r="B38" s="137" t="s">
        <v>381</v>
      </c>
      <c r="C38" s="134" t="s">
        <v>96</v>
      </c>
      <c r="D38" s="118">
        <v>2</v>
      </c>
      <c r="E38" s="74"/>
      <c r="F38" s="73">
        <f t="shared" si="7"/>
        <v>0</v>
      </c>
    </row>
    <row r="39" spans="1:6">
      <c r="A39" s="132" t="s">
        <v>237</v>
      </c>
      <c r="B39" s="137" t="s">
        <v>382</v>
      </c>
      <c r="C39" s="134" t="s">
        <v>96</v>
      </c>
      <c r="D39" s="118">
        <v>1</v>
      </c>
      <c r="E39" s="74"/>
      <c r="F39" s="73">
        <f t="shared" ref="F39" si="8">D39*E39</f>
        <v>0</v>
      </c>
    </row>
    <row r="40" spans="1:6">
      <c r="A40" s="123"/>
      <c r="B40" s="124"/>
      <c r="C40" s="126"/>
      <c r="D40" s="127"/>
      <c r="E40" s="201"/>
      <c r="F40" s="202"/>
    </row>
    <row r="41" spans="1:6" ht="116">
      <c r="A41" s="2" t="s">
        <v>106</v>
      </c>
      <c r="B41" s="138" t="s">
        <v>901</v>
      </c>
      <c r="C41" s="115" t="s">
        <v>47</v>
      </c>
      <c r="D41" s="116">
        <v>10</v>
      </c>
      <c r="E41" s="74"/>
      <c r="F41" s="73">
        <f t="shared" ref="F41" si="9">D41*E41</f>
        <v>0</v>
      </c>
    </row>
    <row r="42" spans="1:6">
      <c r="A42" s="123"/>
      <c r="B42" s="124"/>
      <c r="C42" s="126"/>
      <c r="D42" s="127"/>
      <c r="E42" s="201"/>
      <c r="F42" s="202"/>
    </row>
    <row r="43" spans="1:6">
      <c r="A43" s="139" t="s">
        <v>2</v>
      </c>
      <c r="B43" s="140" t="s">
        <v>16</v>
      </c>
      <c r="C43" s="141"/>
      <c r="D43" s="142"/>
      <c r="E43" s="438">
        <f>SUM(F11:F41)</f>
        <v>0</v>
      </c>
      <c r="F43" s="439"/>
    </row>
    <row r="44" spans="1:6">
      <c r="A44" s="114"/>
      <c r="B44" s="114"/>
      <c r="C44" s="114"/>
      <c r="D44" s="114"/>
      <c r="E44" s="199"/>
      <c r="F44" s="199"/>
    </row>
    <row r="45" spans="1:6">
      <c r="A45" s="143"/>
      <c r="B45" s="143"/>
      <c r="C45" s="143"/>
      <c r="D45" s="143"/>
      <c r="E45" s="204"/>
      <c r="F45" s="204"/>
    </row>
    <row r="46" spans="1:6">
      <c r="A46" s="7" t="s">
        <v>3</v>
      </c>
      <c r="B46" s="437" t="s">
        <v>339</v>
      </c>
      <c r="C46" s="437"/>
      <c r="D46" s="437"/>
      <c r="E46" s="68"/>
      <c r="F46" s="205"/>
    </row>
    <row r="47" spans="1:6">
      <c r="A47" s="143"/>
      <c r="B47" s="143"/>
      <c r="C47" s="143"/>
      <c r="D47" s="143"/>
      <c r="E47" s="204"/>
      <c r="F47" s="204"/>
    </row>
    <row r="48" spans="1:6" ht="159.5">
      <c r="A48" s="123" t="s">
        <v>51</v>
      </c>
      <c r="B48" s="144" t="s">
        <v>704</v>
      </c>
      <c r="C48" s="143"/>
      <c r="D48" s="143"/>
      <c r="E48" s="204"/>
      <c r="F48" s="204"/>
    </row>
    <row r="49" spans="1:6">
      <c r="A49" s="123" t="s">
        <v>55</v>
      </c>
      <c r="B49" s="145" t="s">
        <v>700</v>
      </c>
      <c r="C49" s="146" t="s">
        <v>96</v>
      </c>
      <c r="D49" s="118">
        <v>1</v>
      </c>
      <c r="E49" s="82"/>
      <c r="F49" s="73">
        <f>D49*E49</f>
        <v>0</v>
      </c>
    </row>
    <row r="50" spans="1:6">
      <c r="A50" s="123" t="s">
        <v>56</v>
      </c>
      <c r="B50" s="145" t="s">
        <v>701</v>
      </c>
      <c r="C50" s="146" t="s">
        <v>96</v>
      </c>
      <c r="D50" s="118">
        <v>1</v>
      </c>
      <c r="E50" s="82"/>
      <c r="F50" s="73">
        <f t="shared" ref="F50:F52" si="10">D50*E50</f>
        <v>0</v>
      </c>
    </row>
    <row r="51" spans="1:6">
      <c r="A51" s="123" t="s">
        <v>237</v>
      </c>
      <c r="B51" s="145" t="s">
        <v>702</v>
      </c>
      <c r="C51" s="146" t="s">
        <v>96</v>
      </c>
      <c r="D51" s="118">
        <v>1</v>
      </c>
      <c r="E51" s="82"/>
      <c r="F51" s="73">
        <f t="shared" si="10"/>
        <v>0</v>
      </c>
    </row>
    <row r="52" spans="1:6">
      <c r="A52" s="123" t="s">
        <v>238</v>
      </c>
      <c r="B52" s="145" t="s">
        <v>703</v>
      </c>
      <c r="C52" s="146" t="s">
        <v>96</v>
      </c>
      <c r="D52" s="118">
        <v>1</v>
      </c>
      <c r="E52" s="82"/>
      <c r="F52" s="73">
        <f t="shared" si="10"/>
        <v>0</v>
      </c>
    </row>
    <row r="53" spans="1:6">
      <c r="A53" s="143"/>
      <c r="B53" s="143"/>
      <c r="C53" s="143"/>
      <c r="D53" s="143"/>
      <c r="E53" s="204"/>
      <c r="F53" s="204"/>
    </row>
    <row r="54" spans="1:6" ht="101.5">
      <c r="A54" s="128" t="s">
        <v>52</v>
      </c>
      <c r="B54" s="129" t="s">
        <v>686</v>
      </c>
      <c r="C54" s="130" t="s">
        <v>89</v>
      </c>
      <c r="D54" s="131">
        <v>115</v>
      </c>
      <c r="E54" s="203"/>
      <c r="F54" s="76">
        <f>D54*E54</f>
        <v>0</v>
      </c>
    </row>
    <row r="55" spans="1:6">
      <c r="A55" s="147"/>
      <c r="B55" s="145"/>
      <c r="C55" s="148"/>
      <c r="D55" s="116"/>
      <c r="E55" s="206"/>
      <c r="F55" s="73"/>
    </row>
    <row r="56" spans="1:6" ht="72.5">
      <c r="A56" s="123" t="s">
        <v>53</v>
      </c>
      <c r="B56" s="124" t="s">
        <v>100</v>
      </c>
      <c r="C56" s="125"/>
      <c r="D56" s="125"/>
      <c r="E56" s="200"/>
      <c r="F56" s="200"/>
    </row>
    <row r="57" spans="1:6">
      <c r="A57" s="123" t="s">
        <v>55</v>
      </c>
      <c r="B57" s="124" t="s">
        <v>83</v>
      </c>
      <c r="C57" s="126" t="s">
        <v>90</v>
      </c>
      <c r="D57" s="127">
        <v>190</v>
      </c>
      <c r="E57" s="201"/>
      <c r="F57" s="202">
        <f>E57*D57</f>
        <v>0</v>
      </c>
    </row>
    <row r="58" spans="1:6">
      <c r="A58" s="123" t="s">
        <v>56</v>
      </c>
      <c r="B58" s="124" t="s">
        <v>84</v>
      </c>
      <c r="C58" s="126" t="s">
        <v>96</v>
      </c>
      <c r="D58" s="127">
        <v>60</v>
      </c>
      <c r="E58" s="201"/>
      <c r="F58" s="202">
        <f>E58*D58</f>
        <v>0</v>
      </c>
    </row>
    <row r="59" spans="1:6">
      <c r="A59" s="143"/>
      <c r="B59" s="143"/>
      <c r="C59" s="143"/>
      <c r="D59" s="143"/>
      <c r="E59" s="204"/>
      <c r="F59" s="204"/>
    </row>
    <row r="60" spans="1:6">
      <c r="A60" s="139" t="s">
        <v>3</v>
      </c>
      <c r="B60" s="140" t="s">
        <v>20</v>
      </c>
      <c r="C60" s="141"/>
      <c r="D60" s="142"/>
      <c r="E60" s="438">
        <f>SUM(F49:F58)</f>
        <v>0</v>
      </c>
      <c r="F60" s="439"/>
    </row>
    <row r="61" spans="1:6">
      <c r="A61" s="143"/>
      <c r="B61" s="143"/>
      <c r="C61" s="143"/>
      <c r="D61" s="143"/>
      <c r="E61" s="204"/>
      <c r="F61" s="204"/>
    </row>
    <row r="62" spans="1:6">
      <c r="A62" s="143"/>
      <c r="B62" s="143"/>
      <c r="C62" s="143"/>
      <c r="D62" s="143"/>
      <c r="E62" s="204"/>
      <c r="F62" s="204"/>
    </row>
    <row r="63" spans="1:6">
      <c r="A63" s="7" t="s">
        <v>4</v>
      </c>
      <c r="B63" s="437" t="s">
        <v>230</v>
      </c>
      <c r="C63" s="437"/>
      <c r="D63" s="437"/>
      <c r="E63" s="68"/>
      <c r="F63" s="205"/>
    </row>
    <row r="64" spans="1:6">
      <c r="A64" s="8"/>
      <c r="B64" s="9"/>
      <c r="C64" s="9"/>
      <c r="D64" s="9"/>
      <c r="E64" s="70"/>
      <c r="F64" s="207"/>
    </row>
    <row r="65" spans="1:8" ht="409.5" customHeight="1">
      <c r="A65" s="2" t="s">
        <v>57</v>
      </c>
      <c r="B65" s="149" t="s">
        <v>233</v>
      </c>
      <c r="C65" s="146"/>
      <c r="D65" s="150"/>
      <c r="E65" s="82"/>
      <c r="F65" s="73"/>
    </row>
    <row r="66" spans="1:8" ht="87">
      <c r="A66" s="2"/>
      <c r="B66" s="145" t="s">
        <v>232</v>
      </c>
      <c r="C66" s="146" t="s">
        <v>89</v>
      </c>
      <c r="D66" s="150">
        <v>215</v>
      </c>
      <c r="E66" s="82"/>
      <c r="F66" s="73">
        <f>D66*E66</f>
        <v>0</v>
      </c>
      <c r="H66" s="64"/>
    </row>
    <row r="67" spans="1:8">
      <c r="A67" s="2"/>
      <c r="B67" s="145"/>
      <c r="C67" s="146"/>
      <c r="D67" s="150"/>
      <c r="E67" s="82"/>
      <c r="F67" s="73"/>
    </row>
    <row r="68" spans="1:8" ht="275.5">
      <c r="A68" s="2" t="s">
        <v>59</v>
      </c>
      <c r="B68" s="144" t="s">
        <v>227</v>
      </c>
      <c r="C68" s="146"/>
      <c r="D68" s="150"/>
      <c r="E68" s="82"/>
      <c r="F68" s="73"/>
    </row>
    <row r="69" spans="1:8">
      <c r="A69" s="2" t="s">
        <v>55</v>
      </c>
      <c r="B69" s="137" t="s">
        <v>235</v>
      </c>
      <c r="C69" s="115" t="s">
        <v>47</v>
      </c>
      <c r="D69" s="150">
        <v>25</v>
      </c>
      <c r="E69" s="82"/>
      <c r="F69" s="73">
        <f>D69*E69</f>
        <v>0</v>
      </c>
    </row>
    <row r="70" spans="1:8" ht="15.75" customHeight="1">
      <c r="A70" s="2" t="s">
        <v>56</v>
      </c>
      <c r="B70" s="137" t="s">
        <v>228</v>
      </c>
      <c r="C70" s="146" t="s">
        <v>96</v>
      </c>
      <c r="D70" s="150">
        <v>520</v>
      </c>
      <c r="E70" s="82"/>
      <c r="F70" s="73">
        <f>D70*E70</f>
        <v>0</v>
      </c>
    </row>
    <row r="71" spans="1:8">
      <c r="A71" s="2"/>
      <c r="B71" s="137"/>
      <c r="C71" s="2"/>
      <c r="D71" s="151"/>
      <c r="E71" s="72"/>
      <c r="F71" s="72"/>
    </row>
    <row r="72" spans="1:8" ht="155.25" customHeight="1">
      <c r="A72" s="2" t="s">
        <v>58</v>
      </c>
      <c r="B72" s="152" t="s">
        <v>236</v>
      </c>
      <c r="C72" s="146" t="s">
        <v>96</v>
      </c>
      <c r="D72" s="150">
        <v>250</v>
      </c>
      <c r="E72" s="82"/>
      <c r="F72" s="73">
        <f>D72*E72</f>
        <v>0</v>
      </c>
    </row>
    <row r="73" spans="1:8">
      <c r="A73" s="2"/>
      <c r="B73" s="137"/>
      <c r="C73" s="2"/>
      <c r="D73" s="151"/>
      <c r="E73" s="72"/>
      <c r="F73" s="72"/>
    </row>
    <row r="74" spans="1:8">
      <c r="A74" s="2" t="s">
        <v>60</v>
      </c>
      <c r="B74" s="152" t="s">
        <v>392</v>
      </c>
      <c r="C74" s="2"/>
      <c r="D74" s="151"/>
      <c r="E74" s="72"/>
      <c r="F74" s="72"/>
    </row>
    <row r="75" spans="1:8" ht="232">
      <c r="A75" s="2"/>
      <c r="B75" s="149" t="s">
        <v>907</v>
      </c>
      <c r="C75" s="146" t="s">
        <v>89</v>
      </c>
      <c r="D75" s="150">
        <v>630</v>
      </c>
      <c r="E75" s="82"/>
      <c r="F75" s="73">
        <f>D75*E75</f>
        <v>0</v>
      </c>
    </row>
    <row r="76" spans="1:8">
      <c r="A76" s="2"/>
      <c r="B76" s="137"/>
      <c r="C76" s="2"/>
      <c r="D76" s="151"/>
      <c r="E76" s="77"/>
      <c r="F76" s="72"/>
    </row>
    <row r="77" spans="1:8" ht="95.25" customHeight="1">
      <c r="A77" s="2" t="s">
        <v>98</v>
      </c>
      <c r="B77" s="149" t="s">
        <v>906</v>
      </c>
      <c r="C77" s="126" t="s">
        <v>90</v>
      </c>
      <c r="D77" s="127">
        <v>390</v>
      </c>
      <c r="E77" s="201"/>
      <c r="F77" s="202">
        <f>E77*D77</f>
        <v>0</v>
      </c>
    </row>
    <row r="78" spans="1:8">
      <c r="A78" s="2"/>
      <c r="B78" s="137"/>
      <c r="C78" s="2"/>
      <c r="D78" s="151"/>
      <c r="E78" s="77"/>
      <c r="F78" s="72"/>
    </row>
    <row r="79" spans="1:8">
      <c r="A79" s="153" t="s">
        <v>4</v>
      </c>
      <c r="B79" s="154" t="s">
        <v>231</v>
      </c>
      <c r="C79" s="155"/>
      <c r="D79" s="155"/>
      <c r="E79" s="438">
        <f>SUM(F65:F77)</f>
        <v>0</v>
      </c>
      <c r="F79" s="439"/>
    </row>
    <row r="80" spans="1:8">
      <c r="A80" s="2"/>
      <c r="B80" s="3"/>
      <c r="C80" s="4"/>
      <c r="D80" s="6"/>
      <c r="E80" s="66"/>
      <c r="F80" s="66"/>
    </row>
    <row r="81" spans="1:6">
      <c r="A81" s="143"/>
      <c r="B81" s="143"/>
      <c r="C81" s="143"/>
      <c r="D81" s="143"/>
      <c r="E81" s="204"/>
      <c r="F81" s="204"/>
    </row>
    <row r="82" spans="1:6">
      <c r="A82" s="15" t="s">
        <v>340</v>
      </c>
      <c r="B82" s="447" t="s">
        <v>17</v>
      </c>
      <c r="C82" s="447"/>
      <c r="D82" s="447"/>
      <c r="E82" s="68"/>
      <c r="F82" s="205"/>
    </row>
    <row r="83" spans="1:6">
      <c r="A83" s="8"/>
      <c r="B83" s="9"/>
      <c r="C83" s="9"/>
      <c r="D83" s="9"/>
      <c r="E83" s="70"/>
      <c r="F83" s="207"/>
    </row>
    <row r="84" spans="1:6" ht="213.75" customHeight="1">
      <c r="A84" s="8"/>
      <c r="B84" s="137" t="s">
        <v>307</v>
      </c>
      <c r="C84" s="60"/>
      <c r="D84" s="60"/>
      <c r="E84" s="208"/>
      <c r="F84" s="208"/>
    </row>
    <row r="85" spans="1:6" ht="203">
      <c r="A85" s="8"/>
      <c r="B85" s="137" t="s">
        <v>308</v>
      </c>
      <c r="C85" s="16"/>
      <c r="D85" s="16"/>
      <c r="E85" s="209"/>
      <c r="F85" s="209"/>
    </row>
    <row r="86" spans="1:6" ht="81.75" customHeight="1">
      <c r="A86" s="8"/>
      <c r="B86" s="137" t="s">
        <v>18</v>
      </c>
      <c r="C86" s="17"/>
      <c r="D86" s="17"/>
      <c r="E86" s="90"/>
      <c r="F86" s="90"/>
    </row>
    <row r="87" spans="1:6" ht="156.75" customHeight="1">
      <c r="A87" s="8"/>
      <c r="B87" s="137" t="s">
        <v>309</v>
      </c>
      <c r="C87" s="17"/>
      <c r="D87" s="17"/>
      <c r="E87" s="90"/>
      <c r="F87" s="90"/>
    </row>
    <row r="88" spans="1:6">
      <c r="A88" s="8"/>
      <c r="B88" s="156"/>
      <c r="C88" s="18"/>
      <c r="D88" s="14"/>
      <c r="E88" s="78"/>
      <c r="F88" s="210"/>
    </row>
    <row r="89" spans="1:6" ht="168.75" customHeight="1">
      <c r="A89" s="8" t="s">
        <v>61</v>
      </c>
      <c r="B89" s="19" t="s">
        <v>341</v>
      </c>
      <c r="C89" s="21"/>
      <c r="D89" s="157"/>
      <c r="E89" s="79"/>
      <c r="F89" s="73"/>
    </row>
    <row r="90" spans="1:6" ht="16.5">
      <c r="A90" s="34" t="s">
        <v>55</v>
      </c>
      <c r="B90" s="43" t="s">
        <v>241</v>
      </c>
      <c r="C90" s="21" t="s">
        <v>89</v>
      </c>
      <c r="D90" s="157">
        <v>145</v>
      </c>
      <c r="E90" s="79"/>
      <c r="F90" s="73">
        <f>D90*E90</f>
        <v>0</v>
      </c>
    </row>
    <row r="91" spans="1:6" ht="16.5">
      <c r="A91" s="34" t="s">
        <v>56</v>
      </c>
      <c r="B91" s="43" t="s">
        <v>242</v>
      </c>
      <c r="C91" s="21" t="s">
        <v>89</v>
      </c>
      <c r="D91" s="157">
        <v>110</v>
      </c>
      <c r="E91" s="79"/>
      <c r="F91" s="73">
        <f t="shared" ref="F91:F97" si="11">D91*E91</f>
        <v>0</v>
      </c>
    </row>
    <row r="92" spans="1:6" ht="16.5">
      <c r="A92" s="34" t="s">
        <v>237</v>
      </c>
      <c r="B92" s="43" t="s">
        <v>243</v>
      </c>
      <c r="C92" s="21" t="s">
        <v>89</v>
      </c>
      <c r="D92" s="157">
        <v>130</v>
      </c>
      <c r="E92" s="79"/>
      <c r="F92" s="73">
        <f t="shared" si="11"/>
        <v>0</v>
      </c>
    </row>
    <row r="93" spans="1:6" ht="16.5">
      <c r="A93" s="34" t="s">
        <v>238</v>
      </c>
      <c r="B93" s="43" t="s">
        <v>244</v>
      </c>
      <c r="C93" s="21" t="s">
        <v>89</v>
      </c>
      <c r="D93" s="157">
        <v>15</v>
      </c>
      <c r="E93" s="79"/>
      <c r="F93" s="73">
        <f t="shared" si="11"/>
        <v>0</v>
      </c>
    </row>
    <row r="94" spans="1:6" ht="16.5">
      <c r="A94" s="34" t="s">
        <v>239</v>
      </c>
      <c r="B94" s="43" t="s">
        <v>245</v>
      </c>
      <c r="C94" s="21" t="s">
        <v>89</v>
      </c>
      <c r="D94" s="157">
        <v>50</v>
      </c>
      <c r="E94" s="79"/>
      <c r="F94" s="73">
        <f t="shared" si="11"/>
        <v>0</v>
      </c>
    </row>
    <row r="95" spans="1:6" ht="16.5">
      <c r="A95" s="34" t="s">
        <v>240</v>
      </c>
      <c r="B95" s="43" t="s">
        <v>246</v>
      </c>
      <c r="C95" s="21" t="s">
        <v>89</v>
      </c>
      <c r="D95" s="157">
        <v>35</v>
      </c>
      <c r="E95" s="79"/>
      <c r="F95" s="73">
        <f t="shared" si="11"/>
        <v>0</v>
      </c>
    </row>
    <row r="96" spans="1:6">
      <c r="A96" s="20"/>
      <c r="B96" s="158"/>
      <c r="C96" s="22"/>
      <c r="D96" s="23"/>
      <c r="E96" s="80"/>
      <c r="F96" s="207"/>
    </row>
    <row r="97" spans="1:6" ht="216" customHeight="1">
      <c r="A97" s="34" t="s">
        <v>63</v>
      </c>
      <c r="B97" s="19" t="s">
        <v>388</v>
      </c>
      <c r="C97" s="21" t="s">
        <v>89</v>
      </c>
      <c r="D97" s="157">
        <v>145</v>
      </c>
      <c r="E97" s="79"/>
      <c r="F97" s="73">
        <f t="shared" si="11"/>
        <v>0</v>
      </c>
    </row>
    <row r="98" spans="1:6">
      <c r="A98" s="20"/>
      <c r="B98" s="158"/>
      <c r="C98" s="22"/>
      <c r="D98" s="23"/>
      <c r="E98" s="80"/>
      <c r="F98" s="207"/>
    </row>
    <row r="99" spans="1:6" ht="170.25" customHeight="1">
      <c r="A99" s="34" t="s">
        <v>66</v>
      </c>
      <c r="B99" s="19" t="s">
        <v>247</v>
      </c>
      <c r="C99" s="21"/>
      <c r="D99" s="157"/>
      <c r="E99" s="79"/>
      <c r="F99" s="73"/>
    </row>
    <row r="100" spans="1:6" ht="16.5">
      <c r="A100" s="34" t="s">
        <v>55</v>
      </c>
      <c r="B100" s="43" t="s">
        <v>241</v>
      </c>
      <c r="C100" s="21" t="s">
        <v>89</v>
      </c>
      <c r="D100" s="157">
        <v>90</v>
      </c>
      <c r="E100" s="79"/>
      <c r="F100" s="73">
        <f>D100*E100</f>
        <v>0</v>
      </c>
    </row>
    <row r="101" spans="1:6" ht="16.5">
      <c r="A101" s="34" t="s">
        <v>56</v>
      </c>
      <c r="B101" s="43" t="s">
        <v>242</v>
      </c>
      <c r="C101" s="21" t="s">
        <v>89</v>
      </c>
      <c r="D101" s="157">
        <v>55</v>
      </c>
      <c r="E101" s="79"/>
      <c r="F101" s="73">
        <f t="shared" ref="F101:F103" si="12">D101*E101</f>
        <v>0</v>
      </c>
    </row>
    <row r="102" spans="1:6" ht="16.5">
      <c r="A102" s="34" t="s">
        <v>237</v>
      </c>
      <c r="B102" s="43" t="s">
        <v>243</v>
      </c>
      <c r="C102" s="21" t="s">
        <v>89</v>
      </c>
      <c r="D102" s="157">
        <v>60</v>
      </c>
      <c r="E102" s="79"/>
      <c r="F102" s="73">
        <f t="shared" si="12"/>
        <v>0</v>
      </c>
    </row>
    <row r="103" spans="1:6" ht="16.5">
      <c r="A103" s="34" t="s">
        <v>238</v>
      </c>
      <c r="B103" s="43" t="s">
        <v>244</v>
      </c>
      <c r="C103" s="21" t="s">
        <v>89</v>
      </c>
      <c r="D103" s="157">
        <v>15</v>
      </c>
      <c r="E103" s="79"/>
      <c r="F103" s="73">
        <f t="shared" si="12"/>
        <v>0</v>
      </c>
    </row>
    <row r="104" spans="1:6" ht="16.5">
      <c r="A104" s="34" t="s">
        <v>239</v>
      </c>
      <c r="B104" s="43" t="s">
        <v>246</v>
      </c>
      <c r="C104" s="21" t="s">
        <v>89</v>
      </c>
      <c r="D104" s="157">
        <v>15</v>
      </c>
      <c r="E104" s="79"/>
      <c r="F104" s="73">
        <f t="shared" ref="F104" si="13">D104*E104</f>
        <v>0</v>
      </c>
    </row>
    <row r="105" spans="1:6">
      <c r="A105" s="20"/>
      <c r="B105" s="158"/>
      <c r="C105" s="22"/>
      <c r="D105" s="23"/>
      <c r="E105" s="80"/>
      <c r="F105" s="207"/>
    </row>
    <row r="106" spans="1:6" ht="201.75" customHeight="1">
      <c r="A106" s="34" t="s">
        <v>68</v>
      </c>
      <c r="B106" s="19" t="s">
        <v>389</v>
      </c>
      <c r="C106" s="21" t="s">
        <v>89</v>
      </c>
      <c r="D106" s="157">
        <v>60</v>
      </c>
      <c r="E106" s="79"/>
      <c r="F106" s="73">
        <f t="shared" ref="F106" si="14">D106*E106</f>
        <v>0</v>
      </c>
    </row>
    <row r="107" spans="1:6">
      <c r="A107" s="20"/>
      <c r="B107" s="158"/>
      <c r="C107" s="22"/>
      <c r="D107" s="23"/>
      <c r="E107" s="80"/>
      <c r="F107" s="207"/>
    </row>
    <row r="108" spans="1:6" ht="116">
      <c r="A108" s="2" t="s">
        <v>102</v>
      </c>
      <c r="B108" s="159" t="s">
        <v>222</v>
      </c>
      <c r="C108" s="134" t="s">
        <v>32</v>
      </c>
      <c r="D108" s="157">
        <v>6</v>
      </c>
      <c r="E108" s="79"/>
      <c r="F108" s="73">
        <f>D108*E108</f>
        <v>0</v>
      </c>
    </row>
    <row r="109" spans="1:6">
      <c r="A109" s="2"/>
      <c r="B109" s="152"/>
      <c r="C109" s="134"/>
      <c r="D109" s="157"/>
      <c r="E109" s="79"/>
      <c r="F109" s="73"/>
    </row>
    <row r="110" spans="1:6" ht="180.75" customHeight="1">
      <c r="A110" s="2" t="s">
        <v>134</v>
      </c>
      <c r="B110" s="159" t="s">
        <v>390</v>
      </c>
      <c r="C110" s="21"/>
      <c r="D110" s="157"/>
      <c r="E110" s="79"/>
      <c r="F110" s="73"/>
    </row>
    <row r="111" spans="1:6" ht="16.5">
      <c r="A111" s="147" t="s">
        <v>55</v>
      </c>
      <c r="B111" s="149" t="s">
        <v>166</v>
      </c>
      <c r="C111" s="21" t="s">
        <v>89</v>
      </c>
      <c r="D111" s="116">
        <v>25</v>
      </c>
      <c r="E111" s="82"/>
      <c r="F111" s="73">
        <f>D111*E111</f>
        <v>0</v>
      </c>
    </row>
    <row r="112" spans="1:6">
      <c r="A112" s="2"/>
      <c r="B112" s="152"/>
      <c r="C112" s="21"/>
      <c r="D112" s="157"/>
      <c r="E112" s="79"/>
      <c r="F112" s="73"/>
    </row>
    <row r="113" spans="1:7" ht="333" customHeight="1">
      <c r="A113" s="2" t="s">
        <v>135</v>
      </c>
      <c r="B113" s="152" t="s">
        <v>391</v>
      </c>
      <c r="C113" s="134" t="s">
        <v>89</v>
      </c>
      <c r="D113" s="160">
        <v>525</v>
      </c>
      <c r="E113" s="79"/>
      <c r="F113" s="73">
        <f>D113*E113</f>
        <v>0</v>
      </c>
    </row>
    <row r="114" spans="1:7">
      <c r="A114" s="2"/>
      <c r="B114" s="152"/>
      <c r="C114" s="134"/>
      <c r="D114" s="157"/>
      <c r="E114" s="79"/>
      <c r="F114" s="73"/>
    </row>
    <row r="115" spans="1:7" ht="110.25" customHeight="1">
      <c r="A115" s="147" t="s">
        <v>136</v>
      </c>
      <c r="B115" s="152" t="s">
        <v>223</v>
      </c>
      <c r="C115" s="134" t="s">
        <v>32</v>
      </c>
      <c r="D115" s="157">
        <v>7</v>
      </c>
      <c r="E115" s="79"/>
      <c r="F115" s="73">
        <f>D115*E115</f>
        <v>0</v>
      </c>
    </row>
    <row r="116" spans="1:7" s="63" customFormat="1">
      <c r="A116" s="8"/>
      <c r="B116" s="156"/>
      <c r="C116" s="62"/>
      <c r="D116" s="13"/>
      <c r="E116" s="80"/>
      <c r="F116" s="207"/>
      <c r="G116" s="65"/>
    </row>
    <row r="117" spans="1:7">
      <c r="A117" s="15" t="s">
        <v>6</v>
      </c>
      <c r="B117" s="447" t="s">
        <v>19</v>
      </c>
      <c r="C117" s="447"/>
      <c r="D117" s="447"/>
      <c r="E117" s="438">
        <f>SUM(F89:F115)</f>
        <v>0</v>
      </c>
      <c r="F117" s="439"/>
    </row>
    <row r="118" spans="1:7">
      <c r="A118" s="2"/>
      <c r="B118" s="3"/>
      <c r="C118" s="4"/>
      <c r="D118" s="6"/>
      <c r="E118" s="66" t="s">
        <v>234</v>
      </c>
      <c r="F118" s="66"/>
    </row>
    <row r="119" spans="1:7">
      <c r="A119" s="143"/>
      <c r="B119" s="143"/>
      <c r="C119" s="143"/>
      <c r="D119" s="143"/>
      <c r="E119" s="204"/>
      <c r="F119" s="204"/>
    </row>
    <row r="120" spans="1:7">
      <c r="A120" s="15" t="s">
        <v>7</v>
      </c>
      <c r="B120" s="26" t="s">
        <v>21</v>
      </c>
      <c r="C120" s="27"/>
      <c r="D120" s="28"/>
      <c r="E120" s="68"/>
      <c r="F120" s="205"/>
    </row>
    <row r="121" spans="1:7">
      <c r="A121" s="161"/>
      <c r="B121" s="3"/>
      <c r="C121" s="4"/>
      <c r="D121" s="162"/>
      <c r="E121" s="66"/>
      <c r="F121" s="66"/>
    </row>
    <row r="122" spans="1:7" ht="43.5">
      <c r="A122" s="161"/>
      <c r="B122" s="137" t="s">
        <v>310</v>
      </c>
      <c r="C122" s="163"/>
      <c r="D122" s="163"/>
      <c r="E122" s="211"/>
      <c r="F122" s="211"/>
    </row>
    <row r="123" spans="1:7" ht="33.75" customHeight="1">
      <c r="A123" s="161"/>
      <c r="B123" s="137" t="s">
        <v>22</v>
      </c>
      <c r="C123" s="163"/>
      <c r="D123" s="163"/>
      <c r="E123" s="211"/>
      <c r="F123" s="211"/>
    </row>
    <row r="124" spans="1:7" ht="78.75" customHeight="1">
      <c r="A124" s="161"/>
      <c r="B124" s="137" t="s">
        <v>23</v>
      </c>
      <c r="C124" s="61"/>
      <c r="D124" s="61"/>
      <c r="E124" s="212"/>
      <c r="F124" s="212"/>
    </row>
    <row r="125" spans="1:7" ht="93" customHeight="1">
      <c r="A125" s="161"/>
      <c r="B125" s="137" t="s">
        <v>311</v>
      </c>
      <c r="C125" s="61"/>
      <c r="D125" s="61"/>
      <c r="E125" s="212"/>
      <c r="F125" s="212"/>
    </row>
    <row r="126" spans="1:7" ht="91.5" customHeight="1">
      <c r="A126" s="161"/>
      <c r="B126" s="137" t="s">
        <v>312</v>
      </c>
      <c r="C126" s="61"/>
      <c r="D126" s="61"/>
      <c r="E126" s="212"/>
      <c r="F126" s="212"/>
    </row>
    <row r="127" spans="1:7" ht="58">
      <c r="A127" s="161"/>
      <c r="B127" s="137" t="s">
        <v>95</v>
      </c>
      <c r="C127" s="61"/>
      <c r="D127" s="61"/>
      <c r="E127" s="212"/>
      <c r="F127" s="212"/>
    </row>
    <row r="128" spans="1:7" ht="43.5">
      <c r="A128" s="161"/>
      <c r="B128" s="137" t="s">
        <v>313</v>
      </c>
      <c r="C128" s="61"/>
      <c r="D128" s="61"/>
      <c r="E128" s="212"/>
      <c r="F128" s="212"/>
    </row>
    <row r="129" spans="1:6" ht="58">
      <c r="A129" s="161"/>
      <c r="B129" s="137" t="s">
        <v>314</v>
      </c>
      <c r="C129" s="61"/>
      <c r="D129" s="61"/>
      <c r="E129" s="212"/>
      <c r="F129" s="212"/>
    </row>
    <row r="130" spans="1:6" ht="58">
      <c r="A130" s="161"/>
      <c r="B130" s="137" t="s">
        <v>315</v>
      </c>
      <c r="C130" s="61"/>
      <c r="D130" s="61"/>
      <c r="E130" s="212"/>
      <c r="F130" s="212"/>
    </row>
    <row r="131" spans="1:6" ht="77.25" customHeight="1">
      <c r="A131" s="161"/>
      <c r="B131" s="137" t="s">
        <v>316</v>
      </c>
      <c r="C131" s="61"/>
      <c r="D131" s="61"/>
      <c r="E131" s="212"/>
      <c r="F131" s="212"/>
    </row>
    <row r="132" spans="1:6" ht="47.25" customHeight="1">
      <c r="A132" s="161"/>
      <c r="B132" s="137" t="s">
        <v>24</v>
      </c>
      <c r="C132" s="61"/>
      <c r="D132" s="61"/>
      <c r="E132" s="212"/>
      <c r="F132" s="212"/>
    </row>
    <row r="133" spans="1:6">
      <c r="A133" s="161"/>
      <c r="B133" s="137"/>
      <c r="C133" s="61"/>
      <c r="D133" s="61"/>
      <c r="E133" s="212"/>
      <c r="F133" s="212"/>
    </row>
    <row r="134" spans="1:6" ht="77.25" customHeight="1">
      <c r="A134" s="2" t="s">
        <v>70</v>
      </c>
      <c r="B134" s="152" t="s">
        <v>252</v>
      </c>
      <c r="C134" s="4"/>
      <c r="D134" s="164"/>
      <c r="E134" s="66"/>
      <c r="F134" s="66"/>
    </row>
    <row r="135" spans="1:6" ht="29">
      <c r="A135" s="2"/>
      <c r="B135" s="137" t="s">
        <v>25</v>
      </c>
      <c r="C135" s="165"/>
      <c r="D135" s="166"/>
      <c r="E135" s="213"/>
      <c r="F135" s="213"/>
    </row>
    <row r="136" spans="1:6" ht="29">
      <c r="A136" s="2"/>
      <c r="B136" s="133" t="s">
        <v>248</v>
      </c>
      <c r="C136" s="167"/>
      <c r="D136" s="166"/>
      <c r="E136" s="213"/>
      <c r="F136" s="214"/>
    </row>
    <row r="137" spans="1:6" ht="87">
      <c r="A137" s="2"/>
      <c r="B137" s="137" t="s">
        <v>250</v>
      </c>
      <c r="C137" s="119"/>
      <c r="D137" s="168"/>
      <c r="E137" s="81"/>
      <c r="F137" s="81"/>
    </row>
    <row r="138" spans="1:6" ht="29">
      <c r="A138" s="2"/>
      <c r="B138" s="137" t="s">
        <v>26</v>
      </c>
      <c r="C138" s="119"/>
      <c r="D138" s="168"/>
      <c r="E138" s="81"/>
      <c r="F138" s="81"/>
    </row>
    <row r="139" spans="1:6" ht="29">
      <c r="A139" s="2"/>
      <c r="B139" s="137" t="s">
        <v>62</v>
      </c>
      <c r="C139" s="134" t="s">
        <v>89</v>
      </c>
      <c r="D139" s="157">
        <v>130</v>
      </c>
      <c r="E139" s="79"/>
      <c r="F139" s="73">
        <f>D139*E139</f>
        <v>0</v>
      </c>
    </row>
    <row r="140" spans="1:6">
      <c r="A140" s="2"/>
      <c r="B140" s="137"/>
      <c r="C140" s="134"/>
      <c r="D140" s="168"/>
      <c r="E140" s="79"/>
      <c r="F140" s="73"/>
    </row>
    <row r="141" spans="1:6" ht="93.75" customHeight="1">
      <c r="A141" s="169" t="s">
        <v>71</v>
      </c>
      <c r="B141" s="152" t="s">
        <v>687</v>
      </c>
      <c r="C141" s="170"/>
      <c r="D141" s="171"/>
      <c r="E141" s="82"/>
      <c r="F141" s="83"/>
    </row>
    <row r="142" spans="1:6" ht="29">
      <c r="A142" s="169"/>
      <c r="B142" s="133" t="s">
        <v>249</v>
      </c>
      <c r="C142" s="172"/>
      <c r="D142" s="173"/>
      <c r="E142" s="82"/>
      <c r="F142" s="214"/>
    </row>
    <row r="143" spans="1:6">
      <c r="A143" s="169"/>
      <c r="B143" s="137" t="s">
        <v>224</v>
      </c>
      <c r="C143" s="170"/>
      <c r="D143" s="171"/>
      <c r="E143" s="82"/>
      <c r="F143" s="83"/>
    </row>
    <row r="144" spans="1:6" ht="87">
      <c r="A144" s="169"/>
      <c r="B144" s="137" t="s">
        <v>251</v>
      </c>
      <c r="C144" s="170"/>
      <c r="D144" s="171"/>
      <c r="E144" s="82"/>
      <c r="F144" s="83"/>
    </row>
    <row r="145" spans="1:6" ht="29">
      <c r="A145" s="169"/>
      <c r="B145" s="137" t="s">
        <v>26</v>
      </c>
      <c r="C145" s="170"/>
      <c r="D145" s="171"/>
      <c r="E145" s="82"/>
      <c r="F145" s="83"/>
    </row>
    <row r="146" spans="1:6" ht="29">
      <c r="A146" s="169"/>
      <c r="B146" s="137" t="s">
        <v>64</v>
      </c>
      <c r="C146" s="170"/>
      <c r="D146" s="171"/>
      <c r="E146" s="82"/>
      <c r="F146" s="83"/>
    </row>
    <row r="147" spans="1:6" ht="29">
      <c r="A147" s="169"/>
      <c r="B147" s="174" t="s">
        <v>65</v>
      </c>
      <c r="C147" s="175" t="s">
        <v>89</v>
      </c>
      <c r="D147" s="176">
        <v>210</v>
      </c>
      <c r="E147" s="79"/>
      <c r="F147" s="73">
        <f>D147*E147</f>
        <v>0</v>
      </c>
    </row>
    <row r="148" spans="1:6">
      <c r="A148" s="2"/>
      <c r="B148" s="137"/>
      <c r="C148" s="119"/>
      <c r="D148" s="168"/>
      <c r="E148" s="74"/>
      <c r="F148" s="81"/>
    </row>
    <row r="149" spans="1:6" ht="72.5">
      <c r="A149" s="169" t="s">
        <v>72</v>
      </c>
      <c r="B149" s="152" t="s">
        <v>91</v>
      </c>
      <c r="C149" s="170"/>
      <c r="D149" s="171"/>
      <c r="E149" s="82"/>
      <c r="F149" s="83"/>
    </row>
    <row r="150" spans="1:6" ht="29">
      <c r="A150" s="169"/>
      <c r="B150" s="133" t="s">
        <v>249</v>
      </c>
      <c r="C150" s="172"/>
      <c r="D150" s="173"/>
      <c r="E150" s="82"/>
      <c r="F150" s="214"/>
    </row>
    <row r="151" spans="1:6" ht="87">
      <c r="A151" s="169"/>
      <c r="B151" s="137" t="s">
        <v>251</v>
      </c>
      <c r="C151" s="170"/>
      <c r="D151" s="171"/>
      <c r="E151" s="82"/>
      <c r="F151" s="83"/>
    </row>
    <row r="152" spans="1:6" ht="29">
      <c r="A152" s="169"/>
      <c r="B152" s="137" t="s">
        <v>26</v>
      </c>
      <c r="C152" s="170"/>
      <c r="D152" s="171"/>
      <c r="E152" s="82"/>
      <c r="F152" s="83"/>
    </row>
    <row r="153" spans="1:6" ht="29">
      <c r="A153" s="169"/>
      <c r="B153" s="137" t="s">
        <v>64</v>
      </c>
      <c r="C153" s="170"/>
      <c r="D153" s="171"/>
      <c r="E153" s="82"/>
      <c r="F153" s="83"/>
    </row>
    <row r="154" spans="1:6" ht="29">
      <c r="A154" s="169"/>
      <c r="B154" s="137" t="s">
        <v>67</v>
      </c>
      <c r="C154" s="175" t="s">
        <v>89</v>
      </c>
      <c r="D154" s="176">
        <v>110</v>
      </c>
      <c r="E154" s="79"/>
      <c r="F154" s="73">
        <f>D154*E154</f>
        <v>0</v>
      </c>
    </row>
    <row r="155" spans="1:6">
      <c r="A155" s="169"/>
      <c r="B155" s="137"/>
      <c r="C155" s="170"/>
      <c r="D155" s="171"/>
      <c r="E155" s="83"/>
      <c r="F155" s="83"/>
    </row>
    <row r="156" spans="1:6" ht="107.25" customHeight="1">
      <c r="A156" s="169" t="s">
        <v>73</v>
      </c>
      <c r="B156" s="159" t="s">
        <v>253</v>
      </c>
      <c r="C156" s="175" t="s">
        <v>90</v>
      </c>
      <c r="D156" s="176">
        <v>50</v>
      </c>
      <c r="E156" s="79"/>
      <c r="F156" s="73">
        <f>D156*E156</f>
        <v>0</v>
      </c>
    </row>
    <row r="157" spans="1:6">
      <c r="A157" s="8"/>
      <c r="B157" s="29"/>
      <c r="C157" s="30"/>
      <c r="D157" s="31"/>
      <c r="E157" s="84"/>
      <c r="F157" s="86"/>
    </row>
    <row r="158" spans="1:6">
      <c r="A158" s="15" t="s">
        <v>7</v>
      </c>
      <c r="B158" s="447" t="s">
        <v>27</v>
      </c>
      <c r="C158" s="447"/>
      <c r="D158" s="447"/>
      <c r="E158" s="433">
        <f>SUM(F122:F157)</f>
        <v>0</v>
      </c>
      <c r="F158" s="434"/>
    </row>
    <row r="159" spans="1:6">
      <c r="A159" s="2"/>
      <c r="B159" s="3"/>
      <c r="C159" s="4"/>
      <c r="D159" s="6"/>
      <c r="E159" s="66"/>
      <c r="F159" s="66"/>
    </row>
    <row r="160" spans="1:6">
      <c r="A160" s="143"/>
      <c r="B160" s="143"/>
      <c r="C160" s="143"/>
      <c r="D160" s="143"/>
      <c r="E160" s="204"/>
      <c r="F160" s="204"/>
    </row>
    <row r="161" spans="1:6">
      <c r="A161" s="15" t="s">
        <v>8</v>
      </c>
      <c r="B161" s="26" t="s">
        <v>69</v>
      </c>
      <c r="C161" s="32"/>
      <c r="D161" s="33"/>
      <c r="E161" s="85"/>
      <c r="F161" s="215"/>
    </row>
    <row r="162" spans="1:6">
      <c r="A162" s="34"/>
      <c r="B162" s="35"/>
      <c r="C162" s="36"/>
      <c r="D162" s="11"/>
      <c r="E162" s="86"/>
      <c r="F162" s="86"/>
    </row>
    <row r="163" spans="1:6" ht="101.5">
      <c r="A163" s="2" t="s">
        <v>75</v>
      </c>
      <c r="B163" s="137" t="s">
        <v>689</v>
      </c>
      <c r="C163" s="175" t="s">
        <v>89</v>
      </c>
      <c r="D163" s="176">
        <v>420</v>
      </c>
      <c r="E163" s="79"/>
      <c r="F163" s="73">
        <f>D163*E163</f>
        <v>0</v>
      </c>
    </row>
    <row r="164" spans="1:6">
      <c r="A164" s="169"/>
      <c r="B164" s="3"/>
      <c r="C164" s="170"/>
      <c r="D164" s="176"/>
      <c r="E164" s="82"/>
      <c r="F164" s="83"/>
    </row>
    <row r="165" spans="1:6" ht="233.25" customHeight="1">
      <c r="A165" s="2" t="s">
        <v>155</v>
      </c>
      <c r="B165" s="137" t="s">
        <v>688</v>
      </c>
      <c r="C165" s="175" t="s">
        <v>89</v>
      </c>
      <c r="D165" s="176">
        <v>420</v>
      </c>
      <c r="E165" s="79"/>
      <c r="F165" s="73">
        <f>D165*E165</f>
        <v>0</v>
      </c>
    </row>
    <row r="166" spans="1:6">
      <c r="A166" s="169"/>
      <c r="B166" s="3"/>
      <c r="C166" s="170"/>
      <c r="D166" s="176"/>
      <c r="E166" s="82"/>
      <c r="F166" s="83"/>
    </row>
    <row r="167" spans="1:6">
      <c r="A167" s="15" t="s">
        <v>8</v>
      </c>
      <c r="B167" s="37" t="s">
        <v>69</v>
      </c>
      <c r="C167" s="32"/>
      <c r="D167" s="33"/>
      <c r="E167" s="433">
        <f>SUM(F163:F166)</f>
        <v>0</v>
      </c>
      <c r="F167" s="434"/>
    </row>
    <row r="168" spans="1:6">
      <c r="A168" s="2"/>
      <c r="B168" s="3"/>
      <c r="C168" s="4"/>
      <c r="D168" s="6"/>
      <c r="E168" s="66"/>
      <c r="F168" s="66"/>
    </row>
    <row r="169" spans="1:6">
      <c r="A169" s="143"/>
      <c r="B169" s="143"/>
      <c r="C169" s="143"/>
      <c r="D169" s="143"/>
      <c r="E169" s="204"/>
      <c r="F169" s="204"/>
    </row>
    <row r="170" spans="1:6">
      <c r="A170" s="15" t="s">
        <v>9</v>
      </c>
      <c r="B170" s="447" t="s">
        <v>28</v>
      </c>
      <c r="C170" s="447"/>
      <c r="D170" s="447"/>
      <c r="E170" s="85"/>
      <c r="F170" s="215"/>
    </row>
    <row r="171" spans="1:6">
      <c r="A171" s="161"/>
      <c r="B171" s="3"/>
      <c r="C171" s="4"/>
      <c r="D171" s="162"/>
      <c r="E171" s="66"/>
      <c r="F171" s="66"/>
    </row>
    <row r="172" spans="1:6" ht="43.5">
      <c r="A172" s="132" t="s">
        <v>78</v>
      </c>
      <c r="B172" s="177" t="s">
        <v>76</v>
      </c>
      <c r="C172" s="178"/>
      <c r="D172" s="168"/>
      <c r="E172" s="81"/>
      <c r="F172" s="216"/>
    </row>
    <row r="173" spans="1:6" ht="78.75" customHeight="1">
      <c r="A173" s="132"/>
      <c r="B173" s="137" t="s">
        <v>29</v>
      </c>
      <c r="C173" s="146"/>
      <c r="D173" s="179"/>
      <c r="E173" s="87"/>
      <c r="F173" s="87"/>
    </row>
    <row r="174" spans="1:6">
      <c r="A174" s="132"/>
      <c r="B174" s="180" t="s">
        <v>225</v>
      </c>
      <c r="C174" s="146"/>
      <c r="D174" s="179"/>
      <c r="E174" s="87"/>
      <c r="F174" s="87"/>
    </row>
    <row r="175" spans="1:6" ht="29">
      <c r="A175" s="132"/>
      <c r="B175" s="180" t="s">
        <v>226</v>
      </c>
      <c r="C175" s="146"/>
      <c r="D175" s="179"/>
      <c r="E175" s="87"/>
      <c r="F175" s="87"/>
    </row>
    <row r="176" spans="1:6" ht="72.5">
      <c r="A176" s="132"/>
      <c r="B176" s="181" t="s">
        <v>229</v>
      </c>
      <c r="C176" s="146"/>
      <c r="D176" s="179"/>
      <c r="E176" s="87"/>
      <c r="F176" s="87"/>
    </row>
    <row r="177" spans="1:6" ht="33">
      <c r="A177" s="132"/>
      <c r="B177" s="181" t="s">
        <v>92</v>
      </c>
      <c r="C177" s="119"/>
      <c r="D177" s="182"/>
      <c r="E177" s="87"/>
      <c r="F177" s="81"/>
    </row>
    <row r="178" spans="1:6" ht="16.5">
      <c r="A178" s="2" t="s">
        <v>55</v>
      </c>
      <c r="B178" s="137" t="s">
        <v>690</v>
      </c>
      <c r="C178" s="134" t="s">
        <v>89</v>
      </c>
      <c r="D178" s="157">
        <v>1684</v>
      </c>
      <c r="E178" s="79"/>
      <c r="F178" s="73">
        <f>D178*E178</f>
        <v>0</v>
      </c>
    </row>
    <row r="179" spans="1:6" ht="16.5">
      <c r="A179" s="2" t="s">
        <v>56</v>
      </c>
      <c r="B179" s="137" t="s">
        <v>691</v>
      </c>
      <c r="C179" s="134" t="s">
        <v>89</v>
      </c>
      <c r="D179" s="157">
        <v>495</v>
      </c>
      <c r="E179" s="79"/>
      <c r="F179" s="73">
        <f>D179*E179</f>
        <v>0</v>
      </c>
    </row>
    <row r="180" spans="1:6">
      <c r="A180" s="18"/>
      <c r="B180" s="25"/>
      <c r="C180" s="38"/>
      <c r="D180" s="13"/>
      <c r="E180" s="88"/>
      <c r="F180" s="89"/>
    </row>
    <row r="181" spans="1:6">
      <c r="A181" s="15" t="s">
        <v>9</v>
      </c>
      <c r="B181" s="37" t="s">
        <v>30</v>
      </c>
      <c r="C181" s="39"/>
      <c r="D181" s="40"/>
      <c r="E181" s="433">
        <f>SUM(F178:F179)</f>
        <v>0</v>
      </c>
      <c r="F181" s="434"/>
    </row>
    <row r="182" spans="1:6">
      <c r="A182" s="2"/>
      <c r="B182" s="3"/>
      <c r="C182" s="4"/>
      <c r="D182" s="6"/>
      <c r="E182" s="66"/>
      <c r="F182" s="66"/>
    </row>
    <row r="183" spans="1:6">
      <c r="A183" s="143"/>
      <c r="B183" s="143"/>
      <c r="C183" s="143"/>
      <c r="D183" s="143"/>
      <c r="E183" s="204"/>
      <c r="F183" s="204"/>
    </row>
    <row r="184" spans="1:6">
      <c r="A184" s="7" t="s">
        <v>255</v>
      </c>
      <c r="B184" s="102" t="s">
        <v>31</v>
      </c>
      <c r="C184" s="41"/>
      <c r="D184" s="40"/>
      <c r="E184" s="85"/>
      <c r="F184" s="217"/>
    </row>
    <row r="185" spans="1:6">
      <c r="A185" s="42"/>
      <c r="B185" s="43"/>
      <c r="C185" s="44"/>
      <c r="D185" s="13"/>
      <c r="E185" s="218"/>
      <c r="F185" s="219"/>
    </row>
    <row r="186" spans="1:6" ht="317.25" customHeight="1">
      <c r="A186" s="183"/>
      <c r="B186" s="137" t="s">
        <v>77</v>
      </c>
      <c r="C186" s="184"/>
      <c r="D186" s="168"/>
      <c r="E186" s="81"/>
      <c r="F186" s="216"/>
    </row>
    <row r="187" spans="1:6">
      <c r="A187" s="132"/>
      <c r="B187" s="185"/>
      <c r="C187" s="186"/>
      <c r="D187" s="132"/>
      <c r="E187" s="77"/>
      <c r="F187" s="90"/>
    </row>
    <row r="188" spans="1:6" ht="203">
      <c r="A188" s="132" t="s">
        <v>256</v>
      </c>
      <c r="B188" s="137" t="s">
        <v>319</v>
      </c>
      <c r="C188" s="134" t="s">
        <v>96</v>
      </c>
      <c r="D188" s="157">
        <v>5</v>
      </c>
      <c r="E188" s="74"/>
      <c r="F188" s="73">
        <f>D188*E188</f>
        <v>0</v>
      </c>
    </row>
    <row r="189" spans="1:6">
      <c r="A189" s="132"/>
      <c r="B189" s="137"/>
      <c r="C189" s="134"/>
      <c r="D189" s="157"/>
      <c r="E189" s="74"/>
      <c r="F189" s="73"/>
    </row>
    <row r="190" spans="1:6" ht="183" customHeight="1">
      <c r="A190" s="132" t="s">
        <v>258</v>
      </c>
      <c r="B190" s="137" t="s">
        <v>317</v>
      </c>
      <c r="C190" s="134" t="s">
        <v>96</v>
      </c>
      <c r="D190" s="157">
        <v>3</v>
      </c>
      <c r="E190" s="74"/>
      <c r="F190" s="73">
        <f>D190*E190</f>
        <v>0</v>
      </c>
    </row>
    <row r="191" spans="1:6">
      <c r="A191" s="132"/>
      <c r="B191" s="185"/>
      <c r="C191" s="186"/>
      <c r="D191" s="132"/>
      <c r="E191" s="77"/>
      <c r="F191" s="90"/>
    </row>
    <row r="192" spans="1:6" ht="231.75" customHeight="1">
      <c r="A192" s="132" t="s">
        <v>259</v>
      </c>
      <c r="B192" s="137" t="s">
        <v>318</v>
      </c>
      <c r="C192" s="134" t="s">
        <v>96</v>
      </c>
      <c r="D192" s="157">
        <v>3</v>
      </c>
      <c r="E192" s="74"/>
      <c r="F192" s="73">
        <f>D192*E192</f>
        <v>0</v>
      </c>
    </row>
    <row r="193" spans="1:6">
      <c r="A193" s="132"/>
      <c r="B193" s="185"/>
      <c r="C193" s="186"/>
      <c r="D193" s="132"/>
      <c r="E193" s="77"/>
      <c r="F193" s="90"/>
    </row>
    <row r="194" spans="1:6" ht="174">
      <c r="A194" s="132" t="s">
        <v>257</v>
      </c>
      <c r="B194" s="137" t="s">
        <v>320</v>
      </c>
      <c r="C194" s="134" t="s">
        <v>96</v>
      </c>
      <c r="D194" s="157">
        <v>1</v>
      </c>
      <c r="E194" s="74"/>
      <c r="F194" s="73">
        <f>D194*E194</f>
        <v>0</v>
      </c>
    </row>
    <row r="195" spans="1:6">
      <c r="A195" s="187"/>
      <c r="B195" s="188"/>
      <c r="C195" s="167"/>
      <c r="D195" s="157"/>
      <c r="E195" s="74"/>
      <c r="F195" s="216"/>
    </row>
    <row r="196" spans="1:6" ht="174">
      <c r="A196" s="132" t="s">
        <v>342</v>
      </c>
      <c r="B196" s="137" t="s">
        <v>335</v>
      </c>
      <c r="C196" s="134" t="s">
        <v>96</v>
      </c>
      <c r="D196" s="157">
        <v>1</v>
      </c>
      <c r="E196" s="74"/>
      <c r="F196" s="73">
        <f>D196*E196</f>
        <v>0</v>
      </c>
    </row>
    <row r="197" spans="1:6">
      <c r="A197" s="187"/>
      <c r="B197" s="188"/>
      <c r="C197" s="167"/>
      <c r="D197" s="157"/>
      <c r="E197" s="74"/>
      <c r="F197" s="216"/>
    </row>
    <row r="198" spans="1:6" ht="174">
      <c r="A198" s="132" t="s">
        <v>343</v>
      </c>
      <c r="B198" s="137" t="s">
        <v>321</v>
      </c>
      <c r="C198" s="134" t="s">
        <v>96</v>
      </c>
      <c r="D198" s="157">
        <v>3</v>
      </c>
      <c r="E198" s="74"/>
      <c r="F198" s="73">
        <f>D198*E198</f>
        <v>0</v>
      </c>
    </row>
    <row r="199" spans="1:6">
      <c r="A199" s="187"/>
      <c r="B199" s="188"/>
      <c r="C199" s="167"/>
      <c r="D199" s="157"/>
      <c r="E199" s="74"/>
      <c r="F199" s="216"/>
    </row>
    <row r="200" spans="1:6" ht="159.5">
      <c r="A200" s="132" t="s">
        <v>345</v>
      </c>
      <c r="B200" s="137" t="s">
        <v>323</v>
      </c>
      <c r="C200" s="134" t="s">
        <v>96</v>
      </c>
      <c r="D200" s="157">
        <v>5</v>
      </c>
      <c r="E200" s="74"/>
      <c r="F200" s="73">
        <f>D200*E200</f>
        <v>0</v>
      </c>
    </row>
    <row r="201" spans="1:6">
      <c r="A201" s="187"/>
      <c r="B201" s="188"/>
      <c r="C201" s="167"/>
      <c r="D201" s="157"/>
      <c r="E201" s="74"/>
      <c r="F201" s="216"/>
    </row>
    <row r="202" spans="1:6" ht="174">
      <c r="A202" s="132" t="s">
        <v>344</v>
      </c>
      <c r="B202" s="137" t="s">
        <v>322</v>
      </c>
      <c r="C202" s="134" t="s">
        <v>96</v>
      </c>
      <c r="D202" s="157">
        <v>1</v>
      </c>
      <c r="E202" s="74"/>
      <c r="F202" s="73">
        <f>D202*E202</f>
        <v>0</v>
      </c>
    </row>
    <row r="203" spans="1:6">
      <c r="A203" s="187"/>
      <c r="B203" s="188"/>
      <c r="C203" s="167"/>
      <c r="D203" s="157"/>
      <c r="E203" s="74"/>
      <c r="F203" s="216"/>
    </row>
    <row r="204" spans="1:6" ht="183" customHeight="1">
      <c r="A204" s="132" t="s">
        <v>346</v>
      </c>
      <c r="B204" s="137" t="s">
        <v>324</v>
      </c>
      <c r="C204" s="134" t="s">
        <v>96</v>
      </c>
      <c r="D204" s="157">
        <v>6</v>
      </c>
      <c r="E204" s="74"/>
      <c r="F204" s="73">
        <f>D204*E204</f>
        <v>0</v>
      </c>
    </row>
    <row r="205" spans="1:6">
      <c r="A205" s="187"/>
      <c r="B205" s="188"/>
      <c r="C205" s="167"/>
      <c r="D205" s="157"/>
      <c r="E205" s="74"/>
      <c r="F205" s="216"/>
    </row>
    <row r="206" spans="1:6" ht="159.5">
      <c r="A206" s="132" t="s">
        <v>347</v>
      </c>
      <c r="B206" s="137" t="s">
        <v>325</v>
      </c>
      <c r="C206" s="134" t="s">
        <v>96</v>
      </c>
      <c r="D206" s="157">
        <v>5</v>
      </c>
      <c r="E206" s="74"/>
      <c r="F206" s="73">
        <f>D206*E206</f>
        <v>0</v>
      </c>
    </row>
    <row r="207" spans="1:6">
      <c r="A207" s="132"/>
      <c r="B207" s="137"/>
      <c r="C207" s="134"/>
      <c r="D207" s="157" t="s">
        <v>234</v>
      </c>
      <c r="E207" s="74"/>
      <c r="F207" s="73"/>
    </row>
    <row r="208" spans="1:6" ht="159.5">
      <c r="A208" s="132" t="s">
        <v>348</v>
      </c>
      <c r="B208" s="137" t="s">
        <v>326</v>
      </c>
      <c r="C208" s="134" t="s">
        <v>96</v>
      </c>
      <c r="D208" s="157">
        <v>1</v>
      </c>
      <c r="E208" s="74"/>
      <c r="F208" s="73">
        <f>D208*E208</f>
        <v>0</v>
      </c>
    </row>
    <row r="209" spans="1:6">
      <c r="A209" s="132"/>
      <c r="B209" s="137"/>
      <c r="C209" s="134"/>
      <c r="D209" s="157"/>
      <c r="E209" s="74"/>
      <c r="F209" s="73"/>
    </row>
    <row r="210" spans="1:6" ht="159.5">
      <c r="A210" s="132" t="s">
        <v>349</v>
      </c>
      <c r="B210" s="137" t="s">
        <v>327</v>
      </c>
      <c r="C210" s="134" t="s">
        <v>96</v>
      </c>
      <c r="D210" s="157">
        <v>1</v>
      </c>
      <c r="E210" s="74"/>
      <c r="F210" s="73">
        <f>D210*E210</f>
        <v>0</v>
      </c>
    </row>
    <row r="211" spans="1:6">
      <c r="A211" s="132"/>
      <c r="B211" s="137"/>
      <c r="C211" s="134"/>
      <c r="D211" s="157"/>
      <c r="E211" s="74"/>
      <c r="F211" s="73"/>
    </row>
    <row r="212" spans="1:6" ht="203">
      <c r="A212" s="132" t="s">
        <v>350</v>
      </c>
      <c r="B212" s="137" t="s">
        <v>334</v>
      </c>
      <c r="C212" s="134" t="s">
        <v>96</v>
      </c>
      <c r="D212" s="157">
        <v>1</v>
      </c>
      <c r="E212" s="74"/>
      <c r="F212" s="73">
        <f>D212*E212</f>
        <v>0</v>
      </c>
    </row>
    <row r="213" spans="1:6">
      <c r="A213" s="132"/>
      <c r="B213" s="137"/>
      <c r="C213" s="134"/>
      <c r="D213" s="157"/>
      <c r="E213" s="74"/>
      <c r="F213" s="73"/>
    </row>
    <row r="214" spans="1:6" ht="159.5">
      <c r="A214" s="132" t="s">
        <v>351</v>
      </c>
      <c r="B214" s="137" t="s">
        <v>328</v>
      </c>
      <c r="C214" s="134" t="s">
        <v>96</v>
      </c>
      <c r="D214" s="157">
        <v>1</v>
      </c>
      <c r="E214" s="74"/>
      <c r="F214" s="73">
        <f>D214*E214</f>
        <v>0</v>
      </c>
    </row>
    <row r="215" spans="1:6">
      <c r="A215" s="132"/>
      <c r="B215" s="137"/>
      <c r="C215" s="134"/>
      <c r="D215" s="157"/>
      <c r="E215" s="74"/>
      <c r="F215" s="73"/>
    </row>
    <row r="216" spans="1:6" ht="159.5">
      <c r="A216" s="132" t="s">
        <v>352</v>
      </c>
      <c r="B216" s="137" t="s">
        <v>336</v>
      </c>
      <c r="C216" s="134" t="s">
        <v>96</v>
      </c>
      <c r="D216" s="157">
        <v>2</v>
      </c>
      <c r="E216" s="74"/>
      <c r="F216" s="73">
        <f>D216*E216</f>
        <v>0</v>
      </c>
    </row>
    <row r="217" spans="1:6">
      <c r="A217" s="132"/>
      <c r="B217" s="137"/>
      <c r="C217" s="134"/>
      <c r="D217" s="157"/>
      <c r="E217" s="74"/>
      <c r="F217" s="73"/>
    </row>
    <row r="218" spans="1:6" ht="275.5">
      <c r="A218" s="132" t="s">
        <v>353</v>
      </c>
      <c r="B218" s="137" t="s">
        <v>909</v>
      </c>
      <c r="C218" s="134"/>
      <c r="D218" s="157"/>
      <c r="E218" s="74"/>
      <c r="F218" s="73"/>
    </row>
    <row r="219" spans="1:6">
      <c r="A219" s="132" t="s">
        <v>55</v>
      </c>
      <c r="B219" s="137" t="s">
        <v>329</v>
      </c>
      <c r="C219" s="134" t="s">
        <v>96</v>
      </c>
      <c r="D219" s="118">
        <v>6</v>
      </c>
      <c r="E219" s="74"/>
      <c r="F219" s="73">
        <f t="shared" ref="F219" si="15">D219*E219</f>
        <v>0</v>
      </c>
    </row>
    <row r="220" spans="1:6">
      <c r="A220" s="132" t="s">
        <v>56</v>
      </c>
      <c r="B220" s="137" t="s">
        <v>330</v>
      </c>
      <c r="C220" s="134" t="s">
        <v>96</v>
      </c>
      <c r="D220" s="118">
        <v>2</v>
      </c>
      <c r="E220" s="74"/>
      <c r="F220" s="73">
        <f t="shared" ref="F220" si="16">D220*E220</f>
        <v>0</v>
      </c>
    </row>
    <row r="221" spans="1:6">
      <c r="A221" s="132" t="s">
        <v>237</v>
      </c>
      <c r="B221" s="137" t="s">
        <v>331</v>
      </c>
      <c r="C221" s="134" t="s">
        <v>96</v>
      </c>
      <c r="D221" s="118">
        <v>3</v>
      </c>
      <c r="E221" s="74"/>
      <c r="F221" s="73">
        <f t="shared" ref="F221" si="17">D221*E221</f>
        <v>0</v>
      </c>
    </row>
    <row r="222" spans="1:6">
      <c r="A222" s="132" t="s">
        <v>238</v>
      </c>
      <c r="B222" s="137" t="s">
        <v>332</v>
      </c>
      <c r="C222" s="134" t="s">
        <v>96</v>
      </c>
      <c r="D222" s="118">
        <v>1</v>
      </c>
      <c r="E222" s="74"/>
      <c r="F222" s="73">
        <f t="shared" ref="F222" si="18">D222*E222</f>
        <v>0</v>
      </c>
    </row>
    <row r="223" spans="1:6">
      <c r="A223" s="135" t="s">
        <v>239</v>
      </c>
      <c r="B223" s="137" t="s">
        <v>379</v>
      </c>
      <c r="C223" s="134" t="s">
        <v>96</v>
      </c>
      <c r="D223" s="118">
        <v>1</v>
      </c>
      <c r="E223" s="74"/>
      <c r="F223" s="73">
        <f t="shared" ref="F223" si="19">D223*E223</f>
        <v>0</v>
      </c>
    </row>
    <row r="224" spans="1:6">
      <c r="A224" s="132"/>
      <c r="B224" s="43"/>
      <c r="C224" s="134"/>
      <c r="D224" s="118"/>
      <c r="E224" s="74"/>
      <c r="F224" s="73"/>
    </row>
    <row r="225" spans="1:6" ht="319">
      <c r="A225" s="135" t="s">
        <v>354</v>
      </c>
      <c r="B225" s="137" t="s">
        <v>698</v>
      </c>
      <c r="C225" s="134"/>
      <c r="D225" s="118"/>
      <c r="E225" s="74"/>
      <c r="F225" s="73"/>
    </row>
    <row r="226" spans="1:6">
      <c r="A226" s="135" t="s">
        <v>55</v>
      </c>
      <c r="B226" s="137" t="s">
        <v>692</v>
      </c>
      <c r="C226" s="134" t="s">
        <v>96</v>
      </c>
      <c r="D226" s="118">
        <v>1</v>
      </c>
      <c r="E226" s="74"/>
      <c r="F226" s="73">
        <f t="shared" ref="F226" si="20">D226*E226</f>
        <v>0</v>
      </c>
    </row>
    <row r="227" spans="1:6">
      <c r="A227" s="132"/>
      <c r="B227" s="43"/>
      <c r="C227" s="134"/>
      <c r="D227" s="118"/>
      <c r="E227" s="74"/>
      <c r="F227" s="73"/>
    </row>
    <row r="228" spans="1:6" ht="126.75" customHeight="1">
      <c r="A228" s="132" t="s">
        <v>697</v>
      </c>
      <c r="B228" s="137" t="s">
        <v>333</v>
      </c>
      <c r="C228" s="134" t="s">
        <v>89</v>
      </c>
      <c r="D228" s="118">
        <v>25</v>
      </c>
      <c r="E228" s="74"/>
      <c r="F228" s="73">
        <f t="shared" ref="F228" si="21">D228*E228</f>
        <v>0</v>
      </c>
    </row>
    <row r="229" spans="1:6">
      <c r="A229" s="187"/>
      <c r="B229" s="188"/>
      <c r="C229" s="167"/>
      <c r="D229" s="157"/>
      <c r="E229" s="74"/>
      <c r="F229" s="216"/>
    </row>
    <row r="230" spans="1:6">
      <c r="A230" s="15" t="s">
        <v>255</v>
      </c>
      <c r="B230" s="37" t="s">
        <v>33</v>
      </c>
      <c r="C230" s="39"/>
      <c r="D230" s="40"/>
      <c r="E230" s="433">
        <f>SUM(F187:F228)</f>
        <v>0</v>
      </c>
      <c r="F230" s="434"/>
    </row>
    <row r="231" spans="1:6">
      <c r="A231" s="189"/>
      <c r="B231" s="190"/>
      <c r="C231" s="1"/>
      <c r="D231" s="191"/>
      <c r="E231" s="220"/>
      <c r="F231" s="221"/>
    </row>
    <row r="232" spans="1:6">
      <c r="A232" s="189"/>
      <c r="B232" s="190"/>
      <c r="C232" s="1"/>
      <c r="D232" s="191"/>
      <c r="E232" s="220"/>
      <c r="F232" s="221"/>
    </row>
    <row r="233" spans="1:6">
      <c r="A233" s="15" t="s">
        <v>355</v>
      </c>
      <c r="B233" s="37" t="s">
        <v>366</v>
      </c>
      <c r="C233" s="39"/>
      <c r="D233" s="40"/>
      <c r="E233" s="433"/>
      <c r="F233" s="434"/>
    </row>
    <row r="234" spans="1:6">
      <c r="A234" s="189"/>
      <c r="B234" s="190"/>
      <c r="C234" s="1"/>
      <c r="D234" s="191"/>
      <c r="E234" s="220"/>
      <c r="F234" s="221"/>
    </row>
    <row r="235" spans="1:6" ht="78" customHeight="1">
      <c r="A235" s="192" t="s">
        <v>356</v>
      </c>
      <c r="B235" s="193" t="s">
        <v>374</v>
      </c>
      <c r="C235" s="193"/>
      <c r="D235" s="194"/>
      <c r="E235" s="93"/>
      <c r="F235" s="93"/>
    </row>
    <row r="236" spans="1:6">
      <c r="A236" s="192" t="s">
        <v>55</v>
      </c>
      <c r="B236" s="193" t="s">
        <v>375</v>
      </c>
      <c r="C236" s="195" t="s">
        <v>372</v>
      </c>
      <c r="D236" s="196">
        <v>40</v>
      </c>
      <c r="E236" s="93"/>
      <c r="F236" s="93">
        <f>D236*E236</f>
        <v>0</v>
      </c>
    </row>
    <row r="237" spans="1:6">
      <c r="A237" s="192" t="s">
        <v>56</v>
      </c>
      <c r="B237" s="193" t="s">
        <v>376</v>
      </c>
      <c r="C237" s="195" t="s">
        <v>373</v>
      </c>
      <c r="D237" s="196">
        <v>8</v>
      </c>
      <c r="E237" s="93"/>
      <c r="F237" s="93">
        <f t="shared" ref="F237:F238" si="22">D237*E237</f>
        <v>0</v>
      </c>
    </row>
    <row r="238" spans="1:6">
      <c r="A238" s="192" t="s">
        <v>237</v>
      </c>
      <c r="B238" s="193" t="s">
        <v>377</v>
      </c>
      <c r="C238" s="195" t="s">
        <v>217</v>
      </c>
      <c r="D238" s="196">
        <v>200</v>
      </c>
      <c r="E238" s="93"/>
      <c r="F238" s="93">
        <f t="shared" si="22"/>
        <v>0</v>
      </c>
    </row>
    <row r="239" spans="1:6">
      <c r="A239" s="192" t="s">
        <v>238</v>
      </c>
      <c r="B239" s="193" t="s">
        <v>378</v>
      </c>
      <c r="C239" s="195" t="s">
        <v>217</v>
      </c>
      <c r="D239" s="196">
        <v>130</v>
      </c>
      <c r="E239" s="93"/>
      <c r="F239" s="93">
        <f t="shared" ref="F239" si="23">D239*E239</f>
        <v>0</v>
      </c>
    </row>
    <row r="240" spans="1:6">
      <c r="A240" s="189"/>
      <c r="B240" s="190"/>
      <c r="C240" s="1"/>
      <c r="D240" s="191"/>
      <c r="E240" s="220"/>
      <c r="F240" s="221"/>
    </row>
    <row r="241" spans="1:6">
      <c r="A241" s="15" t="s">
        <v>355</v>
      </c>
      <c r="B241" s="37" t="s">
        <v>367</v>
      </c>
      <c r="C241" s="39"/>
      <c r="D241" s="40"/>
      <c r="E241" s="433">
        <f>SUM(F235:F239)</f>
        <v>0</v>
      </c>
      <c r="F241" s="434"/>
    </row>
    <row r="242" spans="1:6">
      <c r="A242" s="189"/>
      <c r="B242" s="190"/>
      <c r="C242" s="1"/>
      <c r="D242" s="191"/>
      <c r="E242" s="220"/>
      <c r="F242" s="221"/>
    </row>
    <row r="243" spans="1:6">
      <c r="A243" s="189"/>
      <c r="B243" s="190"/>
      <c r="C243" s="1"/>
      <c r="D243" s="191"/>
      <c r="E243" s="220"/>
      <c r="F243" s="221"/>
    </row>
    <row r="244" spans="1:6">
      <c r="A244" s="15" t="s">
        <v>368</v>
      </c>
      <c r="B244" s="37" t="s">
        <v>254</v>
      </c>
      <c r="C244" s="39"/>
      <c r="D244" s="40"/>
      <c r="E244" s="433"/>
      <c r="F244" s="434"/>
    </row>
    <row r="245" spans="1:6">
      <c r="A245" s="189"/>
      <c r="B245" s="190"/>
      <c r="C245" s="1"/>
      <c r="D245" s="191"/>
      <c r="E245" s="220"/>
      <c r="F245" s="221"/>
    </row>
    <row r="246" spans="1:6" ht="156.75" customHeight="1">
      <c r="A246" s="192" t="s">
        <v>369</v>
      </c>
      <c r="B246" s="137" t="s">
        <v>260</v>
      </c>
      <c r="C246" s="134" t="s">
        <v>89</v>
      </c>
      <c r="D246" s="118">
        <v>1100</v>
      </c>
      <c r="E246" s="74"/>
      <c r="F246" s="73">
        <f t="shared" ref="F246" si="24">D246*E246</f>
        <v>0</v>
      </c>
    </row>
    <row r="247" spans="1:6">
      <c r="A247" s="192"/>
      <c r="B247" s="137"/>
      <c r="C247" s="134"/>
      <c r="D247" s="118"/>
      <c r="E247" s="74"/>
      <c r="F247" s="73"/>
    </row>
    <row r="248" spans="1:6" ht="153" customHeight="1">
      <c r="A248" s="192" t="s">
        <v>370</v>
      </c>
      <c r="B248" s="137" t="s">
        <v>383</v>
      </c>
      <c r="C248" s="134"/>
      <c r="D248" s="118"/>
      <c r="E248" s="74"/>
      <c r="F248" s="73"/>
    </row>
    <row r="249" spans="1:6">
      <c r="A249" s="192" t="s">
        <v>2</v>
      </c>
      <c r="B249" s="197" t="s">
        <v>384</v>
      </c>
      <c r="C249" s="134"/>
      <c r="D249" s="118"/>
      <c r="E249" s="74"/>
      <c r="F249" s="73"/>
    </row>
    <row r="250" spans="1:6">
      <c r="A250" s="192" t="s">
        <v>3</v>
      </c>
      <c r="B250" s="198" t="s">
        <v>386</v>
      </c>
      <c r="C250" s="134"/>
      <c r="D250" s="118"/>
      <c r="E250" s="74"/>
      <c r="F250" s="73"/>
    </row>
    <row r="251" spans="1:6">
      <c r="A251" s="192" t="s">
        <v>4</v>
      </c>
      <c r="B251" s="197" t="s">
        <v>385</v>
      </c>
      <c r="C251" s="134"/>
      <c r="D251" s="118"/>
      <c r="E251" s="74"/>
      <c r="F251" s="73"/>
    </row>
    <row r="252" spans="1:6" ht="29">
      <c r="A252" s="192" t="s">
        <v>6</v>
      </c>
      <c r="B252" s="197" t="s">
        <v>387</v>
      </c>
      <c r="C252" s="134" t="s">
        <v>89</v>
      </c>
      <c r="D252" s="118">
        <v>90</v>
      </c>
      <c r="E252" s="74"/>
      <c r="F252" s="73">
        <f t="shared" ref="F252" si="25">D252*E252</f>
        <v>0</v>
      </c>
    </row>
    <row r="253" spans="1:6">
      <c r="A253" s="192"/>
      <c r="B253" s="190"/>
      <c r="C253" s="1"/>
      <c r="D253" s="191"/>
      <c r="E253" s="220"/>
      <c r="F253" s="221"/>
    </row>
    <row r="254" spans="1:6" ht="108.75" customHeight="1">
      <c r="A254" s="192" t="s">
        <v>371</v>
      </c>
      <c r="B254" s="137" t="s">
        <v>908</v>
      </c>
      <c r="C254" s="134" t="s">
        <v>96</v>
      </c>
      <c r="D254" s="118">
        <v>26</v>
      </c>
      <c r="E254" s="74"/>
      <c r="F254" s="73">
        <f t="shared" ref="F254" si="26">D254*E254</f>
        <v>0</v>
      </c>
    </row>
    <row r="255" spans="1:6">
      <c r="A255" s="189"/>
      <c r="B255" s="190"/>
      <c r="C255" s="1"/>
      <c r="D255" s="191"/>
      <c r="E255" s="220"/>
      <c r="F255" s="221"/>
    </row>
    <row r="256" spans="1:6">
      <c r="A256" s="15" t="s">
        <v>368</v>
      </c>
      <c r="B256" s="37" t="s">
        <v>261</v>
      </c>
      <c r="C256" s="39"/>
      <c r="D256" s="40"/>
      <c r="E256" s="435">
        <f>SUM(F246:F254)</f>
        <v>0</v>
      </c>
      <c r="F256" s="436"/>
    </row>
    <row r="257" spans="1:6">
      <c r="A257" s="189"/>
      <c r="B257" s="190"/>
      <c r="C257" s="1"/>
      <c r="D257" s="191"/>
      <c r="E257" s="91"/>
      <c r="F257" s="92"/>
    </row>
    <row r="258" spans="1:6">
      <c r="A258" s="143"/>
      <c r="B258" s="143"/>
      <c r="C258" s="143"/>
      <c r="D258" s="143"/>
      <c r="E258" s="104"/>
      <c r="F258" s="104"/>
    </row>
    <row r="259" spans="1:6" ht="18.5">
      <c r="A259" s="442" t="s">
        <v>718</v>
      </c>
      <c r="B259" s="442"/>
      <c r="C259" s="442"/>
      <c r="D259" s="442"/>
      <c r="E259" s="442"/>
      <c r="F259" s="443"/>
    </row>
    <row r="260" spans="1:6">
      <c r="A260" s="103"/>
      <c r="B260" s="103"/>
      <c r="C260" s="103"/>
      <c r="D260" s="103"/>
      <c r="E260" s="104"/>
      <c r="F260" s="104"/>
    </row>
    <row r="261" spans="1:6" ht="15.5">
      <c r="A261" s="45" t="s">
        <v>2</v>
      </c>
      <c r="B261" s="46" t="s">
        <v>357</v>
      </c>
      <c r="C261" s="47"/>
      <c r="D261" s="48"/>
      <c r="E261" s="431">
        <f>E43</f>
        <v>0</v>
      </c>
      <c r="F261" s="432"/>
    </row>
    <row r="262" spans="1:6" ht="15.5">
      <c r="A262" s="45" t="s">
        <v>3</v>
      </c>
      <c r="B262" s="49" t="s">
        <v>20</v>
      </c>
      <c r="C262" s="50"/>
      <c r="D262" s="50"/>
      <c r="E262" s="431">
        <f>E60</f>
        <v>0</v>
      </c>
      <c r="F262" s="432"/>
    </row>
    <row r="263" spans="1:6" ht="15.5">
      <c r="A263" s="45" t="s">
        <v>4</v>
      </c>
      <c r="B263" s="49" t="s">
        <v>231</v>
      </c>
      <c r="C263" s="50"/>
      <c r="D263" s="50"/>
      <c r="E263" s="431">
        <f>E79</f>
        <v>0</v>
      </c>
      <c r="F263" s="432"/>
    </row>
    <row r="264" spans="1:6" ht="15.5">
      <c r="A264" s="45" t="s">
        <v>6</v>
      </c>
      <c r="B264" s="451" t="s">
        <v>19</v>
      </c>
      <c r="C264" s="451"/>
      <c r="D264" s="451"/>
      <c r="E264" s="431">
        <f>E117</f>
        <v>0</v>
      </c>
      <c r="F264" s="432"/>
    </row>
    <row r="265" spans="1:6" ht="15.5">
      <c r="A265" s="45" t="s">
        <v>7</v>
      </c>
      <c r="B265" s="451" t="s">
        <v>27</v>
      </c>
      <c r="C265" s="451"/>
      <c r="D265" s="451"/>
      <c r="E265" s="440">
        <f>E158</f>
        <v>0</v>
      </c>
      <c r="F265" s="441"/>
    </row>
    <row r="266" spans="1:6" ht="15.5">
      <c r="A266" s="45" t="s">
        <v>8</v>
      </c>
      <c r="B266" s="51" t="s">
        <v>93</v>
      </c>
      <c r="C266" s="52"/>
      <c r="D266" s="53"/>
      <c r="E266" s="440">
        <f>E167</f>
        <v>0</v>
      </c>
      <c r="F266" s="441"/>
    </row>
    <row r="267" spans="1:6" ht="15.5">
      <c r="A267" s="45" t="s">
        <v>9</v>
      </c>
      <c r="B267" s="51" t="s">
        <v>30</v>
      </c>
      <c r="C267" s="54"/>
      <c r="D267" s="55"/>
      <c r="E267" s="440">
        <f>E181</f>
        <v>0</v>
      </c>
      <c r="F267" s="441"/>
    </row>
    <row r="268" spans="1:6" ht="15.5">
      <c r="A268" s="45" t="s">
        <v>255</v>
      </c>
      <c r="B268" s="51" t="s">
        <v>33</v>
      </c>
      <c r="C268" s="54"/>
      <c r="D268" s="55"/>
      <c r="E268" s="440">
        <f>E230</f>
        <v>0</v>
      </c>
      <c r="F268" s="441"/>
    </row>
    <row r="269" spans="1:6" ht="15.5">
      <c r="A269" s="45" t="s">
        <v>355</v>
      </c>
      <c r="B269" s="451" t="s">
        <v>367</v>
      </c>
      <c r="C269" s="451"/>
      <c r="D269" s="55"/>
      <c r="E269" s="440">
        <f>E241</f>
        <v>0</v>
      </c>
      <c r="F269" s="441"/>
    </row>
    <row r="270" spans="1:6" ht="15.5">
      <c r="A270" s="45" t="s">
        <v>368</v>
      </c>
      <c r="B270" s="51" t="s">
        <v>261</v>
      </c>
      <c r="C270" s="54"/>
      <c r="D270" s="55"/>
      <c r="E270" s="440">
        <f>E256</f>
        <v>0</v>
      </c>
      <c r="F270" s="441"/>
    </row>
    <row r="271" spans="1:6" ht="15.5">
      <c r="A271" s="56"/>
      <c r="B271" s="56"/>
      <c r="C271" s="56"/>
      <c r="D271" s="56"/>
      <c r="E271" s="57"/>
      <c r="F271" s="57"/>
    </row>
    <row r="272" spans="1:6" ht="18.5">
      <c r="A272" s="59" t="s">
        <v>5</v>
      </c>
      <c r="B272" s="458" t="s">
        <v>184</v>
      </c>
      <c r="C272" s="458"/>
      <c r="D272" s="458"/>
      <c r="E272" s="459">
        <f>SUM(E261:F270)</f>
        <v>0</v>
      </c>
      <c r="F272" s="460"/>
    </row>
    <row r="273" spans="1:6">
      <c r="A273" s="103"/>
      <c r="B273" s="103"/>
      <c r="C273" s="103"/>
      <c r="D273" s="103"/>
      <c r="E273" s="104"/>
      <c r="F273" s="104"/>
    </row>
  </sheetData>
  <sheetProtection algorithmName="SHA-512" hashValue="Xyq8iZf27FNzEAOCMcpplNCOTBzHWeXFmytxJH4Ql3kZG+piy0EXB014a3AZKlyeWDnvUxFytCYTSaTYRRO12A==" saltValue="eA4S8+pNSaC3GdNQAqCSig==" spinCount="100000" sheet="1" objects="1" scenarios="1"/>
  <mergeCells count="40">
    <mergeCell ref="E270:F270"/>
    <mergeCell ref="B269:C269"/>
    <mergeCell ref="A1:F1"/>
    <mergeCell ref="A3:F3"/>
    <mergeCell ref="B272:D272"/>
    <mergeCell ref="E272:F272"/>
    <mergeCell ref="B264:D264"/>
    <mergeCell ref="E264:F264"/>
    <mergeCell ref="B265:D265"/>
    <mergeCell ref="E265:F265"/>
    <mergeCell ref="E266:F266"/>
    <mergeCell ref="E269:F269"/>
    <mergeCell ref="E230:F230"/>
    <mergeCell ref="E181:F181"/>
    <mergeCell ref="E167:F167"/>
    <mergeCell ref="E267:F267"/>
    <mergeCell ref="E268:F268"/>
    <mergeCell ref="A259:F259"/>
    <mergeCell ref="A2:F2"/>
    <mergeCell ref="B158:D158"/>
    <mergeCell ref="B170:D170"/>
    <mergeCell ref="E158:F158"/>
    <mergeCell ref="B7:D7"/>
    <mergeCell ref="B5:D5"/>
    <mergeCell ref="E5:F5"/>
    <mergeCell ref="B117:D117"/>
    <mergeCell ref="E117:F117"/>
    <mergeCell ref="B63:D63"/>
    <mergeCell ref="B82:D82"/>
    <mergeCell ref="E79:F79"/>
    <mergeCell ref="E43:F43"/>
    <mergeCell ref="E261:F261"/>
    <mergeCell ref="E263:F263"/>
    <mergeCell ref="E244:F244"/>
    <mergeCell ref="E256:F256"/>
    <mergeCell ref="B46:D46"/>
    <mergeCell ref="E60:F60"/>
    <mergeCell ref="E262:F262"/>
    <mergeCell ref="E233:F233"/>
    <mergeCell ref="E241:F241"/>
  </mergeCells>
  <phoneticPr fontId="52" type="noConversion"/>
  <pageMargins left="0.7" right="0.7" top="0.75" bottom="0.75" header="0.3" footer="0.3"/>
  <pageSetup paperSize="9" scale="8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I88"/>
  <sheetViews>
    <sheetView view="pageBreakPreview" topLeftCell="A73" zoomScaleNormal="100" zoomScaleSheetLayoutView="100" workbookViewId="0">
      <selection activeCell="E7" sqref="E7:F77"/>
    </sheetView>
  </sheetViews>
  <sheetFormatPr defaultRowHeight="13"/>
  <cols>
    <col min="1" max="1" width="8.90625" style="251" customWidth="1"/>
    <col min="2" max="2" width="40.6328125" style="251" customWidth="1"/>
    <col min="3" max="3" width="12.6328125" style="267" customWidth="1"/>
    <col min="4" max="4" width="12.6328125" style="268" customWidth="1"/>
    <col min="5" max="5" width="12.6328125" style="251" customWidth="1"/>
    <col min="6" max="6" width="12.6328125" style="269" customWidth="1"/>
    <col min="7" max="9" width="9.08984375" style="222" customWidth="1"/>
    <col min="10" max="256" width="9.08984375" style="223"/>
    <col min="257" max="257" width="2.453125" style="223" customWidth="1"/>
    <col min="258" max="258" width="62.54296875" style="223" customWidth="1"/>
    <col min="259" max="261" width="9.08984375" style="223" customWidth="1"/>
    <col min="262" max="262" width="34" style="223" customWidth="1"/>
    <col min="263" max="265" width="9.08984375" style="223" customWidth="1"/>
    <col min="266" max="512" width="9.08984375" style="223"/>
    <col min="513" max="513" width="2.453125" style="223" customWidth="1"/>
    <col min="514" max="514" width="62.54296875" style="223" customWidth="1"/>
    <col min="515" max="517" width="9.08984375" style="223" customWidth="1"/>
    <col min="518" max="518" width="34" style="223" customWidth="1"/>
    <col min="519" max="521" width="9.08984375" style="223" customWidth="1"/>
    <col min="522" max="768" width="9.08984375" style="223"/>
    <col min="769" max="769" width="2.453125" style="223" customWidth="1"/>
    <col min="770" max="770" width="62.54296875" style="223" customWidth="1"/>
    <col min="771" max="773" width="9.08984375" style="223" customWidth="1"/>
    <col min="774" max="774" width="34" style="223" customWidth="1"/>
    <col min="775" max="777" width="9.08984375" style="223" customWidth="1"/>
    <col min="778" max="1024" width="9.08984375" style="223"/>
    <col min="1025" max="1025" width="2.453125" style="223" customWidth="1"/>
    <col min="1026" max="1026" width="62.54296875" style="223" customWidth="1"/>
    <col min="1027" max="1029" width="9.08984375" style="223" customWidth="1"/>
    <col min="1030" max="1030" width="34" style="223" customWidth="1"/>
    <col min="1031" max="1033" width="9.08984375" style="223" customWidth="1"/>
    <col min="1034" max="1280" width="9.08984375" style="223"/>
    <col min="1281" max="1281" width="2.453125" style="223" customWidth="1"/>
    <col min="1282" max="1282" width="62.54296875" style="223" customWidth="1"/>
    <col min="1283" max="1285" width="9.08984375" style="223" customWidth="1"/>
    <col min="1286" max="1286" width="34" style="223" customWidth="1"/>
    <col min="1287" max="1289" width="9.08984375" style="223" customWidth="1"/>
    <col min="1290" max="1536" width="9.08984375" style="223"/>
    <col min="1537" max="1537" width="2.453125" style="223" customWidth="1"/>
    <col min="1538" max="1538" width="62.54296875" style="223" customWidth="1"/>
    <col min="1539" max="1541" width="9.08984375" style="223" customWidth="1"/>
    <col min="1542" max="1542" width="34" style="223" customWidth="1"/>
    <col min="1543" max="1545" width="9.08984375" style="223" customWidth="1"/>
    <col min="1546" max="1792" width="9.08984375" style="223"/>
    <col min="1793" max="1793" width="2.453125" style="223" customWidth="1"/>
    <col min="1794" max="1794" width="62.54296875" style="223" customWidth="1"/>
    <col min="1795" max="1797" width="9.08984375" style="223" customWidth="1"/>
    <col min="1798" max="1798" width="34" style="223" customWidth="1"/>
    <col min="1799" max="1801" width="9.08984375" style="223" customWidth="1"/>
    <col min="1802" max="2048" width="9.08984375" style="223"/>
    <col min="2049" max="2049" width="2.453125" style="223" customWidth="1"/>
    <col min="2050" max="2050" width="62.54296875" style="223" customWidth="1"/>
    <col min="2051" max="2053" width="9.08984375" style="223" customWidth="1"/>
    <col min="2054" max="2054" width="34" style="223" customWidth="1"/>
    <col min="2055" max="2057" width="9.08984375" style="223" customWidth="1"/>
    <col min="2058" max="2304" width="9.08984375" style="223"/>
    <col min="2305" max="2305" width="2.453125" style="223" customWidth="1"/>
    <col min="2306" max="2306" width="62.54296875" style="223" customWidth="1"/>
    <col min="2307" max="2309" width="9.08984375" style="223" customWidth="1"/>
    <col min="2310" max="2310" width="34" style="223" customWidth="1"/>
    <col min="2311" max="2313" width="9.08984375" style="223" customWidth="1"/>
    <col min="2314" max="2560" width="9.08984375" style="223"/>
    <col min="2561" max="2561" width="2.453125" style="223" customWidth="1"/>
    <col min="2562" max="2562" width="62.54296875" style="223" customWidth="1"/>
    <col min="2563" max="2565" width="9.08984375" style="223" customWidth="1"/>
    <col min="2566" max="2566" width="34" style="223" customWidth="1"/>
    <col min="2567" max="2569" width="9.08984375" style="223" customWidth="1"/>
    <col min="2570" max="2816" width="9.08984375" style="223"/>
    <col min="2817" max="2817" width="2.453125" style="223" customWidth="1"/>
    <col min="2818" max="2818" width="62.54296875" style="223" customWidth="1"/>
    <col min="2819" max="2821" width="9.08984375" style="223" customWidth="1"/>
    <col min="2822" max="2822" width="34" style="223" customWidth="1"/>
    <col min="2823" max="2825" width="9.08984375" style="223" customWidth="1"/>
    <col min="2826" max="3072" width="9.08984375" style="223"/>
    <col min="3073" max="3073" width="2.453125" style="223" customWidth="1"/>
    <col min="3074" max="3074" width="62.54296875" style="223" customWidth="1"/>
    <col min="3075" max="3077" width="9.08984375" style="223" customWidth="1"/>
    <col min="3078" max="3078" width="34" style="223" customWidth="1"/>
    <col min="3079" max="3081" width="9.08984375" style="223" customWidth="1"/>
    <col min="3082" max="3328" width="9.08984375" style="223"/>
    <col min="3329" max="3329" width="2.453125" style="223" customWidth="1"/>
    <col min="3330" max="3330" width="62.54296875" style="223" customWidth="1"/>
    <col min="3331" max="3333" width="9.08984375" style="223" customWidth="1"/>
    <col min="3334" max="3334" width="34" style="223" customWidth="1"/>
    <col min="3335" max="3337" width="9.08984375" style="223" customWidth="1"/>
    <col min="3338" max="3584" width="9.08984375" style="223"/>
    <col min="3585" max="3585" width="2.453125" style="223" customWidth="1"/>
    <col min="3586" max="3586" width="62.54296875" style="223" customWidth="1"/>
    <col min="3587" max="3589" width="9.08984375" style="223" customWidth="1"/>
    <col min="3590" max="3590" width="34" style="223" customWidth="1"/>
    <col min="3591" max="3593" width="9.08984375" style="223" customWidth="1"/>
    <col min="3594" max="3840" width="9.08984375" style="223"/>
    <col min="3841" max="3841" width="2.453125" style="223" customWidth="1"/>
    <col min="3842" max="3842" width="62.54296875" style="223" customWidth="1"/>
    <col min="3843" max="3845" width="9.08984375" style="223" customWidth="1"/>
    <col min="3846" max="3846" width="34" style="223" customWidth="1"/>
    <col min="3847" max="3849" width="9.08984375" style="223" customWidth="1"/>
    <col min="3850" max="4096" width="9.08984375" style="223"/>
    <col min="4097" max="4097" width="2.453125" style="223" customWidth="1"/>
    <col min="4098" max="4098" width="62.54296875" style="223" customWidth="1"/>
    <col min="4099" max="4101" width="9.08984375" style="223" customWidth="1"/>
    <col min="4102" max="4102" width="34" style="223" customWidth="1"/>
    <col min="4103" max="4105" width="9.08984375" style="223" customWidth="1"/>
    <col min="4106" max="4352" width="9.08984375" style="223"/>
    <col min="4353" max="4353" width="2.453125" style="223" customWidth="1"/>
    <col min="4354" max="4354" width="62.54296875" style="223" customWidth="1"/>
    <col min="4355" max="4357" width="9.08984375" style="223" customWidth="1"/>
    <col min="4358" max="4358" width="34" style="223" customWidth="1"/>
    <col min="4359" max="4361" width="9.08984375" style="223" customWidth="1"/>
    <col min="4362" max="4608" width="9.08984375" style="223"/>
    <col min="4609" max="4609" width="2.453125" style="223" customWidth="1"/>
    <col min="4610" max="4610" width="62.54296875" style="223" customWidth="1"/>
    <col min="4611" max="4613" width="9.08984375" style="223" customWidth="1"/>
    <col min="4614" max="4614" width="34" style="223" customWidth="1"/>
    <col min="4615" max="4617" width="9.08984375" style="223" customWidth="1"/>
    <col min="4618" max="4864" width="9.08984375" style="223"/>
    <col min="4865" max="4865" width="2.453125" style="223" customWidth="1"/>
    <col min="4866" max="4866" width="62.54296875" style="223" customWidth="1"/>
    <col min="4867" max="4869" width="9.08984375" style="223" customWidth="1"/>
    <col min="4870" max="4870" width="34" style="223" customWidth="1"/>
    <col min="4871" max="4873" width="9.08984375" style="223" customWidth="1"/>
    <col min="4874" max="5120" width="9.08984375" style="223"/>
    <col min="5121" max="5121" width="2.453125" style="223" customWidth="1"/>
    <col min="5122" max="5122" width="62.54296875" style="223" customWidth="1"/>
    <col min="5123" max="5125" width="9.08984375" style="223" customWidth="1"/>
    <col min="5126" max="5126" width="34" style="223" customWidth="1"/>
    <col min="5127" max="5129" width="9.08984375" style="223" customWidth="1"/>
    <col min="5130" max="5376" width="9.08984375" style="223"/>
    <col min="5377" max="5377" width="2.453125" style="223" customWidth="1"/>
    <col min="5378" max="5378" width="62.54296875" style="223" customWidth="1"/>
    <col min="5379" max="5381" width="9.08984375" style="223" customWidth="1"/>
    <col min="5382" max="5382" width="34" style="223" customWidth="1"/>
    <col min="5383" max="5385" width="9.08984375" style="223" customWidth="1"/>
    <col min="5386" max="5632" width="9.08984375" style="223"/>
    <col min="5633" max="5633" width="2.453125" style="223" customWidth="1"/>
    <col min="5634" max="5634" width="62.54296875" style="223" customWidth="1"/>
    <col min="5635" max="5637" width="9.08984375" style="223" customWidth="1"/>
    <col min="5638" max="5638" width="34" style="223" customWidth="1"/>
    <col min="5639" max="5641" width="9.08984375" style="223" customWidth="1"/>
    <col min="5642" max="5888" width="9.08984375" style="223"/>
    <col min="5889" max="5889" width="2.453125" style="223" customWidth="1"/>
    <col min="5890" max="5890" width="62.54296875" style="223" customWidth="1"/>
    <col min="5891" max="5893" width="9.08984375" style="223" customWidth="1"/>
    <col min="5894" max="5894" width="34" style="223" customWidth="1"/>
    <col min="5895" max="5897" width="9.08984375" style="223" customWidth="1"/>
    <col min="5898" max="6144" width="9.08984375" style="223"/>
    <col min="6145" max="6145" width="2.453125" style="223" customWidth="1"/>
    <col min="6146" max="6146" width="62.54296875" style="223" customWidth="1"/>
    <col min="6147" max="6149" width="9.08984375" style="223" customWidth="1"/>
    <col min="6150" max="6150" width="34" style="223" customWidth="1"/>
    <col min="6151" max="6153" width="9.08984375" style="223" customWidth="1"/>
    <col min="6154" max="6400" width="9.08984375" style="223"/>
    <col min="6401" max="6401" width="2.453125" style="223" customWidth="1"/>
    <col min="6402" max="6402" width="62.54296875" style="223" customWidth="1"/>
    <col min="6403" max="6405" width="9.08984375" style="223" customWidth="1"/>
    <col min="6406" max="6406" width="34" style="223" customWidth="1"/>
    <col min="6407" max="6409" width="9.08984375" style="223" customWidth="1"/>
    <col min="6410" max="6656" width="9.08984375" style="223"/>
    <col min="6657" max="6657" width="2.453125" style="223" customWidth="1"/>
    <col min="6658" max="6658" width="62.54296875" style="223" customWidth="1"/>
    <col min="6659" max="6661" width="9.08984375" style="223" customWidth="1"/>
    <col min="6662" max="6662" width="34" style="223" customWidth="1"/>
    <col min="6663" max="6665" width="9.08984375" style="223" customWidth="1"/>
    <col min="6666" max="6912" width="9.08984375" style="223"/>
    <col min="6913" max="6913" width="2.453125" style="223" customWidth="1"/>
    <col min="6914" max="6914" width="62.54296875" style="223" customWidth="1"/>
    <col min="6915" max="6917" width="9.08984375" style="223" customWidth="1"/>
    <col min="6918" max="6918" width="34" style="223" customWidth="1"/>
    <col min="6919" max="6921" width="9.08984375" style="223" customWidth="1"/>
    <col min="6922" max="7168" width="9.08984375" style="223"/>
    <col min="7169" max="7169" width="2.453125" style="223" customWidth="1"/>
    <col min="7170" max="7170" width="62.54296875" style="223" customWidth="1"/>
    <col min="7171" max="7173" width="9.08984375" style="223" customWidth="1"/>
    <col min="7174" max="7174" width="34" style="223" customWidth="1"/>
    <col min="7175" max="7177" width="9.08984375" style="223" customWidth="1"/>
    <col min="7178" max="7424" width="9.08984375" style="223"/>
    <col min="7425" max="7425" width="2.453125" style="223" customWidth="1"/>
    <col min="7426" max="7426" width="62.54296875" style="223" customWidth="1"/>
    <col min="7427" max="7429" width="9.08984375" style="223" customWidth="1"/>
    <col min="7430" max="7430" width="34" style="223" customWidth="1"/>
    <col min="7431" max="7433" width="9.08984375" style="223" customWidth="1"/>
    <col min="7434" max="7680" width="9.08984375" style="223"/>
    <col min="7681" max="7681" width="2.453125" style="223" customWidth="1"/>
    <col min="7682" max="7682" width="62.54296875" style="223" customWidth="1"/>
    <col min="7683" max="7685" width="9.08984375" style="223" customWidth="1"/>
    <col min="7686" max="7686" width="34" style="223" customWidth="1"/>
    <col min="7687" max="7689" width="9.08984375" style="223" customWidth="1"/>
    <col min="7690" max="7936" width="9.08984375" style="223"/>
    <col min="7937" max="7937" width="2.453125" style="223" customWidth="1"/>
    <col min="7938" max="7938" width="62.54296875" style="223" customWidth="1"/>
    <col min="7939" max="7941" width="9.08984375" style="223" customWidth="1"/>
    <col min="7942" max="7942" width="34" style="223" customWidth="1"/>
    <col min="7943" max="7945" width="9.08984375" style="223" customWidth="1"/>
    <col min="7946" max="8192" width="9.08984375" style="223"/>
    <col min="8193" max="8193" width="2.453125" style="223" customWidth="1"/>
    <col min="8194" max="8194" width="62.54296875" style="223" customWidth="1"/>
    <col min="8195" max="8197" width="9.08984375" style="223" customWidth="1"/>
    <col min="8198" max="8198" width="34" style="223" customWidth="1"/>
    <col min="8199" max="8201" width="9.08984375" style="223" customWidth="1"/>
    <col min="8202" max="8448" width="9.08984375" style="223"/>
    <col min="8449" max="8449" width="2.453125" style="223" customWidth="1"/>
    <col min="8450" max="8450" width="62.54296875" style="223" customWidth="1"/>
    <col min="8451" max="8453" width="9.08984375" style="223" customWidth="1"/>
    <col min="8454" max="8454" width="34" style="223" customWidth="1"/>
    <col min="8455" max="8457" width="9.08984375" style="223" customWidth="1"/>
    <col min="8458" max="8704" width="9.08984375" style="223"/>
    <col min="8705" max="8705" width="2.453125" style="223" customWidth="1"/>
    <col min="8706" max="8706" width="62.54296875" style="223" customWidth="1"/>
    <col min="8707" max="8709" width="9.08984375" style="223" customWidth="1"/>
    <col min="8710" max="8710" width="34" style="223" customWidth="1"/>
    <col min="8711" max="8713" width="9.08984375" style="223" customWidth="1"/>
    <col min="8714" max="8960" width="9.08984375" style="223"/>
    <col min="8961" max="8961" width="2.453125" style="223" customWidth="1"/>
    <col min="8962" max="8962" width="62.54296875" style="223" customWidth="1"/>
    <col min="8963" max="8965" width="9.08984375" style="223" customWidth="1"/>
    <col min="8966" max="8966" width="34" style="223" customWidth="1"/>
    <col min="8967" max="8969" width="9.08984375" style="223" customWidth="1"/>
    <col min="8970" max="9216" width="9.08984375" style="223"/>
    <col min="9217" max="9217" width="2.453125" style="223" customWidth="1"/>
    <col min="9218" max="9218" width="62.54296875" style="223" customWidth="1"/>
    <col min="9219" max="9221" width="9.08984375" style="223" customWidth="1"/>
    <col min="9222" max="9222" width="34" style="223" customWidth="1"/>
    <col min="9223" max="9225" width="9.08984375" style="223" customWidth="1"/>
    <col min="9226" max="9472" width="9.08984375" style="223"/>
    <col min="9473" max="9473" width="2.453125" style="223" customWidth="1"/>
    <col min="9474" max="9474" width="62.54296875" style="223" customWidth="1"/>
    <col min="9475" max="9477" width="9.08984375" style="223" customWidth="1"/>
    <col min="9478" max="9478" width="34" style="223" customWidth="1"/>
    <col min="9479" max="9481" width="9.08984375" style="223" customWidth="1"/>
    <col min="9482" max="9728" width="9.08984375" style="223"/>
    <col min="9729" max="9729" width="2.453125" style="223" customWidth="1"/>
    <col min="9730" max="9730" width="62.54296875" style="223" customWidth="1"/>
    <col min="9731" max="9733" width="9.08984375" style="223" customWidth="1"/>
    <col min="9734" max="9734" width="34" style="223" customWidth="1"/>
    <col min="9735" max="9737" width="9.08984375" style="223" customWidth="1"/>
    <col min="9738" max="9984" width="9.08984375" style="223"/>
    <col min="9985" max="9985" width="2.453125" style="223" customWidth="1"/>
    <col min="9986" max="9986" width="62.54296875" style="223" customWidth="1"/>
    <col min="9987" max="9989" width="9.08984375" style="223" customWidth="1"/>
    <col min="9990" max="9990" width="34" style="223" customWidth="1"/>
    <col min="9991" max="9993" width="9.08984375" style="223" customWidth="1"/>
    <col min="9994" max="10240" width="9.08984375" style="223"/>
    <col min="10241" max="10241" width="2.453125" style="223" customWidth="1"/>
    <col min="10242" max="10242" width="62.54296875" style="223" customWidth="1"/>
    <col min="10243" max="10245" width="9.08984375" style="223" customWidth="1"/>
    <col min="10246" max="10246" width="34" style="223" customWidth="1"/>
    <col min="10247" max="10249" width="9.08984375" style="223" customWidth="1"/>
    <col min="10250" max="10496" width="9.08984375" style="223"/>
    <col min="10497" max="10497" width="2.453125" style="223" customWidth="1"/>
    <col min="10498" max="10498" width="62.54296875" style="223" customWidth="1"/>
    <col min="10499" max="10501" width="9.08984375" style="223" customWidth="1"/>
    <col min="10502" max="10502" width="34" style="223" customWidth="1"/>
    <col min="10503" max="10505" width="9.08984375" style="223" customWidth="1"/>
    <col min="10506" max="10752" width="9.08984375" style="223"/>
    <col min="10753" max="10753" width="2.453125" style="223" customWidth="1"/>
    <col min="10754" max="10754" width="62.54296875" style="223" customWidth="1"/>
    <col min="10755" max="10757" width="9.08984375" style="223" customWidth="1"/>
    <col min="10758" max="10758" width="34" style="223" customWidth="1"/>
    <col min="10759" max="10761" width="9.08984375" style="223" customWidth="1"/>
    <col min="10762" max="11008" width="9.08984375" style="223"/>
    <col min="11009" max="11009" width="2.453125" style="223" customWidth="1"/>
    <col min="11010" max="11010" width="62.54296875" style="223" customWidth="1"/>
    <col min="11011" max="11013" width="9.08984375" style="223" customWidth="1"/>
    <col min="11014" max="11014" width="34" style="223" customWidth="1"/>
    <col min="11015" max="11017" width="9.08984375" style="223" customWidth="1"/>
    <col min="11018" max="11264" width="9.08984375" style="223"/>
    <col min="11265" max="11265" width="2.453125" style="223" customWidth="1"/>
    <col min="11266" max="11266" width="62.54296875" style="223" customWidth="1"/>
    <col min="11267" max="11269" width="9.08984375" style="223" customWidth="1"/>
    <col min="11270" max="11270" width="34" style="223" customWidth="1"/>
    <col min="11271" max="11273" width="9.08984375" style="223" customWidth="1"/>
    <col min="11274" max="11520" width="9.08984375" style="223"/>
    <col min="11521" max="11521" width="2.453125" style="223" customWidth="1"/>
    <col min="11522" max="11522" width="62.54296875" style="223" customWidth="1"/>
    <col min="11523" max="11525" width="9.08984375" style="223" customWidth="1"/>
    <col min="11526" max="11526" width="34" style="223" customWidth="1"/>
    <col min="11527" max="11529" width="9.08984375" style="223" customWidth="1"/>
    <col min="11530" max="11776" width="9.08984375" style="223"/>
    <col min="11777" max="11777" width="2.453125" style="223" customWidth="1"/>
    <col min="11778" max="11778" width="62.54296875" style="223" customWidth="1"/>
    <col min="11779" max="11781" width="9.08984375" style="223" customWidth="1"/>
    <col min="11782" max="11782" width="34" style="223" customWidth="1"/>
    <col min="11783" max="11785" width="9.08984375" style="223" customWidth="1"/>
    <col min="11786" max="12032" width="9.08984375" style="223"/>
    <col min="12033" max="12033" width="2.453125" style="223" customWidth="1"/>
    <col min="12034" max="12034" width="62.54296875" style="223" customWidth="1"/>
    <col min="12035" max="12037" width="9.08984375" style="223" customWidth="1"/>
    <col min="12038" max="12038" width="34" style="223" customWidth="1"/>
    <col min="12039" max="12041" width="9.08984375" style="223" customWidth="1"/>
    <col min="12042" max="12288" width="9.08984375" style="223"/>
    <col min="12289" max="12289" width="2.453125" style="223" customWidth="1"/>
    <col min="12290" max="12290" width="62.54296875" style="223" customWidth="1"/>
    <col min="12291" max="12293" width="9.08984375" style="223" customWidth="1"/>
    <col min="12294" max="12294" width="34" style="223" customWidth="1"/>
    <col min="12295" max="12297" width="9.08984375" style="223" customWidth="1"/>
    <col min="12298" max="12544" width="9.08984375" style="223"/>
    <col min="12545" max="12545" width="2.453125" style="223" customWidth="1"/>
    <col min="12546" max="12546" width="62.54296875" style="223" customWidth="1"/>
    <col min="12547" max="12549" width="9.08984375" style="223" customWidth="1"/>
    <col min="12550" max="12550" width="34" style="223" customWidth="1"/>
    <col min="12551" max="12553" width="9.08984375" style="223" customWidth="1"/>
    <col min="12554" max="12800" width="9.08984375" style="223"/>
    <col min="12801" max="12801" width="2.453125" style="223" customWidth="1"/>
    <col min="12802" max="12802" width="62.54296875" style="223" customWidth="1"/>
    <col min="12803" max="12805" width="9.08984375" style="223" customWidth="1"/>
    <col min="12806" max="12806" width="34" style="223" customWidth="1"/>
    <col min="12807" max="12809" width="9.08984375" style="223" customWidth="1"/>
    <col min="12810" max="13056" width="9.08984375" style="223"/>
    <col min="13057" max="13057" width="2.453125" style="223" customWidth="1"/>
    <col min="13058" max="13058" width="62.54296875" style="223" customWidth="1"/>
    <col min="13059" max="13061" width="9.08984375" style="223" customWidth="1"/>
    <col min="13062" max="13062" width="34" style="223" customWidth="1"/>
    <col min="13063" max="13065" width="9.08984375" style="223" customWidth="1"/>
    <col min="13066" max="13312" width="9.08984375" style="223"/>
    <col min="13313" max="13313" width="2.453125" style="223" customWidth="1"/>
    <col min="13314" max="13314" width="62.54296875" style="223" customWidth="1"/>
    <col min="13315" max="13317" width="9.08984375" style="223" customWidth="1"/>
    <col min="13318" max="13318" width="34" style="223" customWidth="1"/>
    <col min="13319" max="13321" width="9.08984375" style="223" customWidth="1"/>
    <col min="13322" max="13568" width="9.08984375" style="223"/>
    <col min="13569" max="13569" width="2.453125" style="223" customWidth="1"/>
    <col min="13570" max="13570" width="62.54296875" style="223" customWidth="1"/>
    <col min="13571" max="13573" width="9.08984375" style="223" customWidth="1"/>
    <col min="13574" max="13574" width="34" style="223" customWidth="1"/>
    <col min="13575" max="13577" width="9.08984375" style="223" customWidth="1"/>
    <col min="13578" max="13824" width="9.08984375" style="223"/>
    <col min="13825" max="13825" width="2.453125" style="223" customWidth="1"/>
    <col min="13826" max="13826" width="62.54296875" style="223" customWidth="1"/>
    <col min="13827" max="13829" width="9.08984375" style="223" customWidth="1"/>
    <col min="13830" max="13830" width="34" style="223" customWidth="1"/>
    <col min="13831" max="13833" width="9.08984375" style="223" customWidth="1"/>
    <col min="13834" max="14080" width="9.08984375" style="223"/>
    <col min="14081" max="14081" width="2.453125" style="223" customWidth="1"/>
    <col min="14082" max="14082" width="62.54296875" style="223" customWidth="1"/>
    <col min="14083" max="14085" width="9.08984375" style="223" customWidth="1"/>
    <col min="14086" max="14086" width="34" style="223" customWidth="1"/>
    <col min="14087" max="14089" width="9.08984375" style="223" customWidth="1"/>
    <col min="14090" max="14336" width="9.08984375" style="223"/>
    <col min="14337" max="14337" width="2.453125" style="223" customWidth="1"/>
    <col min="14338" max="14338" width="62.54296875" style="223" customWidth="1"/>
    <col min="14339" max="14341" width="9.08984375" style="223" customWidth="1"/>
    <col min="14342" max="14342" width="34" style="223" customWidth="1"/>
    <col min="14343" max="14345" width="9.08984375" style="223" customWidth="1"/>
    <col min="14346" max="14592" width="9.08984375" style="223"/>
    <col min="14593" max="14593" width="2.453125" style="223" customWidth="1"/>
    <col min="14594" max="14594" width="62.54296875" style="223" customWidth="1"/>
    <col min="14595" max="14597" width="9.08984375" style="223" customWidth="1"/>
    <col min="14598" max="14598" width="34" style="223" customWidth="1"/>
    <col min="14599" max="14601" width="9.08984375" style="223" customWidth="1"/>
    <col min="14602" max="14848" width="9.08984375" style="223"/>
    <col min="14849" max="14849" width="2.453125" style="223" customWidth="1"/>
    <col min="14850" max="14850" width="62.54296875" style="223" customWidth="1"/>
    <col min="14851" max="14853" width="9.08984375" style="223" customWidth="1"/>
    <col min="14854" max="14854" width="34" style="223" customWidth="1"/>
    <col min="14855" max="14857" width="9.08984375" style="223" customWidth="1"/>
    <col min="14858" max="15104" width="9.08984375" style="223"/>
    <col min="15105" max="15105" width="2.453125" style="223" customWidth="1"/>
    <col min="15106" max="15106" width="62.54296875" style="223" customWidth="1"/>
    <col min="15107" max="15109" width="9.08984375" style="223" customWidth="1"/>
    <col min="15110" max="15110" width="34" style="223" customWidth="1"/>
    <col min="15111" max="15113" width="9.08984375" style="223" customWidth="1"/>
    <col min="15114" max="15360" width="9.08984375" style="223"/>
    <col min="15361" max="15361" width="2.453125" style="223" customWidth="1"/>
    <col min="15362" max="15362" width="62.54296875" style="223" customWidth="1"/>
    <col min="15363" max="15365" width="9.08984375" style="223" customWidth="1"/>
    <col min="15366" max="15366" width="34" style="223" customWidth="1"/>
    <col min="15367" max="15369" width="9.08984375" style="223" customWidth="1"/>
    <col min="15370" max="15616" width="9.08984375" style="223"/>
    <col min="15617" max="15617" width="2.453125" style="223" customWidth="1"/>
    <col min="15618" max="15618" width="62.54296875" style="223" customWidth="1"/>
    <col min="15619" max="15621" width="9.08984375" style="223" customWidth="1"/>
    <col min="15622" max="15622" width="34" style="223" customWidth="1"/>
    <col min="15623" max="15625" width="9.08984375" style="223" customWidth="1"/>
    <col min="15626" max="15872" width="9.08984375" style="223"/>
    <col min="15873" max="15873" width="2.453125" style="223" customWidth="1"/>
    <col min="15874" max="15874" width="62.54296875" style="223" customWidth="1"/>
    <col min="15875" max="15877" width="9.08984375" style="223" customWidth="1"/>
    <col min="15878" max="15878" width="34" style="223" customWidth="1"/>
    <col min="15879" max="15881" width="9.08984375" style="223" customWidth="1"/>
    <col min="15882" max="16128" width="9.08984375" style="223"/>
    <col min="16129" max="16129" width="2.453125" style="223" customWidth="1"/>
    <col min="16130" max="16130" width="62.54296875" style="223" customWidth="1"/>
    <col min="16131" max="16133" width="9.08984375" style="223" customWidth="1"/>
    <col min="16134" max="16134" width="34" style="223" customWidth="1"/>
    <col min="16135" max="16137" width="9.08984375" style="223" customWidth="1"/>
    <col min="16138" max="16384" width="9.08984375" style="223"/>
  </cols>
  <sheetData>
    <row r="1" spans="1:6" ht="21" customHeight="1">
      <c r="A1" s="465" t="s">
        <v>262</v>
      </c>
      <c r="B1" s="466"/>
      <c r="C1" s="466"/>
      <c r="D1" s="466"/>
      <c r="E1" s="466"/>
      <c r="F1" s="467"/>
    </row>
    <row r="2" spans="1:6" ht="21" customHeight="1">
      <c r="A2" s="471" t="s">
        <v>219</v>
      </c>
      <c r="B2" s="472"/>
      <c r="C2" s="472"/>
      <c r="D2" s="472"/>
      <c r="E2" s="472"/>
      <c r="F2" s="473"/>
    </row>
    <row r="3" spans="1:6" ht="21" customHeight="1">
      <c r="A3" s="468" t="s">
        <v>265</v>
      </c>
      <c r="B3" s="469"/>
      <c r="C3" s="469"/>
      <c r="D3" s="469"/>
      <c r="E3" s="469"/>
      <c r="F3" s="470"/>
    </row>
    <row r="4" spans="1:6" ht="21" customHeight="1">
      <c r="A4" s="105" t="s">
        <v>264</v>
      </c>
      <c r="B4" s="106" t="s">
        <v>0</v>
      </c>
      <c r="C4" s="106" t="s">
        <v>11</v>
      </c>
      <c r="D4" s="107" t="s">
        <v>12</v>
      </c>
      <c r="E4" s="224" t="s">
        <v>13</v>
      </c>
      <c r="F4" s="109" t="s">
        <v>34</v>
      </c>
    </row>
    <row r="5" spans="1:6" ht="14.5">
      <c r="A5" s="225"/>
      <c r="B5" s="225"/>
      <c r="C5" s="226"/>
      <c r="D5" s="227"/>
      <c r="E5" s="225"/>
      <c r="F5" s="228"/>
    </row>
    <row r="6" spans="1:6" s="222" customFormat="1" ht="18.5">
      <c r="A6" s="110" t="s">
        <v>10</v>
      </c>
      <c r="B6" s="448" t="s">
        <v>94</v>
      </c>
      <c r="C6" s="448"/>
      <c r="D6" s="448"/>
      <c r="E6" s="461"/>
      <c r="F6" s="462"/>
    </row>
    <row r="7" spans="1:6" ht="14.5">
      <c r="A7" s="225"/>
      <c r="B7" s="225"/>
      <c r="C7" s="226"/>
      <c r="D7" s="227"/>
      <c r="E7" s="270"/>
      <c r="F7" s="271"/>
    </row>
    <row r="8" spans="1:6" ht="14.5">
      <c r="A8" s="229"/>
      <c r="B8" s="230" t="s">
        <v>35</v>
      </c>
      <c r="C8" s="231"/>
      <c r="D8" s="232"/>
      <c r="E8" s="272"/>
      <c r="F8" s="273"/>
    </row>
    <row r="9" spans="1:6" s="222" customFormat="1" ht="174">
      <c r="A9" s="233"/>
      <c r="B9" s="234" t="s">
        <v>876</v>
      </c>
      <c r="C9" s="231"/>
      <c r="D9" s="232"/>
      <c r="E9" s="274"/>
      <c r="F9" s="275"/>
    </row>
    <row r="10" spans="1:6" s="222" customFormat="1" ht="58">
      <c r="A10" s="233"/>
      <c r="B10" s="234" t="s">
        <v>910</v>
      </c>
      <c r="C10" s="231"/>
      <c r="D10" s="232"/>
      <c r="E10" s="274"/>
      <c r="F10" s="275"/>
    </row>
    <row r="11" spans="1:6" s="222" customFormat="1" ht="228.75" customHeight="1">
      <c r="A11" s="233"/>
      <c r="B11" s="234" t="s">
        <v>36</v>
      </c>
      <c r="C11" s="231"/>
      <c r="D11" s="232"/>
      <c r="E11" s="274"/>
      <c r="F11" s="275"/>
    </row>
    <row r="12" spans="1:6" s="222" customFormat="1" ht="58">
      <c r="A12" s="233"/>
      <c r="B12" s="234" t="s">
        <v>37</v>
      </c>
      <c r="C12" s="231"/>
      <c r="D12" s="232"/>
      <c r="E12" s="274"/>
      <c r="F12" s="275"/>
    </row>
    <row r="13" spans="1:6" s="222" customFormat="1" ht="91.5" customHeight="1">
      <c r="A13" s="233"/>
      <c r="B13" s="234" t="s">
        <v>38</v>
      </c>
      <c r="C13" s="231"/>
      <c r="D13" s="232"/>
      <c r="E13" s="276"/>
      <c r="F13" s="275"/>
    </row>
    <row r="14" spans="1:6" s="222" customFormat="1" ht="43.5">
      <c r="A14" s="233"/>
      <c r="B14" s="234" t="s">
        <v>39</v>
      </c>
      <c r="C14" s="231"/>
      <c r="D14" s="232"/>
      <c r="E14" s="276"/>
      <c r="F14" s="275"/>
    </row>
    <row r="15" spans="1:6" s="222" customFormat="1" ht="72.5">
      <c r="A15" s="233"/>
      <c r="B15" s="234" t="s">
        <v>40</v>
      </c>
      <c r="C15" s="231"/>
      <c r="D15" s="232"/>
      <c r="E15" s="276"/>
      <c r="F15" s="275"/>
    </row>
    <row r="16" spans="1:6" s="222" customFormat="1" ht="14.5">
      <c r="A16" s="233"/>
      <c r="B16" s="235"/>
      <c r="C16" s="231"/>
      <c r="D16" s="236"/>
      <c r="E16" s="276"/>
      <c r="F16" s="275"/>
    </row>
    <row r="17" spans="1:6" s="222" customFormat="1" ht="14.5">
      <c r="A17" s="237" t="s">
        <v>2</v>
      </c>
      <c r="B17" s="238" t="s">
        <v>79</v>
      </c>
      <c r="C17" s="239"/>
      <c r="D17" s="240"/>
      <c r="E17" s="277"/>
      <c r="F17" s="278"/>
    </row>
    <row r="18" spans="1:6" s="222" customFormat="1" ht="12" customHeight="1">
      <c r="A18" s="225"/>
      <c r="B18" s="225"/>
      <c r="C18" s="226"/>
      <c r="D18" s="236"/>
      <c r="E18" s="276"/>
      <c r="F18" s="271"/>
    </row>
    <row r="19" spans="1:6" s="222" customFormat="1" ht="130.5">
      <c r="A19" s="123" t="s">
        <v>46</v>
      </c>
      <c r="B19" s="124" t="s">
        <v>103</v>
      </c>
      <c r="C19" s="126"/>
      <c r="D19" s="127"/>
      <c r="E19" s="279"/>
      <c r="F19" s="280"/>
    </row>
    <row r="20" spans="1:6" ht="14.5">
      <c r="A20" s="123" t="s">
        <v>55</v>
      </c>
      <c r="B20" s="124" t="s">
        <v>706</v>
      </c>
      <c r="C20" s="126" t="s">
        <v>90</v>
      </c>
      <c r="D20" s="127">
        <v>30</v>
      </c>
      <c r="E20" s="279"/>
      <c r="F20" s="202">
        <f t="shared" ref="F20:F21" si="0">E20*D20</f>
        <v>0</v>
      </c>
    </row>
    <row r="21" spans="1:6" s="222" customFormat="1" ht="14.5">
      <c r="A21" s="123" t="s">
        <v>56</v>
      </c>
      <c r="B21" s="124" t="s">
        <v>707</v>
      </c>
      <c r="C21" s="126" t="s">
        <v>90</v>
      </c>
      <c r="D21" s="127">
        <v>105</v>
      </c>
      <c r="E21" s="279"/>
      <c r="F21" s="202">
        <f t="shared" si="0"/>
        <v>0</v>
      </c>
    </row>
    <row r="22" spans="1:6" s="222" customFormat="1" ht="14.5">
      <c r="A22" s="123" t="s">
        <v>237</v>
      </c>
      <c r="B22" s="124" t="s">
        <v>874</v>
      </c>
      <c r="C22" s="126" t="s">
        <v>90</v>
      </c>
      <c r="D22" s="127">
        <v>55</v>
      </c>
      <c r="E22" s="279"/>
      <c r="F22" s="202">
        <f t="shared" ref="F22" si="1">E22*D22</f>
        <v>0</v>
      </c>
    </row>
    <row r="23" spans="1:6" s="222" customFormat="1" ht="14.5">
      <c r="A23" s="123"/>
      <c r="B23" s="124"/>
      <c r="C23" s="126"/>
      <c r="D23" s="127"/>
      <c r="E23" s="279"/>
      <c r="F23" s="280"/>
    </row>
    <row r="24" spans="1:6" s="222" customFormat="1" ht="48.75" customHeight="1">
      <c r="A24" s="123" t="s">
        <v>45</v>
      </c>
      <c r="B24" s="124" t="s">
        <v>104</v>
      </c>
      <c r="C24" s="242"/>
      <c r="D24" s="127"/>
      <c r="E24" s="279"/>
      <c r="F24" s="281"/>
    </row>
    <row r="25" spans="1:6" s="222" customFormat="1" ht="14.5">
      <c r="A25" s="123" t="s">
        <v>55</v>
      </c>
      <c r="B25" s="124" t="s">
        <v>706</v>
      </c>
      <c r="C25" s="126" t="s">
        <v>96</v>
      </c>
      <c r="D25" s="127">
        <v>35</v>
      </c>
      <c r="E25" s="279"/>
      <c r="F25" s="202">
        <f t="shared" ref="F25:F26" si="2">E25*D25</f>
        <v>0</v>
      </c>
    </row>
    <row r="26" spans="1:6" s="222" customFormat="1" ht="14.5">
      <c r="A26" s="123" t="s">
        <v>56</v>
      </c>
      <c r="B26" s="124" t="s">
        <v>707</v>
      </c>
      <c r="C26" s="126" t="s">
        <v>96</v>
      </c>
      <c r="D26" s="127">
        <v>15</v>
      </c>
      <c r="E26" s="279"/>
      <c r="F26" s="202">
        <f t="shared" si="2"/>
        <v>0</v>
      </c>
    </row>
    <row r="27" spans="1:6" s="222" customFormat="1" ht="14.5">
      <c r="A27" s="123"/>
      <c r="B27" s="243"/>
      <c r="C27" s="243"/>
      <c r="D27" s="243"/>
      <c r="E27" s="282"/>
      <c r="F27" s="283"/>
    </row>
    <row r="28" spans="1:6" s="222" customFormat="1" ht="72.5">
      <c r="A28" s="123" t="s">
        <v>48</v>
      </c>
      <c r="B28" s="244" t="s">
        <v>708</v>
      </c>
      <c r="C28" s="243"/>
      <c r="D28" s="243"/>
      <c r="E28" s="282"/>
      <c r="F28" s="283"/>
    </row>
    <row r="29" spans="1:6" s="222" customFormat="1" ht="14.5">
      <c r="A29" s="123"/>
      <c r="B29" s="245" t="s">
        <v>589</v>
      </c>
      <c r="C29" s="246" t="s">
        <v>32</v>
      </c>
      <c r="D29" s="127">
        <v>1</v>
      </c>
      <c r="E29" s="279"/>
      <c r="F29" s="202">
        <f>E29*D29</f>
        <v>0</v>
      </c>
    </row>
    <row r="30" spans="1:6" s="222" customFormat="1" ht="14.5">
      <c r="A30" s="123"/>
      <c r="B30" s="124"/>
      <c r="C30" s="126"/>
      <c r="D30" s="127"/>
      <c r="E30" s="279"/>
      <c r="F30" s="202"/>
    </row>
    <row r="31" spans="1:6" s="222" customFormat="1" ht="87">
      <c r="A31" s="123" t="s">
        <v>49</v>
      </c>
      <c r="B31" s="244" t="s">
        <v>709</v>
      </c>
      <c r="C31" s="243"/>
      <c r="D31" s="243"/>
      <c r="E31" s="282"/>
      <c r="F31" s="283"/>
    </row>
    <row r="32" spans="1:6" s="222" customFormat="1" ht="14.5">
      <c r="A32" s="123"/>
      <c r="B32" s="245" t="s">
        <v>589</v>
      </c>
      <c r="C32" s="246" t="s">
        <v>32</v>
      </c>
      <c r="D32" s="127">
        <v>1</v>
      </c>
      <c r="E32" s="279"/>
      <c r="F32" s="202">
        <f>E32*D32</f>
        <v>0</v>
      </c>
    </row>
    <row r="33" spans="1:9" s="222" customFormat="1" ht="14.5">
      <c r="A33" s="123"/>
      <c r="B33" s="124"/>
      <c r="C33" s="126"/>
      <c r="D33" s="127"/>
      <c r="E33" s="279"/>
      <c r="F33" s="202"/>
    </row>
    <row r="34" spans="1:9" s="222" customFormat="1" ht="14.5">
      <c r="A34" s="237" t="s">
        <v>2</v>
      </c>
      <c r="B34" s="238" t="s">
        <v>85</v>
      </c>
      <c r="C34" s="247"/>
      <c r="D34" s="248"/>
      <c r="E34" s="477">
        <f>SUM(F20:F33)</f>
        <v>0</v>
      </c>
      <c r="F34" s="478"/>
    </row>
    <row r="35" spans="1:9" s="222" customFormat="1" ht="14.5">
      <c r="A35" s="123"/>
      <c r="B35" s="124"/>
      <c r="C35" s="126"/>
      <c r="D35" s="127"/>
      <c r="E35" s="279"/>
      <c r="F35" s="202"/>
    </row>
    <row r="36" spans="1:9" s="222" customFormat="1" ht="14.5">
      <c r="A36" s="123"/>
      <c r="B36" s="124"/>
      <c r="C36" s="126"/>
      <c r="D36" s="127"/>
      <c r="E36" s="279"/>
      <c r="F36" s="202"/>
    </row>
    <row r="37" spans="1:9" s="222" customFormat="1" ht="14.5">
      <c r="A37" s="237" t="s">
        <v>3</v>
      </c>
      <c r="B37" s="238" t="s">
        <v>86</v>
      </c>
      <c r="C37" s="249"/>
      <c r="D37" s="238"/>
      <c r="E37" s="284"/>
      <c r="F37" s="285"/>
    </row>
    <row r="38" spans="1:9" s="222" customFormat="1" ht="14.5">
      <c r="A38" s="123"/>
      <c r="B38" s="124"/>
      <c r="C38" s="250"/>
      <c r="D38" s="127"/>
      <c r="E38" s="279"/>
      <c r="F38" s="200"/>
    </row>
    <row r="39" spans="1:9" s="222" customFormat="1" ht="139.5" customHeight="1">
      <c r="A39" s="123" t="s">
        <v>51</v>
      </c>
      <c r="B39" s="124" t="s">
        <v>105</v>
      </c>
      <c r="C39" s="126"/>
      <c r="D39" s="127"/>
      <c r="E39" s="279"/>
      <c r="F39" s="200"/>
    </row>
    <row r="40" spans="1:9" s="222" customFormat="1" ht="14.5">
      <c r="A40" s="123" t="s">
        <v>55</v>
      </c>
      <c r="B40" s="124" t="s">
        <v>41</v>
      </c>
      <c r="C40" s="126" t="s">
        <v>90</v>
      </c>
      <c r="D40" s="127">
        <v>55</v>
      </c>
      <c r="E40" s="279"/>
      <c r="F40" s="202">
        <f t="shared" ref="F40:F42" si="3">E40*D40</f>
        <v>0</v>
      </c>
    </row>
    <row r="41" spans="1:9" s="222" customFormat="1" ht="14.5">
      <c r="A41" s="123" t="s">
        <v>56</v>
      </c>
      <c r="B41" s="124" t="s">
        <v>42</v>
      </c>
      <c r="C41" s="126" t="s">
        <v>90</v>
      </c>
      <c r="D41" s="127">
        <v>45</v>
      </c>
      <c r="E41" s="279"/>
      <c r="F41" s="202">
        <f t="shared" si="3"/>
        <v>0</v>
      </c>
    </row>
    <row r="42" spans="1:9" s="222" customFormat="1" ht="14.5">
      <c r="A42" s="123" t="s">
        <v>237</v>
      </c>
      <c r="B42" s="124" t="s">
        <v>891</v>
      </c>
      <c r="C42" s="126" t="s">
        <v>90</v>
      </c>
      <c r="D42" s="127">
        <v>20</v>
      </c>
      <c r="E42" s="279"/>
      <c r="F42" s="202">
        <f t="shared" si="3"/>
        <v>0</v>
      </c>
    </row>
    <row r="43" spans="1:9" s="222" customFormat="1" ht="14.5">
      <c r="A43" s="123"/>
      <c r="B43" s="124"/>
      <c r="C43" s="126"/>
      <c r="D43" s="127"/>
      <c r="E43" s="279"/>
      <c r="F43" s="200"/>
    </row>
    <row r="44" spans="1:9" s="251" customFormat="1" ht="14.5">
      <c r="A44" s="237" t="s">
        <v>3</v>
      </c>
      <c r="B44" s="238" t="s">
        <v>87</v>
      </c>
      <c r="C44" s="249"/>
      <c r="D44" s="238"/>
      <c r="E44" s="477">
        <f>SUM(F39:F43)</f>
        <v>0</v>
      </c>
      <c r="F44" s="478"/>
      <c r="G44" s="222"/>
      <c r="H44" s="222"/>
      <c r="I44" s="222"/>
    </row>
    <row r="45" spans="1:9" s="251" customFormat="1" ht="14.5">
      <c r="A45" s="123"/>
      <c r="B45" s="124"/>
      <c r="C45" s="126"/>
      <c r="D45" s="127"/>
      <c r="E45" s="279"/>
      <c r="F45" s="200"/>
      <c r="G45" s="222"/>
      <c r="H45" s="222"/>
      <c r="I45" s="222"/>
    </row>
    <row r="46" spans="1:9" s="251" customFormat="1" ht="14.5">
      <c r="A46" s="123"/>
      <c r="B46" s="124"/>
      <c r="C46" s="126"/>
      <c r="D46" s="127"/>
      <c r="E46" s="279"/>
      <c r="F46" s="200"/>
      <c r="G46" s="222"/>
      <c r="H46" s="222"/>
      <c r="I46" s="222"/>
    </row>
    <row r="47" spans="1:9" s="251" customFormat="1" ht="14.5">
      <c r="A47" s="237" t="s">
        <v>4</v>
      </c>
      <c r="B47" s="238" t="s">
        <v>895</v>
      </c>
      <c r="C47" s="252"/>
      <c r="D47" s="253"/>
      <c r="E47" s="286"/>
      <c r="F47" s="285"/>
      <c r="G47" s="222"/>
      <c r="H47" s="222"/>
      <c r="I47" s="222"/>
    </row>
    <row r="48" spans="1:9" s="251" customFormat="1" ht="14.5">
      <c r="A48" s="123"/>
      <c r="B48" s="124"/>
      <c r="C48" s="126"/>
      <c r="D48" s="127"/>
      <c r="E48" s="279"/>
      <c r="F48" s="200"/>
      <c r="G48" s="222"/>
      <c r="H48" s="222"/>
      <c r="I48" s="222"/>
    </row>
    <row r="49" spans="1:9" s="251" customFormat="1" ht="43.5">
      <c r="A49" s="123" t="s">
        <v>57</v>
      </c>
      <c r="B49" s="254" t="s">
        <v>710</v>
      </c>
      <c r="C49" s="481"/>
      <c r="D49" s="481"/>
      <c r="E49" s="482"/>
      <c r="F49" s="474"/>
      <c r="G49" s="222"/>
      <c r="H49" s="222"/>
      <c r="I49" s="222"/>
    </row>
    <row r="50" spans="1:9" s="251" customFormat="1" ht="87">
      <c r="A50" s="123"/>
      <c r="B50" s="254" t="s">
        <v>586</v>
      </c>
      <c r="C50" s="481"/>
      <c r="D50" s="481"/>
      <c r="E50" s="482"/>
      <c r="F50" s="474"/>
      <c r="G50" s="222"/>
      <c r="H50" s="222"/>
      <c r="I50" s="222"/>
    </row>
    <row r="51" spans="1:9" s="251" customFormat="1" ht="29">
      <c r="A51" s="123"/>
      <c r="B51" s="197" t="s">
        <v>587</v>
      </c>
      <c r="C51" s="146" t="s">
        <v>96</v>
      </c>
      <c r="D51" s="127">
        <v>2</v>
      </c>
      <c r="E51" s="279"/>
      <c r="F51" s="202">
        <f t="shared" ref="F51" si="4">E51*D51</f>
        <v>0</v>
      </c>
      <c r="G51" s="222"/>
      <c r="H51" s="222"/>
      <c r="I51" s="222"/>
    </row>
    <row r="52" spans="1:9" s="251" customFormat="1" ht="14.5">
      <c r="A52" s="123"/>
      <c r="B52" s="197"/>
      <c r="C52" s="146"/>
      <c r="D52" s="127"/>
      <c r="E52" s="279"/>
      <c r="F52" s="202"/>
      <c r="G52" s="222"/>
      <c r="H52" s="222"/>
      <c r="I52" s="222"/>
    </row>
    <row r="53" spans="1:9" s="251" customFormat="1" ht="101.5">
      <c r="A53" s="123" t="s">
        <v>59</v>
      </c>
      <c r="B53" s="254" t="s">
        <v>892</v>
      </c>
      <c r="E53" s="287"/>
      <c r="F53" s="287"/>
      <c r="G53" s="222"/>
      <c r="H53" s="222"/>
      <c r="I53" s="222"/>
    </row>
    <row r="54" spans="1:9" s="251" customFormat="1" ht="14.5">
      <c r="A54" s="123" t="s">
        <v>55</v>
      </c>
      <c r="B54" s="254" t="s">
        <v>893</v>
      </c>
      <c r="C54" s="146" t="s">
        <v>588</v>
      </c>
      <c r="D54" s="127">
        <v>10</v>
      </c>
      <c r="E54" s="279"/>
      <c r="F54" s="202">
        <f t="shared" ref="F54:F55" si="5">E54*D54</f>
        <v>0</v>
      </c>
      <c r="G54" s="222"/>
      <c r="H54" s="222"/>
      <c r="I54" s="222"/>
    </row>
    <row r="55" spans="1:9" s="251" customFormat="1" ht="14.5">
      <c r="A55" s="123" t="s">
        <v>56</v>
      </c>
      <c r="B55" s="254" t="s">
        <v>894</v>
      </c>
      <c r="C55" s="146" t="s">
        <v>588</v>
      </c>
      <c r="D55" s="127">
        <v>50</v>
      </c>
      <c r="E55" s="279"/>
      <c r="F55" s="202">
        <f t="shared" si="5"/>
        <v>0</v>
      </c>
      <c r="G55" s="222"/>
      <c r="H55" s="222"/>
      <c r="I55" s="222"/>
    </row>
    <row r="56" spans="1:9" s="251" customFormat="1" ht="14.5">
      <c r="A56" s="123"/>
      <c r="B56" s="124"/>
      <c r="C56" s="126"/>
      <c r="D56" s="127"/>
      <c r="E56" s="279"/>
      <c r="F56" s="200"/>
      <c r="G56" s="222"/>
      <c r="H56" s="222"/>
      <c r="I56" s="222"/>
    </row>
    <row r="57" spans="1:9" s="251" customFormat="1" ht="14.5">
      <c r="A57" s="237" t="s">
        <v>4</v>
      </c>
      <c r="B57" s="238" t="s">
        <v>896</v>
      </c>
      <c r="C57" s="249"/>
      <c r="D57" s="238"/>
      <c r="E57" s="477">
        <f>SUM(F49:F55)</f>
        <v>0</v>
      </c>
      <c r="F57" s="478"/>
      <c r="G57" s="222"/>
      <c r="H57" s="222"/>
      <c r="I57" s="222"/>
    </row>
    <row r="58" spans="1:9" s="251" customFormat="1" ht="14.5">
      <c r="A58" s="123"/>
      <c r="B58" s="124"/>
      <c r="C58" s="126"/>
      <c r="D58" s="127"/>
      <c r="E58" s="279"/>
      <c r="F58" s="200"/>
      <c r="G58" s="222"/>
      <c r="H58" s="222"/>
      <c r="I58" s="222"/>
    </row>
    <row r="59" spans="1:9" s="251" customFormat="1" ht="14.5">
      <c r="A59" s="123"/>
      <c r="B59" s="124"/>
      <c r="C59" s="126"/>
      <c r="D59" s="127"/>
      <c r="E59" s="279"/>
      <c r="F59" s="200"/>
      <c r="G59" s="222"/>
      <c r="H59" s="222"/>
      <c r="I59" s="222"/>
    </row>
    <row r="60" spans="1:9" s="251" customFormat="1" ht="14.5">
      <c r="A60" s="237" t="s">
        <v>6</v>
      </c>
      <c r="B60" s="238" t="s">
        <v>43</v>
      </c>
      <c r="C60" s="252"/>
      <c r="D60" s="253"/>
      <c r="E60" s="286"/>
      <c r="F60" s="285"/>
      <c r="G60" s="222"/>
      <c r="H60" s="222"/>
      <c r="I60" s="222"/>
    </row>
    <row r="61" spans="1:9" s="251" customFormat="1" ht="14.5">
      <c r="A61" s="123"/>
      <c r="B61" s="124"/>
      <c r="C61" s="250"/>
      <c r="D61" s="127"/>
      <c r="E61" s="279"/>
      <c r="F61" s="200"/>
      <c r="G61" s="222"/>
      <c r="H61" s="222"/>
      <c r="I61" s="222"/>
    </row>
    <row r="62" spans="1:9" s="251" customFormat="1" ht="188.5">
      <c r="A62" s="123" t="s">
        <v>61</v>
      </c>
      <c r="B62" s="124" t="s">
        <v>717</v>
      </c>
      <c r="C62" s="255" t="s">
        <v>32</v>
      </c>
      <c r="D62" s="127">
        <v>6</v>
      </c>
      <c r="E62" s="279"/>
      <c r="F62" s="288">
        <f>E62*D62</f>
        <v>0</v>
      </c>
      <c r="G62" s="222"/>
      <c r="H62" s="222"/>
      <c r="I62" s="222"/>
    </row>
    <row r="63" spans="1:9" s="251" customFormat="1" ht="14.5">
      <c r="A63" s="123"/>
      <c r="B63" s="124"/>
      <c r="C63" s="255"/>
      <c r="D63" s="127"/>
      <c r="E63" s="279"/>
      <c r="F63" s="288"/>
      <c r="G63" s="222"/>
      <c r="H63" s="222"/>
      <c r="I63" s="222"/>
    </row>
    <row r="64" spans="1:9" s="251" customFormat="1" ht="116">
      <c r="A64" s="123" t="s">
        <v>63</v>
      </c>
      <c r="B64" s="124" t="s">
        <v>713</v>
      </c>
      <c r="C64" s="255" t="s">
        <v>32</v>
      </c>
      <c r="D64" s="127">
        <v>1</v>
      </c>
      <c r="E64" s="279"/>
      <c r="F64" s="288">
        <f>E64*D64</f>
        <v>0</v>
      </c>
      <c r="G64" s="222"/>
      <c r="H64" s="222"/>
      <c r="I64" s="222"/>
    </row>
    <row r="65" spans="1:9" s="251" customFormat="1" ht="14.5">
      <c r="A65" s="123"/>
      <c r="B65" s="124"/>
      <c r="C65" s="255"/>
      <c r="D65" s="127"/>
      <c r="E65" s="279"/>
      <c r="F65" s="200"/>
      <c r="G65" s="222"/>
      <c r="H65" s="222"/>
      <c r="I65" s="222"/>
    </row>
    <row r="66" spans="1:9" ht="363" customHeight="1">
      <c r="A66" s="123" t="s">
        <v>66</v>
      </c>
      <c r="B66" s="124" t="s">
        <v>715</v>
      </c>
      <c r="C66" s="255" t="s">
        <v>32</v>
      </c>
      <c r="D66" s="127">
        <v>6</v>
      </c>
      <c r="E66" s="279"/>
      <c r="F66" s="288">
        <f>E66*D66</f>
        <v>0</v>
      </c>
    </row>
    <row r="67" spans="1:9" ht="14.5">
      <c r="A67" s="123"/>
      <c r="B67" s="124"/>
      <c r="C67" s="255"/>
      <c r="D67" s="127"/>
      <c r="E67" s="279"/>
      <c r="F67" s="288"/>
    </row>
    <row r="68" spans="1:9" ht="116">
      <c r="A68" s="123" t="s">
        <v>68</v>
      </c>
      <c r="B68" s="124" t="s">
        <v>714</v>
      </c>
      <c r="C68" s="255" t="s">
        <v>32</v>
      </c>
      <c r="D68" s="127">
        <v>1</v>
      </c>
      <c r="E68" s="279"/>
      <c r="F68" s="288">
        <f>E68*D68</f>
        <v>0</v>
      </c>
    </row>
    <row r="69" spans="1:9" ht="14.5">
      <c r="A69" s="123"/>
      <c r="B69" s="124"/>
      <c r="C69" s="255"/>
      <c r="D69" s="127"/>
      <c r="E69" s="279"/>
      <c r="F69" s="288"/>
    </row>
    <row r="70" spans="1:9" ht="87">
      <c r="A70" s="123" t="s">
        <v>102</v>
      </c>
      <c r="B70" s="124" t="s">
        <v>711</v>
      </c>
      <c r="C70" s="126" t="s">
        <v>1</v>
      </c>
      <c r="D70" s="127">
        <v>7</v>
      </c>
      <c r="E70" s="279"/>
      <c r="F70" s="202">
        <f>E70*D70</f>
        <v>0</v>
      </c>
    </row>
    <row r="71" spans="1:9" s="251" customFormat="1" ht="14.5">
      <c r="A71" s="123"/>
      <c r="B71" s="124"/>
      <c r="C71" s="255"/>
      <c r="D71" s="127"/>
      <c r="E71" s="279"/>
      <c r="F71" s="200"/>
      <c r="G71" s="222"/>
      <c r="H71" s="222"/>
      <c r="I71" s="222"/>
    </row>
    <row r="72" spans="1:9" s="251" customFormat="1" ht="275.5">
      <c r="A72" s="123" t="s">
        <v>134</v>
      </c>
      <c r="B72" s="124" t="s">
        <v>911</v>
      </c>
      <c r="C72" s="126" t="s">
        <v>1</v>
      </c>
      <c r="D72" s="127">
        <v>1</v>
      </c>
      <c r="E72" s="279"/>
      <c r="F72" s="202">
        <f>E72*D72</f>
        <v>0</v>
      </c>
      <c r="G72" s="222"/>
      <c r="H72" s="222"/>
      <c r="I72" s="222"/>
    </row>
    <row r="73" spans="1:9" s="251" customFormat="1" ht="14.5">
      <c r="A73" s="123"/>
      <c r="B73" s="126"/>
      <c r="C73" s="126"/>
      <c r="D73" s="127"/>
      <c r="E73" s="279"/>
      <c r="F73" s="202"/>
      <c r="G73" s="222"/>
      <c r="H73" s="222"/>
      <c r="I73" s="222"/>
    </row>
    <row r="74" spans="1:9" s="251" customFormat="1" ht="130.5">
      <c r="A74" s="123" t="s">
        <v>135</v>
      </c>
      <c r="B74" s="124" t="s">
        <v>712</v>
      </c>
      <c r="C74" s="126" t="s">
        <v>32</v>
      </c>
      <c r="D74" s="127">
        <v>2</v>
      </c>
      <c r="E74" s="279"/>
      <c r="F74" s="202">
        <f>E74*D74</f>
        <v>0</v>
      </c>
      <c r="G74" s="222"/>
      <c r="H74" s="222"/>
      <c r="I74" s="222"/>
    </row>
    <row r="75" spans="1:9" s="251" customFormat="1" ht="14.5">
      <c r="A75" s="123"/>
      <c r="B75" s="124"/>
      <c r="C75" s="126"/>
      <c r="D75" s="127"/>
      <c r="E75" s="279"/>
      <c r="F75" s="202"/>
      <c r="G75" s="222"/>
      <c r="H75" s="222"/>
      <c r="I75" s="222"/>
    </row>
    <row r="76" spans="1:9" s="251" customFormat="1" ht="145">
      <c r="A76" s="123" t="s">
        <v>136</v>
      </c>
      <c r="B76" s="124" t="s">
        <v>716</v>
      </c>
      <c r="C76" s="126" t="s">
        <v>32</v>
      </c>
      <c r="D76" s="127">
        <v>1</v>
      </c>
      <c r="E76" s="279"/>
      <c r="F76" s="202">
        <f>E76*D76</f>
        <v>0</v>
      </c>
      <c r="G76" s="222"/>
      <c r="H76" s="222"/>
      <c r="I76" s="222"/>
    </row>
    <row r="77" spans="1:9" s="251" customFormat="1" ht="14.5">
      <c r="A77" s="125"/>
      <c r="B77" s="124"/>
      <c r="C77" s="256"/>
      <c r="D77" s="127"/>
      <c r="E77" s="279"/>
      <c r="F77" s="202"/>
      <c r="G77" s="222"/>
      <c r="H77" s="222"/>
      <c r="I77" s="222"/>
    </row>
    <row r="78" spans="1:9" s="251" customFormat="1" ht="14.5">
      <c r="A78" s="237" t="s">
        <v>6</v>
      </c>
      <c r="B78" s="238" t="s">
        <v>88</v>
      </c>
      <c r="C78" s="252"/>
      <c r="D78" s="253"/>
      <c r="E78" s="479">
        <f>SUM(F62:F76)</f>
        <v>0</v>
      </c>
      <c r="F78" s="480"/>
      <c r="G78" s="222"/>
      <c r="H78" s="222"/>
      <c r="I78" s="222"/>
    </row>
    <row r="79" spans="1:9" s="251" customFormat="1" ht="14.5">
      <c r="A79" s="125"/>
      <c r="B79" s="124"/>
      <c r="C79" s="256"/>
      <c r="D79" s="127"/>
      <c r="E79" s="127"/>
      <c r="F79" s="241"/>
      <c r="G79" s="222"/>
      <c r="H79" s="222"/>
      <c r="I79" s="222"/>
    </row>
    <row r="80" spans="1:9" s="251" customFormat="1" ht="18.5">
      <c r="A80" s="414" t="s">
        <v>186</v>
      </c>
      <c r="B80" s="415"/>
      <c r="C80" s="415"/>
      <c r="D80" s="415"/>
      <c r="E80" s="415"/>
      <c r="F80" s="416"/>
      <c r="G80" s="222"/>
      <c r="H80" s="222"/>
      <c r="I80" s="222"/>
    </row>
    <row r="81" spans="1:9" s="251" customFormat="1" ht="14.5">
      <c r="A81" s="143"/>
      <c r="B81" s="143"/>
      <c r="C81" s="143"/>
      <c r="D81" s="143"/>
      <c r="E81" s="143"/>
      <c r="F81" s="257"/>
      <c r="G81" s="222"/>
      <c r="H81" s="222"/>
      <c r="I81" s="222"/>
    </row>
    <row r="82" spans="1:9" ht="15.5">
      <c r="A82" s="258" t="s">
        <v>2</v>
      </c>
      <c r="B82" s="259" t="s">
        <v>85</v>
      </c>
      <c r="C82" s="260"/>
      <c r="D82" s="261"/>
      <c r="E82" s="463">
        <f>E34</f>
        <v>0</v>
      </c>
      <c r="F82" s="464"/>
    </row>
    <row r="83" spans="1:9" s="251" customFormat="1" ht="15.5">
      <c r="A83" s="258" t="s">
        <v>3</v>
      </c>
      <c r="B83" s="259" t="s">
        <v>87</v>
      </c>
      <c r="C83" s="262"/>
      <c r="D83" s="259"/>
      <c r="E83" s="463">
        <f>E44</f>
        <v>0</v>
      </c>
      <c r="F83" s="464"/>
      <c r="G83" s="222"/>
      <c r="H83" s="222"/>
      <c r="I83" s="222"/>
    </row>
    <row r="84" spans="1:9" s="251" customFormat="1" ht="15.5">
      <c r="A84" s="258" t="s">
        <v>4</v>
      </c>
      <c r="B84" s="259" t="s">
        <v>896</v>
      </c>
      <c r="C84" s="262"/>
      <c r="D84" s="259"/>
      <c r="E84" s="463">
        <f>E57</f>
        <v>0</v>
      </c>
      <c r="F84" s="464"/>
      <c r="G84" s="222"/>
      <c r="H84" s="222"/>
      <c r="I84" s="222"/>
    </row>
    <row r="85" spans="1:9" s="251" customFormat="1" ht="15.5">
      <c r="A85" s="258" t="s">
        <v>6</v>
      </c>
      <c r="B85" s="259" t="s">
        <v>88</v>
      </c>
      <c r="C85" s="263"/>
      <c r="D85" s="264"/>
      <c r="E85" s="475">
        <f>E78</f>
        <v>0</v>
      </c>
      <c r="F85" s="476"/>
      <c r="G85" s="222"/>
      <c r="H85" s="222"/>
      <c r="I85" s="222"/>
    </row>
    <row r="86" spans="1:9" s="251" customFormat="1" ht="15.5">
      <c r="A86" s="265"/>
      <c r="B86" s="265"/>
      <c r="C86" s="265"/>
      <c r="D86" s="265"/>
      <c r="E86" s="266"/>
      <c r="F86" s="266"/>
      <c r="G86" s="222"/>
      <c r="H86" s="222"/>
      <c r="I86" s="222"/>
    </row>
    <row r="87" spans="1:9" s="251" customFormat="1" ht="18.5">
      <c r="A87" s="110" t="s">
        <v>10</v>
      </c>
      <c r="B87" s="448" t="s">
        <v>185</v>
      </c>
      <c r="C87" s="448"/>
      <c r="D87" s="448"/>
      <c r="E87" s="411">
        <f>SUM(E82:F85)</f>
        <v>0</v>
      </c>
      <c r="F87" s="412"/>
      <c r="G87" s="222"/>
      <c r="H87" s="222"/>
      <c r="I87" s="222"/>
    </row>
    <row r="88" spans="1:9" s="251" customFormat="1" ht="14.5">
      <c r="A88" s="143"/>
      <c r="B88" s="143"/>
      <c r="C88" s="143"/>
      <c r="D88" s="143"/>
      <c r="E88" s="257"/>
      <c r="F88" s="257"/>
      <c r="G88" s="222"/>
      <c r="H88" s="222"/>
      <c r="I88" s="222"/>
    </row>
  </sheetData>
  <sheetProtection algorithmName="SHA-512" hashValue="MRexWHk9k+Y2rteLcIa5ZKlzwbE5avrNEsiiQfPXUPLJiEvWSvdKbcT8rMPfI8OIvoh9L4wGW+EImP6WvkCwJA==" saltValue="PiRenyNJFCLaXYH8YTD4TA==" spinCount="100000" sheet="1" objects="1" scenarios="1"/>
  <mergeCells count="20">
    <mergeCell ref="E83:F83"/>
    <mergeCell ref="E85:F85"/>
    <mergeCell ref="B87:D87"/>
    <mergeCell ref="E87:F87"/>
    <mergeCell ref="E34:F34"/>
    <mergeCell ref="E44:F44"/>
    <mergeCell ref="E78:F78"/>
    <mergeCell ref="E57:F57"/>
    <mergeCell ref="E84:F84"/>
    <mergeCell ref="C49:C50"/>
    <mergeCell ref="D49:D50"/>
    <mergeCell ref="E49:E50"/>
    <mergeCell ref="B6:D6"/>
    <mergeCell ref="E6:F6"/>
    <mergeCell ref="A80:F80"/>
    <mergeCell ref="E82:F82"/>
    <mergeCell ref="A1:F1"/>
    <mergeCell ref="A3:F3"/>
    <mergeCell ref="A2:F2"/>
    <mergeCell ref="F49:F50"/>
  </mergeCells>
  <pageMargins left="0.7" right="0.7" top="0.75" bottom="0.75" header="0.3" footer="0.3"/>
  <pageSetup paperSize="9" scale="71" orientation="portrait" r:id="rId1"/>
  <rowBreaks count="2" manualBreakCount="2">
    <brk id="15" max="5" man="1"/>
    <brk id="3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I497"/>
  <sheetViews>
    <sheetView tabSelected="1" view="pageBreakPreview" zoomScaleNormal="100" zoomScaleSheetLayoutView="100" workbookViewId="0">
      <pane xSplit="1" ySplit="4" topLeftCell="B479" activePane="bottomRight" state="frozen"/>
      <selection pane="topRight" activeCell="B1" sqref="B1"/>
      <selection pane="bottomLeft" activeCell="A6" sqref="A6"/>
      <selection pane="bottomRight" activeCell="B463" sqref="B463"/>
    </sheetView>
  </sheetViews>
  <sheetFormatPr defaultColWidth="8.90625" defaultRowHeight="14.5"/>
  <cols>
    <col min="1" max="1" width="7.90625" style="143" customWidth="1"/>
    <col min="2" max="2" width="42.453125" style="143" customWidth="1"/>
    <col min="3" max="3" width="12.6328125" style="143" customWidth="1"/>
    <col min="4" max="4" width="10.36328125" style="143" customWidth="1"/>
    <col min="5" max="5" width="12.54296875" style="143" customWidth="1"/>
    <col min="6" max="6" width="17.81640625" style="257" customWidth="1"/>
    <col min="7" max="16384" width="8.90625" style="143"/>
  </cols>
  <sheetData>
    <row r="1" spans="1:6" ht="21" customHeight="1">
      <c r="A1" s="465" t="s">
        <v>262</v>
      </c>
      <c r="B1" s="466"/>
      <c r="C1" s="466"/>
      <c r="D1" s="466"/>
      <c r="E1" s="466"/>
      <c r="F1" s="467"/>
    </row>
    <row r="2" spans="1:6" ht="21" customHeight="1">
      <c r="A2" s="471" t="s">
        <v>219</v>
      </c>
      <c r="B2" s="472"/>
      <c r="C2" s="472"/>
      <c r="D2" s="472"/>
      <c r="E2" s="472"/>
      <c r="F2" s="473"/>
    </row>
    <row r="3" spans="1:6" ht="21" customHeight="1">
      <c r="A3" s="468" t="s">
        <v>585</v>
      </c>
      <c r="B3" s="469"/>
      <c r="C3" s="469"/>
      <c r="D3" s="469"/>
      <c r="E3" s="469"/>
      <c r="F3" s="470"/>
    </row>
    <row r="4" spans="1:6" ht="21" customHeight="1">
      <c r="A4" s="105" t="s">
        <v>264</v>
      </c>
      <c r="B4" s="106" t="s">
        <v>0</v>
      </c>
      <c r="C4" s="106" t="s">
        <v>11</v>
      </c>
      <c r="D4" s="107" t="s">
        <v>12</v>
      </c>
      <c r="E4" s="224" t="s">
        <v>13</v>
      </c>
      <c r="F4" s="109" t="s">
        <v>34</v>
      </c>
    </row>
    <row r="5" spans="1:6">
      <c r="A5" s="2"/>
      <c r="B5" s="3"/>
      <c r="C5" s="4"/>
      <c r="D5" s="5"/>
      <c r="E5" s="6"/>
      <c r="F5" s="67"/>
    </row>
    <row r="6" spans="1:6" ht="21.75" customHeight="1">
      <c r="A6" s="110" t="s">
        <v>204</v>
      </c>
      <c r="B6" s="448" t="s">
        <v>203</v>
      </c>
      <c r="C6" s="448"/>
      <c r="D6" s="448"/>
      <c r="E6" s="289"/>
      <c r="F6" s="290"/>
    </row>
    <row r="7" spans="1:6">
      <c r="A7" s="2"/>
      <c r="B7" s="3"/>
      <c r="C7" s="4"/>
      <c r="D7" s="5"/>
      <c r="E7" s="6"/>
      <c r="F7" s="67"/>
    </row>
    <row r="8" spans="1:6" ht="120.75" customHeight="1">
      <c r="A8" s="2"/>
      <c r="B8" s="291" t="s">
        <v>590</v>
      </c>
      <c r="C8" s="4"/>
      <c r="D8" s="5"/>
      <c r="E8" s="397"/>
      <c r="F8" s="66"/>
    </row>
    <row r="9" spans="1:6" ht="43.5">
      <c r="A9" s="2"/>
      <c r="B9" s="291" t="s">
        <v>393</v>
      </c>
      <c r="C9" s="4"/>
      <c r="D9" s="5"/>
      <c r="E9" s="397"/>
      <c r="F9" s="66"/>
    </row>
    <row r="10" spans="1:6" ht="46.5" customHeight="1">
      <c r="A10" s="2"/>
      <c r="B10" s="291" t="s">
        <v>394</v>
      </c>
      <c r="C10" s="4"/>
      <c r="D10" s="5"/>
      <c r="E10" s="397"/>
      <c r="F10" s="66"/>
    </row>
    <row r="11" spans="1:6" ht="43.5">
      <c r="A11" s="2"/>
      <c r="B11" s="291" t="s">
        <v>395</v>
      </c>
      <c r="C11" s="4"/>
      <c r="D11" s="5"/>
      <c r="E11" s="397"/>
      <c r="F11" s="66"/>
    </row>
    <row r="12" spans="1:6" ht="43.5">
      <c r="A12" s="2"/>
      <c r="B12" s="291" t="s">
        <v>889</v>
      </c>
      <c r="C12" s="4"/>
      <c r="D12" s="5"/>
      <c r="E12" s="397"/>
      <c r="F12" s="66"/>
    </row>
    <row r="13" spans="1:6" ht="106.5" customHeight="1">
      <c r="A13" s="2"/>
      <c r="B13" s="291" t="s">
        <v>396</v>
      </c>
      <c r="C13" s="4"/>
      <c r="D13" s="5"/>
      <c r="E13" s="397"/>
      <c r="F13" s="66"/>
    </row>
    <row r="14" spans="1:6" ht="101.5">
      <c r="A14" s="2"/>
      <c r="B14" s="291" t="s">
        <v>397</v>
      </c>
      <c r="C14" s="4"/>
      <c r="D14" s="5"/>
      <c r="E14" s="397"/>
      <c r="F14" s="66"/>
    </row>
    <row r="15" spans="1:6" ht="58">
      <c r="A15" s="2"/>
      <c r="B15" s="291" t="s">
        <v>398</v>
      </c>
      <c r="C15" s="4"/>
      <c r="D15" s="5"/>
      <c r="E15" s="397"/>
      <c r="F15" s="66"/>
    </row>
    <row r="16" spans="1:6">
      <c r="A16" s="2"/>
      <c r="B16" s="3"/>
      <c r="C16" s="4"/>
      <c r="D16" s="5"/>
      <c r="E16" s="397"/>
      <c r="F16" s="66"/>
    </row>
    <row r="17" spans="1:6">
      <c r="A17" s="7" t="s">
        <v>622</v>
      </c>
      <c r="B17" s="483" t="s">
        <v>582</v>
      </c>
      <c r="C17" s="483"/>
      <c r="D17" s="483"/>
      <c r="E17" s="398"/>
      <c r="F17" s="205"/>
    </row>
    <row r="18" spans="1:6">
      <c r="A18" s="2"/>
      <c r="B18" s="293"/>
      <c r="C18" s="293"/>
      <c r="D18" s="294"/>
      <c r="E18" s="399"/>
      <c r="F18" s="66"/>
    </row>
    <row r="19" spans="1:6" ht="58">
      <c r="A19" s="123"/>
      <c r="B19" s="124" t="s">
        <v>399</v>
      </c>
      <c r="C19" s="126"/>
      <c r="D19" s="127"/>
      <c r="E19" s="279"/>
      <c r="F19" s="202"/>
    </row>
    <row r="20" spans="1:6">
      <c r="A20" s="123"/>
      <c r="B20" s="124"/>
      <c r="C20" s="126"/>
      <c r="D20" s="127"/>
      <c r="E20" s="279"/>
      <c r="F20" s="202"/>
    </row>
    <row r="21" spans="1:6" ht="58">
      <c r="A21" s="295" t="s">
        <v>46</v>
      </c>
      <c r="B21" s="124" t="s">
        <v>400</v>
      </c>
      <c r="C21" s="126" t="s">
        <v>32</v>
      </c>
      <c r="D21" s="127">
        <v>1</v>
      </c>
      <c r="E21" s="279"/>
      <c r="F21" s="202">
        <f>D21*E21</f>
        <v>0</v>
      </c>
    </row>
    <row r="22" spans="1:6">
      <c r="A22" s="123"/>
      <c r="B22" s="124"/>
      <c r="E22" s="358"/>
      <c r="F22" s="359"/>
    </row>
    <row r="23" spans="1:6">
      <c r="A23" s="295" t="s">
        <v>45</v>
      </c>
      <c r="B23" s="124" t="s">
        <v>402</v>
      </c>
      <c r="C23" s="126"/>
      <c r="D23" s="127" t="s">
        <v>401</v>
      </c>
      <c r="E23" s="279"/>
      <c r="F23" s="202"/>
    </row>
    <row r="24" spans="1:6" ht="58">
      <c r="A24" s="123"/>
      <c r="B24" s="124" t="s">
        <v>403</v>
      </c>
      <c r="C24" s="126"/>
      <c r="D24" s="127"/>
      <c r="E24" s="279"/>
      <c r="F24" s="202"/>
    </row>
    <row r="25" spans="1:6" ht="47.25" customHeight="1">
      <c r="A25" s="295"/>
      <c r="B25" s="124" t="s">
        <v>404</v>
      </c>
      <c r="C25" s="126" t="s">
        <v>96</v>
      </c>
      <c r="D25" s="127">
        <v>1</v>
      </c>
      <c r="E25" s="279"/>
      <c r="F25" s="202">
        <f>D25*E25</f>
        <v>0</v>
      </c>
    </row>
    <row r="26" spans="1:6">
      <c r="A26" s="295"/>
      <c r="B26" s="124"/>
      <c r="C26" s="126"/>
      <c r="D26" s="127" t="s">
        <v>401</v>
      </c>
      <c r="E26" s="279"/>
      <c r="F26" s="202"/>
    </row>
    <row r="27" spans="1:6">
      <c r="A27" s="295" t="s">
        <v>48</v>
      </c>
      <c r="B27" s="124" t="s">
        <v>402</v>
      </c>
      <c r="C27" s="126"/>
      <c r="D27" s="127" t="s">
        <v>401</v>
      </c>
      <c r="E27" s="279"/>
      <c r="F27" s="202"/>
    </row>
    <row r="28" spans="1:6" ht="130.5">
      <c r="A28" s="295"/>
      <c r="B28" s="124" t="s">
        <v>405</v>
      </c>
      <c r="C28" s="126"/>
      <c r="D28" s="127"/>
      <c r="E28" s="279"/>
      <c r="F28" s="202"/>
    </row>
    <row r="29" spans="1:6" ht="97.5" customHeight="1">
      <c r="A29" s="123"/>
      <c r="B29" s="124" t="s">
        <v>406</v>
      </c>
      <c r="C29" s="126"/>
      <c r="D29" s="127"/>
      <c r="E29" s="279"/>
      <c r="F29" s="202"/>
    </row>
    <row r="30" spans="1:6" ht="72.5">
      <c r="A30" s="295"/>
      <c r="B30" s="124" t="s">
        <v>407</v>
      </c>
      <c r="C30" s="126" t="s">
        <v>32</v>
      </c>
      <c r="D30" s="127">
        <v>1</v>
      </c>
      <c r="E30" s="279"/>
      <c r="F30" s="202">
        <f>D30*E30</f>
        <v>0</v>
      </c>
    </row>
    <row r="31" spans="1:6">
      <c r="A31" s="123"/>
      <c r="B31" s="124"/>
      <c r="E31" s="358"/>
      <c r="F31" s="359"/>
    </row>
    <row r="32" spans="1:6">
      <c r="A32" s="295" t="s">
        <v>49</v>
      </c>
      <c r="B32" s="124" t="s">
        <v>402</v>
      </c>
      <c r="C32" s="126"/>
      <c r="D32" s="127" t="s">
        <v>401</v>
      </c>
      <c r="E32" s="279"/>
      <c r="F32" s="202"/>
    </row>
    <row r="33" spans="1:6" ht="159.5">
      <c r="A33" s="295"/>
      <c r="B33" s="124" t="s">
        <v>408</v>
      </c>
      <c r="C33" s="126"/>
      <c r="D33" s="127"/>
      <c r="E33" s="279"/>
      <c r="F33" s="202"/>
    </row>
    <row r="34" spans="1:6" ht="58">
      <c r="A34" s="123"/>
      <c r="B34" s="124" t="s">
        <v>409</v>
      </c>
      <c r="C34" s="126" t="s">
        <v>32</v>
      </c>
      <c r="D34" s="127">
        <v>2</v>
      </c>
      <c r="E34" s="279"/>
      <c r="F34" s="202">
        <f>D34*E34</f>
        <v>0</v>
      </c>
    </row>
    <row r="35" spans="1:6">
      <c r="A35" s="295"/>
      <c r="B35" s="124"/>
      <c r="E35" s="358"/>
      <c r="F35" s="359"/>
    </row>
    <row r="36" spans="1:6">
      <c r="A36" s="295" t="s">
        <v>50</v>
      </c>
      <c r="B36" s="124" t="s">
        <v>402</v>
      </c>
      <c r="C36" s="126"/>
      <c r="D36" s="127" t="s">
        <v>401</v>
      </c>
      <c r="E36" s="279"/>
      <c r="F36" s="202"/>
    </row>
    <row r="37" spans="1:6" ht="108" customHeight="1">
      <c r="A37" s="123"/>
      <c r="B37" s="124" t="s">
        <v>410</v>
      </c>
      <c r="C37" s="126"/>
      <c r="D37" s="127"/>
      <c r="E37" s="279"/>
      <c r="F37" s="202"/>
    </row>
    <row r="38" spans="1:6" ht="58">
      <c r="A38" s="295"/>
      <c r="B38" s="124" t="s">
        <v>409</v>
      </c>
      <c r="C38" s="126" t="s">
        <v>32</v>
      </c>
      <c r="D38" s="127">
        <v>1</v>
      </c>
      <c r="E38" s="279"/>
      <c r="F38" s="202">
        <f>D38*E38</f>
        <v>0</v>
      </c>
    </row>
    <row r="39" spans="1:6">
      <c r="A39" s="123"/>
      <c r="B39" s="124"/>
      <c r="E39" s="358"/>
      <c r="F39" s="359"/>
    </row>
    <row r="40" spans="1:6" ht="145">
      <c r="A40" s="295" t="s">
        <v>80</v>
      </c>
      <c r="B40" s="124" t="s">
        <v>411</v>
      </c>
      <c r="C40" s="126" t="s">
        <v>32</v>
      </c>
      <c r="D40" s="127">
        <v>1</v>
      </c>
      <c r="E40" s="279"/>
      <c r="F40" s="202">
        <f>D40*E40</f>
        <v>0</v>
      </c>
    </row>
    <row r="41" spans="1:6">
      <c r="A41" s="295"/>
      <c r="B41" s="124"/>
      <c r="E41" s="358"/>
      <c r="F41" s="359"/>
    </row>
    <row r="42" spans="1:6" ht="145">
      <c r="A42" s="295" t="s">
        <v>81</v>
      </c>
      <c r="B42" s="124" t="s">
        <v>412</v>
      </c>
      <c r="C42" s="126"/>
      <c r="D42" s="127" t="s">
        <v>401</v>
      </c>
      <c r="E42" s="279"/>
      <c r="F42" s="202"/>
    </row>
    <row r="43" spans="1:6">
      <c r="A43" s="123"/>
      <c r="B43" s="124" t="s">
        <v>413</v>
      </c>
      <c r="C43" s="126"/>
      <c r="D43" s="127"/>
      <c r="E43" s="279"/>
      <c r="F43" s="202"/>
    </row>
    <row r="44" spans="1:6">
      <c r="A44" s="295"/>
      <c r="B44" s="124" t="s">
        <v>414</v>
      </c>
      <c r="C44" s="126"/>
      <c r="D44" s="127"/>
      <c r="E44" s="279"/>
      <c r="F44" s="202"/>
    </row>
    <row r="45" spans="1:6">
      <c r="A45" s="123"/>
      <c r="B45" s="124" t="s">
        <v>415</v>
      </c>
      <c r="C45" s="126"/>
      <c r="D45" s="127"/>
      <c r="E45" s="279"/>
      <c r="F45" s="202"/>
    </row>
    <row r="46" spans="1:6">
      <c r="A46" s="295"/>
      <c r="B46" s="124" t="s">
        <v>416</v>
      </c>
      <c r="C46" s="126"/>
      <c r="D46" s="127"/>
      <c r="E46" s="279"/>
      <c r="F46" s="202"/>
    </row>
    <row r="47" spans="1:6">
      <c r="A47" s="123"/>
      <c r="B47" s="124" t="s">
        <v>415</v>
      </c>
      <c r="C47" s="126"/>
      <c r="D47" s="127"/>
      <c r="E47" s="279"/>
      <c r="F47" s="202"/>
    </row>
    <row r="48" spans="1:6">
      <c r="A48" s="295"/>
      <c r="B48" s="124" t="s">
        <v>415</v>
      </c>
      <c r="C48" s="126"/>
      <c r="D48" s="127"/>
      <c r="E48" s="279"/>
      <c r="F48" s="202"/>
    </row>
    <row r="49" spans="1:6" ht="29">
      <c r="A49" s="123"/>
      <c r="B49" s="124" t="s">
        <v>417</v>
      </c>
      <c r="C49" s="126" t="s">
        <v>32</v>
      </c>
      <c r="D49" s="127">
        <v>1</v>
      </c>
      <c r="E49" s="279"/>
      <c r="F49" s="202">
        <f>D49*E49</f>
        <v>0</v>
      </c>
    </row>
    <row r="50" spans="1:6">
      <c r="A50" s="295"/>
      <c r="B50" s="124"/>
      <c r="E50" s="358"/>
      <c r="F50" s="359"/>
    </row>
    <row r="51" spans="1:6" ht="29">
      <c r="A51" s="295" t="s">
        <v>82</v>
      </c>
      <c r="B51" s="124" t="s">
        <v>418</v>
      </c>
      <c r="C51" s="126"/>
      <c r="D51" s="127" t="s">
        <v>401</v>
      </c>
      <c r="E51" s="279"/>
      <c r="F51" s="202"/>
    </row>
    <row r="52" spans="1:6" ht="29">
      <c r="A52" s="123"/>
      <c r="B52" s="124" t="s">
        <v>417</v>
      </c>
      <c r="C52" s="126"/>
      <c r="D52" s="127"/>
      <c r="E52" s="279"/>
      <c r="F52" s="202"/>
    </row>
    <row r="53" spans="1:6" ht="29">
      <c r="A53" s="295"/>
      <c r="B53" s="124" t="s">
        <v>419</v>
      </c>
      <c r="C53" s="126" t="s">
        <v>96</v>
      </c>
      <c r="D53" s="127">
        <v>1</v>
      </c>
      <c r="E53" s="279"/>
      <c r="F53" s="202">
        <f>D53*E53</f>
        <v>0</v>
      </c>
    </row>
    <row r="54" spans="1:6" ht="29">
      <c r="A54" s="123"/>
      <c r="B54" s="124" t="s">
        <v>420</v>
      </c>
      <c r="C54" s="126" t="s">
        <v>96</v>
      </c>
      <c r="D54" s="127">
        <v>1</v>
      </c>
      <c r="E54" s="279"/>
      <c r="F54" s="202">
        <f>D54*E54</f>
        <v>0</v>
      </c>
    </row>
    <row r="55" spans="1:6" ht="29">
      <c r="A55" s="295"/>
      <c r="B55" s="124" t="s">
        <v>421</v>
      </c>
      <c r="C55" s="126" t="s">
        <v>96</v>
      </c>
      <c r="D55" s="127">
        <v>1</v>
      </c>
      <c r="E55" s="279"/>
      <c r="F55" s="202">
        <f>D55*E55</f>
        <v>0</v>
      </c>
    </row>
    <row r="56" spans="1:6" ht="29">
      <c r="A56" s="123"/>
      <c r="B56" s="124" t="s">
        <v>422</v>
      </c>
      <c r="C56" s="126" t="s">
        <v>96</v>
      </c>
      <c r="D56" s="127">
        <v>1</v>
      </c>
      <c r="E56" s="279"/>
      <c r="F56" s="202">
        <f>D56*E56</f>
        <v>0</v>
      </c>
    </row>
    <row r="57" spans="1:6" ht="29">
      <c r="A57" s="295"/>
      <c r="B57" s="124" t="s">
        <v>423</v>
      </c>
      <c r="C57" s="126" t="s">
        <v>96</v>
      </c>
      <c r="D57" s="127">
        <v>1</v>
      </c>
      <c r="E57" s="279"/>
      <c r="F57" s="202">
        <f>D57*E57</f>
        <v>0</v>
      </c>
    </row>
    <row r="58" spans="1:6">
      <c r="A58" s="123"/>
      <c r="B58" s="124"/>
      <c r="C58" s="126"/>
      <c r="D58" s="127"/>
      <c r="E58" s="279"/>
      <c r="F58" s="202"/>
    </row>
    <row r="59" spans="1:6">
      <c r="A59" s="295" t="s">
        <v>101</v>
      </c>
      <c r="B59" s="124" t="s">
        <v>402</v>
      </c>
      <c r="C59" s="126"/>
      <c r="D59" s="127"/>
      <c r="E59" s="279"/>
      <c r="F59" s="202"/>
    </row>
    <row r="60" spans="1:6" ht="174">
      <c r="A60" s="123"/>
      <c r="B60" s="124" t="s">
        <v>424</v>
      </c>
      <c r="C60" s="126"/>
      <c r="D60" s="127"/>
      <c r="E60" s="279"/>
      <c r="F60" s="202"/>
    </row>
    <row r="61" spans="1:6" ht="29">
      <c r="A61" s="295"/>
      <c r="B61" s="124" t="s">
        <v>417</v>
      </c>
      <c r="C61" s="126"/>
      <c r="D61" s="127"/>
      <c r="E61" s="279"/>
      <c r="F61" s="202"/>
    </row>
    <row r="62" spans="1:6">
      <c r="A62" s="123"/>
      <c r="B62" s="124" t="s">
        <v>425</v>
      </c>
      <c r="C62" s="126" t="s">
        <v>96</v>
      </c>
      <c r="D62" s="127">
        <v>3</v>
      </c>
      <c r="E62" s="279"/>
      <c r="F62" s="202">
        <f t="shared" ref="F62:F63" si="0">D62*E62</f>
        <v>0</v>
      </c>
    </row>
    <row r="63" spans="1:6">
      <c r="A63" s="295"/>
      <c r="B63" s="124" t="s">
        <v>426</v>
      </c>
      <c r="C63" s="126" t="s">
        <v>96</v>
      </c>
      <c r="D63" s="127">
        <v>1</v>
      </c>
      <c r="E63" s="279"/>
      <c r="F63" s="202">
        <f t="shared" si="0"/>
        <v>0</v>
      </c>
    </row>
    <row r="64" spans="1:6">
      <c r="A64" s="123"/>
      <c r="B64" s="124"/>
      <c r="C64" s="126"/>
      <c r="D64" s="127" t="s">
        <v>401</v>
      </c>
      <c r="E64" s="279"/>
      <c r="F64" s="202"/>
    </row>
    <row r="65" spans="1:6">
      <c r="A65" s="295" t="s">
        <v>106</v>
      </c>
      <c r="B65" s="124" t="s">
        <v>402</v>
      </c>
      <c r="C65" s="126"/>
      <c r="D65" s="127"/>
      <c r="E65" s="279"/>
      <c r="F65" s="202"/>
    </row>
    <row r="66" spans="1:6" ht="58">
      <c r="A66" s="123"/>
      <c r="B66" s="124" t="s">
        <v>427</v>
      </c>
      <c r="C66" s="126"/>
      <c r="D66" s="127"/>
      <c r="E66" s="279"/>
      <c r="F66" s="202"/>
    </row>
    <row r="67" spans="1:6" ht="43.5">
      <c r="A67" s="295"/>
      <c r="B67" s="124" t="s">
        <v>428</v>
      </c>
      <c r="C67" s="126"/>
      <c r="D67" s="127"/>
      <c r="E67" s="279"/>
      <c r="F67" s="202"/>
    </row>
    <row r="68" spans="1:6" ht="29">
      <c r="A68" s="123"/>
      <c r="B68" s="124" t="s">
        <v>417</v>
      </c>
      <c r="C68" s="126"/>
      <c r="D68" s="127"/>
      <c r="E68" s="279"/>
      <c r="F68" s="202"/>
    </row>
    <row r="69" spans="1:6">
      <c r="A69" s="295"/>
      <c r="B69" s="124" t="s">
        <v>425</v>
      </c>
      <c r="C69" s="126" t="s">
        <v>96</v>
      </c>
      <c r="D69" s="127">
        <v>2</v>
      </c>
      <c r="E69" s="279"/>
      <c r="F69" s="202">
        <f t="shared" ref="F69:F70" si="1">D69*E69</f>
        <v>0</v>
      </c>
    </row>
    <row r="70" spans="1:6">
      <c r="A70" s="123"/>
      <c r="B70" s="124" t="s">
        <v>426</v>
      </c>
      <c r="C70" s="126" t="s">
        <v>96</v>
      </c>
      <c r="D70" s="127">
        <v>1</v>
      </c>
      <c r="E70" s="279"/>
      <c r="F70" s="202">
        <f t="shared" si="1"/>
        <v>0</v>
      </c>
    </row>
    <row r="71" spans="1:6">
      <c r="A71" s="295"/>
      <c r="B71" s="124"/>
      <c r="C71" s="126"/>
      <c r="D71" s="127" t="s">
        <v>401</v>
      </c>
      <c r="E71" s="279"/>
      <c r="F71" s="202"/>
    </row>
    <row r="72" spans="1:6" ht="48" customHeight="1">
      <c r="A72" s="295" t="s">
        <v>169</v>
      </c>
      <c r="B72" s="124" t="s">
        <v>591</v>
      </c>
      <c r="C72" s="126"/>
      <c r="D72" s="127" t="s">
        <v>401</v>
      </c>
      <c r="E72" s="279"/>
      <c r="F72" s="202"/>
    </row>
    <row r="73" spans="1:6">
      <c r="A73" s="295"/>
      <c r="B73" s="124" t="s">
        <v>429</v>
      </c>
      <c r="C73" s="126" t="s">
        <v>96</v>
      </c>
      <c r="D73" s="127">
        <v>11</v>
      </c>
      <c r="E73" s="279"/>
      <c r="F73" s="202">
        <f t="shared" ref="F73" si="2">D73*E73</f>
        <v>0</v>
      </c>
    </row>
    <row r="74" spans="1:6">
      <c r="A74" s="123"/>
      <c r="B74" s="124"/>
      <c r="C74" s="126"/>
      <c r="D74" s="127"/>
      <c r="E74" s="279"/>
      <c r="F74" s="202"/>
    </row>
    <row r="75" spans="1:6" ht="46.5" customHeight="1">
      <c r="A75" s="295" t="s">
        <v>170</v>
      </c>
      <c r="B75" s="124" t="s">
        <v>592</v>
      </c>
      <c r="C75" s="126"/>
      <c r="D75" s="127" t="s">
        <v>401</v>
      </c>
      <c r="E75" s="279"/>
      <c r="F75" s="202"/>
    </row>
    <row r="76" spans="1:6">
      <c r="A76" s="123"/>
      <c r="B76" s="124" t="s">
        <v>430</v>
      </c>
      <c r="C76" s="126" t="s">
        <v>96</v>
      </c>
      <c r="D76" s="127">
        <v>11</v>
      </c>
      <c r="E76" s="279"/>
      <c r="F76" s="202">
        <f>D76*E76</f>
        <v>0</v>
      </c>
    </row>
    <row r="77" spans="1:6">
      <c r="A77" s="295"/>
      <c r="B77" s="124" t="s">
        <v>431</v>
      </c>
      <c r="C77" s="126" t="s">
        <v>96</v>
      </c>
      <c r="D77" s="127">
        <v>3</v>
      </c>
      <c r="E77" s="279"/>
      <c r="F77" s="202">
        <f>D77*E77</f>
        <v>0</v>
      </c>
    </row>
    <row r="78" spans="1:6">
      <c r="A78" s="123"/>
      <c r="B78" s="124"/>
      <c r="C78" s="126"/>
      <c r="D78" s="127"/>
      <c r="E78" s="279"/>
      <c r="F78" s="202"/>
    </row>
    <row r="79" spans="1:6" ht="43.5">
      <c r="A79" s="295" t="s">
        <v>171</v>
      </c>
      <c r="B79" s="124" t="s">
        <v>593</v>
      </c>
      <c r="C79" s="126"/>
      <c r="D79" s="127" t="s">
        <v>401</v>
      </c>
      <c r="E79" s="279"/>
      <c r="F79" s="202"/>
    </row>
    <row r="80" spans="1:6">
      <c r="A80" s="123"/>
      <c r="B80" s="124" t="s">
        <v>429</v>
      </c>
      <c r="C80" s="126" t="s">
        <v>96</v>
      </c>
      <c r="D80" s="127">
        <v>1</v>
      </c>
      <c r="E80" s="279"/>
      <c r="F80" s="202">
        <f t="shared" ref="F80" si="3">D80*E80</f>
        <v>0</v>
      </c>
    </row>
    <row r="81" spans="1:9">
      <c r="A81" s="295"/>
      <c r="B81" s="124" t="s">
        <v>430</v>
      </c>
      <c r="C81" s="126" t="s">
        <v>96</v>
      </c>
      <c r="D81" s="127">
        <v>3</v>
      </c>
      <c r="E81" s="279"/>
      <c r="F81" s="202">
        <f>D81*E81</f>
        <v>0</v>
      </c>
    </row>
    <row r="82" spans="1:9">
      <c r="A82" s="123"/>
      <c r="B82" s="124" t="s">
        <v>431</v>
      </c>
      <c r="C82" s="126" t="s">
        <v>96</v>
      </c>
      <c r="D82" s="127">
        <v>1</v>
      </c>
      <c r="E82" s="279"/>
      <c r="F82" s="202">
        <f>D82*E82</f>
        <v>0</v>
      </c>
    </row>
    <row r="83" spans="1:9">
      <c r="A83" s="295"/>
      <c r="B83" s="124"/>
      <c r="C83" s="126"/>
      <c r="D83" s="127"/>
      <c r="E83" s="279"/>
      <c r="F83" s="202"/>
    </row>
    <row r="84" spans="1:9" ht="58">
      <c r="A84" s="295" t="s">
        <v>172</v>
      </c>
      <c r="B84" s="124" t="s">
        <v>594</v>
      </c>
      <c r="C84" s="126"/>
      <c r="D84" s="127" t="s">
        <v>401</v>
      </c>
      <c r="E84" s="279"/>
      <c r="F84" s="202"/>
    </row>
    <row r="85" spans="1:9">
      <c r="A85" s="295"/>
      <c r="B85" s="124" t="s">
        <v>426</v>
      </c>
      <c r="C85" s="126" t="s">
        <v>96</v>
      </c>
      <c r="D85" s="127">
        <v>2</v>
      </c>
      <c r="E85" s="279"/>
      <c r="F85" s="202">
        <f>D85*E85</f>
        <v>0</v>
      </c>
    </row>
    <row r="86" spans="1:9">
      <c r="A86" s="295"/>
      <c r="B86" s="124"/>
      <c r="C86" s="126"/>
      <c r="D86" s="127" t="s">
        <v>401</v>
      </c>
      <c r="E86" s="279"/>
      <c r="F86" s="202"/>
    </row>
    <row r="87" spans="1:9">
      <c r="A87" s="295" t="s">
        <v>173</v>
      </c>
      <c r="B87" s="124" t="s">
        <v>402</v>
      </c>
      <c r="C87" s="126"/>
      <c r="D87" s="127" t="s">
        <v>401</v>
      </c>
      <c r="E87" s="279"/>
      <c r="F87" s="202"/>
    </row>
    <row r="88" spans="1:9" s="251" customFormat="1" ht="31.5" customHeight="1">
      <c r="A88" s="295"/>
      <c r="B88" s="124" t="s">
        <v>432</v>
      </c>
      <c r="C88" s="126"/>
      <c r="D88" s="127" t="s">
        <v>401</v>
      </c>
      <c r="E88" s="279"/>
      <c r="F88" s="202"/>
      <c r="G88" s="222"/>
      <c r="H88" s="222"/>
      <c r="I88" s="222"/>
    </row>
    <row r="89" spans="1:9" s="223" customFormat="1">
      <c r="A89" s="295"/>
      <c r="B89" s="124" t="s">
        <v>433</v>
      </c>
      <c r="C89" s="126"/>
      <c r="D89" s="127"/>
      <c r="E89" s="279"/>
      <c r="F89" s="202"/>
      <c r="G89" s="222"/>
      <c r="H89" s="222"/>
      <c r="I89" s="222"/>
    </row>
    <row r="90" spans="1:9" s="222" customFormat="1" ht="29">
      <c r="A90" s="295"/>
      <c r="B90" s="124" t="s">
        <v>417</v>
      </c>
      <c r="C90" s="126" t="s">
        <v>96</v>
      </c>
      <c r="D90" s="127">
        <v>10</v>
      </c>
      <c r="E90" s="279"/>
      <c r="F90" s="202">
        <f>D90*E90</f>
        <v>0</v>
      </c>
    </row>
    <row r="91" spans="1:9" s="222" customFormat="1">
      <c r="A91" s="295"/>
      <c r="B91" s="124"/>
      <c r="C91" s="126"/>
      <c r="D91" s="127"/>
      <c r="E91" s="279"/>
      <c r="F91" s="202"/>
    </row>
    <row r="92" spans="1:9" s="223" customFormat="1">
      <c r="A92" s="295" t="s">
        <v>174</v>
      </c>
      <c r="B92" s="124" t="s">
        <v>402</v>
      </c>
      <c r="C92" s="126"/>
      <c r="D92" s="127" t="s">
        <v>401</v>
      </c>
      <c r="E92" s="279"/>
      <c r="F92" s="202"/>
      <c r="G92" s="222"/>
      <c r="H92" s="222"/>
      <c r="I92" s="222"/>
    </row>
    <row r="93" spans="1:9" s="223" customFormat="1" ht="60" customHeight="1">
      <c r="A93" s="295"/>
      <c r="B93" s="124" t="s">
        <v>583</v>
      </c>
      <c r="C93" s="126"/>
      <c r="D93" s="127" t="s">
        <v>401</v>
      </c>
      <c r="E93" s="279"/>
      <c r="F93" s="202"/>
      <c r="G93" s="222"/>
      <c r="H93" s="222"/>
      <c r="I93" s="222"/>
    </row>
    <row r="94" spans="1:9">
      <c r="A94" s="295"/>
      <c r="B94" s="124" t="s">
        <v>434</v>
      </c>
      <c r="C94" s="126"/>
      <c r="D94" s="127"/>
      <c r="E94" s="279"/>
      <c r="F94" s="202"/>
    </row>
    <row r="95" spans="1:9" ht="29">
      <c r="A95" s="295"/>
      <c r="B95" s="124" t="s">
        <v>417</v>
      </c>
      <c r="C95" s="126" t="s">
        <v>96</v>
      </c>
      <c r="D95" s="127">
        <v>6</v>
      </c>
      <c r="E95" s="279"/>
      <c r="F95" s="202">
        <f>D95*E95</f>
        <v>0</v>
      </c>
    </row>
    <row r="96" spans="1:9">
      <c r="A96" s="295"/>
      <c r="B96" s="124"/>
      <c r="C96" s="126"/>
      <c r="D96" s="127"/>
      <c r="E96" s="279"/>
      <c r="F96" s="202"/>
    </row>
    <row r="97" spans="1:6">
      <c r="A97" s="295" t="s">
        <v>175</v>
      </c>
      <c r="B97" s="124" t="s">
        <v>402</v>
      </c>
      <c r="C97" s="126"/>
      <c r="D97" s="127" t="s">
        <v>401</v>
      </c>
      <c r="E97" s="279"/>
      <c r="F97" s="202"/>
    </row>
    <row r="98" spans="1:6" ht="29">
      <c r="A98" s="295"/>
      <c r="B98" s="124" t="s">
        <v>435</v>
      </c>
      <c r="C98" s="126" t="s">
        <v>96</v>
      </c>
      <c r="D98" s="127">
        <v>10</v>
      </c>
      <c r="E98" s="279"/>
      <c r="F98" s="202">
        <f>D98*E98</f>
        <v>0</v>
      </c>
    </row>
    <row r="99" spans="1:6">
      <c r="A99" s="295"/>
      <c r="B99" s="124"/>
      <c r="E99" s="358"/>
      <c r="F99" s="359"/>
    </row>
    <row r="100" spans="1:6">
      <c r="A100" s="295" t="s">
        <v>176</v>
      </c>
      <c r="B100" s="124" t="s">
        <v>402</v>
      </c>
      <c r="C100" s="126"/>
      <c r="D100" s="127" t="s">
        <v>401</v>
      </c>
      <c r="E100" s="279"/>
      <c r="F100" s="202"/>
    </row>
    <row r="101" spans="1:6" ht="75.75" customHeight="1">
      <c r="A101" s="295"/>
      <c r="B101" s="124" t="s">
        <v>436</v>
      </c>
      <c r="C101" s="126"/>
      <c r="D101" s="127" t="s">
        <v>401</v>
      </c>
      <c r="E101" s="279"/>
      <c r="F101" s="202"/>
    </row>
    <row r="102" spans="1:6" ht="29">
      <c r="A102" s="295"/>
      <c r="B102" s="124" t="s">
        <v>417</v>
      </c>
      <c r="C102" s="126" t="s">
        <v>96</v>
      </c>
      <c r="D102" s="127">
        <v>10</v>
      </c>
      <c r="E102" s="279"/>
      <c r="F102" s="202">
        <f>D102*E102</f>
        <v>0</v>
      </c>
    </row>
    <row r="103" spans="1:6">
      <c r="A103" s="295"/>
      <c r="B103" s="124"/>
      <c r="C103" s="126"/>
      <c r="D103" s="127"/>
      <c r="E103" s="279"/>
      <c r="F103" s="202"/>
    </row>
    <row r="104" spans="1:6">
      <c r="A104" s="295" t="s">
        <v>177</v>
      </c>
      <c r="B104" s="124" t="s">
        <v>402</v>
      </c>
      <c r="C104" s="126"/>
      <c r="D104" s="127"/>
      <c r="E104" s="279"/>
      <c r="F104" s="202"/>
    </row>
    <row r="105" spans="1:6" ht="174">
      <c r="A105" s="295"/>
      <c r="B105" s="124" t="s">
        <v>437</v>
      </c>
      <c r="C105" s="126"/>
      <c r="D105" s="127" t="s">
        <v>401</v>
      </c>
      <c r="E105" s="279"/>
      <c r="F105" s="202"/>
    </row>
    <row r="106" spans="1:6" ht="29">
      <c r="A106" s="295"/>
      <c r="B106" s="124" t="s">
        <v>417</v>
      </c>
      <c r="C106" s="126" t="s">
        <v>96</v>
      </c>
      <c r="D106" s="127">
        <v>1</v>
      </c>
      <c r="E106" s="279"/>
      <c r="F106" s="202">
        <f>D106*E106</f>
        <v>0</v>
      </c>
    </row>
    <row r="107" spans="1:6">
      <c r="A107" s="295"/>
      <c r="B107" s="124"/>
      <c r="E107" s="358"/>
      <c r="F107" s="359"/>
    </row>
    <row r="108" spans="1:6" ht="43.5">
      <c r="A108" s="295" t="s">
        <v>628</v>
      </c>
      <c r="B108" s="124" t="s">
        <v>595</v>
      </c>
      <c r="C108" s="126"/>
      <c r="D108" s="127"/>
      <c r="E108" s="279"/>
      <c r="F108" s="202"/>
    </row>
    <row r="109" spans="1:6">
      <c r="A109" s="295"/>
      <c r="B109" s="124" t="s">
        <v>439</v>
      </c>
      <c r="C109" s="126" t="s">
        <v>90</v>
      </c>
      <c r="D109" s="127">
        <v>30</v>
      </c>
      <c r="E109" s="279"/>
      <c r="F109" s="202">
        <f t="shared" ref="F109:F110" si="4">D109*E109</f>
        <v>0</v>
      </c>
    </row>
    <row r="110" spans="1:6">
      <c r="A110" s="295"/>
      <c r="B110" s="124" t="s">
        <v>440</v>
      </c>
      <c r="C110" s="126" t="s">
        <v>90</v>
      </c>
      <c r="D110" s="127">
        <v>55</v>
      </c>
      <c r="E110" s="279"/>
      <c r="F110" s="202">
        <f t="shared" si="4"/>
        <v>0</v>
      </c>
    </row>
    <row r="111" spans="1:6">
      <c r="A111" s="295"/>
      <c r="B111" s="124"/>
      <c r="C111" s="126"/>
      <c r="D111" s="127" t="s">
        <v>401</v>
      </c>
      <c r="E111" s="279"/>
      <c r="F111" s="202"/>
    </row>
    <row r="112" spans="1:6" ht="61.5" customHeight="1">
      <c r="A112" s="295" t="s">
        <v>629</v>
      </c>
      <c r="B112" s="124" t="s">
        <v>441</v>
      </c>
      <c r="C112" s="126"/>
      <c r="D112" s="127" t="s">
        <v>401</v>
      </c>
      <c r="E112" s="279"/>
      <c r="F112" s="202"/>
    </row>
    <row r="113" spans="1:6">
      <c r="A113" s="295"/>
      <c r="B113" s="124" t="s">
        <v>41</v>
      </c>
      <c r="C113" s="126" t="s">
        <v>90</v>
      </c>
      <c r="D113" s="127">
        <v>40</v>
      </c>
      <c r="E113" s="279"/>
      <c r="F113" s="202">
        <f t="shared" ref="F113" si="5">D113*E113</f>
        <v>0</v>
      </c>
    </row>
    <row r="114" spans="1:6">
      <c r="A114" s="295"/>
      <c r="B114" s="124"/>
      <c r="C114" s="126"/>
      <c r="D114" s="127" t="s">
        <v>401</v>
      </c>
      <c r="E114" s="279"/>
      <c r="F114" s="202"/>
    </row>
    <row r="115" spans="1:6" ht="159.5">
      <c r="A115" s="295" t="s">
        <v>630</v>
      </c>
      <c r="B115" s="124" t="s">
        <v>442</v>
      </c>
      <c r="C115" s="126"/>
      <c r="D115" s="127" t="s">
        <v>401</v>
      </c>
      <c r="E115" s="279"/>
      <c r="F115" s="202"/>
    </row>
    <row r="116" spans="1:6">
      <c r="A116" s="295"/>
      <c r="B116" s="124" t="s">
        <v>439</v>
      </c>
      <c r="C116" s="126" t="s">
        <v>90</v>
      </c>
      <c r="D116" s="127">
        <v>30</v>
      </c>
      <c r="E116" s="279"/>
      <c r="F116" s="202">
        <f t="shared" ref="F116:F118" si="6">D116*E116</f>
        <v>0</v>
      </c>
    </row>
    <row r="117" spans="1:6">
      <c r="A117" s="295"/>
      <c r="B117" s="124" t="s">
        <v>440</v>
      </c>
      <c r="C117" s="126" t="s">
        <v>90</v>
      </c>
      <c r="D117" s="127">
        <v>55</v>
      </c>
      <c r="E117" s="279"/>
      <c r="F117" s="202">
        <f t="shared" si="6"/>
        <v>0</v>
      </c>
    </row>
    <row r="118" spans="1:6">
      <c r="A118" s="295"/>
      <c r="B118" s="124" t="s">
        <v>41</v>
      </c>
      <c r="C118" s="126" t="s">
        <v>90</v>
      </c>
      <c r="D118" s="127">
        <v>40</v>
      </c>
      <c r="E118" s="279"/>
      <c r="F118" s="202">
        <f t="shared" si="6"/>
        <v>0</v>
      </c>
    </row>
    <row r="119" spans="1:6">
      <c r="A119" s="295"/>
      <c r="B119" s="124"/>
      <c r="C119" s="126"/>
      <c r="D119" s="127" t="s">
        <v>401</v>
      </c>
      <c r="E119" s="279"/>
      <c r="F119" s="202"/>
    </row>
    <row r="120" spans="1:6">
      <c r="A120" s="295" t="s">
        <v>631</v>
      </c>
      <c r="B120" s="124" t="s">
        <v>402</v>
      </c>
      <c r="C120" s="126"/>
      <c r="D120" s="127"/>
      <c r="E120" s="279"/>
      <c r="F120" s="202"/>
    </row>
    <row r="121" spans="1:6" ht="43.5">
      <c r="A121" s="295"/>
      <c r="B121" s="124" t="s">
        <v>443</v>
      </c>
      <c r="C121" s="126" t="s">
        <v>217</v>
      </c>
      <c r="D121" s="127">
        <v>30</v>
      </c>
      <c r="E121" s="279"/>
      <c r="F121" s="202">
        <f>D121*E121</f>
        <v>0</v>
      </c>
    </row>
    <row r="122" spans="1:6">
      <c r="A122" s="295"/>
      <c r="B122" s="124"/>
      <c r="E122" s="358"/>
      <c r="F122" s="359"/>
    </row>
    <row r="123" spans="1:6" ht="43.5">
      <c r="A123" s="295" t="s">
        <v>632</v>
      </c>
      <c r="B123" s="124" t="s">
        <v>596</v>
      </c>
      <c r="C123" s="126"/>
      <c r="D123" s="127" t="s">
        <v>401</v>
      </c>
      <c r="E123" s="279"/>
      <c r="F123" s="202"/>
    </row>
    <row r="124" spans="1:6">
      <c r="A124" s="295"/>
      <c r="B124" s="124" t="s">
        <v>425</v>
      </c>
      <c r="C124" s="126" t="s">
        <v>96</v>
      </c>
      <c r="D124" s="127">
        <v>1</v>
      </c>
      <c r="E124" s="279"/>
      <c r="F124" s="202">
        <f>D124*E124</f>
        <v>0</v>
      </c>
    </row>
    <row r="125" spans="1:6">
      <c r="A125" s="295"/>
      <c r="B125" s="124"/>
      <c r="C125" s="126"/>
      <c r="D125" s="127" t="s">
        <v>401</v>
      </c>
      <c r="E125" s="279"/>
      <c r="F125" s="202"/>
    </row>
    <row r="126" spans="1:6" ht="72.5">
      <c r="A126" s="295" t="s">
        <v>633</v>
      </c>
      <c r="B126" s="124" t="s">
        <v>444</v>
      </c>
      <c r="C126" s="126" t="s">
        <v>32</v>
      </c>
      <c r="D126" s="127">
        <v>1</v>
      </c>
      <c r="E126" s="279"/>
      <c r="F126" s="202">
        <f>D126*E126</f>
        <v>0</v>
      </c>
    </row>
    <row r="127" spans="1:6">
      <c r="A127" s="295"/>
      <c r="B127" s="124"/>
      <c r="E127" s="358"/>
      <c r="F127" s="359"/>
    </row>
    <row r="128" spans="1:6" ht="101.5">
      <c r="A128" s="295" t="s">
        <v>634</v>
      </c>
      <c r="B128" s="124" t="s">
        <v>445</v>
      </c>
      <c r="C128" s="126" t="s">
        <v>32</v>
      </c>
      <c r="D128" s="127">
        <v>1</v>
      </c>
      <c r="E128" s="279"/>
      <c r="F128" s="202">
        <f>D128*E128</f>
        <v>0</v>
      </c>
    </row>
    <row r="129" spans="1:6">
      <c r="A129" s="295"/>
      <c r="B129" s="124"/>
      <c r="E129" s="358"/>
      <c r="F129" s="359"/>
    </row>
    <row r="130" spans="1:6" ht="101.5">
      <c r="A130" s="295" t="s">
        <v>635</v>
      </c>
      <c r="B130" s="124" t="s">
        <v>446</v>
      </c>
      <c r="C130" s="126" t="s">
        <v>32</v>
      </c>
      <c r="D130" s="127">
        <v>1</v>
      </c>
      <c r="E130" s="279"/>
      <c r="F130" s="202">
        <f>D130*E130</f>
        <v>0</v>
      </c>
    </row>
    <row r="131" spans="1:6">
      <c r="A131" s="295"/>
      <c r="B131" s="124"/>
      <c r="E131" s="358"/>
      <c r="F131" s="359"/>
    </row>
    <row r="132" spans="1:6" ht="43.5">
      <c r="A132" s="295" t="s">
        <v>636</v>
      </c>
      <c r="B132" s="124" t="s">
        <v>447</v>
      </c>
      <c r="C132" s="126"/>
      <c r="D132" s="127" t="s">
        <v>401</v>
      </c>
      <c r="E132" s="279"/>
      <c r="F132" s="202"/>
    </row>
    <row r="133" spans="1:6" ht="29">
      <c r="A133" s="295"/>
      <c r="B133" s="124" t="s">
        <v>417</v>
      </c>
      <c r="C133" s="126"/>
      <c r="D133" s="127"/>
      <c r="E133" s="279"/>
      <c r="F133" s="202"/>
    </row>
    <row r="134" spans="1:6" ht="43.5">
      <c r="A134" s="295"/>
      <c r="B134" s="124" t="s">
        <v>448</v>
      </c>
      <c r="C134" s="126" t="s">
        <v>32</v>
      </c>
      <c r="D134" s="127">
        <v>1</v>
      </c>
      <c r="E134" s="279"/>
      <c r="F134" s="202">
        <f>E134*D134</f>
        <v>0</v>
      </c>
    </row>
    <row r="135" spans="1:6">
      <c r="A135" s="295"/>
      <c r="B135" s="124"/>
      <c r="E135" s="358"/>
      <c r="F135" s="359"/>
    </row>
    <row r="136" spans="1:6" ht="48.75" customHeight="1">
      <c r="A136" s="295" t="s">
        <v>637</v>
      </c>
      <c r="B136" s="124" t="s">
        <v>597</v>
      </c>
      <c r="C136" s="126"/>
      <c r="D136" s="127" t="s">
        <v>401</v>
      </c>
      <c r="E136" s="279"/>
      <c r="F136" s="202"/>
    </row>
    <row r="137" spans="1:6">
      <c r="A137" s="295"/>
      <c r="B137" s="124" t="s">
        <v>431</v>
      </c>
      <c r="C137" s="126" t="s">
        <v>96</v>
      </c>
      <c r="D137" s="127">
        <v>5</v>
      </c>
      <c r="E137" s="279"/>
      <c r="F137" s="202">
        <f>E137*D137</f>
        <v>0</v>
      </c>
    </row>
    <row r="138" spans="1:6">
      <c r="A138" s="295"/>
      <c r="B138" s="124"/>
      <c r="C138" s="126"/>
      <c r="D138" s="127"/>
      <c r="E138" s="279"/>
      <c r="F138" s="202"/>
    </row>
    <row r="139" spans="1:6" ht="43.5">
      <c r="A139" s="295" t="s">
        <v>638</v>
      </c>
      <c r="B139" s="124" t="s">
        <v>598</v>
      </c>
      <c r="C139" s="126"/>
      <c r="D139" s="127" t="s">
        <v>401</v>
      </c>
      <c r="E139" s="279"/>
      <c r="F139" s="202"/>
    </row>
    <row r="140" spans="1:6">
      <c r="A140" s="295"/>
      <c r="B140" s="124" t="s">
        <v>430</v>
      </c>
      <c r="C140" s="126" t="s">
        <v>96</v>
      </c>
      <c r="D140" s="127">
        <v>3</v>
      </c>
      <c r="E140" s="279"/>
      <c r="F140" s="202">
        <f>E140*D140</f>
        <v>0</v>
      </c>
    </row>
    <row r="141" spans="1:6">
      <c r="A141" s="295"/>
      <c r="B141" s="124"/>
      <c r="C141" s="126"/>
      <c r="D141" s="127"/>
      <c r="E141" s="279"/>
      <c r="F141" s="202"/>
    </row>
    <row r="142" spans="1:6" ht="258" customHeight="1">
      <c r="A142" s="295" t="s">
        <v>639</v>
      </c>
      <c r="B142" s="124" t="s">
        <v>599</v>
      </c>
      <c r="C142" s="126" t="s">
        <v>32</v>
      </c>
      <c r="D142" s="127">
        <v>1</v>
      </c>
      <c r="E142" s="279"/>
      <c r="F142" s="202">
        <f>E142*D142</f>
        <v>0</v>
      </c>
    </row>
    <row r="143" spans="1:6">
      <c r="A143" s="295"/>
      <c r="B143" s="124"/>
      <c r="E143" s="358"/>
      <c r="F143" s="359"/>
    </row>
    <row r="144" spans="1:6" ht="58">
      <c r="A144" s="295" t="s">
        <v>640</v>
      </c>
      <c r="B144" s="124" t="s">
        <v>449</v>
      </c>
      <c r="C144" s="126" t="s">
        <v>32</v>
      </c>
      <c r="D144" s="127">
        <v>1</v>
      </c>
      <c r="E144" s="279"/>
      <c r="F144" s="202">
        <f>E144*D144</f>
        <v>0</v>
      </c>
    </row>
    <row r="145" spans="1:6">
      <c r="A145" s="295"/>
      <c r="B145" s="124"/>
      <c r="E145" s="358"/>
      <c r="F145" s="359"/>
    </row>
    <row r="146" spans="1:6" ht="58">
      <c r="A146" s="295" t="s">
        <v>641</v>
      </c>
      <c r="B146" s="124" t="s">
        <v>450</v>
      </c>
      <c r="C146" s="126" t="s">
        <v>32</v>
      </c>
      <c r="D146" s="127">
        <v>1</v>
      </c>
      <c r="E146" s="279"/>
      <c r="F146" s="202">
        <f>E146*D146</f>
        <v>0</v>
      </c>
    </row>
    <row r="147" spans="1:6">
      <c r="A147" s="123"/>
      <c r="B147" s="124"/>
      <c r="E147" s="358"/>
      <c r="F147" s="359"/>
    </row>
    <row r="148" spans="1:6">
      <c r="A148" s="296" t="s">
        <v>622</v>
      </c>
      <c r="B148" s="297" t="s">
        <v>600</v>
      </c>
      <c r="C148" s="298"/>
      <c r="D148" s="253" t="s">
        <v>401</v>
      </c>
      <c r="E148" s="286"/>
      <c r="F148" s="357">
        <f>SUM(F19:F147)</f>
        <v>0</v>
      </c>
    </row>
    <row r="149" spans="1:6" ht="15.75" customHeight="1">
      <c r="A149" s="123"/>
      <c r="B149" s="124"/>
      <c r="C149" s="126"/>
      <c r="D149" s="127"/>
      <c r="E149" s="279"/>
      <c r="F149" s="202"/>
    </row>
    <row r="150" spans="1:6">
      <c r="A150" s="295"/>
      <c r="B150" s="124"/>
      <c r="C150" s="126"/>
      <c r="D150" s="127"/>
      <c r="E150" s="279"/>
      <c r="F150" s="202"/>
    </row>
    <row r="151" spans="1:6">
      <c r="A151" s="296" t="s">
        <v>623</v>
      </c>
      <c r="B151" s="297" t="s">
        <v>584</v>
      </c>
      <c r="C151" s="298"/>
      <c r="D151" s="253"/>
      <c r="E151" s="286"/>
      <c r="F151" s="357"/>
    </row>
    <row r="152" spans="1:6" ht="58">
      <c r="A152" s="295"/>
      <c r="B152" s="124" t="s">
        <v>399</v>
      </c>
      <c r="C152" s="126"/>
      <c r="D152" s="127"/>
      <c r="E152" s="279"/>
      <c r="F152" s="202"/>
    </row>
    <row r="153" spans="1:6">
      <c r="A153" s="123"/>
      <c r="B153" s="124"/>
      <c r="C153" s="126"/>
      <c r="D153" s="127"/>
      <c r="E153" s="279"/>
      <c r="F153" s="202"/>
    </row>
    <row r="154" spans="1:6">
      <c r="A154" s="295" t="s">
        <v>51</v>
      </c>
      <c r="B154" s="124" t="s">
        <v>402</v>
      </c>
      <c r="C154" s="126"/>
      <c r="D154" s="127"/>
      <c r="E154" s="279"/>
      <c r="F154" s="202"/>
    </row>
    <row r="155" spans="1:6" ht="87">
      <c r="A155" s="123"/>
      <c r="B155" s="124" t="s">
        <v>451</v>
      </c>
      <c r="C155" s="126"/>
      <c r="D155" s="127"/>
      <c r="E155" s="279"/>
      <c r="F155" s="202"/>
    </row>
    <row r="156" spans="1:6" ht="29">
      <c r="A156" s="295"/>
      <c r="B156" s="124" t="s">
        <v>452</v>
      </c>
      <c r="C156" s="126"/>
      <c r="D156" s="127"/>
      <c r="E156" s="279"/>
      <c r="F156" s="202"/>
    </row>
    <row r="157" spans="1:6" ht="15.75" customHeight="1">
      <c r="A157" s="123"/>
      <c r="B157" s="124" t="s">
        <v>453</v>
      </c>
      <c r="C157" s="126"/>
      <c r="D157" s="127"/>
      <c r="E157" s="279"/>
      <c r="F157" s="202"/>
    </row>
    <row r="158" spans="1:6" ht="43.5">
      <c r="A158" s="295"/>
      <c r="B158" s="124" t="s">
        <v>454</v>
      </c>
      <c r="C158" s="126" t="s">
        <v>96</v>
      </c>
      <c r="D158" s="127">
        <v>1</v>
      </c>
      <c r="E158" s="279"/>
      <c r="F158" s="202">
        <f>E158*D158</f>
        <v>0</v>
      </c>
    </row>
    <row r="159" spans="1:6">
      <c r="A159" s="295"/>
      <c r="B159" s="124"/>
      <c r="C159" s="126"/>
      <c r="D159" s="127"/>
      <c r="E159" s="279"/>
      <c r="F159" s="202"/>
    </row>
    <row r="160" spans="1:6">
      <c r="A160" s="295" t="s">
        <v>52</v>
      </c>
      <c r="B160" s="124" t="s">
        <v>402</v>
      </c>
      <c r="C160" s="126"/>
      <c r="D160" s="127" t="s">
        <v>401</v>
      </c>
      <c r="E160" s="279"/>
      <c r="F160" s="202"/>
    </row>
    <row r="161" spans="1:6" ht="116">
      <c r="A161" s="295"/>
      <c r="B161" s="124" t="s">
        <v>912</v>
      </c>
      <c r="C161" s="126" t="s">
        <v>32</v>
      </c>
      <c r="D161" s="127">
        <v>1</v>
      </c>
      <c r="E161" s="279"/>
      <c r="F161" s="202">
        <f>D161*E161</f>
        <v>0</v>
      </c>
    </row>
    <row r="162" spans="1:6">
      <c r="A162" s="295"/>
      <c r="B162" s="124"/>
      <c r="C162" s="126"/>
      <c r="D162" s="127" t="s">
        <v>401</v>
      </c>
      <c r="E162" s="279"/>
      <c r="F162" s="202"/>
    </row>
    <row r="163" spans="1:6">
      <c r="A163" s="295" t="s">
        <v>53</v>
      </c>
      <c r="B163" s="124" t="s">
        <v>402</v>
      </c>
      <c r="C163" s="126"/>
      <c r="D163" s="127" t="s">
        <v>401</v>
      </c>
      <c r="E163" s="279"/>
      <c r="F163" s="202"/>
    </row>
    <row r="164" spans="1:6" ht="45.75" customHeight="1">
      <c r="A164" s="295"/>
      <c r="B164" s="124" t="s">
        <v>455</v>
      </c>
      <c r="C164" s="126"/>
      <c r="D164" s="127"/>
      <c r="E164" s="279"/>
      <c r="F164" s="202"/>
    </row>
    <row r="165" spans="1:6" ht="58">
      <c r="A165" s="295"/>
      <c r="B165" s="124" t="s">
        <v>409</v>
      </c>
      <c r="C165" s="126" t="s">
        <v>32</v>
      </c>
      <c r="D165" s="127">
        <v>1</v>
      </c>
      <c r="E165" s="279"/>
      <c r="F165" s="202">
        <f>D165*E165</f>
        <v>0</v>
      </c>
    </row>
    <row r="166" spans="1:6">
      <c r="A166" s="295"/>
      <c r="B166" s="124"/>
      <c r="C166" s="126"/>
      <c r="D166" s="127"/>
      <c r="E166" s="279"/>
      <c r="F166" s="202"/>
    </row>
    <row r="167" spans="1:6">
      <c r="A167" s="295" t="s">
        <v>54</v>
      </c>
      <c r="B167" s="124" t="s">
        <v>402</v>
      </c>
      <c r="C167" s="126"/>
      <c r="D167" s="127"/>
      <c r="E167" s="279"/>
      <c r="F167" s="202"/>
    </row>
    <row r="168" spans="1:6" ht="105" customHeight="1">
      <c r="A168" s="295"/>
      <c r="B168" s="124" t="s">
        <v>456</v>
      </c>
      <c r="C168" s="126"/>
      <c r="D168" s="127" t="s">
        <v>401</v>
      </c>
      <c r="E168" s="279"/>
      <c r="F168" s="202"/>
    </row>
    <row r="169" spans="1:6" ht="43.5">
      <c r="A169" s="295"/>
      <c r="B169" s="124" t="s">
        <v>454</v>
      </c>
      <c r="C169" s="126"/>
      <c r="D169" s="127"/>
      <c r="E169" s="279"/>
      <c r="F169" s="202"/>
    </row>
    <row r="170" spans="1:6">
      <c r="A170" s="295"/>
      <c r="B170" s="124"/>
      <c r="C170" s="126"/>
      <c r="D170" s="127"/>
      <c r="E170" s="279"/>
      <c r="F170" s="202"/>
    </row>
    <row r="171" spans="1:6">
      <c r="A171" s="295" t="s">
        <v>55</v>
      </c>
      <c r="B171" s="124" t="s">
        <v>216</v>
      </c>
      <c r="C171" s="126"/>
      <c r="D171" s="127"/>
      <c r="E171" s="279"/>
      <c r="F171" s="202"/>
    </row>
    <row r="172" spans="1:6" ht="43.5">
      <c r="A172" s="295"/>
      <c r="B172" s="124" t="s">
        <v>457</v>
      </c>
      <c r="C172" s="126"/>
      <c r="D172" s="127"/>
      <c r="E172" s="279"/>
      <c r="F172" s="202"/>
    </row>
    <row r="173" spans="1:6" ht="290">
      <c r="A173" s="295"/>
      <c r="B173" s="124" t="s">
        <v>458</v>
      </c>
      <c r="C173" s="126" t="s">
        <v>96</v>
      </c>
      <c r="D173" s="127">
        <v>1</v>
      </c>
      <c r="E173" s="279"/>
      <c r="F173" s="202">
        <f>E173*D173</f>
        <v>0</v>
      </c>
    </row>
    <row r="174" spans="1:6">
      <c r="A174" s="295"/>
      <c r="B174" s="124"/>
      <c r="C174" s="126"/>
      <c r="D174" s="127"/>
      <c r="E174" s="279"/>
      <c r="F174" s="202"/>
    </row>
    <row r="175" spans="1:6">
      <c r="A175" s="295" t="s">
        <v>56</v>
      </c>
      <c r="B175" s="124" t="s">
        <v>216</v>
      </c>
      <c r="C175" s="126"/>
      <c r="D175" s="127"/>
      <c r="E175" s="279"/>
      <c r="F175" s="202"/>
    </row>
    <row r="176" spans="1:6" ht="43.5">
      <c r="A176" s="295"/>
      <c r="B176" s="124" t="s">
        <v>459</v>
      </c>
      <c r="C176" s="126"/>
      <c r="D176" s="127"/>
      <c r="E176" s="279"/>
      <c r="F176" s="202"/>
    </row>
    <row r="177" spans="1:6" ht="314.25" customHeight="1">
      <c r="A177" s="295"/>
      <c r="B177" s="124" t="s">
        <v>460</v>
      </c>
      <c r="C177" s="126" t="s">
        <v>96</v>
      </c>
      <c r="D177" s="127">
        <v>6</v>
      </c>
      <c r="E177" s="279"/>
      <c r="F177" s="202">
        <f>E177*D177</f>
        <v>0</v>
      </c>
    </row>
    <row r="178" spans="1:6">
      <c r="A178" s="295"/>
      <c r="B178" s="124"/>
      <c r="C178" s="126"/>
      <c r="D178" s="127"/>
      <c r="E178" s="279"/>
      <c r="F178" s="202"/>
    </row>
    <row r="179" spans="1:6">
      <c r="A179" s="295" t="s">
        <v>642</v>
      </c>
      <c r="B179" s="124" t="s">
        <v>402</v>
      </c>
      <c r="C179" s="126"/>
      <c r="D179" s="127"/>
      <c r="E179" s="279"/>
      <c r="F179" s="202"/>
    </row>
    <row r="180" spans="1:6" ht="101.5">
      <c r="A180" s="295"/>
      <c r="B180" s="124" t="s">
        <v>461</v>
      </c>
      <c r="C180" s="126"/>
      <c r="D180" s="127" t="s">
        <v>401</v>
      </c>
      <c r="E180" s="279"/>
      <c r="F180" s="202"/>
    </row>
    <row r="181" spans="1:6" ht="43.5">
      <c r="A181" s="295"/>
      <c r="B181" s="124" t="s">
        <v>454</v>
      </c>
      <c r="C181" s="126"/>
      <c r="D181" s="127"/>
      <c r="E181" s="279"/>
      <c r="F181" s="202"/>
    </row>
    <row r="182" spans="1:6">
      <c r="A182" s="295"/>
      <c r="B182" s="124"/>
      <c r="C182" s="126"/>
      <c r="D182" s="127"/>
      <c r="E182" s="279"/>
      <c r="F182" s="202"/>
    </row>
    <row r="183" spans="1:6">
      <c r="A183" s="295" t="s">
        <v>55</v>
      </c>
      <c r="B183" s="124" t="s">
        <v>216</v>
      </c>
      <c r="C183" s="126"/>
      <c r="D183" s="127"/>
      <c r="E183" s="279"/>
      <c r="F183" s="202"/>
    </row>
    <row r="184" spans="1:6" ht="43.5">
      <c r="A184" s="295"/>
      <c r="B184" s="124" t="s">
        <v>462</v>
      </c>
      <c r="C184" s="126"/>
      <c r="D184" s="127"/>
      <c r="E184" s="279"/>
      <c r="F184" s="202"/>
    </row>
    <row r="185" spans="1:6" ht="319">
      <c r="A185" s="295"/>
      <c r="B185" s="124" t="s">
        <v>463</v>
      </c>
      <c r="C185" s="126" t="s">
        <v>96</v>
      </c>
      <c r="D185" s="127">
        <v>2</v>
      </c>
      <c r="E185" s="279"/>
      <c r="F185" s="202">
        <f>E185*D185</f>
        <v>0</v>
      </c>
    </row>
    <row r="186" spans="1:6">
      <c r="A186" s="295"/>
      <c r="B186" s="124"/>
      <c r="C186" s="126"/>
      <c r="D186" s="127"/>
      <c r="E186" s="279"/>
      <c r="F186" s="202"/>
    </row>
    <row r="187" spans="1:6">
      <c r="A187" s="295" t="s">
        <v>56</v>
      </c>
      <c r="B187" s="124" t="s">
        <v>216</v>
      </c>
      <c r="C187" s="126"/>
      <c r="D187" s="127"/>
      <c r="E187" s="279"/>
      <c r="F187" s="202"/>
    </row>
    <row r="188" spans="1:6" ht="43.5">
      <c r="A188" s="295"/>
      <c r="B188" s="124" t="s">
        <v>464</v>
      </c>
      <c r="C188" s="126"/>
      <c r="D188" s="127"/>
      <c r="E188" s="279"/>
      <c r="F188" s="202"/>
    </row>
    <row r="189" spans="1:6" ht="333.5">
      <c r="A189" s="295"/>
      <c r="B189" s="124" t="s">
        <v>465</v>
      </c>
      <c r="C189" s="126" t="s">
        <v>96</v>
      </c>
      <c r="D189" s="127">
        <v>1</v>
      </c>
      <c r="E189" s="279"/>
      <c r="F189" s="202">
        <f>E189*D189</f>
        <v>0</v>
      </c>
    </row>
    <row r="190" spans="1:6">
      <c r="A190" s="295"/>
      <c r="B190" s="124"/>
      <c r="C190" s="126"/>
      <c r="D190" s="127"/>
      <c r="E190" s="279"/>
      <c r="F190" s="202"/>
    </row>
    <row r="191" spans="1:6">
      <c r="A191" s="295" t="s">
        <v>237</v>
      </c>
      <c r="B191" s="124" t="s">
        <v>216</v>
      </c>
      <c r="C191" s="126"/>
      <c r="D191" s="127"/>
      <c r="E191" s="279"/>
      <c r="F191" s="202"/>
    </row>
    <row r="192" spans="1:6" ht="43.5">
      <c r="A192" s="295"/>
      <c r="B192" s="124" t="s">
        <v>466</v>
      </c>
      <c r="C192" s="126"/>
      <c r="D192" s="127"/>
      <c r="E192" s="279"/>
      <c r="F192" s="202"/>
    </row>
    <row r="193" spans="1:6" ht="333.5">
      <c r="A193" s="295"/>
      <c r="B193" s="124" t="s">
        <v>467</v>
      </c>
      <c r="C193" s="126" t="s">
        <v>96</v>
      </c>
      <c r="D193" s="127">
        <v>1</v>
      </c>
      <c r="E193" s="279"/>
      <c r="F193" s="202">
        <f>E193*D193</f>
        <v>0</v>
      </c>
    </row>
    <row r="194" spans="1:6">
      <c r="A194" s="295"/>
      <c r="B194" s="124"/>
      <c r="C194" s="126"/>
      <c r="D194" s="127"/>
      <c r="E194" s="279"/>
      <c r="F194" s="202"/>
    </row>
    <row r="195" spans="1:6">
      <c r="A195" s="295" t="s">
        <v>643</v>
      </c>
      <c r="B195" s="124" t="s">
        <v>402</v>
      </c>
      <c r="C195" s="126"/>
      <c r="D195" s="127"/>
      <c r="E195" s="279"/>
      <c r="F195" s="202"/>
    </row>
    <row r="196" spans="1:6" ht="29">
      <c r="A196" s="295"/>
      <c r="B196" s="124" t="s">
        <v>468</v>
      </c>
      <c r="C196" s="126"/>
      <c r="D196" s="127"/>
      <c r="E196" s="279"/>
      <c r="F196" s="202"/>
    </row>
    <row r="197" spans="1:6" ht="217.5">
      <c r="A197" s="295"/>
      <c r="B197" s="124" t="s">
        <v>469</v>
      </c>
      <c r="C197" s="126"/>
      <c r="D197" s="127"/>
      <c r="E197" s="279"/>
      <c r="F197" s="202"/>
    </row>
    <row r="198" spans="1:6" ht="43.5">
      <c r="A198" s="295"/>
      <c r="B198" s="124" t="s">
        <v>454</v>
      </c>
      <c r="C198" s="126" t="s">
        <v>96</v>
      </c>
      <c r="D198" s="127">
        <v>11</v>
      </c>
      <c r="E198" s="279"/>
      <c r="F198" s="202">
        <f>E198*D198</f>
        <v>0</v>
      </c>
    </row>
    <row r="199" spans="1:6">
      <c r="A199" s="295"/>
      <c r="B199" s="124"/>
      <c r="C199" s="126"/>
      <c r="D199" s="127"/>
      <c r="E199" s="279"/>
      <c r="F199" s="202"/>
    </row>
    <row r="200" spans="1:6">
      <c r="A200" s="295" t="s">
        <v>644</v>
      </c>
      <c r="B200" s="124" t="s">
        <v>402</v>
      </c>
      <c r="C200" s="126"/>
      <c r="D200" s="127"/>
      <c r="E200" s="279"/>
      <c r="F200" s="202"/>
    </row>
    <row r="201" spans="1:6" ht="43.5">
      <c r="A201" s="295"/>
      <c r="B201" s="124" t="s">
        <v>470</v>
      </c>
      <c r="C201" s="126"/>
      <c r="D201" s="127"/>
      <c r="E201" s="279"/>
      <c r="F201" s="202"/>
    </row>
    <row r="202" spans="1:6" ht="145">
      <c r="A202" s="295"/>
      <c r="B202" s="124" t="s">
        <v>471</v>
      </c>
      <c r="C202" s="126" t="s">
        <v>96</v>
      </c>
      <c r="D202" s="127">
        <v>1</v>
      </c>
      <c r="E202" s="279"/>
      <c r="F202" s="202">
        <f>E202*D202</f>
        <v>0</v>
      </c>
    </row>
    <row r="203" spans="1:6">
      <c r="A203" s="295"/>
      <c r="B203" s="124"/>
      <c r="C203" s="126"/>
      <c r="D203" s="127"/>
      <c r="E203" s="279"/>
      <c r="F203" s="202"/>
    </row>
    <row r="204" spans="1:6">
      <c r="A204" s="295" t="s">
        <v>645</v>
      </c>
      <c r="B204" s="124" t="s">
        <v>402</v>
      </c>
      <c r="C204" s="126"/>
      <c r="D204" s="127"/>
      <c r="E204" s="279"/>
      <c r="F204" s="202"/>
    </row>
    <row r="205" spans="1:6">
      <c r="A205" s="295"/>
      <c r="B205" s="124" t="s">
        <v>472</v>
      </c>
      <c r="C205" s="126"/>
      <c r="D205" s="127"/>
      <c r="E205" s="279"/>
      <c r="F205" s="202"/>
    </row>
    <row r="206" spans="1:6" ht="43.5">
      <c r="A206" s="295"/>
      <c r="B206" s="124" t="s">
        <v>454</v>
      </c>
      <c r="C206" s="126"/>
      <c r="D206" s="127"/>
      <c r="E206" s="279"/>
      <c r="F206" s="202"/>
    </row>
    <row r="207" spans="1:6" ht="43.5">
      <c r="A207" s="295"/>
      <c r="B207" s="124" t="s">
        <v>473</v>
      </c>
      <c r="C207" s="126" t="s">
        <v>96</v>
      </c>
      <c r="D207" s="127">
        <v>3</v>
      </c>
      <c r="E207" s="279"/>
      <c r="F207" s="202">
        <f>E207*D207</f>
        <v>0</v>
      </c>
    </row>
    <row r="208" spans="1:6" ht="43.5">
      <c r="A208" s="295"/>
      <c r="B208" s="124" t="s">
        <v>474</v>
      </c>
      <c r="C208" s="126" t="s">
        <v>96</v>
      </c>
      <c r="D208" s="127">
        <v>7</v>
      </c>
      <c r="E208" s="279"/>
      <c r="F208" s="202">
        <f>E208*D208</f>
        <v>0</v>
      </c>
    </row>
    <row r="209" spans="1:6">
      <c r="A209" s="295"/>
      <c r="B209" s="124"/>
      <c r="C209" s="126"/>
      <c r="D209" s="127"/>
      <c r="E209" s="279"/>
      <c r="F209" s="202"/>
    </row>
    <row r="210" spans="1:6" ht="72.5">
      <c r="A210" s="295" t="s">
        <v>646</v>
      </c>
      <c r="B210" s="124" t="s">
        <v>475</v>
      </c>
      <c r="C210" s="126"/>
      <c r="D210" s="127" t="s">
        <v>401</v>
      </c>
      <c r="E210" s="279"/>
      <c r="F210" s="202"/>
    </row>
    <row r="211" spans="1:6">
      <c r="A211" s="295"/>
      <c r="B211" s="124" t="s">
        <v>476</v>
      </c>
      <c r="C211" s="126" t="s">
        <v>90</v>
      </c>
      <c r="D211" s="127">
        <v>24</v>
      </c>
      <c r="E211" s="279"/>
      <c r="F211" s="202">
        <f t="shared" ref="F211:F216" si="7">E211*D211</f>
        <v>0</v>
      </c>
    </row>
    <row r="212" spans="1:6">
      <c r="A212" s="295"/>
      <c r="B212" s="124" t="s">
        <v>477</v>
      </c>
      <c r="C212" s="126" t="s">
        <v>90</v>
      </c>
      <c r="D212" s="127">
        <v>70</v>
      </c>
      <c r="E212" s="279"/>
      <c r="F212" s="202">
        <f t="shared" si="7"/>
        <v>0</v>
      </c>
    </row>
    <row r="213" spans="1:6">
      <c r="A213" s="295"/>
      <c r="B213" s="124" t="s">
        <v>478</v>
      </c>
      <c r="C213" s="126" t="s">
        <v>90</v>
      </c>
      <c r="D213" s="127">
        <v>24</v>
      </c>
      <c r="E213" s="279"/>
      <c r="F213" s="202">
        <f t="shared" si="7"/>
        <v>0</v>
      </c>
    </row>
    <row r="214" spans="1:6">
      <c r="A214" s="295"/>
      <c r="B214" s="124" t="s">
        <v>479</v>
      </c>
      <c r="C214" s="126" t="s">
        <v>90</v>
      </c>
      <c r="D214" s="127">
        <v>24</v>
      </c>
      <c r="E214" s="279"/>
      <c r="F214" s="202">
        <f t="shared" si="7"/>
        <v>0</v>
      </c>
    </row>
    <row r="215" spans="1:6">
      <c r="A215" s="295"/>
      <c r="B215" s="124" t="s">
        <v>480</v>
      </c>
      <c r="C215" s="126" t="s">
        <v>90</v>
      </c>
      <c r="D215" s="127">
        <v>3</v>
      </c>
      <c r="E215" s="279"/>
      <c r="F215" s="202">
        <f t="shared" si="7"/>
        <v>0</v>
      </c>
    </row>
    <row r="216" spans="1:6">
      <c r="A216" s="295"/>
      <c r="B216" s="124" t="s">
        <v>481</v>
      </c>
      <c r="C216" s="126" t="s">
        <v>90</v>
      </c>
      <c r="D216" s="127">
        <v>44</v>
      </c>
      <c r="E216" s="279"/>
      <c r="F216" s="202">
        <f t="shared" si="7"/>
        <v>0</v>
      </c>
    </row>
    <row r="217" spans="1:6">
      <c r="A217" s="295"/>
      <c r="B217" s="124"/>
      <c r="C217" s="126"/>
      <c r="D217" s="127"/>
      <c r="E217" s="279"/>
      <c r="F217" s="202"/>
    </row>
    <row r="218" spans="1:6" ht="47.25" customHeight="1">
      <c r="A218" s="295" t="s">
        <v>647</v>
      </c>
      <c r="B218" s="124" t="s">
        <v>482</v>
      </c>
      <c r="C218" s="126"/>
      <c r="D218" s="127" t="s">
        <v>401</v>
      </c>
      <c r="E218" s="279"/>
      <c r="F218" s="202"/>
    </row>
    <row r="219" spans="1:6" ht="43.5">
      <c r="A219" s="295"/>
      <c r="B219" s="124" t="s">
        <v>454</v>
      </c>
      <c r="C219" s="126"/>
      <c r="D219" s="127"/>
      <c r="E219" s="279"/>
      <c r="F219" s="202"/>
    </row>
    <row r="220" spans="1:6">
      <c r="A220" s="295"/>
      <c r="B220" s="124" t="s">
        <v>476</v>
      </c>
      <c r="C220" s="126" t="s">
        <v>90</v>
      </c>
      <c r="D220" s="127">
        <v>24</v>
      </c>
      <c r="E220" s="279"/>
      <c r="F220" s="202">
        <f t="shared" ref="F220:F225" si="8">E220*D220</f>
        <v>0</v>
      </c>
    </row>
    <row r="221" spans="1:6">
      <c r="A221" s="295"/>
      <c r="B221" s="124" t="s">
        <v>477</v>
      </c>
      <c r="C221" s="126" t="s">
        <v>90</v>
      </c>
      <c r="D221" s="127">
        <v>70</v>
      </c>
      <c r="E221" s="279"/>
      <c r="F221" s="202">
        <f t="shared" si="8"/>
        <v>0</v>
      </c>
    </row>
    <row r="222" spans="1:6">
      <c r="A222" s="295"/>
      <c r="B222" s="124" t="s">
        <v>478</v>
      </c>
      <c r="C222" s="126" t="s">
        <v>90</v>
      </c>
      <c r="D222" s="127">
        <v>24</v>
      </c>
      <c r="E222" s="279"/>
      <c r="F222" s="202">
        <f t="shared" si="8"/>
        <v>0</v>
      </c>
    </row>
    <row r="223" spans="1:6">
      <c r="A223" s="295"/>
      <c r="B223" s="124" t="s">
        <v>479</v>
      </c>
      <c r="C223" s="126" t="s">
        <v>90</v>
      </c>
      <c r="D223" s="127">
        <v>24</v>
      </c>
      <c r="E223" s="279"/>
      <c r="F223" s="202">
        <f t="shared" si="8"/>
        <v>0</v>
      </c>
    </row>
    <row r="224" spans="1:6">
      <c r="A224" s="295"/>
      <c r="B224" s="124" t="s">
        <v>480</v>
      </c>
      <c r="C224" s="126" t="s">
        <v>90</v>
      </c>
      <c r="D224" s="127">
        <v>3</v>
      </c>
      <c r="E224" s="279"/>
      <c r="F224" s="202">
        <f t="shared" si="8"/>
        <v>0</v>
      </c>
    </row>
    <row r="225" spans="1:6">
      <c r="A225" s="295"/>
      <c r="B225" s="124" t="s">
        <v>481</v>
      </c>
      <c r="C225" s="126" t="s">
        <v>90</v>
      </c>
      <c r="D225" s="127">
        <v>44</v>
      </c>
      <c r="E225" s="279"/>
      <c r="F225" s="202">
        <f t="shared" si="8"/>
        <v>0</v>
      </c>
    </row>
    <row r="226" spans="1:6">
      <c r="A226" s="295"/>
      <c r="B226" s="124"/>
      <c r="C226" s="126"/>
      <c r="D226" s="127"/>
      <c r="E226" s="279"/>
      <c r="F226" s="202"/>
    </row>
    <row r="227" spans="1:6" ht="58">
      <c r="A227" s="295" t="s">
        <v>648</v>
      </c>
      <c r="B227" s="124" t="s">
        <v>483</v>
      </c>
      <c r="C227" s="126" t="s">
        <v>90</v>
      </c>
      <c r="D227" s="127">
        <v>30</v>
      </c>
      <c r="E227" s="279"/>
      <c r="F227" s="202">
        <f>E227*D227</f>
        <v>0</v>
      </c>
    </row>
    <row r="228" spans="1:6">
      <c r="A228" s="295"/>
      <c r="B228" s="124"/>
      <c r="C228" s="126"/>
      <c r="D228" s="127" t="s">
        <v>401</v>
      </c>
      <c r="E228" s="279"/>
      <c r="F228" s="202"/>
    </row>
    <row r="229" spans="1:6" ht="29">
      <c r="A229" s="295" t="s">
        <v>649</v>
      </c>
      <c r="B229" s="124" t="s">
        <v>484</v>
      </c>
      <c r="C229" s="126" t="s">
        <v>217</v>
      </c>
      <c r="D229" s="127">
        <v>7</v>
      </c>
      <c r="E229" s="279"/>
      <c r="F229" s="202">
        <f>E229*D229</f>
        <v>0</v>
      </c>
    </row>
    <row r="230" spans="1:6">
      <c r="A230" s="295"/>
      <c r="B230" s="124"/>
      <c r="C230" s="126"/>
      <c r="D230" s="127" t="s">
        <v>401</v>
      </c>
      <c r="E230" s="279"/>
      <c r="F230" s="202"/>
    </row>
    <row r="231" spans="1:6" ht="87">
      <c r="A231" s="295" t="s">
        <v>650</v>
      </c>
      <c r="B231" s="124" t="s">
        <v>913</v>
      </c>
      <c r="C231" s="126" t="s">
        <v>90</v>
      </c>
      <c r="D231" s="127">
        <v>190</v>
      </c>
      <c r="E231" s="279"/>
      <c r="F231" s="202">
        <f>E231*D231</f>
        <v>0</v>
      </c>
    </row>
    <row r="232" spans="1:6">
      <c r="A232" s="295"/>
      <c r="B232" s="124"/>
      <c r="C232" s="126"/>
      <c r="D232" s="127" t="s">
        <v>401</v>
      </c>
      <c r="E232" s="279"/>
      <c r="F232" s="202"/>
    </row>
    <row r="233" spans="1:6" ht="72.5">
      <c r="A233" s="295" t="s">
        <v>651</v>
      </c>
      <c r="B233" s="124" t="s">
        <v>485</v>
      </c>
      <c r="C233" s="126" t="s">
        <v>32</v>
      </c>
      <c r="D233" s="127">
        <v>1</v>
      </c>
      <c r="E233" s="279"/>
      <c r="F233" s="202">
        <f>E233*D233</f>
        <v>0</v>
      </c>
    </row>
    <row r="234" spans="1:6">
      <c r="A234" s="295"/>
      <c r="B234" s="124"/>
      <c r="C234" s="126"/>
      <c r="D234" s="127" t="s">
        <v>401</v>
      </c>
      <c r="E234" s="279"/>
      <c r="F234" s="202"/>
    </row>
    <row r="235" spans="1:6" ht="43.5">
      <c r="A235" s="295" t="s">
        <v>652</v>
      </c>
      <c r="B235" s="124" t="s">
        <v>914</v>
      </c>
      <c r="C235" s="126" t="s">
        <v>32</v>
      </c>
      <c r="D235" s="127">
        <v>1</v>
      </c>
      <c r="E235" s="279"/>
      <c r="F235" s="202">
        <f>E235*D235</f>
        <v>0</v>
      </c>
    </row>
    <row r="236" spans="1:6">
      <c r="A236" s="295"/>
      <c r="B236" s="124"/>
      <c r="C236" s="126"/>
      <c r="D236" s="127" t="s">
        <v>401</v>
      </c>
      <c r="E236" s="279"/>
      <c r="F236" s="202"/>
    </row>
    <row r="237" spans="1:6" ht="29">
      <c r="A237" s="295" t="s">
        <v>653</v>
      </c>
      <c r="B237" s="124" t="s">
        <v>601</v>
      </c>
      <c r="C237" s="126"/>
      <c r="D237" s="127" t="s">
        <v>401</v>
      </c>
      <c r="E237" s="279"/>
      <c r="F237" s="202"/>
    </row>
    <row r="238" spans="1:6" ht="43.5">
      <c r="A238" s="295"/>
      <c r="B238" s="124" t="s">
        <v>915</v>
      </c>
      <c r="C238" s="126" t="s">
        <v>32</v>
      </c>
      <c r="D238" s="127">
        <v>1</v>
      </c>
      <c r="E238" s="279"/>
      <c r="F238" s="202">
        <f>E238*D238</f>
        <v>0</v>
      </c>
    </row>
    <row r="239" spans="1:6">
      <c r="A239" s="295"/>
      <c r="B239" s="124"/>
      <c r="E239" s="358"/>
      <c r="F239" s="359"/>
    </row>
    <row r="240" spans="1:6" ht="72.5">
      <c r="A240" s="295" t="s">
        <v>654</v>
      </c>
      <c r="B240" s="124" t="s">
        <v>602</v>
      </c>
      <c r="C240" s="126" t="s">
        <v>32</v>
      </c>
      <c r="D240" s="127">
        <v>1</v>
      </c>
      <c r="E240" s="279"/>
      <c r="F240" s="202">
        <f>E240*D240</f>
        <v>0</v>
      </c>
    </row>
    <row r="241" spans="1:6">
      <c r="A241" s="295"/>
      <c r="B241" s="124"/>
      <c r="C241" s="126"/>
      <c r="D241" s="127" t="s">
        <v>401</v>
      </c>
      <c r="E241" s="279"/>
      <c r="F241" s="202"/>
    </row>
    <row r="242" spans="1:6" ht="43.5">
      <c r="A242" s="295" t="s">
        <v>655</v>
      </c>
      <c r="B242" s="124" t="s">
        <v>486</v>
      </c>
      <c r="E242" s="358"/>
      <c r="F242" s="359"/>
    </row>
    <row r="243" spans="1:6">
      <c r="A243" s="295"/>
      <c r="B243" s="124" t="s">
        <v>487</v>
      </c>
      <c r="C243" s="126" t="s">
        <v>90</v>
      </c>
      <c r="D243" s="127">
        <v>45</v>
      </c>
      <c r="E243" s="279"/>
      <c r="F243" s="202">
        <f>E243*D243</f>
        <v>0</v>
      </c>
    </row>
    <row r="244" spans="1:6">
      <c r="A244" s="295"/>
      <c r="B244" s="124"/>
      <c r="C244" s="126"/>
      <c r="D244" s="127" t="s">
        <v>401</v>
      </c>
      <c r="E244" s="279"/>
      <c r="F244" s="202"/>
    </row>
    <row r="245" spans="1:6" ht="43.5">
      <c r="A245" s="295" t="s">
        <v>656</v>
      </c>
      <c r="B245" s="124" t="s">
        <v>488</v>
      </c>
      <c r="C245" s="126" t="s">
        <v>96</v>
      </c>
      <c r="D245" s="127">
        <v>3</v>
      </c>
      <c r="E245" s="279"/>
      <c r="F245" s="202">
        <f>E245*D245</f>
        <v>0</v>
      </c>
    </row>
    <row r="246" spans="1:6">
      <c r="A246" s="295"/>
      <c r="B246" s="124"/>
      <c r="C246" s="126"/>
      <c r="D246" s="127" t="s">
        <v>401</v>
      </c>
      <c r="E246" s="279"/>
      <c r="F246" s="202"/>
    </row>
    <row r="247" spans="1:6" ht="101.5">
      <c r="A247" s="295" t="s">
        <v>657</v>
      </c>
      <c r="B247" s="124" t="s">
        <v>489</v>
      </c>
      <c r="C247" s="126" t="s">
        <v>217</v>
      </c>
      <c r="D247" s="127">
        <v>70</v>
      </c>
      <c r="E247" s="279"/>
      <c r="F247" s="202">
        <f>E247*D247</f>
        <v>0</v>
      </c>
    </row>
    <row r="248" spans="1:6">
      <c r="A248" s="295"/>
      <c r="B248" s="124"/>
      <c r="E248" s="358"/>
      <c r="F248" s="359"/>
    </row>
    <row r="249" spans="1:6" ht="15.75" customHeight="1">
      <c r="A249" s="296" t="s">
        <v>623</v>
      </c>
      <c r="B249" s="484" t="s">
        <v>603</v>
      </c>
      <c r="C249" s="484"/>
      <c r="D249" s="253" t="s">
        <v>401</v>
      </c>
      <c r="E249" s="286"/>
      <c r="F249" s="357">
        <f>SUM(F155:F248)</f>
        <v>0</v>
      </c>
    </row>
    <row r="250" spans="1:6">
      <c r="A250" s="295"/>
      <c r="B250" s="124"/>
      <c r="C250" s="126"/>
      <c r="D250" s="127"/>
      <c r="E250" s="279"/>
      <c r="F250" s="202"/>
    </row>
    <row r="251" spans="1:6">
      <c r="A251" s="295"/>
      <c r="B251" s="124"/>
      <c r="C251" s="126"/>
      <c r="D251" s="127"/>
      <c r="E251" s="279"/>
      <c r="F251" s="202"/>
    </row>
    <row r="252" spans="1:6">
      <c r="A252" s="296" t="s">
        <v>624</v>
      </c>
      <c r="B252" s="297" t="s">
        <v>604</v>
      </c>
      <c r="C252" s="298"/>
      <c r="D252" s="253"/>
      <c r="E252" s="286"/>
      <c r="F252" s="357"/>
    </row>
    <row r="253" spans="1:6" ht="58">
      <c r="A253" s="295"/>
      <c r="B253" s="124" t="s">
        <v>399</v>
      </c>
      <c r="C253" s="126"/>
      <c r="D253" s="127"/>
      <c r="E253" s="279"/>
      <c r="F253" s="202"/>
    </row>
    <row r="254" spans="1:6">
      <c r="A254" s="295"/>
      <c r="B254" s="124"/>
      <c r="C254" s="126"/>
      <c r="D254" s="127"/>
      <c r="E254" s="279"/>
      <c r="F254" s="202"/>
    </row>
    <row r="255" spans="1:6" ht="43.5">
      <c r="A255" s="295" t="s">
        <v>57</v>
      </c>
      <c r="B255" s="124" t="s">
        <v>438</v>
      </c>
      <c r="C255" s="126"/>
      <c r="D255" s="127" t="s">
        <v>401</v>
      </c>
      <c r="E255" s="279"/>
      <c r="F255" s="202"/>
    </row>
    <row r="256" spans="1:6">
      <c r="A256" s="295"/>
      <c r="B256" s="124" t="s">
        <v>491</v>
      </c>
      <c r="C256" s="126" t="s">
        <v>90</v>
      </c>
      <c r="D256" s="127">
        <v>182</v>
      </c>
      <c r="E256" s="279"/>
      <c r="F256" s="202">
        <f t="shared" ref="F256:F259" si="9">D256*E256</f>
        <v>0</v>
      </c>
    </row>
    <row r="257" spans="1:6">
      <c r="A257" s="295"/>
      <c r="B257" s="124" t="s">
        <v>492</v>
      </c>
      <c r="C257" s="126" t="s">
        <v>90</v>
      </c>
      <c r="D257" s="127">
        <v>77</v>
      </c>
      <c r="E257" s="279"/>
      <c r="F257" s="202">
        <f t="shared" si="9"/>
        <v>0</v>
      </c>
    </row>
    <row r="258" spans="1:6">
      <c r="A258" s="295"/>
      <c r="B258" s="124" t="s">
        <v>439</v>
      </c>
      <c r="C258" s="126" t="s">
        <v>90</v>
      </c>
      <c r="D258" s="127">
        <v>150</v>
      </c>
      <c r="E258" s="279"/>
      <c r="F258" s="202">
        <f t="shared" si="9"/>
        <v>0</v>
      </c>
    </row>
    <row r="259" spans="1:6">
      <c r="A259" s="295"/>
      <c r="B259" s="124" t="s">
        <v>440</v>
      </c>
      <c r="C259" s="126" t="s">
        <v>90</v>
      </c>
      <c r="D259" s="127">
        <v>100</v>
      </c>
      <c r="E259" s="279"/>
      <c r="F259" s="202">
        <f t="shared" si="9"/>
        <v>0</v>
      </c>
    </row>
    <row r="260" spans="1:6">
      <c r="A260" s="295"/>
      <c r="B260" s="124"/>
      <c r="C260" s="126"/>
      <c r="D260" s="127" t="s">
        <v>401</v>
      </c>
      <c r="E260" s="279"/>
      <c r="F260" s="202"/>
    </row>
    <row r="261" spans="1:6" ht="159.5">
      <c r="A261" s="295" t="s">
        <v>59</v>
      </c>
      <c r="B261" s="124" t="s">
        <v>605</v>
      </c>
      <c r="C261" s="126"/>
      <c r="D261" s="127" t="s">
        <v>401</v>
      </c>
      <c r="E261" s="279"/>
      <c r="F261" s="202"/>
    </row>
    <row r="262" spans="1:6">
      <c r="A262" s="295"/>
      <c r="B262" s="124" t="s">
        <v>491</v>
      </c>
      <c r="C262" s="126" t="s">
        <v>90</v>
      </c>
      <c r="D262" s="127">
        <v>182</v>
      </c>
      <c r="E262" s="279"/>
      <c r="F262" s="202">
        <f t="shared" ref="F262:F265" si="10">D262*E262</f>
        <v>0</v>
      </c>
    </row>
    <row r="263" spans="1:6">
      <c r="A263" s="295"/>
      <c r="B263" s="124" t="s">
        <v>492</v>
      </c>
      <c r="C263" s="126" t="s">
        <v>90</v>
      </c>
      <c r="D263" s="127">
        <v>77</v>
      </c>
      <c r="E263" s="279"/>
      <c r="F263" s="202">
        <f t="shared" si="10"/>
        <v>0</v>
      </c>
    </row>
    <row r="264" spans="1:6">
      <c r="A264" s="295"/>
      <c r="B264" s="124" t="s">
        <v>439</v>
      </c>
      <c r="C264" s="126" t="s">
        <v>90</v>
      </c>
      <c r="D264" s="127">
        <v>150</v>
      </c>
      <c r="E264" s="279"/>
      <c r="F264" s="202">
        <f t="shared" si="10"/>
        <v>0</v>
      </c>
    </row>
    <row r="265" spans="1:6">
      <c r="A265" s="295"/>
      <c r="B265" s="124" t="s">
        <v>440</v>
      </c>
      <c r="C265" s="126" t="s">
        <v>90</v>
      </c>
      <c r="D265" s="127">
        <v>100</v>
      </c>
      <c r="E265" s="279"/>
      <c r="F265" s="202">
        <f t="shared" si="10"/>
        <v>0</v>
      </c>
    </row>
    <row r="266" spans="1:6">
      <c r="A266" s="295"/>
      <c r="B266" s="124"/>
      <c r="C266" s="126"/>
      <c r="D266" s="127"/>
      <c r="E266" s="279"/>
      <c r="F266" s="202"/>
    </row>
    <row r="267" spans="1:6" ht="72.5">
      <c r="A267" s="295" t="s">
        <v>58</v>
      </c>
      <c r="B267" s="124" t="s">
        <v>493</v>
      </c>
      <c r="C267" s="126"/>
      <c r="D267" s="127"/>
      <c r="E267" s="279"/>
      <c r="F267" s="202"/>
    </row>
    <row r="268" spans="1:6">
      <c r="A268" s="295"/>
      <c r="B268" s="124" t="s">
        <v>494</v>
      </c>
      <c r="C268" s="126" t="s">
        <v>96</v>
      </c>
      <c r="D268" s="127">
        <v>8</v>
      </c>
      <c r="E268" s="279"/>
      <c r="F268" s="202">
        <f t="shared" ref="F268:F273" si="11">D268*E268</f>
        <v>0</v>
      </c>
    </row>
    <row r="269" spans="1:6">
      <c r="A269" s="295"/>
      <c r="B269" s="124" t="s">
        <v>495</v>
      </c>
      <c r="C269" s="126" t="s">
        <v>96</v>
      </c>
      <c r="D269" s="127">
        <v>1</v>
      </c>
      <c r="E269" s="279"/>
      <c r="F269" s="202">
        <f t="shared" si="11"/>
        <v>0</v>
      </c>
    </row>
    <row r="270" spans="1:6">
      <c r="A270" s="295"/>
      <c r="B270" s="124" t="s">
        <v>496</v>
      </c>
      <c r="C270" s="126" t="s">
        <v>96</v>
      </c>
      <c r="D270" s="127">
        <v>5</v>
      </c>
      <c r="E270" s="279"/>
      <c r="F270" s="202">
        <f t="shared" si="11"/>
        <v>0</v>
      </c>
    </row>
    <row r="271" spans="1:6">
      <c r="A271" s="295"/>
      <c r="B271" s="124" t="s">
        <v>497</v>
      </c>
      <c r="C271" s="126" t="s">
        <v>96</v>
      </c>
      <c r="D271" s="127">
        <v>5</v>
      </c>
      <c r="E271" s="279"/>
      <c r="F271" s="202">
        <f t="shared" si="11"/>
        <v>0</v>
      </c>
    </row>
    <row r="272" spans="1:6">
      <c r="A272" s="295"/>
      <c r="B272" s="124" t="s">
        <v>498</v>
      </c>
      <c r="C272" s="126" t="s">
        <v>96</v>
      </c>
      <c r="D272" s="127">
        <v>5</v>
      </c>
      <c r="E272" s="279"/>
      <c r="F272" s="202">
        <f t="shared" si="11"/>
        <v>0</v>
      </c>
    </row>
    <row r="273" spans="1:6">
      <c r="A273" s="295"/>
      <c r="B273" s="124" t="s">
        <v>499</v>
      </c>
      <c r="C273" s="126" t="s">
        <v>96</v>
      </c>
      <c r="D273" s="127">
        <v>1</v>
      </c>
      <c r="E273" s="279"/>
      <c r="F273" s="202">
        <f t="shared" si="11"/>
        <v>0</v>
      </c>
    </row>
    <row r="274" spans="1:6">
      <c r="A274" s="295"/>
      <c r="B274" s="124"/>
      <c r="C274" s="126"/>
      <c r="D274" s="127"/>
      <c r="E274" s="279"/>
      <c r="F274" s="202"/>
    </row>
    <row r="275" spans="1:6" ht="159.5">
      <c r="A275" s="295" t="s">
        <v>60</v>
      </c>
      <c r="B275" s="124" t="s">
        <v>500</v>
      </c>
      <c r="C275" s="126"/>
      <c r="D275" s="127"/>
      <c r="E275" s="279"/>
      <c r="F275" s="202"/>
    </row>
    <row r="276" spans="1:6">
      <c r="A276" s="295"/>
      <c r="B276" s="124" t="s">
        <v>501</v>
      </c>
      <c r="C276" s="126" t="s">
        <v>96</v>
      </c>
      <c r="D276" s="127">
        <v>25</v>
      </c>
      <c r="E276" s="279"/>
      <c r="F276" s="202">
        <f t="shared" ref="F276" si="12">SUM(E276*D276)</f>
        <v>0</v>
      </c>
    </row>
    <row r="277" spans="1:6">
      <c r="A277" s="295"/>
      <c r="B277" s="124"/>
      <c r="C277" s="126"/>
      <c r="D277" s="127"/>
      <c r="E277" s="279"/>
      <c r="F277" s="202"/>
    </row>
    <row r="278" spans="1:6" ht="29">
      <c r="A278" s="295" t="s">
        <v>98</v>
      </c>
      <c r="B278" s="124" t="s">
        <v>606</v>
      </c>
      <c r="C278" s="126"/>
      <c r="D278" s="127" t="s">
        <v>401</v>
      </c>
      <c r="E278" s="279"/>
      <c r="F278" s="202"/>
    </row>
    <row r="279" spans="1:6">
      <c r="A279" s="295"/>
      <c r="B279" s="124" t="s">
        <v>502</v>
      </c>
      <c r="C279" s="126" t="s">
        <v>96</v>
      </c>
      <c r="D279" s="127">
        <v>25</v>
      </c>
      <c r="E279" s="279"/>
      <c r="F279" s="202">
        <f t="shared" ref="F279" si="13">SUM(E279*D279)</f>
        <v>0</v>
      </c>
    </row>
    <row r="280" spans="1:6">
      <c r="A280" s="295"/>
      <c r="B280" s="124"/>
      <c r="C280" s="126"/>
      <c r="D280" s="127" t="s">
        <v>401</v>
      </c>
      <c r="E280" s="279"/>
      <c r="F280" s="202"/>
    </row>
    <row r="281" spans="1:6" ht="29">
      <c r="A281" s="295" t="s">
        <v>99</v>
      </c>
      <c r="B281" s="124" t="s">
        <v>607</v>
      </c>
      <c r="C281" s="126"/>
      <c r="D281" s="127"/>
      <c r="E281" s="279"/>
      <c r="F281" s="202"/>
    </row>
    <row r="282" spans="1:6">
      <c r="A282" s="295"/>
      <c r="B282" s="124" t="s">
        <v>502</v>
      </c>
      <c r="C282" s="126" t="s">
        <v>96</v>
      </c>
      <c r="D282" s="127">
        <v>25</v>
      </c>
      <c r="E282" s="279"/>
      <c r="F282" s="202">
        <f t="shared" ref="F282" si="14">SUM(E282*D282)</f>
        <v>0</v>
      </c>
    </row>
    <row r="283" spans="1:6">
      <c r="A283" s="295"/>
      <c r="B283" s="124"/>
      <c r="C283" s="126"/>
      <c r="D283" s="127"/>
      <c r="E283" s="279"/>
      <c r="F283" s="202"/>
    </row>
    <row r="284" spans="1:6" ht="43.5">
      <c r="A284" s="295" t="s">
        <v>128</v>
      </c>
      <c r="B284" s="124" t="s">
        <v>608</v>
      </c>
      <c r="C284" s="126" t="s">
        <v>96</v>
      </c>
      <c r="D284" s="127">
        <v>25</v>
      </c>
      <c r="E284" s="279"/>
      <c r="F284" s="202">
        <f t="shared" ref="F284" si="15">SUM(E284*D284)</f>
        <v>0</v>
      </c>
    </row>
    <row r="285" spans="1:6">
      <c r="A285" s="295"/>
      <c r="B285" s="124"/>
      <c r="C285" s="126"/>
      <c r="D285" s="127"/>
      <c r="E285" s="279"/>
      <c r="F285" s="202"/>
    </row>
    <row r="286" spans="1:6" ht="47.25" customHeight="1">
      <c r="A286" s="295" t="s">
        <v>129</v>
      </c>
      <c r="B286" s="124" t="s">
        <v>503</v>
      </c>
      <c r="C286" s="126" t="s">
        <v>96</v>
      </c>
      <c r="D286" s="127">
        <v>12</v>
      </c>
      <c r="E286" s="279"/>
      <c r="F286" s="202">
        <f>E286*D286</f>
        <v>0</v>
      </c>
    </row>
    <row r="287" spans="1:6">
      <c r="A287" s="295"/>
      <c r="B287" s="124"/>
      <c r="C287" s="126"/>
      <c r="D287" s="127" t="s">
        <v>401</v>
      </c>
      <c r="E287" s="279"/>
      <c r="F287" s="202"/>
    </row>
    <row r="288" spans="1:6" ht="134.25" customHeight="1">
      <c r="A288" s="295" t="s">
        <v>130</v>
      </c>
      <c r="B288" s="124" t="s">
        <v>504</v>
      </c>
      <c r="C288" s="126"/>
      <c r="D288" s="127"/>
      <c r="E288" s="279"/>
      <c r="F288" s="202"/>
    </row>
    <row r="289" spans="1:6">
      <c r="A289" s="295"/>
      <c r="B289" s="124" t="s">
        <v>505</v>
      </c>
      <c r="C289" s="126" t="s">
        <v>96</v>
      </c>
      <c r="D289" s="127">
        <v>2</v>
      </c>
      <c r="E289" s="279"/>
      <c r="F289" s="202">
        <f t="shared" ref="F289" si="16">E289*D289</f>
        <v>0</v>
      </c>
    </row>
    <row r="290" spans="1:6">
      <c r="A290" s="295"/>
      <c r="B290" s="124"/>
      <c r="C290" s="126"/>
      <c r="D290" s="127"/>
      <c r="E290" s="279"/>
      <c r="F290" s="202"/>
    </row>
    <row r="291" spans="1:6" ht="58">
      <c r="A291" s="295" t="s">
        <v>131</v>
      </c>
      <c r="B291" s="124" t="s">
        <v>506</v>
      </c>
      <c r="C291" s="126"/>
      <c r="D291" s="127" t="s">
        <v>401</v>
      </c>
      <c r="E291" s="279"/>
      <c r="F291" s="202"/>
    </row>
    <row r="292" spans="1:6">
      <c r="A292" s="295"/>
      <c r="B292" s="124" t="s">
        <v>426</v>
      </c>
      <c r="C292" s="126" t="s">
        <v>96</v>
      </c>
      <c r="D292" s="127">
        <v>2</v>
      </c>
      <c r="E292" s="279"/>
      <c r="F292" s="202">
        <f t="shared" ref="F292:F293" si="17">E292*D292</f>
        <v>0</v>
      </c>
    </row>
    <row r="293" spans="1:6">
      <c r="A293" s="295"/>
      <c r="B293" s="124" t="s">
        <v>425</v>
      </c>
      <c r="C293" s="126" t="s">
        <v>96</v>
      </c>
      <c r="D293" s="127">
        <v>2</v>
      </c>
      <c r="E293" s="279"/>
      <c r="F293" s="202">
        <f t="shared" si="17"/>
        <v>0</v>
      </c>
    </row>
    <row r="294" spans="1:6">
      <c r="A294" s="295"/>
      <c r="B294" s="124"/>
      <c r="C294" s="126"/>
      <c r="D294" s="127"/>
      <c r="E294" s="279"/>
      <c r="F294" s="202"/>
    </row>
    <row r="295" spans="1:6" ht="43.5">
      <c r="A295" s="295" t="s">
        <v>132</v>
      </c>
      <c r="B295" s="124" t="s">
        <v>507</v>
      </c>
      <c r="C295" s="126"/>
      <c r="D295" s="127" t="s">
        <v>401</v>
      </c>
      <c r="E295" s="279"/>
      <c r="F295" s="202"/>
    </row>
    <row r="296" spans="1:6">
      <c r="A296" s="295"/>
      <c r="B296" s="124" t="s">
        <v>508</v>
      </c>
      <c r="C296" s="126" t="s">
        <v>96</v>
      </c>
      <c r="D296" s="127">
        <v>32</v>
      </c>
      <c r="E296" s="279"/>
      <c r="F296" s="202">
        <f t="shared" ref="F296:F299" si="18">E296*D296</f>
        <v>0</v>
      </c>
    </row>
    <row r="297" spans="1:6">
      <c r="A297" s="295"/>
      <c r="B297" s="124" t="s">
        <v>509</v>
      </c>
      <c r="C297" s="126" t="s">
        <v>96</v>
      </c>
      <c r="D297" s="127">
        <v>6</v>
      </c>
      <c r="E297" s="279"/>
      <c r="F297" s="202">
        <f t="shared" si="18"/>
        <v>0</v>
      </c>
    </row>
    <row r="298" spans="1:6">
      <c r="A298" s="295"/>
      <c r="B298" s="124" t="s">
        <v>510</v>
      </c>
      <c r="C298" s="126" t="s">
        <v>96</v>
      </c>
      <c r="D298" s="127">
        <v>4</v>
      </c>
      <c r="E298" s="279"/>
      <c r="F298" s="202">
        <f t="shared" si="18"/>
        <v>0</v>
      </c>
    </row>
    <row r="299" spans="1:6">
      <c r="A299" s="295"/>
      <c r="B299" s="124" t="s">
        <v>511</v>
      </c>
      <c r="C299" s="126" t="s">
        <v>96</v>
      </c>
      <c r="D299" s="127">
        <v>2</v>
      </c>
      <c r="E299" s="279"/>
      <c r="F299" s="202">
        <f t="shared" si="18"/>
        <v>0</v>
      </c>
    </row>
    <row r="300" spans="1:6">
      <c r="A300" s="295"/>
      <c r="B300" s="124"/>
      <c r="C300" s="126"/>
      <c r="D300" s="127" t="s">
        <v>401</v>
      </c>
      <c r="E300" s="279"/>
      <c r="F300" s="202"/>
    </row>
    <row r="301" spans="1:6" ht="43.5">
      <c r="A301" s="295" t="s">
        <v>658</v>
      </c>
      <c r="B301" s="124" t="s">
        <v>512</v>
      </c>
      <c r="C301" s="126" t="s">
        <v>32</v>
      </c>
      <c r="D301" s="127">
        <v>1</v>
      </c>
      <c r="E301" s="279"/>
      <c r="F301" s="202">
        <f t="shared" ref="F301" si="19">E301*D301</f>
        <v>0</v>
      </c>
    </row>
    <row r="302" spans="1:6">
      <c r="A302" s="295"/>
      <c r="B302" s="124"/>
      <c r="C302" s="126"/>
      <c r="D302" s="127"/>
      <c r="E302" s="279"/>
      <c r="F302" s="202"/>
    </row>
    <row r="303" spans="1:6">
      <c r="A303" s="295" t="s">
        <v>659</v>
      </c>
      <c r="B303" s="124" t="s">
        <v>609</v>
      </c>
      <c r="C303" s="126" t="s">
        <v>32</v>
      </c>
      <c r="D303" s="127">
        <v>1</v>
      </c>
      <c r="E303" s="279"/>
      <c r="F303" s="202">
        <f t="shared" ref="F303" si="20">E303*D303</f>
        <v>0</v>
      </c>
    </row>
    <row r="304" spans="1:6">
      <c r="A304" s="295"/>
      <c r="B304" s="124"/>
      <c r="C304" s="126"/>
      <c r="D304" s="127"/>
      <c r="E304" s="279"/>
      <c r="F304" s="202"/>
    </row>
    <row r="305" spans="1:6" ht="29">
      <c r="A305" s="295" t="s">
        <v>660</v>
      </c>
      <c r="B305" s="124" t="s">
        <v>513</v>
      </c>
      <c r="C305" s="126" t="s">
        <v>32</v>
      </c>
      <c r="D305" s="127">
        <v>1</v>
      </c>
      <c r="E305" s="279"/>
      <c r="F305" s="202">
        <f t="shared" ref="F305" si="21">E305*D305</f>
        <v>0</v>
      </c>
    </row>
    <row r="306" spans="1:6">
      <c r="A306" s="295"/>
      <c r="B306" s="124"/>
      <c r="C306" s="126"/>
      <c r="D306" s="127"/>
      <c r="E306" s="279"/>
      <c r="F306" s="202"/>
    </row>
    <row r="307" spans="1:6" ht="72.5">
      <c r="A307" s="295" t="s">
        <v>661</v>
      </c>
      <c r="B307" s="124" t="s">
        <v>490</v>
      </c>
      <c r="C307" s="126" t="s">
        <v>32</v>
      </c>
      <c r="D307" s="127">
        <v>1</v>
      </c>
      <c r="E307" s="279"/>
      <c r="F307" s="202">
        <f t="shared" ref="F307" si="22">E307*D307</f>
        <v>0</v>
      </c>
    </row>
    <row r="308" spans="1:6">
      <c r="A308" s="295"/>
      <c r="B308" s="124"/>
      <c r="C308" s="126"/>
      <c r="D308" s="127"/>
      <c r="E308" s="279"/>
      <c r="F308" s="202"/>
    </row>
    <row r="309" spans="1:6" ht="15.75" customHeight="1">
      <c r="A309" s="296" t="s">
        <v>624</v>
      </c>
      <c r="B309" s="484" t="s">
        <v>610</v>
      </c>
      <c r="C309" s="484"/>
      <c r="D309" s="253" t="s">
        <v>401</v>
      </c>
      <c r="E309" s="286"/>
      <c r="F309" s="357">
        <f>SUM(F255:F308)</f>
        <v>0</v>
      </c>
    </row>
    <row r="310" spans="1:6">
      <c r="A310" s="295"/>
      <c r="B310" s="124"/>
      <c r="C310" s="126"/>
      <c r="D310" s="127"/>
      <c r="E310" s="279"/>
      <c r="F310" s="202"/>
    </row>
    <row r="311" spans="1:6">
      <c r="A311" s="295"/>
      <c r="B311" s="124"/>
      <c r="C311" s="126"/>
      <c r="D311" s="127"/>
      <c r="E311" s="279"/>
      <c r="F311" s="202"/>
    </row>
    <row r="312" spans="1:6">
      <c r="A312" s="296" t="s">
        <v>625</v>
      </c>
      <c r="B312" s="297" t="s">
        <v>611</v>
      </c>
      <c r="C312" s="298"/>
      <c r="D312" s="253"/>
      <c r="E312" s="286"/>
      <c r="F312" s="357"/>
    </row>
    <row r="313" spans="1:6" ht="58">
      <c r="A313" s="295"/>
      <c r="B313" s="124" t="s">
        <v>399</v>
      </c>
      <c r="C313" s="126"/>
      <c r="D313" s="127"/>
      <c r="E313" s="279"/>
      <c r="F313" s="202"/>
    </row>
    <row r="314" spans="1:6">
      <c r="A314" s="295"/>
      <c r="B314" s="124"/>
      <c r="C314" s="126"/>
      <c r="D314" s="127"/>
      <c r="E314" s="279"/>
      <c r="F314" s="202"/>
    </row>
    <row r="315" spans="1:6">
      <c r="A315" s="295" t="s">
        <v>61</v>
      </c>
      <c r="B315" s="124" t="s">
        <v>402</v>
      </c>
      <c r="C315" s="126"/>
      <c r="D315" s="127"/>
      <c r="E315" s="279"/>
      <c r="F315" s="202"/>
    </row>
    <row r="316" spans="1:6" ht="275.5">
      <c r="A316" s="295"/>
      <c r="B316" s="124" t="s">
        <v>514</v>
      </c>
      <c r="C316" s="126"/>
      <c r="D316" s="127" t="s">
        <v>401</v>
      </c>
      <c r="E316" s="279"/>
      <c r="F316" s="202"/>
    </row>
    <row r="317" spans="1:6" ht="58">
      <c r="A317" s="295"/>
      <c r="B317" s="124" t="s">
        <v>515</v>
      </c>
      <c r="C317" s="126"/>
      <c r="D317" s="127"/>
      <c r="E317" s="279"/>
      <c r="F317" s="202"/>
    </row>
    <row r="318" spans="1:6" ht="29">
      <c r="A318" s="295"/>
      <c r="B318" s="124" t="s">
        <v>516</v>
      </c>
      <c r="C318" s="126" t="s">
        <v>32</v>
      </c>
      <c r="D318" s="127">
        <v>1</v>
      </c>
      <c r="E318" s="279"/>
      <c r="F318" s="202">
        <f>E318*D318</f>
        <v>0</v>
      </c>
    </row>
    <row r="319" spans="1:6">
      <c r="A319" s="295"/>
      <c r="B319" s="124"/>
      <c r="C319" s="126"/>
      <c r="D319" s="127"/>
      <c r="E319" s="279"/>
      <c r="F319" s="202"/>
    </row>
    <row r="320" spans="1:6" ht="58">
      <c r="A320" s="295" t="s">
        <v>63</v>
      </c>
      <c r="B320" s="124" t="s">
        <v>517</v>
      </c>
      <c r="C320" s="126"/>
      <c r="D320" s="127" t="s">
        <v>401</v>
      </c>
      <c r="E320" s="279"/>
      <c r="F320" s="202"/>
    </row>
    <row r="321" spans="1:6">
      <c r="A321" s="295"/>
      <c r="B321" s="124" t="s">
        <v>518</v>
      </c>
      <c r="C321" s="126" t="s">
        <v>96</v>
      </c>
      <c r="D321" s="127">
        <v>4</v>
      </c>
      <c r="E321" s="279"/>
      <c r="F321" s="202">
        <f>E321*D321</f>
        <v>0</v>
      </c>
    </row>
    <row r="322" spans="1:6">
      <c r="A322" s="295"/>
      <c r="B322" s="124"/>
      <c r="C322" s="126"/>
      <c r="D322" s="127" t="s">
        <v>401</v>
      </c>
      <c r="E322" s="279"/>
      <c r="F322" s="202"/>
    </row>
    <row r="323" spans="1:6" ht="43.5">
      <c r="A323" s="295" t="s">
        <v>66</v>
      </c>
      <c r="B323" s="124" t="s">
        <v>519</v>
      </c>
      <c r="C323" s="126"/>
      <c r="D323" s="127" t="s">
        <v>401</v>
      </c>
      <c r="E323" s="279"/>
      <c r="F323" s="202"/>
    </row>
    <row r="324" spans="1:6">
      <c r="A324" s="295"/>
      <c r="B324" s="124" t="s">
        <v>520</v>
      </c>
      <c r="C324" s="126" t="s">
        <v>96</v>
      </c>
      <c r="D324" s="127">
        <v>8</v>
      </c>
      <c r="E324" s="279"/>
      <c r="F324" s="202">
        <f>E324*D324</f>
        <v>0</v>
      </c>
    </row>
    <row r="325" spans="1:6">
      <c r="A325" s="295"/>
      <c r="B325" s="124" t="s">
        <v>521</v>
      </c>
      <c r="C325" s="126" t="s">
        <v>96</v>
      </c>
      <c r="D325" s="127">
        <v>3</v>
      </c>
      <c r="E325" s="279"/>
      <c r="F325" s="202">
        <f>E325*D325</f>
        <v>0</v>
      </c>
    </row>
    <row r="326" spans="1:6">
      <c r="A326" s="295"/>
      <c r="B326" s="124"/>
      <c r="C326" s="126"/>
      <c r="D326" s="127" t="s">
        <v>401</v>
      </c>
      <c r="E326" s="279"/>
      <c r="F326" s="202"/>
    </row>
    <row r="327" spans="1:6" ht="43.5">
      <c r="A327" s="295" t="s">
        <v>68</v>
      </c>
      <c r="B327" s="124" t="s">
        <v>522</v>
      </c>
      <c r="C327" s="126"/>
      <c r="D327" s="127" t="s">
        <v>401</v>
      </c>
      <c r="E327" s="279"/>
      <c r="F327" s="202"/>
    </row>
    <row r="328" spans="1:6">
      <c r="A328" s="295"/>
      <c r="B328" s="124" t="s">
        <v>520</v>
      </c>
      <c r="C328" s="126" t="s">
        <v>96</v>
      </c>
      <c r="D328" s="127">
        <v>8</v>
      </c>
      <c r="E328" s="279"/>
      <c r="F328" s="202">
        <f>E328*D328</f>
        <v>0</v>
      </c>
    </row>
    <row r="329" spans="1:6">
      <c r="A329" s="295"/>
      <c r="B329" s="124" t="s">
        <v>523</v>
      </c>
      <c r="C329" s="126" t="s">
        <v>96</v>
      </c>
      <c r="D329" s="127">
        <v>2</v>
      </c>
      <c r="E329" s="279"/>
      <c r="F329" s="202">
        <f>E329*D329</f>
        <v>0</v>
      </c>
    </row>
    <row r="330" spans="1:6">
      <c r="A330" s="295"/>
      <c r="B330" s="124"/>
      <c r="C330" s="126"/>
      <c r="D330" s="127" t="s">
        <v>401</v>
      </c>
      <c r="E330" s="279"/>
      <c r="F330" s="202"/>
    </row>
    <row r="331" spans="1:6" ht="58">
      <c r="A331" s="295" t="s">
        <v>102</v>
      </c>
      <c r="B331" s="124" t="s">
        <v>524</v>
      </c>
      <c r="C331" s="126"/>
      <c r="D331" s="127" t="s">
        <v>401</v>
      </c>
      <c r="E331" s="279"/>
      <c r="F331" s="202"/>
    </row>
    <row r="332" spans="1:6">
      <c r="A332" s="295"/>
      <c r="B332" s="124" t="s">
        <v>525</v>
      </c>
      <c r="C332" s="126" t="s">
        <v>90</v>
      </c>
      <c r="D332" s="127">
        <v>54</v>
      </c>
      <c r="E332" s="279"/>
      <c r="F332" s="202">
        <f>E332*D332</f>
        <v>0</v>
      </c>
    </row>
    <row r="333" spans="1:6">
      <c r="A333" s="295"/>
      <c r="B333" s="124" t="s">
        <v>526</v>
      </c>
      <c r="C333" s="126" t="s">
        <v>90</v>
      </c>
      <c r="D333" s="127">
        <v>46</v>
      </c>
      <c r="E333" s="279"/>
      <c r="F333" s="202">
        <f>E333*D333</f>
        <v>0</v>
      </c>
    </row>
    <row r="334" spans="1:6">
      <c r="A334" s="295"/>
      <c r="B334" s="124" t="s">
        <v>527</v>
      </c>
      <c r="C334" s="126" t="s">
        <v>90</v>
      </c>
      <c r="D334" s="127">
        <v>64</v>
      </c>
      <c r="E334" s="279"/>
      <c r="F334" s="202">
        <f>E334*D334</f>
        <v>0</v>
      </c>
    </row>
    <row r="335" spans="1:6">
      <c r="A335" s="295"/>
      <c r="B335" s="124"/>
      <c r="C335" s="126"/>
      <c r="D335" s="127" t="s">
        <v>401</v>
      </c>
      <c r="E335" s="279"/>
      <c r="F335" s="202"/>
    </row>
    <row r="336" spans="1:6" ht="58">
      <c r="A336" s="295" t="s">
        <v>134</v>
      </c>
      <c r="B336" s="124" t="s">
        <v>528</v>
      </c>
      <c r="C336" s="299" t="s">
        <v>372</v>
      </c>
      <c r="D336" s="127">
        <v>131</v>
      </c>
      <c r="E336" s="279"/>
      <c r="F336" s="202">
        <f>E336*D336</f>
        <v>0</v>
      </c>
    </row>
    <row r="337" spans="1:6">
      <c r="A337" s="295"/>
      <c r="B337" s="124"/>
      <c r="C337" s="126"/>
      <c r="D337" s="127" t="s">
        <v>401</v>
      </c>
      <c r="E337" s="279"/>
      <c r="F337" s="202"/>
    </row>
    <row r="338" spans="1:6" ht="58">
      <c r="A338" s="295" t="s">
        <v>135</v>
      </c>
      <c r="B338" s="124" t="s">
        <v>890</v>
      </c>
      <c r="C338" s="126" t="s">
        <v>217</v>
      </c>
      <c r="D338" s="127">
        <v>180</v>
      </c>
      <c r="E338" s="279"/>
      <c r="F338" s="202">
        <f>E338*D338</f>
        <v>0</v>
      </c>
    </row>
    <row r="339" spans="1:6">
      <c r="A339" s="295"/>
      <c r="B339" s="124"/>
      <c r="C339" s="126"/>
      <c r="D339" s="127"/>
      <c r="E339" s="279"/>
      <c r="F339" s="202"/>
    </row>
    <row r="340" spans="1:6" ht="119.25" customHeight="1">
      <c r="A340" s="295" t="s">
        <v>136</v>
      </c>
      <c r="B340" s="124" t="s">
        <v>529</v>
      </c>
      <c r="C340" s="126" t="s">
        <v>32</v>
      </c>
      <c r="D340" s="127">
        <v>2</v>
      </c>
      <c r="E340" s="279"/>
      <c r="F340" s="202">
        <f>E340*D340</f>
        <v>0</v>
      </c>
    </row>
    <row r="341" spans="1:6">
      <c r="A341" s="295"/>
      <c r="B341" s="124"/>
      <c r="C341" s="126"/>
      <c r="D341" s="127" t="s">
        <v>401</v>
      </c>
      <c r="E341" s="279"/>
      <c r="F341" s="202"/>
    </row>
    <row r="342" spans="1:6" ht="105" customHeight="1">
      <c r="A342" s="295" t="s">
        <v>137</v>
      </c>
      <c r="B342" s="124" t="s">
        <v>530</v>
      </c>
      <c r="C342" s="126"/>
      <c r="D342" s="127"/>
      <c r="E342" s="279"/>
      <c r="F342" s="202"/>
    </row>
    <row r="343" spans="1:6">
      <c r="A343" s="295"/>
      <c r="B343" s="124" t="s">
        <v>525</v>
      </c>
      <c r="C343" s="126" t="s">
        <v>96</v>
      </c>
      <c r="D343" s="127">
        <v>16</v>
      </c>
      <c r="E343" s="279"/>
      <c r="F343" s="202">
        <f>E343*D343</f>
        <v>0</v>
      </c>
    </row>
    <row r="344" spans="1:6">
      <c r="A344" s="295"/>
      <c r="B344" s="124" t="s">
        <v>526</v>
      </c>
      <c r="C344" s="126" t="s">
        <v>96</v>
      </c>
      <c r="D344" s="127">
        <v>2</v>
      </c>
      <c r="E344" s="279"/>
      <c r="F344" s="202">
        <f>E344*D344</f>
        <v>0</v>
      </c>
    </row>
    <row r="345" spans="1:6">
      <c r="A345" s="295"/>
      <c r="B345" s="124"/>
      <c r="C345" s="126"/>
      <c r="D345" s="127"/>
      <c r="E345" s="279"/>
      <c r="F345" s="202"/>
    </row>
    <row r="346" spans="1:6" ht="58">
      <c r="A346" s="295" t="s">
        <v>138</v>
      </c>
      <c r="B346" s="124" t="s">
        <v>531</v>
      </c>
      <c r="C346" s="126"/>
      <c r="D346" s="127"/>
      <c r="E346" s="279"/>
      <c r="F346" s="202"/>
    </row>
    <row r="347" spans="1:6">
      <c r="A347" s="295"/>
      <c r="B347" s="124" t="s">
        <v>532</v>
      </c>
      <c r="C347" s="126" t="s">
        <v>90</v>
      </c>
      <c r="D347" s="127">
        <v>15</v>
      </c>
      <c r="E347" s="279"/>
      <c r="F347" s="202">
        <f>E347*D347</f>
        <v>0</v>
      </c>
    </row>
    <row r="348" spans="1:6">
      <c r="A348" s="295"/>
      <c r="B348" s="124"/>
      <c r="C348" s="126"/>
      <c r="D348" s="127" t="s">
        <v>401</v>
      </c>
      <c r="E348" s="279"/>
      <c r="F348" s="202"/>
    </row>
    <row r="349" spans="1:6" ht="29">
      <c r="A349" s="295" t="s">
        <v>139</v>
      </c>
      <c r="B349" s="124" t="s">
        <v>533</v>
      </c>
      <c r="C349" s="126"/>
      <c r="D349" s="127"/>
      <c r="E349" s="279"/>
      <c r="F349" s="202"/>
    </row>
    <row r="350" spans="1:6">
      <c r="A350" s="295"/>
      <c r="B350" s="124" t="s">
        <v>525</v>
      </c>
      <c r="C350" s="126" t="s">
        <v>96</v>
      </c>
      <c r="D350" s="127">
        <v>15</v>
      </c>
      <c r="E350" s="279"/>
      <c r="F350" s="202">
        <f>E350*D350</f>
        <v>0</v>
      </c>
    </row>
    <row r="351" spans="1:6">
      <c r="A351" s="295"/>
      <c r="B351" s="124" t="s">
        <v>526</v>
      </c>
      <c r="C351" s="126" t="s">
        <v>96</v>
      </c>
      <c r="D351" s="127">
        <v>2</v>
      </c>
      <c r="E351" s="279"/>
      <c r="F351" s="202">
        <f>E351*D351</f>
        <v>0</v>
      </c>
    </row>
    <row r="352" spans="1:6">
      <c r="A352" s="295"/>
      <c r="B352" s="124" t="s">
        <v>527</v>
      </c>
      <c r="C352" s="126" t="s">
        <v>96</v>
      </c>
      <c r="D352" s="127">
        <v>7</v>
      </c>
      <c r="E352" s="279"/>
      <c r="F352" s="202">
        <f>E352*D352</f>
        <v>0</v>
      </c>
    </row>
    <row r="353" spans="1:6">
      <c r="A353" s="295"/>
      <c r="B353" s="124"/>
      <c r="C353" s="126"/>
      <c r="D353" s="127" t="s">
        <v>401</v>
      </c>
      <c r="E353" s="279"/>
      <c r="F353" s="202"/>
    </row>
    <row r="354" spans="1:6" ht="72.5">
      <c r="A354" s="295" t="s">
        <v>140</v>
      </c>
      <c r="B354" s="124" t="s">
        <v>534</v>
      </c>
      <c r="C354" s="126"/>
      <c r="D354" s="127"/>
      <c r="E354" s="279"/>
      <c r="F354" s="202"/>
    </row>
    <row r="355" spans="1:6">
      <c r="A355" s="295"/>
      <c r="B355" s="124" t="s">
        <v>518</v>
      </c>
      <c r="C355" s="126" t="s">
        <v>96</v>
      </c>
      <c r="D355" s="127">
        <v>1</v>
      </c>
      <c r="E355" s="279"/>
      <c r="F355" s="202">
        <f>E355*D355</f>
        <v>0</v>
      </c>
    </row>
    <row r="356" spans="1:6">
      <c r="A356" s="295"/>
      <c r="B356" s="124"/>
      <c r="C356" s="126"/>
      <c r="D356" s="127" t="s">
        <v>401</v>
      </c>
      <c r="E356" s="279"/>
      <c r="F356" s="202"/>
    </row>
    <row r="357" spans="1:6" ht="58">
      <c r="A357" s="295" t="s">
        <v>141</v>
      </c>
      <c r="B357" s="124" t="s">
        <v>612</v>
      </c>
      <c r="C357" s="126"/>
      <c r="D357" s="127"/>
      <c r="E357" s="279"/>
      <c r="F357" s="202"/>
    </row>
    <row r="358" spans="1:6">
      <c r="A358" s="295"/>
      <c r="B358" s="124" t="s">
        <v>535</v>
      </c>
      <c r="C358" s="126" t="s">
        <v>96</v>
      </c>
      <c r="D358" s="127">
        <v>1</v>
      </c>
      <c r="E358" s="279"/>
      <c r="F358" s="202">
        <f>E358*D358</f>
        <v>0</v>
      </c>
    </row>
    <row r="359" spans="1:6">
      <c r="A359" s="295"/>
      <c r="B359" s="124"/>
      <c r="C359" s="126"/>
      <c r="D359" s="127" t="s">
        <v>401</v>
      </c>
      <c r="E359" s="279"/>
      <c r="F359" s="202"/>
    </row>
    <row r="360" spans="1:6" ht="43.5">
      <c r="A360" s="295" t="s">
        <v>662</v>
      </c>
      <c r="B360" s="124" t="s">
        <v>536</v>
      </c>
      <c r="C360" s="126"/>
      <c r="D360" s="127"/>
      <c r="E360" s="279"/>
      <c r="F360" s="202"/>
    </row>
    <row r="361" spans="1:6">
      <c r="A361" s="295"/>
      <c r="B361" s="124" t="s">
        <v>537</v>
      </c>
      <c r="C361" s="126" t="s">
        <v>96</v>
      </c>
      <c r="D361" s="127">
        <v>15</v>
      </c>
      <c r="E361" s="279"/>
      <c r="F361" s="202">
        <f>E361*D361</f>
        <v>0</v>
      </c>
    </row>
    <row r="362" spans="1:6">
      <c r="A362" s="295"/>
      <c r="B362" s="124"/>
      <c r="C362" s="126"/>
      <c r="D362" s="127"/>
      <c r="E362" s="279"/>
      <c r="F362" s="202"/>
    </row>
    <row r="363" spans="1:6" ht="43.5">
      <c r="A363" s="295" t="s">
        <v>663</v>
      </c>
      <c r="B363" s="124" t="s">
        <v>538</v>
      </c>
      <c r="C363" s="126" t="s">
        <v>32</v>
      </c>
      <c r="D363" s="127">
        <v>1</v>
      </c>
      <c r="E363" s="279"/>
      <c r="F363" s="202">
        <f>E363*D363</f>
        <v>0</v>
      </c>
    </row>
    <row r="364" spans="1:6">
      <c r="A364" s="295"/>
      <c r="B364" s="124"/>
      <c r="C364" s="126"/>
      <c r="D364" s="127" t="s">
        <v>401</v>
      </c>
      <c r="E364" s="279"/>
      <c r="F364" s="202"/>
    </row>
    <row r="365" spans="1:6" ht="29">
      <c r="A365" s="295" t="s">
        <v>664</v>
      </c>
      <c r="B365" s="124" t="s">
        <v>539</v>
      </c>
      <c r="C365" s="126" t="s">
        <v>32</v>
      </c>
      <c r="D365" s="127">
        <v>1</v>
      </c>
      <c r="E365" s="279"/>
      <c r="F365" s="202">
        <f t="shared" ref="F365:F369" si="23">E365*D365</f>
        <v>0</v>
      </c>
    </row>
    <row r="366" spans="1:6">
      <c r="A366" s="295"/>
      <c r="B366" s="124"/>
      <c r="C366" s="126"/>
      <c r="D366" s="127" t="s">
        <v>401</v>
      </c>
      <c r="E366" s="279"/>
      <c r="F366" s="202"/>
    </row>
    <row r="367" spans="1:6" ht="43.5">
      <c r="A367" s="295" t="s">
        <v>665</v>
      </c>
      <c r="B367" s="124" t="s">
        <v>540</v>
      </c>
      <c r="C367" s="126" t="s">
        <v>32</v>
      </c>
      <c r="D367" s="127">
        <v>1</v>
      </c>
      <c r="E367" s="279"/>
      <c r="F367" s="202">
        <f t="shared" si="23"/>
        <v>0</v>
      </c>
    </row>
    <row r="368" spans="1:6">
      <c r="A368" s="295"/>
      <c r="B368" s="124"/>
      <c r="E368" s="358"/>
      <c r="F368" s="202">
        <f t="shared" si="23"/>
        <v>0</v>
      </c>
    </row>
    <row r="369" spans="1:6" ht="29">
      <c r="A369" s="295" t="s">
        <v>666</v>
      </c>
      <c r="B369" s="124" t="s">
        <v>539</v>
      </c>
      <c r="C369" s="126" t="s">
        <v>32</v>
      </c>
      <c r="D369" s="127">
        <v>1</v>
      </c>
      <c r="E369" s="279"/>
      <c r="F369" s="202">
        <f t="shared" si="23"/>
        <v>0</v>
      </c>
    </row>
    <row r="370" spans="1:6">
      <c r="A370" s="295"/>
      <c r="B370" s="124"/>
      <c r="C370" s="126"/>
      <c r="D370" s="127"/>
      <c r="E370" s="279"/>
      <c r="F370" s="202"/>
    </row>
    <row r="371" spans="1:6" ht="15.75" customHeight="1">
      <c r="A371" s="296" t="s">
        <v>625</v>
      </c>
      <c r="B371" s="484" t="s">
        <v>613</v>
      </c>
      <c r="C371" s="484"/>
      <c r="D371" s="253" t="s">
        <v>401</v>
      </c>
      <c r="E371" s="286"/>
      <c r="F371" s="357">
        <f>SUM(F315:F370)</f>
        <v>0</v>
      </c>
    </row>
    <row r="372" spans="1:6">
      <c r="A372" s="295"/>
      <c r="B372" s="124"/>
      <c r="C372" s="126"/>
      <c r="D372" s="127"/>
      <c r="E372" s="279"/>
      <c r="F372" s="202"/>
    </row>
    <row r="373" spans="1:6">
      <c r="A373" s="295"/>
      <c r="B373" s="124"/>
      <c r="C373" s="126"/>
      <c r="D373" s="127"/>
      <c r="E373" s="279"/>
      <c r="F373" s="202"/>
    </row>
    <row r="374" spans="1:6">
      <c r="A374" s="296" t="s">
        <v>626</v>
      </c>
      <c r="B374" s="297" t="s">
        <v>614</v>
      </c>
      <c r="C374" s="298"/>
      <c r="D374" s="253"/>
      <c r="E374" s="286"/>
      <c r="F374" s="357"/>
    </row>
    <row r="375" spans="1:6" ht="58">
      <c r="A375" s="295"/>
      <c r="B375" s="124" t="s">
        <v>399</v>
      </c>
      <c r="C375" s="126"/>
      <c r="D375" s="127"/>
      <c r="E375" s="279"/>
      <c r="F375" s="202"/>
    </row>
    <row r="376" spans="1:6">
      <c r="A376" s="295"/>
      <c r="B376" s="124"/>
      <c r="C376" s="126"/>
      <c r="D376" s="127"/>
      <c r="E376" s="279"/>
      <c r="F376" s="202"/>
    </row>
    <row r="377" spans="1:6" ht="30" customHeight="1">
      <c r="A377" s="295" t="s">
        <v>70</v>
      </c>
      <c r="B377" s="124" t="s">
        <v>615</v>
      </c>
      <c r="C377" s="126"/>
      <c r="D377" s="127"/>
      <c r="E377" s="279"/>
      <c r="F377" s="202"/>
    </row>
    <row r="378" spans="1:6" ht="116">
      <c r="A378" s="295"/>
      <c r="B378" s="124" t="s">
        <v>541</v>
      </c>
      <c r="C378" s="126" t="s">
        <v>96</v>
      </c>
      <c r="D378" s="127">
        <v>6</v>
      </c>
      <c r="E378" s="279"/>
      <c r="F378" s="202">
        <f>E378*D378</f>
        <v>0</v>
      </c>
    </row>
    <row r="379" spans="1:6">
      <c r="A379" s="295"/>
      <c r="B379" s="124"/>
      <c r="C379" s="126"/>
      <c r="D379" s="127" t="s">
        <v>401</v>
      </c>
      <c r="E379" s="279"/>
      <c r="F379" s="202"/>
    </row>
    <row r="380" spans="1:6" ht="58">
      <c r="A380" s="295" t="s">
        <v>71</v>
      </c>
      <c r="B380" s="124" t="s">
        <v>542</v>
      </c>
      <c r="C380" s="126"/>
      <c r="D380" s="127" t="s">
        <v>401</v>
      </c>
      <c r="E380" s="279"/>
      <c r="F380" s="202"/>
    </row>
    <row r="381" spans="1:6">
      <c r="A381" s="295"/>
      <c r="B381" s="124" t="s">
        <v>525</v>
      </c>
      <c r="C381" s="126" t="s">
        <v>96</v>
      </c>
      <c r="D381" s="127">
        <v>6</v>
      </c>
      <c r="E381" s="279"/>
      <c r="F381" s="202">
        <f>E381*D381</f>
        <v>0</v>
      </c>
    </row>
    <row r="382" spans="1:6">
      <c r="A382" s="295"/>
      <c r="B382" s="124"/>
      <c r="C382" s="126"/>
      <c r="D382" s="127" t="s">
        <v>401</v>
      </c>
      <c r="E382" s="279"/>
      <c r="F382" s="202"/>
    </row>
    <row r="383" spans="1:6" ht="58">
      <c r="A383" s="295" t="s">
        <v>72</v>
      </c>
      <c r="B383" s="124" t="s">
        <v>524</v>
      </c>
      <c r="C383" s="126"/>
      <c r="D383" s="127" t="s">
        <v>401</v>
      </c>
      <c r="E383" s="279"/>
      <c r="F383" s="202"/>
    </row>
    <row r="384" spans="1:6">
      <c r="A384" s="295"/>
      <c r="B384" s="124" t="s">
        <v>543</v>
      </c>
      <c r="C384" s="126" t="s">
        <v>90</v>
      </c>
      <c r="D384" s="127">
        <v>16</v>
      </c>
      <c r="E384" s="279"/>
      <c r="F384" s="202">
        <f>E384*D384</f>
        <v>0</v>
      </c>
    </row>
    <row r="385" spans="1:6">
      <c r="A385" s="295"/>
      <c r="B385" s="124"/>
      <c r="C385" s="126"/>
      <c r="D385" s="127" t="s">
        <v>401</v>
      </c>
      <c r="E385" s="279"/>
      <c r="F385" s="202"/>
    </row>
    <row r="386" spans="1:6" ht="43.5">
      <c r="A386" s="295" t="s">
        <v>73</v>
      </c>
      <c r="B386" s="124" t="s">
        <v>544</v>
      </c>
      <c r="C386" s="126"/>
      <c r="D386" s="127" t="s">
        <v>401</v>
      </c>
      <c r="E386" s="279"/>
      <c r="F386" s="202"/>
    </row>
    <row r="387" spans="1:6">
      <c r="A387" s="295"/>
      <c r="B387" s="124" t="s">
        <v>537</v>
      </c>
      <c r="C387" s="126" t="s">
        <v>96</v>
      </c>
      <c r="D387" s="127">
        <v>8</v>
      </c>
      <c r="E387" s="279"/>
      <c r="F387" s="202">
        <f>E387*D387</f>
        <v>0</v>
      </c>
    </row>
    <row r="388" spans="1:6">
      <c r="A388" s="295"/>
      <c r="B388" s="124"/>
      <c r="C388" s="126"/>
      <c r="D388" s="127"/>
      <c r="E388" s="279"/>
      <c r="F388" s="202"/>
    </row>
    <row r="389" spans="1:6" ht="29">
      <c r="A389" s="295" t="s">
        <v>74</v>
      </c>
      <c r="B389" s="124" t="s">
        <v>545</v>
      </c>
      <c r="C389" s="126"/>
      <c r="D389" s="127"/>
      <c r="E389" s="279"/>
      <c r="F389" s="202"/>
    </row>
    <row r="390" spans="1:6">
      <c r="A390" s="295"/>
      <c r="B390" s="124" t="s">
        <v>543</v>
      </c>
      <c r="C390" s="126" t="s">
        <v>96</v>
      </c>
      <c r="D390" s="127">
        <v>6</v>
      </c>
      <c r="E390" s="279"/>
      <c r="F390" s="202">
        <f>E390*D390</f>
        <v>0</v>
      </c>
    </row>
    <row r="391" spans="1:6">
      <c r="A391" s="295"/>
      <c r="B391" s="124"/>
      <c r="C391" s="126"/>
      <c r="D391" s="127" t="s">
        <v>401</v>
      </c>
      <c r="E391" s="279"/>
      <c r="F391" s="202"/>
    </row>
    <row r="392" spans="1:6" ht="43.5">
      <c r="A392" s="295" t="s">
        <v>667</v>
      </c>
      <c r="B392" s="124" t="s">
        <v>538</v>
      </c>
      <c r="C392" s="126" t="s">
        <v>32</v>
      </c>
      <c r="D392" s="127">
        <v>1</v>
      </c>
      <c r="E392" s="279"/>
      <c r="F392" s="202">
        <f t="shared" ref="F392:F398" si="24">E392*D392</f>
        <v>0</v>
      </c>
    </row>
    <row r="393" spans="1:6">
      <c r="A393" s="295"/>
      <c r="B393" s="124"/>
      <c r="C393" s="126"/>
      <c r="D393" s="127" t="s">
        <v>401</v>
      </c>
      <c r="E393" s="279"/>
      <c r="F393" s="202"/>
    </row>
    <row r="394" spans="1:6" ht="29">
      <c r="A394" s="295" t="s">
        <v>668</v>
      </c>
      <c r="B394" s="124" t="s">
        <v>539</v>
      </c>
      <c r="C394" s="126" t="s">
        <v>32</v>
      </c>
      <c r="D394" s="127">
        <v>1</v>
      </c>
      <c r="E394" s="279"/>
      <c r="F394" s="202">
        <f t="shared" si="24"/>
        <v>0</v>
      </c>
    </row>
    <row r="395" spans="1:6">
      <c r="A395" s="295"/>
      <c r="B395" s="124"/>
      <c r="C395" s="126"/>
      <c r="D395" s="127" t="s">
        <v>401</v>
      </c>
      <c r="E395" s="279"/>
      <c r="F395" s="202"/>
    </row>
    <row r="396" spans="1:6" ht="43.5">
      <c r="A396" s="295" t="s">
        <v>669</v>
      </c>
      <c r="B396" s="124" t="s">
        <v>540</v>
      </c>
      <c r="C396" s="126" t="s">
        <v>32</v>
      </c>
      <c r="D396" s="127">
        <v>1</v>
      </c>
      <c r="E396" s="279"/>
      <c r="F396" s="202">
        <f t="shared" si="24"/>
        <v>0</v>
      </c>
    </row>
    <row r="397" spans="1:6">
      <c r="A397" s="295"/>
      <c r="B397" s="124"/>
      <c r="E397" s="358"/>
      <c r="F397" s="202"/>
    </row>
    <row r="398" spans="1:6" ht="29">
      <c r="A398" s="295" t="s">
        <v>670</v>
      </c>
      <c r="B398" s="124" t="s">
        <v>539</v>
      </c>
      <c r="C398" s="126" t="s">
        <v>32</v>
      </c>
      <c r="D398" s="127">
        <v>1</v>
      </c>
      <c r="E398" s="279"/>
      <c r="F398" s="202">
        <f t="shared" si="24"/>
        <v>0</v>
      </c>
    </row>
    <row r="399" spans="1:6">
      <c r="A399" s="295"/>
      <c r="B399" s="124"/>
      <c r="C399" s="126"/>
      <c r="D399" s="127"/>
      <c r="E399" s="279"/>
      <c r="F399" s="202"/>
    </row>
    <row r="400" spans="1:6" ht="15.75" customHeight="1">
      <c r="A400" s="296" t="s">
        <v>626</v>
      </c>
      <c r="B400" s="484" t="s">
        <v>616</v>
      </c>
      <c r="C400" s="484"/>
      <c r="D400" s="253" t="s">
        <v>401</v>
      </c>
      <c r="E400" s="286"/>
      <c r="F400" s="357">
        <f>SUM(F377:F399)</f>
        <v>0</v>
      </c>
    </row>
    <row r="401" spans="1:6">
      <c r="A401" s="295"/>
      <c r="B401" s="124"/>
      <c r="C401" s="126"/>
      <c r="D401" s="127"/>
      <c r="E401" s="279"/>
      <c r="F401" s="202"/>
    </row>
    <row r="402" spans="1:6">
      <c r="A402" s="295"/>
      <c r="B402" s="124"/>
      <c r="C402" s="126"/>
      <c r="D402" s="127"/>
      <c r="E402" s="279"/>
      <c r="F402" s="202"/>
    </row>
    <row r="403" spans="1:6">
      <c r="A403" s="296" t="s">
        <v>627</v>
      </c>
      <c r="B403" s="297" t="s">
        <v>617</v>
      </c>
      <c r="C403" s="298"/>
      <c r="D403" s="253"/>
      <c r="E403" s="286"/>
      <c r="F403" s="357"/>
    </row>
    <row r="404" spans="1:6" ht="58">
      <c r="A404" s="295"/>
      <c r="B404" s="124" t="s">
        <v>399</v>
      </c>
      <c r="C404" s="126"/>
      <c r="D404" s="127"/>
      <c r="E404" s="279"/>
      <c r="F404" s="202"/>
    </row>
    <row r="405" spans="1:6" ht="72.5">
      <c r="A405" s="295"/>
      <c r="B405" s="124" t="s">
        <v>546</v>
      </c>
      <c r="C405" s="126"/>
      <c r="D405" s="127"/>
      <c r="E405" s="279"/>
      <c r="F405" s="202"/>
    </row>
    <row r="406" spans="1:6">
      <c r="A406" s="295"/>
      <c r="B406" s="124"/>
      <c r="C406" s="126"/>
      <c r="D406" s="127"/>
      <c r="E406" s="279"/>
      <c r="F406" s="202"/>
    </row>
    <row r="407" spans="1:6" ht="58">
      <c r="A407" s="295" t="s">
        <v>75</v>
      </c>
      <c r="B407" s="124" t="s">
        <v>547</v>
      </c>
      <c r="C407" s="126"/>
      <c r="D407" s="127"/>
      <c r="E407" s="279"/>
      <c r="F407" s="202"/>
    </row>
    <row r="408" spans="1:6" ht="29">
      <c r="A408" s="295"/>
      <c r="B408" s="124" t="s">
        <v>548</v>
      </c>
      <c r="C408" s="126" t="s">
        <v>32</v>
      </c>
      <c r="D408" s="127">
        <v>1</v>
      </c>
      <c r="E408" s="279"/>
      <c r="F408" s="202">
        <f>E408*D408</f>
        <v>0</v>
      </c>
    </row>
    <row r="409" spans="1:6">
      <c r="A409" s="295"/>
      <c r="B409" s="124"/>
      <c r="C409" s="126"/>
      <c r="D409" s="127"/>
      <c r="E409" s="279"/>
      <c r="F409" s="202"/>
    </row>
    <row r="410" spans="1:6" ht="87">
      <c r="A410" s="295" t="s">
        <v>155</v>
      </c>
      <c r="B410" s="124" t="s">
        <v>618</v>
      </c>
      <c r="C410" s="126" t="s">
        <v>32</v>
      </c>
      <c r="D410" s="127">
        <v>1</v>
      </c>
      <c r="E410" s="279"/>
      <c r="F410" s="202">
        <f>E410*D410</f>
        <v>0</v>
      </c>
    </row>
    <row r="411" spans="1:6">
      <c r="A411" s="295"/>
      <c r="B411" s="124"/>
      <c r="C411" s="126"/>
      <c r="D411" s="127"/>
      <c r="E411" s="279"/>
      <c r="F411" s="202"/>
    </row>
    <row r="412" spans="1:6" ht="120.75" customHeight="1">
      <c r="A412" s="295" t="s">
        <v>156</v>
      </c>
      <c r="B412" s="124" t="s">
        <v>549</v>
      </c>
      <c r="C412" s="126" t="s">
        <v>32</v>
      </c>
      <c r="D412" s="127">
        <v>1</v>
      </c>
      <c r="E412" s="279"/>
      <c r="F412" s="202">
        <f>E412*D412</f>
        <v>0</v>
      </c>
    </row>
    <row r="413" spans="1:6">
      <c r="A413" s="295"/>
      <c r="B413" s="124"/>
      <c r="C413" s="126"/>
      <c r="D413" s="127"/>
      <c r="E413" s="279"/>
      <c r="F413" s="202"/>
    </row>
    <row r="414" spans="1:6" ht="106.5" customHeight="1">
      <c r="A414" s="295" t="s">
        <v>157</v>
      </c>
      <c r="B414" s="124" t="s">
        <v>550</v>
      </c>
      <c r="C414" s="126" t="s">
        <v>32</v>
      </c>
      <c r="D414" s="127">
        <v>1</v>
      </c>
      <c r="E414" s="279"/>
      <c r="F414" s="202">
        <f>E414*D414</f>
        <v>0</v>
      </c>
    </row>
    <row r="415" spans="1:6">
      <c r="A415" s="295"/>
      <c r="B415" s="124"/>
      <c r="C415" s="126"/>
      <c r="D415" s="127" t="s">
        <v>401</v>
      </c>
      <c r="E415" s="279"/>
      <c r="F415" s="202"/>
    </row>
    <row r="416" spans="1:6" ht="135.75" customHeight="1">
      <c r="A416" s="295" t="s">
        <v>158</v>
      </c>
      <c r="B416" s="124" t="s">
        <v>551</v>
      </c>
      <c r="C416" s="126" t="s">
        <v>32</v>
      </c>
      <c r="D416" s="127">
        <v>1</v>
      </c>
      <c r="E416" s="279"/>
      <c r="F416" s="202">
        <f>E416*D416</f>
        <v>0</v>
      </c>
    </row>
    <row r="417" spans="1:6">
      <c r="A417" s="295"/>
      <c r="B417" s="124"/>
      <c r="C417" s="126"/>
      <c r="D417" s="127" t="s">
        <v>401</v>
      </c>
      <c r="E417" s="279"/>
      <c r="F417" s="202"/>
    </row>
    <row r="418" spans="1:6" ht="130.5">
      <c r="A418" s="295" t="s">
        <v>159</v>
      </c>
      <c r="B418" s="124" t="s">
        <v>552</v>
      </c>
      <c r="C418" s="126" t="s">
        <v>32</v>
      </c>
      <c r="D418" s="127">
        <v>1</v>
      </c>
      <c r="E418" s="279"/>
      <c r="F418" s="202">
        <f>E418*D418</f>
        <v>0</v>
      </c>
    </row>
    <row r="419" spans="1:6">
      <c r="A419" s="295"/>
      <c r="B419" s="124"/>
      <c r="C419" s="126"/>
      <c r="D419" s="127" t="s">
        <v>401</v>
      </c>
      <c r="E419" s="279"/>
      <c r="F419" s="202"/>
    </row>
    <row r="420" spans="1:6" ht="76.5" customHeight="1">
      <c r="A420" s="295" t="s">
        <v>160</v>
      </c>
      <c r="B420" s="124" t="s">
        <v>553</v>
      </c>
      <c r="C420" s="126" t="s">
        <v>32</v>
      </c>
      <c r="D420" s="127">
        <v>1</v>
      </c>
      <c r="E420" s="279"/>
      <c r="F420" s="202">
        <f>E420*D420</f>
        <v>0</v>
      </c>
    </row>
    <row r="421" spans="1:6">
      <c r="A421" s="295"/>
      <c r="B421" s="124"/>
      <c r="C421" s="126"/>
      <c r="D421" s="127" t="s">
        <v>401</v>
      </c>
      <c r="E421" s="279"/>
      <c r="F421" s="202"/>
    </row>
    <row r="422" spans="1:6">
      <c r="A422" s="295" t="s">
        <v>161</v>
      </c>
      <c r="B422" s="124" t="s">
        <v>402</v>
      </c>
      <c r="C422" s="126"/>
      <c r="D422" s="127"/>
      <c r="E422" s="279"/>
      <c r="F422" s="202"/>
    </row>
    <row r="423" spans="1:6" ht="116">
      <c r="A423" s="295"/>
      <c r="B423" s="124" t="s">
        <v>554</v>
      </c>
      <c r="C423" s="126" t="s">
        <v>96</v>
      </c>
      <c r="D423" s="127"/>
      <c r="E423" s="279"/>
      <c r="F423" s="202"/>
    </row>
    <row r="424" spans="1:6" ht="29">
      <c r="A424" s="295"/>
      <c r="B424" s="124" t="s">
        <v>555</v>
      </c>
      <c r="C424" s="126">
        <v>1</v>
      </c>
      <c r="D424" s="127"/>
      <c r="E424" s="279"/>
      <c r="F424" s="202"/>
    </row>
    <row r="425" spans="1:6">
      <c r="A425" s="295"/>
      <c r="B425" s="124" t="s">
        <v>556</v>
      </c>
      <c r="C425" s="126">
        <v>1</v>
      </c>
      <c r="D425" s="127"/>
      <c r="E425" s="279"/>
      <c r="F425" s="202"/>
    </row>
    <row r="426" spans="1:6">
      <c r="A426" s="295"/>
      <c r="B426" s="124" t="s">
        <v>557</v>
      </c>
      <c r="C426" s="126">
        <v>1</v>
      </c>
      <c r="D426" s="127"/>
      <c r="E426" s="279"/>
      <c r="F426" s="202"/>
    </row>
    <row r="427" spans="1:6">
      <c r="A427" s="295"/>
      <c r="B427" s="124" t="s">
        <v>558</v>
      </c>
      <c r="C427" s="126">
        <v>1</v>
      </c>
      <c r="D427" s="127"/>
      <c r="E427" s="279"/>
      <c r="F427" s="202"/>
    </row>
    <row r="428" spans="1:6" ht="29">
      <c r="A428" s="295"/>
      <c r="B428" s="124" t="s">
        <v>559</v>
      </c>
      <c r="C428" s="126">
        <v>1</v>
      </c>
      <c r="D428" s="127"/>
      <c r="E428" s="279"/>
      <c r="F428" s="202"/>
    </row>
    <row r="429" spans="1:6" ht="17.25" customHeight="1">
      <c r="A429" s="295"/>
      <c r="B429" s="124" t="s">
        <v>560</v>
      </c>
      <c r="C429" s="126">
        <v>1</v>
      </c>
      <c r="D429" s="127"/>
      <c r="E429" s="279"/>
      <c r="F429" s="202"/>
    </row>
    <row r="430" spans="1:6">
      <c r="A430" s="295"/>
      <c r="B430" s="124" t="s">
        <v>561</v>
      </c>
      <c r="C430" s="126">
        <v>1</v>
      </c>
      <c r="D430" s="127"/>
      <c r="E430" s="279"/>
      <c r="F430" s="202"/>
    </row>
    <row r="431" spans="1:6" ht="29">
      <c r="A431" s="295"/>
      <c r="B431" s="124" t="s">
        <v>562</v>
      </c>
      <c r="C431" s="126">
        <v>1</v>
      </c>
      <c r="D431" s="127"/>
      <c r="E431" s="279"/>
      <c r="F431" s="202"/>
    </row>
    <row r="432" spans="1:6" ht="29">
      <c r="A432" s="295"/>
      <c r="B432" s="124" t="s">
        <v>563</v>
      </c>
      <c r="C432" s="126">
        <v>2</v>
      </c>
      <c r="D432" s="127"/>
      <c r="E432" s="279"/>
      <c r="F432" s="202"/>
    </row>
    <row r="433" spans="1:6" ht="29">
      <c r="A433" s="295"/>
      <c r="B433" s="124" t="s">
        <v>516</v>
      </c>
      <c r="C433" s="126" t="s">
        <v>32</v>
      </c>
      <c r="D433" s="127">
        <v>1</v>
      </c>
      <c r="E433" s="279"/>
      <c r="F433" s="202">
        <f>E433*D433</f>
        <v>0</v>
      </c>
    </row>
    <row r="434" spans="1:6">
      <c r="A434" s="295"/>
      <c r="B434" s="124"/>
      <c r="C434" s="126"/>
      <c r="D434" s="127"/>
      <c r="E434" s="279"/>
      <c r="F434" s="202"/>
    </row>
    <row r="435" spans="1:6">
      <c r="A435" s="295" t="s">
        <v>671</v>
      </c>
      <c r="B435" s="124" t="s">
        <v>402</v>
      </c>
      <c r="C435" s="126"/>
      <c r="D435" s="127"/>
      <c r="E435" s="279"/>
      <c r="F435" s="202"/>
    </row>
    <row r="436" spans="1:6" ht="58">
      <c r="A436" s="295"/>
      <c r="B436" s="124" t="s">
        <v>564</v>
      </c>
      <c r="C436" s="126"/>
      <c r="D436" s="127"/>
      <c r="E436" s="279"/>
      <c r="F436" s="202"/>
    </row>
    <row r="437" spans="1:6" ht="29">
      <c r="A437" s="295"/>
      <c r="B437" s="124" t="s">
        <v>516</v>
      </c>
      <c r="C437" s="126" t="s">
        <v>32</v>
      </c>
      <c r="D437" s="127">
        <v>1</v>
      </c>
      <c r="E437" s="279"/>
      <c r="F437" s="202">
        <f>E437*D437</f>
        <v>0</v>
      </c>
    </row>
    <row r="438" spans="1:6">
      <c r="A438" s="295"/>
      <c r="B438" s="124"/>
      <c r="C438" s="126"/>
      <c r="D438" s="127"/>
      <c r="E438" s="279"/>
      <c r="F438" s="202"/>
    </row>
    <row r="439" spans="1:6">
      <c r="A439" s="295" t="s">
        <v>672</v>
      </c>
      <c r="B439" s="124" t="s">
        <v>402</v>
      </c>
      <c r="C439" s="126"/>
      <c r="D439" s="127"/>
      <c r="E439" s="279"/>
      <c r="F439" s="202"/>
    </row>
    <row r="440" spans="1:6" ht="43.5">
      <c r="A440" s="295"/>
      <c r="B440" s="124" t="s">
        <v>565</v>
      </c>
      <c r="C440" s="126"/>
      <c r="D440" s="127"/>
      <c r="E440" s="279"/>
      <c r="F440" s="202"/>
    </row>
    <row r="441" spans="1:6" ht="29">
      <c r="A441" s="295"/>
      <c r="B441" s="124" t="s">
        <v>516</v>
      </c>
      <c r="C441" s="126" t="s">
        <v>32</v>
      </c>
      <c r="D441" s="127">
        <v>1</v>
      </c>
      <c r="E441" s="279"/>
      <c r="F441" s="202">
        <f>E441*D441</f>
        <v>0</v>
      </c>
    </row>
    <row r="442" spans="1:6">
      <c r="A442" s="295"/>
      <c r="B442" s="124"/>
      <c r="C442" s="126"/>
      <c r="D442" s="127"/>
      <c r="E442" s="279"/>
      <c r="F442" s="202"/>
    </row>
    <row r="443" spans="1:6" ht="58">
      <c r="A443" s="295" t="s">
        <v>673</v>
      </c>
      <c r="B443" s="124" t="s">
        <v>566</v>
      </c>
      <c r="C443" s="126"/>
      <c r="D443" s="127"/>
      <c r="E443" s="279"/>
      <c r="F443" s="202"/>
    </row>
    <row r="444" spans="1:6" ht="29">
      <c r="A444" s="295"/>
      <c r="B444" s="124" t="s">
        <v>516</v>
      </c>
      <c r="C444" s="126" t="s">
        <v>32</v>
      </c>
      <c r="D444" s="127">
        <v>1</v>
      </c>
      <c r="E444" s="279"/>
      <c r="F444" s="202">
        <f>E444*D444</f>
        <v>0</v>
      </c>
    </row>
    <row r="445" spans="1:6">
      <c r="A445" s="295"/>
      <c r="B445" s="124"/>
      <c r="C445" s="126"/>
      <c r="D445" s="127"/>
      <c r="E445" s="279"/>
      <c r="F445" s="202"/>
    </row>
    <row r="446" spans="1:6" ht="29">
      <c r="A446" s="295" t="s">
        <v>674</v>
      </c>
      <c r="B446" s="124" t="s">
        <v>567</v>
      </c>
      <c r="C446" s="126"/>
      <c r="D446" s="127"/>
      <c r="E446" s="279"/>
      <c r="F446" s="202"/>
    </row>
    <row r="447" spans="1:6" ht="29">
      <c r="A447" s="295"/>
      <c r="B447" s="124" t="s">
        <v>516</v>
      </c>
      <c r="C447" s="126" t="s">
        <v>32</v>
      </c>
      <c r="D447" s="127">
        <v>1</v>
      </c>
      <c r="E447" s="279"/>
      <c r="F447" s="202">
        <f>E447*D447</f>
        <v>0</v>
      </c>
    </row>
    <row r="448" spans="1:6">
      <c r="A448" s="295"/>
      <c r="B448" s="124"/>
      <c r="C448" s="126"/>
      <c r="D448" s="127"/>
      <c r="E448" s="279"/>
      <c r="F448" s="202"/>
    </row>
    <row r="449" spans="1:6" ht="76.5" customHeight="1">
      <c r="A449" s="295" t="s">
        <v>675</v>
      </c>
      <c r="B449" s="124" t="s">
        <v>568</v>
      </c>
      <c r="C449" s="126" t="s">
        <v>32</v>
      </c>
      <c r="D449" s="127">
        <v>1</v>
      </c>
      <c r="E449" s="279"/>
      <c r="F449" s="202">
        <f>E449*D449</f>
        <v>0</v>
      </c>
    </row>
    <row r="450" spans="1:6">
      <c r="A450" s="295"/>
      <c r="B450" s="124"/>
      <c r="C450" s="126"/>
      <c r="D450" s="127" t="s">
        <v>401</v>
      </c>
      <c r="E450" s="279"/>
      <c r="F450" s="202"/>
    </row>
    <row r="451" spans="1:6" ht="101.5">
      <c r="A451" s="295" t="s">
        <v>676</v>
      </c>
      <c r="B451" s="124" t="s">
        <v>916</v>
      </c>
      <c r="C451" s="126"/>
      <c r="D451" s="127"/>
      <c r="E451" s="279"/>
      <c r="F451" s="202"/>
    </row>
    <row r="452" spans="1:6">
      <c r="A452" s="295"/>
      <c r="B452" s="124" t="s">
        <v>569</v>
      </c>
      <c r="C452" s="126" t="s">
        <v>96</v>
      </c>
      <c r="D452" s="127">
        <v>1</v>
      </c>
      <c r="E452" s="279"/>
      <c r="F452" s="202">
        <f>E452*D452</f>
        <v>0</v>
      </c>
    </row>
    <row r="453" spans="1:6">
      <c r="A453" s="295"/>
      <c r="B453" s="124"/>
      <c r="C453" s="126"/>
      <c r="D453" s="127"/>
      <c r="E453" s="279"/>
      <c r="F453" s="202"/>
    </row>
    <row r="454" spans="1:6" ht="29">
      <c r="A454" s="295" t="s">
        <v>677</v>
      </c>
      <c r="B454" s="124" t="s">
        <v>570</v>
      </c>
      <c r="C454" s="126"/>
      <c r="D454" s="127" t="s">
        <v>401</v>
      </c>
      <c r="E454" s="279"/>
      <c r="F454" s="202"/>
    </row>
    <row r="455" spans="1:6">
      <c r="A455" s="295"/>
      <c r="B455" s="124" t="s">
        <v>571</v>
      </c>
      <c r="C455" s="126" t="s">
        <v>96</v>
      </c>
      <c r="D455" s="127">
        <v>1</v>
      </c>
      <c r="E455" s="279"/>
      <c r="F455" s="202">
        <f>E455*D455</f>
        <v>0</v>
      </c>
    </row>
    <row r="456" spans="1:6">
      <c r="A456" s="295"/>
      <c r="B456" s="124" t="s">
        <v>572</v>
      </c>
      <c r="C456" s="126" t="s">
        <v>96</v>
      </c>
      <c r="D456" s="127">
        <v>1</v>
      </c>
      <c r="E456" s="279"/>
      <c r="F456" s="202">
        <f>E456*D456</f>
        <v>0</v>
      </c>
    </row>
    <row r="457" spans="1:6">
      <c r="A457" s="295"/>
      <c r="B457" s="124"/>
      <c r="C457" s="126"/>
      <c r="D457" s="127" t="s">
        <v>401</v>
      </c>
      <c r="E457" s="279"/>
      <c r="F457" s="202"/>
    </row>
    <row r="458" spans="1:6" ht="58">
      <c r="A458" s="295" t="s">
        <v>678</v>
      </c>
      <c r="B458" s="124" t="s">
        <v>542</v>
      </c>
      <c r="C458" s="126"/>
      <c r="D458" s="127" t="s">
        <v>401</v>
      </c>
      <c r="E458" s="279"/>
      <c r="F458" s="202"/>
    </row>
    <row r="459" spans="1:6">
      <c r="A459" s="295"/>
      <c r="B459" s="124" t="s">
        <v>573</v>
      </c>
      <c r="C459" s="126" t="s">
        <v>32</v>
      </c>
      <c r="D459" s="127">
        <v>1</v>
      </c>
      <c r="E459" s="279"/>
      <c r="F459" s="202">
        <f>E459*D459</f>
        <v>0</v>
      </c>
    </row>
    <row r="460" spans="1:6">
      <c r="A460" s="295"/>
      <c r="B460" s="124"/>
      <c r="C460" s="126"/>
      <c r="D460" s="127" t="s">
        <v>401</v>
      </c>
      <c r="E460" s="279"/>
      <c r="F460" s="202"/>
    </row>
    <row r="461" spans="1:6" ht="58">
      <c r="A461" s="295" t="s">
        <v>679</v>
      </c>
      <c r="B461" s="124" t="s">
        <v>574</v>
      </c>
      <c r="C461" s="126" t="s">
        <v>217</v>
      </c>
      <c r="D461" s="127">
        <v>50</v>
      </c>
      <c r="E461" s="279"/>
      <c r="F461" s="202">
        <f>E461*D461</f>
        <v>0</v>
      </c>
    </row>
    <row r="462" spans="1:6">
      <c r="A462" s="295"/>
      <c r="B462" s="124"/>
      <c r="C462" s="126"/>
      <c r="D462" s="127"/>
      <c r="E462" s="279"/>
      <c r="F462" s="202"/>
    </row>
    <row r="463" spans="1:6" ht="130.5">
      <c r="A463" s="295" t="s">
        <v>680</v>
      </c>
      <c r="B463" s="124" t="s">
        <v>917</v>
      </c>
      <c r="C463" s="126" t="s">
        <v>217</v>
      </c>
      <c r="D463" s="127">
        <v>80</v>
      </c>
      <c r="E463" s="279"/>
      <c r="F463" s="202">
        <f>E463*D463</f>
        <v>0</v>
      </c>
    </row>
    <row r="464" spans="1:6">
      <c r="A464" s="295"/>
      <c r="B464" s="124"/>
      <c r="C464" s="126"/>
      <c r="D464" s="127"/>
      <c r="E464" s="279"/>
      <c r="F464" s="202"/>
    </row>
    <row r="465" spans="1:6" ht="58">
      <c r="A465" s="295" t="s">
        <v>681</v>
      </c>
      <c r="B465" s="124" t="s">
        <v>575</v>
      </c>
      <c r="C465" s="299" t="s">
        <v>372</v>
      </c>
      <c r="D465" s="127">
        <v>25</v>
      </c>
      <c r="E465" s="279"/>
      <c r="F465" s="202">
        <f>E465*D465</f>
        <v>0</v>
      </c>
    </row>
    <row r="466" spans="1:6">
      <c r="A466" s="295"/>
      <c r="B466" s="124"/>
      <c r="C466" s="126"/>
      <c r="D466" s="127" t="s">
        <v>401</v>
      </c>
      <c r="E466" s="279"/>
      <c r="F466" s="202"/>
    </row>
    <row r="467" spans="1:6" ht="76.5" customHeight="1">
      <c r="A467" s="295" t="s">
        <v>682</v>
      </c>
      <c r="B467" s="124" t="s">
        <v>576</v>
      </c>
      <c r="C467" s="126"/>
      <c r="D467" s="127"/>
      <c r="E467" s="279"/>
      <c r="F467" s="202"/>
    </row>
    <row r="468" spans="1:6">
      <c r="A468" s="295"/>
      <c r="B468" s="124" t="s">
        <v>577</v>
      </c>
      <c r="C468" s="126" t="s">
        <v>90</v>
      </c>
      <c r="D468" s="127">
        <v>19</v>
      </c>
      <c r="E468" s="279"/>
      <c r="F468" s="202">
        <f>E468*D468</f>
        <v>0</v>
      </c>
    </row>
    <row r="469" spans="1:6">
      <c r="A469" s="295"/>
      <c r="B469" s="124"/>
      <c r="C469" s="126"/>
      <c r="D469" s="127" t="s">
        <v>401</v>
      </c>
      <c r="E469" s="279"/>
      <c r="F469" s="202"/>
    </row>
    <row r="470" spans="1:6" ht="104.25" customHeight="1">
      <c r="A470" s="295" t="s">
        <v>683</v>
      </c>
      <c r="B470" s="124" t="s">
        <v>578</v>
      </c>
      <c r="C470" s="126"/>
      <c r="D470" s="127"/>
      <c r="E470" s="279"/>
      <c r="F470" s="202"/>
    </row>
    <row r="471" spans="1:6">
      <c r="A471" s="295"/>
      <c r="B471" s="124" t="s">
        <v>579</v>
      </c>
      <c r="C471" s="126" t="s">
        <v>96</v>
      </c>
      <c r="D471" s="127">
        <v>1</v>
      </c>
      <c r="E471" s="279"/>
      <c r="F471" s="202">
        <f>E471*D471</f>
        <v>0</v>
      </c>
    </row>
    <row r="472" spans="1:6">
      <c r="A472" s="295"/>
      <c r="B472" s="124" t="s">
        <v>580</v>
      </c>
      <c r="C472" s="126" t="s">
        <v>96</v>
      </c>
      <c r="D472" s="127">
        <v>1</v>
      </c>
      <c r="E472" s="279"/>
      <c r="F472" s="202">
        <f>E472*D472</f>
        <v>0</v>
      </c>
    </row>
    <row r="473" spans="1:6">
      <c r="A473" s="295"/>
      <c r="B473" s="124"/>
      <c r="C473" s="126"/>
      <c r="D473" s="127"/>
      <c r="E473" s="279"/>
      <c r="F473" s="202"/>
    </row>
    <row r="474" spans="1:6" ht="72.5">
      <c r="A474" s="295" t="s">
        <v>684</v>
      </c>
      <c r="B474" s="124" t="s">
        <v>490</v>
      </c>
      <c r="C474" s="126" t="s">
        <v>32</v>
      </c>
      <c r="D474" s="127">
        <v>1</v>
      </c>
      <c r="E474" s="279"/>
      <c r="F474" s="202">
        <f>E474*D474</f>
        <v>0</v>
      </c>
    </row>
    <row r="475" spans="1:6">
      <c r="A475" s="295"/>
      <c r="B475" s="124"/>
      <c r="C475" s="126"/>
      <c r="D475" s="127" t="s">
        <v>401</v>
      </c>
      <c r="E475" s="279"/>
      <c r="F475" s="202"/>
    </row>
    <row r="476" spans="1:6" ht="87">
      <c r="A476" s="295" t="s">
        <v>685</v>
      </c>
      <c r="B476" s="124" t="s">
        <v>581</v>
      </c>
      <c r="C476" s="126" t="s">
        <v>32</v>
      </c>
      <c r="D476" s="127">
        <v>1</v>
      </c>
      <c r="E476" s="279"/>
      <c r="F476" s="202">
        <f>E476*D476</f>
        <v>0</v>
      </c>
    </row>
    <row r="477" spans="1:6">
      <c r="A477" s="295"/>
      <c r="B477" s="124"/>
      <c r="C477" s="126"/>
      <c r="D477" s="127"/>
      <c r="E477" s="279"/>
      <c r="F477" s="202"/>
    </row>
    <row r="478" spans="1:6" ht="15.75" customHeight="1">
      <c r="A478" s="296" t="s">
        <v>627</v>
      </c>
      <c r="B478" s="484" t="s">
        <v>619</v>
      </c>
      <c r="C478" s="484"/>
      <c r="D478" s="253" t="s">
        <v>401</v>
      </c>
      <c r="E478" s="286"/>
      <c r="F478" s="357">
        <f>SUM(F407:F477)</f>
        <v>0</v>
      </c>
    </row>
    <row r="479" spans="1:6">
      <c r="A479" s="295"/>
      <c r="B479" s="300"/>
      <c r="C479" s="301"/>
      <c r="D479" s="301"/>
      <c r="E479" s="302"/>
      <c r="F479" s="303"/>
    </row>
    <row r="480" spans="1:6">
      <c r="A480" s="295"/>
      <c r="B480" s="304"/>
      <c r="C480" s="305"/>
      <c r="D480" s="305"/>
      <c r="E480" s="306"/>
      <c r="F480" s="307"/>
    </row>
    <row r="481" spans="1:8" s="308" customFormat="1" ht="18.5">
      <c r="A481" s="414" t="s">
        <v>620</v>
      </c>
      <c r="B481" s="415"/>
      <c r="C481" s="415"/>
      <c r="D481" s="415"/>
      <c r="E481" s="415"/>
      <c r="F481" s="416"/>
      <c r="H481" s="143"/>
    </row>
    <row r="482" spans="1:8">
      <c r="A482" s="309"/>
      <c r="B482" s="304"/>
      <c r="C482" s="305"/>
      <c r="D482" s="305"/>
      <c r="E482" s="306"/>
      <c r="F482" s="307"/>
    </row>
    <row r="483" spans="1:8" ht="15.5">
      <c r="A483" s="310" t="s">
        <v>622</v>
      </c>
      <c r="B483" s="311" t="s">
        <v>600</v>
      </c>
      <c r="C483" s="312"/>
      <c r="D483" s="264" t="s">
        <v>401</v>
      </c>
      <c r="E483" s="264"/>
      <c r="F483" s="313">
        <f>SUM(F148)</f>
        <v>0</v>
      </c>
    </row>
    <row r="484" spans="1:8" ht="15.75" customHeight="1">
      <c r="A484" s="310" t="s">
        <v>623</v>
      </c>
      <c r="B484" s="485" t="s">
        <v>603</v>
      </c>
      <c r="C484" s="485"/>
      <c r="D484" s="264" t="s">
        <v>401</v>
      </c>
      <c r="E484" s="264"/>
      <c r="F484" s="313">
        <f>SUM(F249)</f>
        <v>0</v>
      </c>
    </row>
    <row r="485" spans="1:8" ht="15.75" customHeight="1">
      <c r="A485" s="310" t="s">
        <v>624</v>
      </c>
      <c r="B485" s="485" t="s">
        <v>610</v>
      </c>
      <c r="C485" s="485"/>
      <c r="D485" s="264" t="s">
        <v>401</v>
      </c>
      <c r="E485" s="264"/>
      <c r="F485" s="313">
        <f>SUM(F309)</f>
        <v>0</v>
      </c>
    </row>
    <row r="486" spans="1:8" ht="15.75" customHeight="1">
      <c r="A486" s="310" t="s">
        <v>625</v>
      </c>
      <c r="B486" s="485" t="s">
        <v>613</v>
      </c>
      <c r="C486" s="485"/>
      <c r="D486" s="264" t="s">
        <v>401</v>
      </c>
      <c r="E486" s="264"/>
      <c r="F486" s="313">
        <f>SUM(F371)</f>
        <v>0</v>
      </c>
    </row>
    <row r="487" spans="1:8" ht="15.75" customHeight="1">
      <c r="A487" s="310" t="s">
        <v>626</v>
      </c>
      <c r="B487" s="485" t="s">
        <v>616</v>
      </c>
      <c r="C487" s="485"/>
      <c r="D487" s="264" t="s">
        <v>401</v>
      </c>
      <c r="E487" s="264"/>
      <c r="F487" s="313">
        <f>SUM(F400)</f>
        <v>0</v>
      </c>
    </row>
    <row r="488" spans="1:8" ht="15.75" customHeight="1">
      <c r="A488" s="310" t="s">
        <v>627</v>
      </c>
      <c r="B488" s="485" t="s">
        <v>619</v>
      </c>
      <c r="C488" s="485"/>
      <c r="D488" s="264" t="s">
        <v>401</v>
      </c>
      <c r="E488" s="264"/>
      <c r="F488" s="313">
        <f>SUM(F478)</f>
        <v>0</v>
      </c>
    </row>
    <row r="489" spans="1:8">
      <c r="A489" s="314"/>
      <c r="B489" s="315"/>
      <c r="C489" s="316"/>
      <c r="D489" s="317"/>
      <c r="E489" s="316"/>
      <c r="F489" s="318"/>
    </row>
    <row r="490" spans="1:8" ht="18.5">
      <c r="A490" s="110" t="s">
        <v>204</v>
      </c>
      <c r="B490" s="319" t="s">
        <v>621</v>
      </c>
      <c r="C490" s="319"/>
      <c r="D490" s="319"/>
      <c r="E490" s="319"/>
      <c r="F490" s="313">
        <f>SUM(F483:F488)</f>
        <v>0</v>
      </c>
      <c r="G490" s="308"/>
    </row>
    <row r="491" spans="1:8">
      <c r="A491" s="320"/>
      <c r="B491" s="321"/>
      <c r="C491" s="316"/>
      <c r="D491" s="317"/>
      <c r="E491" s="316"/>
      <c r="F491" s="318"/>
    </row>
    <row r="492" spans="1:8">
      <c r="A492" s="320"/>
      <c r="B492" s="321"/>
      <c r="C492" s="316"/>
      <c r="D492" s="316"/>
      <c r="E492" s="316"/>
      <c r="F492" s="322"/>
    </row>
    <row r="493" spans="1:8">
      <c r="A493" s="320"/>
      <c r="B493" s="321"/>
      <c r="C493" s="316"/>
      <c r="D493" s="317"/>
      <c r="E493" s="316"/>
      <c r="F493" s="318"/>
    </row>
    <row r="494" spans="1:8">
      <c r="A494" s="320"/>
      <c r="B494" s="321"/>
      <c r="C494" s="316"/>
      <c r="D494" s="317"/>
      <c r="E494" s="316"/>
      <c r="F494" s="318"/>
    </row>
    <row r="495" spans="1:8">
      <c r="A495" s="320"/>
      <c r="B495" s="321"/>
      <c r="C495" s="316"/>
      <c r="D495" s="317"/>
      <c r="E495" s="316"/>
      <c r="F495" s="318"/>
    </row>
    <row r="496" spans="1:8">
      <c r="A496" s="323"/>
      <c r="B496" s="323"/>
      <c r="C496" s="323"/>
      <c r="D496" s="323"/>
      <c r="E496" s="323"/>
      <c r="F496" s="324"/>
    </row>
    <row r="497" spans="1:6">
      <c r="A497" s="323"/>
      <c r="B497" s="323"/>
      <c r="C497" s="323"/>
      <c r="D497" s="323"/>
      <c r="E497" s="323"/>
      <c r="F497" s="324"/>
    </row>
  </sheetData>
  <sheetProtection algorithmName="SHA-512" hashValue="skdFn+CgEXYFPV7Di1WxlIL1bQ1OzDrmX3QN8hLbAQPELiorJJnJh20nyQ+Mv3JpDuj2iJEb9AN1TSv8GpyaGw==" saltValue="rAEETQxPex6SZDMNM9OTdg==" spinCount="100000" sheet="1" objects="1" scenarios="1"/>
  <mergeCells count="16">
    <mergeCell ref="B488:C488"/>
    <mergeCell ref="A481:F481"/>
    <mergeCell ref="B484:C484"/>
    <mergeCell ref="B485:C485"/>
    <mergeCell ref="B486:C486"/>
    <mergeCell ref="B487:C487"/>
    <mergeCell ref="B249:C249"/>
    <mergeCell ref="B309:C309"/>
    <mergeCell ref="B371:C371"/>
    <mergeCell ref="B400:C400"/>
    <mergeCell ref="B478:C478"/>
    <mergeCell ref="B6:D6"/>
    <mergeCell ref="B17:D17"/>
    <mergeCell ref="A1:F1"/>
    <mergeCell ref="A2:F2"/>
    <mergeCell ref="A3:F3"/>
  </mergeCells>
  <pageMargins left="0.7" right="0.7" top="0.75" bottom="0.75" header="0.3" footer="0.3"/>
  <pageSetup paperSize="9" scale="84" orientation="portrait" r:id="rId1"/>
  <rowBreaks count="5" manualBreakCount="5">
    <brk id="20" max="5" man="1"/>
    <brk id="34" max="5" man="1"/>
    <brk id="153" max="5" man="1"/>
    <brk id="180" max="5" man="1"/>
    <brk id="189"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99"/>
  <sheetViews>
    <sheetView view="pageBreakPreview" zoomScaleNormal="100" zoomScaleSheetLayoutView="100" workbookViewId="0">
      <pane xSplit="1" ySplit="4" topLeftCell="B211" activePane="bottomRight" state="frozen"/>
      <selection pane="topRight" activeCell="B1" sqref="B1"/>
      <selection pane="bottomLeft" activeCell="A6" sqref="A6"/>
      <selection pane="bottomRight" activeCell="E220" sqref="E220:F220"/>
    </sheetView>
  </sheetViews>
  <sheetFormatPr defaultColWidth="8.90625" defaultRowHeight="14.5"/>
  <cols>
    <col min="1" max="1" width="7.08984375" style="143" customWidth="1"/>
    <col min="2" max="2" width="43" style="143" customWidth="1"/>
    <col min="3" max="5" width="12.6328125" style="143" customWidth="1"/>
    <col min="6" max="6" width="14.453125" style="257" customWidth="1"/>
    <col min="7" max="16384" width="8.90625" style="143"/>
  </cols>
  <sheetData>
    <row r="1" spans="1:6" ht="21" customHeight="1">
      <c r="A1" s="465" t="s">
        <v>262</v>
      </c>
      <c r="B1" s="466"/>
      <c r="C1" s="466"/>
      <c r="D1" s="466"/>
      <c r="E1" s="466"/>
      <c r="F1" s="467"/>
    </row>
    <row r="2" spans="1:6" ht="21" customHeight="1">
      <c r="A2" s="471" t="s">
        <v>219</v>
      </c>
      <c r="B2" s="472"/>
      <c r="C2" s="472"/>
      <c r="D2" s="472"/>
      <c r="E2" s="472"/>
      <c r="F2" s="473"/>
    </row>
    <row r="3" spans="1:6" ht="21" customHeight="1">
      <c r="A3" s="468" t="s">
        <v>266</v>
      </c>
      <c r="B3" s="469"/>
      <c r="C3" s="469"/>
      <c r="D3" s="469"/>
      <c r="E3" s="469"/>
      <c r="F3" s="470"/>
    </row>
    <row r="4" spans="1:6" ht="21" customHeight="1">
      <c r="A4" s="105"/>
      <c r="B4" s="106" t="s">
        <v>0</v>
      </c>
      <c r="C4" s="106" t="s">
        <v>183</v>
      </c>
      <c r="D4" s="107" t="s">
        <v>12</v>
      </c>
      <c r="E4" s="224" t="s">
        <v>13</v>
      </c>
      <c r="F4" s="109" t="s">
        <v>34</v>
      </c>
    </row>
    <row r="5" spans="1:6">
      <c r="A5" s="2"/>
      <c r="B5" s="3"/>
      <c r="C5" s="4"/>
      <c r="D5" s="5"/>
      <c r="E5" s="6"/>
      <c r="F5" s="67"/>
    </row>
    <row r="6" spans="1:6" ht="18.5">
      <c r="A6" s="110" t="s">
        <v>165</v>
      </c>
      <c r="B6" s="448" t="s">
        <v>178</v>
      </c>
      <c r="C6" s="448"/>
      <c r="D6" s="448"/>
      <c r="E6" s="461"/>
      <c r="F6" s="462"/>
    </row>
    <row r="7" spans="1:6">
      <c r="A7" s="2"/>
      <c r="B7" s="3"/>
      <c r="C7" s="4"/>
      <c r="D7" s="5"/>
      <c r="E7" s="6"/>
      <c r="F7" s="67"/>
    </row>
    <row r="8" spans="1:6" ht="18.5">
      <c r="A8" s="110" t="s">
        <v>179</v>
      </c>
      <c r="B8" s="448" t="s">
        <v>107</v>
      </c>
      <c r="C8" s="448"/>
      <c r="D8" s="448"/>
      <c r="E8" s="461"/>
      <c r="F8" s="462"/>
    </row>
    <row r="9" spans="1:6">
      <c r="A9" s="2"/>
      <c r="B9" s="3"/>
      <c r="C9" s="4"/>
      <c r="D9" s="5"/>
      <c r="E9" s="6"/>
      <c r="F9" s="67"/>
    </row>
    <row r="10" spans="1:6" ht="18.75" customHeight="1">
      <c r="A10" s="493" t="s">
        <v>108</v>
      </c>
      <c r="B10" s="493"/>
      <c r="C10" s="493"/>
      <c r="D10" s="493"/>
      <c r="E10" s="493"/>
      <c r="F10" s="493"/>
    </row>
    <row r="11" spans="1:6" ht="94.5" customHeight="1">
      <c r="A11" s="493" t="s">
        <v>109</v>
      </c>
      <c r="B11" s="493"/>
      <c r="C11" s="493"/>
      <c r="D11" s="493"/>
      <c r="E11" s="493"/>
      <c r="F11" s="493"/>
    </row>
    <row r="12" spans="1:6">
      <c r="A12" s="132"/>
      <c r="B12" s="137"/>
      <c r="C12" s="134"/>
      <c r="D12" s="157"/>
      <c r="E12" s="326"/>
      <c r="F12" s="327"/>
    </row>
    <row r="13" spans="1:6">
      <c r="A13" s="328" t="s">
        <v>2</v>
      </c>
      <c r="B13" s="329" t="s">
        <v>110</v>
      </c>
      <c r="C13" s="330"/>
      <c r="D13" s="331"/>
      <c r="E13" s="95"/>
      <c r="F13" s="97"/>
    </row>
    <row r="14" spans="1:6">
      <c r="A14" s="132"/>
      <c r="B14" s="137"/>
      <c r="C14" s="134"/>
      <c r="D14" s="157"/>
      <c r="E14" s="24"/>
      <c r="F14" s="73"/>
    </row>
    <row r="15" spans="1:6" ht="101.5">
      <c r="A15" s="132" t="s">
        <v>46</v>
      </c>
      <c r="B15" s="137" t="s">
        <v>111</v>
      </c>
      <c r="C15" s="134"/>
      <c r="D15" s="157"/>
      <c r="E15" s="24"/>
      <c r="F15" s="73"/>
    </row>
    <row r="16" spans="1:6">
      <c r="A16" s="132"/>
      <c r="B16" s="137"/>
      <c r="C16" s="134"/>
      <c r="D16" s="157"/>
      <c r="E16" s="24"/>
      <c r="F16" s="73"/>
    </row>
    <row r="17" spans="1:6" ht="19.5" customHeight="1">
      <c r="A17" s="132"/>
      <c r="B17" s="137" t="s">
        <v>719</v>
      </c>
      <c r="C17" s="134"/>
      <c r="D17" s="157"/>
      <c r="E17" s="24"/>
      <c r="F17" s="73"/>
    </row>
    <row r="18" spans="1:6">
      <c r="A18" s="132"/>
      <c r="B18" s="137" t="s">
        <v>720</v>
      </c>
      <c r="C18" s="134"/>
      <c r="D18" s="157"/>
      <c r="E18" s="24"/>
      <c r="F18" s="73"/>
    </row>
    <row r="19" spans="1:6" ht="29">
      <c r="A19" s="132"/>
      <c r="B19" s="137" t="s">
        <v>112</v>
      </c>
      <c r="C19" s="134"/>
      <c r="D19" s="157"/>
      <c r="E19" s="24"/>
      <c r="F19" s="73"/>
    </row>
    <row r="20" spans="1:6" ht="19.5" customHeight="1">
      <c r="A20" s="132"/>
      <c r="B20" s="137" t="s">
        <v>721</v>
      </c>
      <c r="C20" s="134"/>
      <c r="D20" s="157"/>
      <c r="E20" s="24"/>
      <c r="F20" s="73"/>
    </row>
    <row r="21" spans="1:6">
      <c r="A21" s="132"/>
      <c r="B21" s="137" t="s">
        <v>722</v>
      </c>
      <c r="C21" s="134"/>
      <c r="D21" s="157"/>
      <c r="E21" s="24"/>
      <c r="F21" s="73"/>
    </row>
    <row r="22" spans="1:6" ht="18.75" customHeight="1">
      <c r="A22" s="132"/>
      <c r="B22" s="137" t="s">
        <v>723</v>
      </c>
      <c r="C22" s="134"/>
      <c r="D22" s="157"/>
      <c r="E22" s="24"/>
      <c r="F22" s="73"/>
    </row>
    <row r="23" spans="1:6">
      <c r="A23" s="132"/>
      <c r="B23" s="137" t="s">
        <v>724</v>
      </c>
      <c r="C23" s="134"/>
      <c r="D23" s="157"/>
      <c r="E23" s="24"/>
      <c r="F23" s="73"/>
    </row>
    <row r="24" spans="1:6">
      <c r="A24" s="132"/>
      <c r="B24" s="137"/>
      <c r="C24" s="134"/>
      <c r="D24" s="157"/>
      <c r="E24" s="24"/>
      <c r="F24" s="73"/>
    </row>
    <row r="25" spans="1:6" ht="53.25" customHeight="1">
      <c r="A25" s="132"/>
      <c r="B25" s="137" t="s">
        <v>725</v>
      </c>
      <c r="C25" s="134"/>
      <c r="D25" s="157"/>
      <c r="E25" s="24"/>
      <c r="F25" s="73"/>
    </row>
    <row r="26" spans="1:6">
      <c r="A26" s="132"/>
      <c r="B26" s="137" t="s">
        <v>726</v>
      </c>
      <c r="C26" s="134"/>
      <c r="D26" s="157"/>
      <c r="E26" s="24"/>
      <c r="F26" s="73"/>
    </row>
    <row r="27" spans="1:6">
      <c r="A27" s="132"/>
      <c r="B27" s="137" t="s">
        <v>113</v>
      </c>
      <c r="C27" s="134" t="s">
        <v>32</v>
      </c>
      <c r="D27" s="157">
        <v>1</v>
      </c>
      <c r="E27" s="24"/>
      <c r="F27" s="73">
        <f>D27*E27</f>
        <v>0</v>
      </c>
    </row>
    <row r="28" spans="1:6">
      <c r="A28" s="132"/>
      <c r="B28" s="137"/>
      <c r="C28" s="134"/>
      <c r="D28" s="157"/>
      <c r="E28" s="24"/>
      <c r="F28" s="73"/>
    </row>
    <row r="29" spans="1:6">
      <c r="A29" s="7" t="s">
        <v>14</v>
      </c>
      <c r="B29" s="437" t="s">
        <v>114</v>
      </c>
      <c r="C29" s="437"/>
      <c r="D29" s="437"/>
      <c r="E29" s="438">
        <f>F27</f>
        <v>0</v>
      </c>
      <c r="F29" s="439"/>
    </row>
    <row r="30" spans="1:6">
      <c r="A30" s="132"/>
      <c r="B30" s="137"/>
      <c r="C30" s="134"/>
      <c r="D30" s="157"/>
      <c r="E30" s="326"/>
      <c r="F30" s="327"/>
    </row>
    <row r="31" spans="1:6">
      <c r="A31" s="132"/>
      <c r="B31" s="137"/>
      <c r="C31" s="134"/>
      <c r="D31" s="157"/>
      <c r="E31" s="326"/>
      <c r="F31" s="327"/>
    </row>
    <row r="32" spans="1:6">
      <c r="A32" s="328" t="s">
        <v>3</v>
      </c>
      <c r="B32" s="329" t="s">
        <v>167</v>
      </c>
      <c r="C32" s="330"/>
      <c r="D32" s="331"/>
      <c r="E32" s="332"/>
      <c r="F32" s="333"/>
    </row>
    <row r="33" spans="1:6">
      <c r="A33" s="132"/>
      <c r="B33" s="137"/>
      <c r="C33" s="134"/>
      <c r="D33" s="157"/>
      <c r="E33" s="24"/>
      <c r="F33" s="73"/>
    </row>
    <row r="34" spans="1:6" ht="29">
      <c r="A34" s="132" t="s">
        <v>51</v>
      </c>
      <c r="B34" s="137" t="s">
        <v>115</v>
      </c>
      <c r="C34" s="126" t="s">
        <v>90</v>
      </c>
      <c r="D34" s="157">
        <v>5450</v>
      </c>
      <c r="E34" s="24"/>
      <c r="F34" s="73">
        <f>D34*E34</f>
        <v>0</v>
      </c>
    </row>
    <row r="35" spans="1:6">
      <c r="A35" s="132"/>
      <c r="B35" s="137"/>
      <c r="C35" s="134"/>
      <c r="D35" s="157"/>
      <c r="E35" s="24"/>
      <c r="F35" s="73"/>
    </row>
    <row r="36" spans="1:6" ht="43.5">
      <c r="A36" s="132" t="s">
        <v>52</v>
      </c>
      <c r="B36" s="137" t="s">
        <v>116</v>
      </c>
      <c r="C36" s="126" t="s">
        <v>90</v>
      </c>
      <c r="D36" s="157">
        <v>250</v>
      </c>
      <c r="E36" s="24"/>
      <c r="F36" s="73">
        <f>D36*E36</f>
        <v>0</v>
      </c>
    </row>
    <row r="37" spans="1:6">
      <c r="A37" s="132"/>
      <c r="B37" s="137"/>
      <c r="C37" s="134"/>
      <c r="D37" s="157"/>
      <c r="E37" s="24"/>
      <c r="F37" s="73"/>
    </row>
    <row r="38" spans="1:6" ht="43.5">
      <c r="A38" s="132" t="s">
        <v>53</v>
      </c>
      <c r="B38" s="137" t="s">
        <v>117</v>
      </c>
      <c r="C38" s="134" t="s">
        <v>96</v>
      </c>
      <c r="D38" s="157">
        <v>10</v>
      </c>
      <c r="E38" s="24"/>
      <c r="F38" s="73">
        <f>D38*E38</f>
        <v>0</v>
      </c>
    </row>
    <row r="39" spans="1:6">
      <c r="A39" s="132"/>
      <c r="B39" s="137"/>
      <c r="C39" s="134"/>
      <c r="D39" s="157"/>
      <c r="E39" s="24"/>
      <c r="F39" s="73"/>
    </row>
    <row r="40" spans="1:6" ht="51" customHeight="1">
      <c r="A40" s="132" t="s">
        <v>54</v>
      </c>
      <c r="B40" s="137" t="s">
        <v>727</v>
      </c>
      <c r="C40" s="126" t="s">
        <v>90</v>
      </c>
      <c r="D40" s="157">
        <v>3400</v>
      </c>
      <c r="E40" s="24"/>
      <c r="F40" s="73">
        <f>D40*E40</f>
        <v>0</v>
      </c>
    </row>
    <row r="41" spans="1:6">
      <c r="A41" s="132"/>
      <c r="B41" s="137"/>
      <c r="C41" s="134"/>
      <c r="D41" s="157"/>
      <c r="E41" s="24"/>
      <c r="F41" s="73"/>
    </row>
    <row r="42" spans="1:6" ht="43.5">
      <c r="A42" s="132" t="s">
        <v>642</v>
      </c>
      <c r="B42" s="137" t="s">
        <v>728</v>
      </c>
      <c r="C42" s="126" t="s">
        <v>90</v>
      </c>
      <c r="D42" s="157">
        <v>200</v>
      </c>
      <c r="E42" s="24"/>
      <c r="F42" s="73">
        <f>D42*E42</f>
        <v>0</v>
      </c>
    </row>
    <row r="43" spans="1:6">
      <c r="A43" s="132"/>
      <c r="B43" s="137"/>
      <c r="C43" s="134"/>
      <c r="D43" s="157"/>
      <c r="E43" s="24"/>
      <c r="F43" s="73"/>
    </row>
    <row r="44" spans="1:6" ht="43.5">
      <c r="A44" s="132" t="s">
        <v>643</v>
      </c>
      <c r="B44" s="137" t="s">
        <v>729</v>
      </c>
      <c r="C44" s="126" t="s">
        <v>90</v>
      </c>
      <c r="D44" s="157">
        <v>75</v>
      </c>
      <c r="E44" s="24"/>
      <c r="F44" s="73">
        <f>D44*E44</f>
        <v>0</v>
      </c>
    </row>
    <row r="45" spans="1:6">
      <c r="A45" s="132"/>
      <c r="B45" s="137"/>
      <c r="C45" s="134"/>
      <c r="D45" s="157"/>
      <c r="E45" s="24"/>
      <c r="F45" s="73"/>
    </row>
    <row r="46" spans="1:6" ht="43.5">
      <c r="A46" s="132" t="s">
        <v>644</v>
      </c>
      <c r="B46" s="137" t="s">
        <v>872</v>
      </c>
      <c r="C46" s="126" t="s">
        <v>90</v>
      </c>
      <c r="D46" s="157">
        <v>200</v>
      </c>
      <c r="E46" s="24"/>
      <c r="F46" s="73">
        <f>D46*E46</f>
        <v>0</v>
      </c>
    </row>
    <row r="47" spans="1:6">
      <c r="A47" s="132"/>
      <c r="B47" s="137"/>
      <c r="C47" s="134"/>
      <c r="D47" s="157"/>
      <c r="E47" s="24"/>
      <c r="F47" s="73"/>
    </row>
    <row r="48" spans="1:6" ht="43.5">
      <c r="A48" s="132" t="s">
        <v>645</v>
      </c>
      <c r="B48" s="137" t="s">
        <v>873</v>
      </c>
      <c r="C48" s="126" t="s">
        <v>90</v>
      </c>
      <c r="D48" s="157">
        <v>70</v>
      </c>
      <c r="E48" s="24"/>
      <c r="F48" s="73">
        <f>D48*E48</f>
        <v>0</v>
      </c>
    </row>
    <row r="49" spans="1:6">
      <c r="A49" s="132"/>
      <c r="B49" s="137"/>
      <c r="C49" s="134"/>
      <c r="D49" s="157"/>
      <c r="E49" s="24"/>
      <c r="F49" s="73"/>
    </row>
    <row r="50" spans="1:6" ht="29">
      <c r="A50" s="132" t="s">
        <v>646</v>
      </c>
      <c r="B50" s="137" t="s">
        <v>118</v>
      </c>
      <c r="C50" s="126" t="s">
        <v>90</v>
      </c>
      <c r="D50" s="157">
        <v>200</v>
      </c>
      <c r="E50" s="24"/>
      <c r="F50" s="73">
        <f>D50*E50</f>
        <v>0</v>
      </c>
    </row>
    <row r="51" spans="1:6">
      <c r="A51" s="132"/>
      <c r="B51" s="137"/>
      <c r="C51" s="134"/>
      <c r="D51" s="157"/>
      <c r="E51" s="24"/>
      <c r="F51" s="73"/>
    </row>
    <row r="52" spans="1:6" ht="29">
      <c r="A52" s="132" t="s">
        <v>647</v>
      </c>
      <c r="B52" s="137" t="s">
        <v>119</v>
      </c>
      <c r="C52" s="126" t="s">
        <v>90</v>
      </c>
      <c r="D52" s="157">
        <v>200</v>
      </c>
      <c r="E52" s="24"/>
      <c r="F52" s="73">
        <f>D52*E52</f>
        <v>0</v>
      </c>
    </row>
    <row r="53" spans="1:6">
      <c r="A53" s="132"/>
      <c r="B53" s="137"/>
      <c r="C53" s="134"/>
      <c r="D53" s="157"/>
      <c r="E53" s="24"/>
      <c r="F53" s="73"/>
    </row>
    <row r="54" spans="1:6" ht="29">
      <c r="A54" s="132" t="s">
        <v>648</v>
      </c>
      <c r="B54" s="137" t="s">
        <v>120</v>
      </c>
      <c r="C54" s="134" t="s">
        <v>32</v>
      </c>
      <c r="D54" s="157">
        <v>1</v>
      </c>
      <c r="E54" s="24"/>
      <c r="F54" s="73">
        <f>D54*E54</f>
        <v>0</v>
      </c>
    </row>
    <row r="55" spans="1:6">
      <c r="A55" s="132"/>
      <c r="B55" s="137"/>
      <c r="C55" s="134"/>
      <c r="D55" s="157"/>
      <c r="E55" s="24"/>
      <c r="F55" s="73"/>
    </row>
    <row r="56" spans="1:6" ht="100.5">
      <c r="A56" s="132" t="s">
        <v>649</v>
      </c>
      <c r="B56" s="137" t="s">
        <v>730</v>
      </c>
      <c r="C56" s="134" t="s">
        <v>32</v>
      </c>
      <c r="D56" s="157">
        <v>12</v>
      </c>
      <c r="E56" s="24"/>
      <c r="F56" s="73">
        <f>D56*E56</f>
        <v>0</v>
      </c>
    </row>
    <row r="57" spans="1:6">
      <c r="A57" s="132"/>
      <c r="B57" s="137"/>
      <c r="C57" s="134"/>
      <c r="D57" s="157"/>
      <c r="E57" s="24"/>
      <c r="F57" s="73"/>
    </row>
    <row r="58" spans="1:6" ht="61.5" customHeight="1">
      <c r="A58" s="132" t="s">
        <v>650</v>
      </c>
      <c r="B58" s="137" t="s">
        <v>731</v>
      </c>
      <c r="C58" s="134" t="s">
        <v>32</v>
      </c>
      <c r="D58" s="157">
        <v>12</v>
      </c>
      <c r="E58" s="24"/>
      <c r="F58" s="73">
        <f>D58*E58</f>
        <v>0</v>
      </c>
    </row>
    <row r="59" spans="1:6">
      <c r="A59" s="132"/>
      <c r="B59" s="137"/>
      <c r="C59" s="134"/>
      <c r="D59" s="157"/>
      <c r="E59" s="24"/>
      <c r="F59" s="73"/>
    </row>
    <row r="60" spans="1:6" ht="43.5">
      <c r="A60" s="132" t="s">
        <v>651</v>
      </c>
      <c r="B60" s="137" t="s">
        <v>732</v>
      </c>
      <c r="C60" s="134" t="s">
        <v>32</v>
      </c>
      <c r="D60" s="157">
        <v>1</v>
      </c>
      <c r="E60" s="24"/>
      <c r="F60" s="73">
        <f>D60*E60</f>
        <v>0</v>
      </c>
    </row>
    <row r="61" spans="1:6">
      <c r="A61" s="132"/>
      <c r="B61" s="137"/>
      <c r="C61" s="134"/>
      <c r="D61" s="157"/>
      <c r="E61" s="24"/>
      <c r="F61" s="73"/>
    </row>
    <row r="62" spans="1:6" ht="43.5">
      <c r="A62" s="132" t="s">
        <v>652</v>
      </c>
      <c r="B62" s="137" t="s">
        <v>733</v>
      </c>
      <c r="C62" s="134" t="s">
        <v>96</v>
      </c>
      <c r="D62" s="157">
        <v>130</v>
      </c>
      <c r="E62" s="24"/>
      <c r="F62" s="73">
        <f>D62*E62</f>
        <v>0</v>
      </c>
    </row>
    <row r="63" spans="1:6">
      <c r="A63" s="132"/>
      <c r="B63" s="137"/>
      <c r="C63" s="134"/>
      <c r="D63" s="157"/>
      <c r="E63" s="24"/>
      <c r="F63" s="73"/>
    </row>
    <row r="64" spans="1:6">
      <c r="A64" s="328" t="s">
        <v>3</v>
      </c>
      <c r="B64" s="491" t="s">
        <v>168</v>
      </c>
      <c r="C64" s="491"/>
      <c r="D64" s="331"/>
      <c r="E64" s="95"/>
      <c r="F64" s="97">
        <f>SUM(F34:F62)</f>
        <v>0</v>
      </c>
    </row>
    <row r="65" spans="1:6">
      <c r="A65" s="132"/>
      <c r="B65" s="137"/>
      <c r="C65" s="134"/>
      <c r="D65" s="157"/>
      <c r="E65" s="326"/>
      <c r="F65" s="327"/>
    </row>
    <row r="66" spans="1:6">
      <c r="A66" s="132"/>
      <c r="B66" s="137"/>
      <c r="C66" s="134"/>
      <c r="D66" s="157"/>
      <c r="E66" s="326"/>
      <c r="F66" s="327"/>
    </row>
    <row r="67" spans="1:6">
      <c r="A67" s="328" t="s">
        <v>4</v>
      </c>
      <c r="B67" s="491" t="s">
        <v>121</v>
      </c>
      <c r="C67" s="491"/>
      <c r="D67" s="491"/>
      <c r="E67" s="332"/>
      <c r="F67" s="333"/>
    </row>
    <row r="68" spans="1:6">
      <c r="A68" s="132"/>
      <c r="B68" s="137" t="s">
        <v>734</v>
      </c>
      <c r="C68" s="134"/>
      <c r="D68" s="157"/>
      <c r="E68" s="326"/>
      <c r="F68" s="327"/>
    </row>
    <row r="69" spans="1:6" ht="116">
      <c r="A69" s="132"/>
      <c r="B69" s="137" t="s">
        <v>122</v>
      </c>
      <c r="C69" s="134"/>
      <c r="D69" s="157"/>
      <c r="E69" s="24"/>
      <c r="F69" s="73"/>
    </row>
    <row r="70" spans="1:6">
      <c r="A70" s="132"/>
      <c r="B70" s="137"/>
      <c r="C70" s="134"/>
      <c r="D70" s="157"/>
      <c r="E70" s="24"/>
      <c r="F70" s="73"/>
    </row>
    <row r="71" spans="1:6" ht="43.5">
      <c r="A71" s="132" t="s">
        <v>57</v>
      </c>
      <c r="B71" s="137" t="s">
        <v>123</v>
      </c>
      <c r="C71" s="134"/>
      <c r="D71" s="157"/>
      <c r="E71" s="24"/>
      <c r="F71" s="73"/>
    </row>
    <row r="72" spans="1:6" ht="29">
      <c r="A72" s="132"/>
      <c r="B72" s="137" t="s">
        <v>124</v>
      </c>
      <c r="C72" s="134"/>
      <c r="D72" s="157"/>
      <c r="E72" s="24"/>
      <c r="F72" s="73"/>
    </row>
    <row r="73" spans="1:6" ht="29">
      <c r="A73" s="132"/>
      <c r="B73" s="137" t="s">
        <v>735</v>
      </c>
      <c r="C73" s="134"/>
      <c r="D73" s="157"/>
      <c r="E73" s="24"/>
      <c r="F73" s="73"/>
    </row>
    <row r="74" spans="1:6" ht="29">
      <c r="A74" s="132"/>
      <c r="B74" s="137" t="s">
        <v>736</v>
      </c>
      <c r="C74" s="134" t="s">
        <v>32</v>
      </c>
      <c r="D74" s="157">
        <v>5</v>
      </c>
      <c r="E74" s="24"/>
      <c r="F74" s="73">
        <f>D74*E74</f>
        <v>0</v>
      </c>
    </row>
    <row r="75" spans="1:6">
      <c r="A75" s="132"/>
      <c r="B75" s="137"/>
      <c r="C75" s="134"/>
      <c r="D75" s="157"/>
      <c r="E75" s="24"/>
      <c r="F75" s="73"/>
    </row>
    <row r="76" spans="1:6" ht="43.5">
      <c r="A76" s="132" t="s">
        <v>59</v>
      </c>
      <c r="B76" s="137" t="s">
        <v>123</v>
      </c>
      <c r="C76" s="134"/>
      <c r="D76" s="157"/>
      <c r="E76" s="24"/>
      <c r="F76" s="73"/>
    </row>
    <row r="77" spans="1:6" ht="29">
      <c r="A77" s="132"/>
      <c r="B77" s="137" t="s">
        <v>124</v>
      </c>
      <c r="C77" s="134"/>
      <c r="D77" s="157"/>
      <c r="E77" s="24"/>
      <c r="F77" s="73"/>
    </row>
    <row r="78" spans="1:6" ht="29">
      <c r="A78" s="132"/>
      <c r="B78" s="137" t="s">
        <v>737</v>
      </c>
      <c r="C78" s="134"/>
      <c r="D78" s="157"/>
      <c r="E78" s="24"/>
      <c r="F78" s="73"/>
    </row>
    <row r="79" spans="1:6" ht="29">
      <c r="A79" s="132"/>
      <c r="B79" s="137" t="s">
        <v>738</v>
      </c>
      <c r="C79" s="134" t="s">
        <v>32</v>
      </c>
      <c r="D79" s="157">
        <v>15</v>
      </c>
      <c r="E79" s="24"/>
      <c r="F79" s="73">
        <f>D79*E79</f>
        <v>0</v>
      </c>
    </row>
    <row r="80" spans="1:6">
      <c r="A80" s="132"/>
      <c r="B80" s="137"/>
      <c r="C80" s="134"/>
      <c r="D80" s="157"/>
      <c r="E80" s="24"/>
      <c r="F80" s="73"/>
    </row>
    <row r="81" spans="1:6" ht="43.5">
      <c r="A81" s="132" t="s">
        <v>58</v>
      </c>
      <c r="B81" s="137" t="s">
        <v>123</v>
      </c>
      <c r="C81" s="134"/>
      <c r="D81" s="157"/>
      <c r="E81" s="24"/>
      <c r="F81" s="73"/>
    </row>
    <row r="82" spans="1:6" ht="29">
      <c r="A82" s="132"/>
      <c r="B82" s="137" t="s">
        <v>124</v>
      </c>
      <c r="C82" s="134"/>
      <c r="D82" s="157"/>
      <c r="E82" s="24"/>
      <c r="F82" s="73"/>
    </row>
    <row r="83" spans="1:6" ht="29">
      <c r="A83" s="132"/>
      <c r="B83" s="137" t="s">
        <v>739</v>
      </c>
      <c r="C83" s="134"/>
      <c r="D83" s="157"/>
      <c r="E83" s="24"/>
      <c r="F83" s="73"/>
    </row>
    <row r="84" spans="1:6" ht="29">
      <c r="A84" s="132"/>
      <c r="B84" s="137" t="s">
        <v>736</v>
      </c>
      <c r="C84" s="134" t="s">
        <v>32</v>
      </c>
      <c r="D84" s="157">
        <v>6</v>
      </c>
      <c r="E84" s="24"/>
      <c r="F84" s="73">
        <f>D84*E84</f>
        <v>0</v>
      </c>
    </row>
    <row r="85" spans="1:6">
      <c r="A85" s="132"/>
      <c r="B85" s="137"/>
      <c r="C85" s="134"/>
      <c r="D85" s="157"/>
      <c r="E85" s="24"/>
      <c r="F85" s="73"/>
    </row>
    <row r="86" spans="1:6" ht="43.5">
      <c r="A86" s="132" t="s">
        <v>60</v>
      </c>
      <c r="B86" s="137" t="s">
        <v>123</v>
      </c>
      <c r="C86" s="134"/>
      <c r="D86" s="157"/>
      <c r="E86" s="24"/>
      <c r="F86" s="73"/>
    </row>
    <row r="87" spans="1:6" ht="29">
      <c r="A87" s="132"/>
      <c r="B87" s="137" t="s">
        <v>124</v>
      </c>
      <c r="C87" s="134"/>
      <c r="D87" s="157"/>
      <c r="E87" s="24"/>
      <c r="F87" s="73"/>
    </row>
    <row r="88" spans="1:6" ht="29">
      <c r="A88" s="132"/>
      <c r="B88" s="137" t="s">
        <v>740</v>
      </c>
      <c r="C88" s="134"/>
      <c r="D88" s="157"/>
      <c r="E88" s="24"/>
      <c r="F88" s="73"/>
    </row>
    <row r="89" spans="1:6" ht="29">
      <c r="A89" s="132"/>
      <c r="B89" s="137" t="s">
        <v>736</v>
      </c>
      <c r="C89" s="134" t="s">
        <v>32</v>
      </c>
      <c r="D89" s="157">
        <v>16</v>
      </c>
      <c r="E89" s="24"/>
      <c r="F89" s="73">
        <f>D89*E89</f>
        <v>0</v>
      </c>
    </row>
    <row r="90" spans="1:6">
      <c r="A90" s="132"/>
      <c r="B90" s="137"/>
      <c r="C90" s="134"/>
      <c r="D90" s="157"/>
      <c r="E90" s="24"/>
      <c r="F90" s="73"/>
    </row>
    <row r="91" spans="1:6" ht="43.5">
      <c r="A91" s="132" t="s">
        <v>98</v>
      </c>
      <c r="B91" s="137" t="s">
        <v>123</v>
      </c>
      <c r="C91" s="134"/>
      <c r="D91" s="157"/>
      <c r="E91" s="24"/>
      <c r="F91" s="73"/>
    </row>
    <row r="92" spans="1:6" ht="29">
      <c r="A92" s="132"/>
      <c r="B92" s="137" t="s">
        <v>124</v>
      </c>
      <c r="C92" s="134"/>
      <c r="D92" s="157"/>
      <c r="E92" s="24"/>
      <c r="F92" s="73"/>
    </row>
    <row r="93" spans="1:6" ht="29">
      <c r="A93" s="132"/>
      <c r="B93" s="137" t="s">
        <v>741</v>
      </c>
      <c r="C93" s="134"/>
      <c r="D93" s="157"/>
      <c r="E93" s="24"/>
      <c r="F93" s="73"/>
    </row>
    <row r="94" spans="1:6" ht="29">
      <c r="A94" s="132"/>
      <c r="B94" s="137" t="s">
        <v>736</v>
      </c>
      <c r="C94" s="134" t="s">
        <v>32</v>
      </c>
      <c r="D94" s="157">
        <v>5</v>
      </c>
      <c r="E94" s="24"/>
      <c r="F94" s="73">
        <f>D94*E94</f>
        <v>0</v>
      </c>
    </row>
    <row r="95" spans="1:6">
      <c r="A95" s="132"/>
      <c r="B95" s="137"/>
      <c r="C95" s="134"/>
      <c r="D95" s="157"/>
      <c r="E95" s="24"/>
      <c r="F95" s="73"/>
    </row>
    <row r="96" spans="1:6" ht="67.5" customHeight="1">
      <c r="A96" s="132" t="s">
        <v>99</v>
      </c>
      <c r="B96" s="137" t="s">
        <v>125</v>
      </c>
      <c r="C96" s="134" t="s">
        <v>32</v>
      </c>
      <c r="D96" s="157">
        <v>6</v>
      </c>
      <c r="E96" s="24"/>
      <c r="F96" s="73">
        <f>D96*E96</f>
        <v>0</v>
      </c>
    </row>
    <row r="97" spans="1:6">
      <c r="A97" s="132"/>
      <c r="B97" s="137"/>
      <c r="C97" s="134"/>
      <c r="D97" s="157"/>
      <c r="E97" s="24"/>
      <c r="F97" s="73"/>
    </row>
    <row r="98" spans="1:6" ht="43.5">
      <c r="A98" s="132" t="s">
        <v>128</v>
      </c>
      <c r="B98" s="137" t="s">
        <v>126</v>
      </c>
      <c r="C98" s="134" t="s">
        <v>32</v>
      </c>
      <c r="D98" s="157">
        <v>2</v>
      </c>
      <c r="E98" s="24"/>
      <c r="F98" s="73">
        <f>D98*E98</f>
        <v>0</v>
      </c>
    </row>
    <row r="99" spans="1:6">
      <c r="A99" s="132"/>
      <c r="B99" s="137"/>
      <c r="C99" s="134"/>
      <c r="D99" s="157"/>
      <c r="E99" s="24"/>
      <c r="F99" s="73"/>
    </row>
    <row r="100" spans="1:6" ht="72.5">
      <c r="A100" s="132" t="s">
        <v>129</v>
      </c>
      <c r="B100" s="137" t="s">
        <v>127</v>
      </c>
      <c r="C100" s="134"/>
      <c r="D100" s="157"/>
      <c r="E100" s="24"/>
      <c r="F100" s="73"/>
    </row>
    <row r="101" spans="1:6" ht="29">
      <c r="A101" s="132"/>
      <c r="B101" s="137" t="s">
        <v>742</v>
      </c>
      <c r="C101" s="134"/>
      <c r="D101" s="157"/>
      <c r="E101" s="24"/>
      <c r="F101" s="73"/>
    </row>
    <row r="102" spans="1:6" ht="29">
      <c r="A102" s="132"/>
      <c r="B102" s="137" t="s">
        <v>743</v>
      </c>
      <c r="C102" s="134" t="s">
        <v>32</v>
      </c>
      <c r="D102" s="157">
        <v>37</v>
      </c>
      <c r="E102" s="24"/>
      <c r="F102" s="73">
        <f>D102*E102</f>
        <v>0</v>
      </c>
    </row>
    <row r="103" spans="1:6">
      <c r="A103" s="132"/>
      <c r="B103" s="137"/>
      <c r="C103" s="134"/>
      <c r="D103" s="157"/>
      <c r="E103" s="24"/>
      <c r="F103" s="73"/>
    </row>
    <row r="104" spans="1:6" ht="72.5">
      <c r="A104" s="132" t="s">
        <v>130</v>
      </c>
      <c r="B104" s="137" t="s">
        <v>744</v>
      </c>
      <c r="C104" s="134"/>
      <c r="D104" s="157"/>
      <c r="E104" s="24"/>
      <c r="F104" s="73"/>
    </row>
    <row r="105" spans="1:6" ht="29">
      <c r="A105" s="132"/>
      <c r="B105" s="137" t="s">
        <v>742</v>
      </c>
      <c r="C105" s="134"/>
      <c r="D105" s="157"/>
      <c r="E105" s="24"/>
      <c r="F105" s="73"/>
    </row>
    <row r="106" spans="1:6" ht="29">
      <c r="A106" s="132"/>
      <c r="B106" s="137" t="s">
        <v>745</v>
      </c>
      <c r="C106" s="134"/>
      <c r="D106" s="157"/>
      <c r="E106" s="24"/>
      <c r="F106" s="73"/>
    </row>
    <row r="107" spans="1:6" ht="29">
      <c r="A107" s="132"/>
      <c r="B107" s="137" t="s">
        <v>743</v>
      </c>
      <c r="C107" s="134" t="s">
        <v>32</v>
      </c>
      <c r="D107" s="157">
        <v>30</v>
      </c>
      <c r="E107" s="24"/>
      <c r="F107" s="73">
        <f>D107*E107</f>
        <v>0</v>
      </c>
    </row>
    <row r="108" spans="1:6">
      <c r="A108" s="132"/>
      <c r="B108" s="137"/>
      <c r="C108" s="134"/>
      <c r="D108" s="157"/>
      <c r="E108" s="24"/>
      <c r="F108" s="73"/>
    </row>
    <row r="109" spans="1:6" ht="72.5">
      <c r="A109" s="132" t="s">
        <v>131</v>
      </c>
      <c r="B109" s="137" t="s">
        <v>744</v>
      </c>
      <c r="C109" s="134"/>
      <c r="D109" s="157"/>
      <c r="E109" s="24"/>
      <c r="F109" s="73"/>
    </row>
    <row r="110" spans="1:6" ht="29">
      <c r="A110" s="132"/>
      <c r="B110" s="137" t="s">
        <v>746</v>
      </c>
      <c r="C110" s="134"/>
      <c r="D110" s="157"/>
      <c r="E110" s="24"/>
      <c r="F110" s="73"/>
    </row>
    <row r="111" spans="1:6" ht="29">
      <c r="A111" s="132"/>
      <c r="B111" s="137" t="s">
        <v>745</v>
      </c>
      <c r="C111" s="134"/>
      <c r="D111" s="157"/>
      <c r="E111" s="24"/>
      <c r="F111" s="73"/>
    </row>
    <row r="112" spans="1:6" ht="29">
      <c r="A112" s="132"/>
      <c r="B112" s="137" t="s">
        <v>747</v>
      </c>
      <c r="C112" s="134" t="s">
        <v>32</v>
      </c>
      <c r="D112" s="157">
        <v>12</v>
      </c>
      <c r="E112" s="24"/>
      <c r="F112" s="73">
        <f>D112*E112</f>
        <v>0</v>
      </c>
    </row>
    <row r="113" spans="1:6">
      <c r="A113" s="132"/>
      <c r="B113" s="137"/>
      <c r="C113" s="134"/>
      <c r="D113" s="157"/>
      <c r="E113" s="24"/>
      <c r="F113" s="73"/>
    </row>
    <row r="114" spans="1:6" ht="72.5">
      <c r="A114" s="132" t="s">
        <v>132</v>
      </c>
      <c r="B114" s="137" t="s">
        <v>744</v>
      </c>
      <c r="C114" s="134"/>
      <c r="D114" s="157"/>
      <c r="E114" s="24"/>
      <c r="F114" s="73"/>
    </row>
    <row r="115" spans="1:6" ht="29">
      <c r="A115" s="132"/>
      <c r="B115" s="137" t="s">
        <v>746</v>
      </c>
      <c r="C115" s="134"/>
      <c r="D115" s="157"/>
      <c r="E115" s="24"/>
      <c r="F115" s="73"/>
    </row>
    <row r="116" spans="1:6" ht="29">
      <c r="A116" s="132"/>
      <c r="B116" s="137" t="s">
        <v>748</v>
      </c>
      <c r="C116" s="134"/>
      <c r="D116" s="157"/>
      <c r="E116" s="24"/>
      <c r="F116" s="73"/>
    </row>
    <row r="117" spans="1:6" ht="29">
      <c r="A117" s="132"/>
      <c r="B117" s="137" t="s">
        <v>749</v>
      </c>
      <c r="C117" s="134" t="s">
        <v>32</v>
      </c>
      <c r="D117" s="157">
        <v>8</v>
      </c>
      <c r="E117" s="24"/>
      <c r="F117" s="73">
        <f>D117*E117</f>
        <v>0</v>
      </c>
    </row>
    <row r="118" spans="1:6">
      <c r="A118" s="132"/>
      <c r="B118" s="137"/>
      <c r="C118" s="134"/>
      <c r="D118" s="157"/>
      <c r="E118" s="24"/>
      <c r="F118" s="73"/>
    </row>
    <row r="119" spans="1:6" ht="72.5">
      <c r="A119" s="132" t="s">
        <v>658</v>
      </c>
      <c r="B119" s="137" t="s">
        <v>127</v>
      </c>
      <c r="C119" s="134"/>
      <c r="D119" s="157"/>
      <c r="E119" s="24"/>
      <c r="F119" s="73"/>
    </row>
    <row r="120" spans="1:6" ht="29">
      <c r="A120" s="132"/>
      <c r="B120" s="137" t="s">
        <v>750</v>
      </c>
      <c r="C120" s="134"/>
      <c r="D120" s="157"/>
      <c r="E120" s="24"/>
      <c r="F120" s="73"/>
    </row>
    <row r="121" spans="1:6" ht="29">
      <c r="A121" s="132"/>
      <c r="B121" s="137" t="s">
        <v>743</v>
      </c>
      <c r="C121" s="134" t="s">
        <v>32</v>
      </c>
      <c r="D121" s="157">
        <v>1</v>
      </c>
      <c r="E121" s="24"/>
      <c r="F121" s="73">
        <f>D121*E121</f>
        <v>0</v>
      </c>
    </row>
    <row r="122" spans="1:6">
      <c r="A122" s="132"/>
      <c r="B122" s="137"/>
      <c r="C122" s="134"/>
      <c r="D122" s="157"/>
      <c r="E122" s="24"/>
      <c r="F122" s="73"/>
    </row>
    <row r="123" spans="1:6" ht="72.5">
      <c r="A123" s="132" t="s">
        <v>659</v>
      </c>
      <c r="B123" s="137" t="s">
        <v>127</v>
      </c>
      <c r="C123" s="134"/>
      <c r="D123" s="157"/>
      <c r="E123" s="24"/>
      <c r="F123" s="73"/>
    </row>
    <row r="124" spans="1:6" ht="29">
      <c r="A124" s="132"/>
      <c r="B124" s="137" t="s">
        <v>742</v>
      </c>
      <c r="C124" s="134"/>
      <c r="D124" s="157"/>
      <c r="E124" s="24"/>
      <c r="F124" s="73"/>
    </row>
    <row r="125" spans="1:6" ht="29">
      <c r="A125" s="132"/>
      <c r="B125" s="137" t="s">
        <v>736</v>
      </c>
      <c r="C125" s="134" t="s">
        <v>32</v>
      </c>
      <c r="D125" s="157">
        <v>7</v>
      </c>
      <c r="E125" s="24"/>
      <c r="F125" s="73">
        <f>D125*E125</f>
        <v>0</v>
      </c>
    </row>
    <row r="126" spans="1:6">
      <c r="A126" s="132"/>
      <c r="B126" s="137"/>
      <c r="C126" s="134"/>
      <c r="D126" s="157"/>
      <c r="E126" s="24"/>
      <c r="F126" s="73"/>
    </row>
    <row r="127" spans="1:6" ht="72.5">
      <c r="A127" s="132" t="s">
        <v>660</v>
      </c>
      <c r="B127" s="137" t="s">
        <v>127</v>
      </c>
      <c r="C127" s="134"/>
      <c r="D127" s="157"/>
      <c r="E127" s="24"/>
      <c r="F127" s="73"/>
    </row>
    <row r="128" spans="1:6" ht="29">
      <c r="A128" s="132"/>
      <c r="B128" s="137" t="s">
        <v>745</v>
      </c>
      <c r="C128" s="134"/>
      <c r="D128" s="157"/>
      <c r="E128" s="24"/>
      <c r="F128" s="73"/>
    </row>
    <row r="129" spans="1:6" ht="29">
      <c r="A129" s="132"/>
      <c r="B129" s="137" t="s">
        <v>736</v>
      </c>
      <c r="C129" s="134" t="s">
        <v>32</v>
      </c>
      <c r="D129" s="157">
        <v>3</v>
      </c>
      <c r="E129" s="24"/>
      <c r="F129" s="73">
        <f>D129*E129</f>
        <v>0</v>
      </c>
    </row>
    <row r="130" spans="1:6">
      <c r="A130" s="132"/>
      <c r="B130" s="137"/>
      <c r="C130" s="134"/>
      <c r="D130" s="157"/>
      <c r="E130" s="24"/>
      <c r="F130" s="73"/>
    </row>
    <row r="131" spans="1:6">
      <c r="A131" s="328" t="s">
        <v>4</v>
      </c>
      <c r="B131" s="491" t="s">
        <v>133</v>
      </c>
      <c r="C131" s="491"/>
      <c r="D131" s="491"/>
      <c r="E131" s="95"/>
      <c r="F131" s="97">
        <f>SUM(F74:F129)</f>
        <v>0</v>
      </c>
    </row>
    <row r="132" spans="1:6">
      <c r="A132" s="132"/>
      <c r="B132" s="137"/>
      <c r="C132" s="134"/>
      <c r="D132" s="157"/>
      <c r="E132" s="326"/>
      <c r="F132" s="327"/>
    </row>
    <row r="133" spans="1:6">
      <c r="A133" s="132"/>
      <c r="B133" s="137"/>
      <c r="C133" s="134"/>
      <c r="D133" s="157"/>
      <c r="E133" s="326"/>
      <c r="F133" s="327"/>
    </row>
    <row r="134" spans="1:6">
      <c r="A134" s="328" t="s">
        <v>6</v>
      </c>
      <c r="B134" s="329" t="s">
        <v>142</v>
      </c>
      <c r="C134" s="330"/>
      <c r="D134" s="331"/>
      <c r="E134" s="332"/>
      <c r="F134" s="333"/>
    </row>
    <row r="135" spans="1:6">
      <c r="A135" s="132"/>
      <c r="B135" s="137"/>
      <c r="C135" s="134"/>
      <c r="D135" s="157"/>
      <c r="E135" s="326"/>
      <c r="F135" s="327"/>
    </row>
    <row r="136" spans="1:6" ht="101.5">
      <c r="A136" s="132" t="s">
        <v>61</v>
      </c>
      <c r="B136" s="137" t="s">
        <v>751</v>
      </c>
      <c r="C136" s="134" t="s">
        <v>96</v>
      </c>
      <c r="D136" s="157">
        <v>11</v>
      </c>
      <c r="E136" s="24"/>
      <c r="F136" s="73">
        <f>D136*E136</f>
        <v>0</v>
      </c>
    </row>
    <row r="137" spans="1:6">
      <c r="A137" s="132"/>
      <c r="B137" s="137"/>
      <c r="C137" s="134"/>
      <c r="D137" s="157"/>
      <c r="E137" s="24"/>
      <c r="F137" s="73"/>
    </row>
    <row r="138" spans="1:6" ht="101.5">
      <c r="A138" s="132" t="s">
        <v>63</v>
      </c>
      <c r="B138" s="137" t="s">
        <v>752</v>
      </c>
      <c r="C138" s="134" t="s">
        <v>96</v>
      </c>
      <c r="D138" s="157">
        <v>32</v>
      </c>
      <c r="E138" s="24"/>
      <c r="F138" s="73">
        <f>D138*E138</f>
        <v>0</v>
      </c>
    </row>
    <row r="139" spans="1:6">
      <c r="A139" s="132"/>
      <c r="B139" s="137"/>
      <c r="C139" s="134"/>
      <c r="D139" s="157"/>
      <c r="E139" s="24"/>
      <c r="F139" s="73"/>
    </row>
    <row r="140" spans="1:6" ht="101.5">
      <c r="A140" s="132" t="s">
        <v>66</v>
      </c>
      <c r="B140" s="137" t="s">
        <v>753</v>
      </c>
      <c r="C140" s="134" t="s">
        <v>96</v>
      </c>
      <c r="D140" s="157">
        <v>16</v>
      </c>
      <c r="E140" s="24"/>
      <c r="F140" s="73">
        <f>D140*E140</f>
        <v>0</v>
      </c>
    </row>
    <row r="141" spans="1:6">
      <c r="A141" s="132"/>
      <c r="B141" s="137"/>
      <c r="C141" s="134"/>
      <c r="D141" s="157"/>
      <c r="E141" s="24"/>
      <c r="F141" s="73"/>
    </row>
    <row r="142" spans="1:6" ht="101.5">
      <c r="A142" s="132" t="s">
        <v>68</v>
      </c>
      <c r="B142" s="137" t="s">
        <v>754</v>
      </c>
      <c r="C142" s="134" t="s">
        <v>96</v>
      </c>
      <c r="D142" s="157">
        <v>22</v>
      </c>
      <c r="E142" s="24"/>
      <c r="F142" s="73">
        <f>D142*E142</f>
        <v>0</v>
      </c>
    </row>
    <row r="143" spans="1:6">
      <c r="A143" s="132"/>
      <c r="B143" s="137"/>
      <c r="C143" s="134"/>
      <c r="D143" s="157"/>
      <c r="E143" s="24"/>
      <c r="F143" s="73"/>
    </row>
    <row r="144" spans="1:6" ht="101.5">
      <c r="A144" s="132" t="s">
        <v>102</v>
      </c>
      <c r="B144" s="137" t="s">
        <v>755</v>
      </c>
      <c r="C144" s="134" t="s">
        <v>96</v>
      </c>
      <c r="D144" s="157">
        <v>29</v>
      </c>
      <c r="E144" s="24"/>
      <c r="F144" s="73">
        <f>D144*E144</f>
        <v>0</v>
      </c>
    </row>
    <row r="145" spans="1:6">
      <c r="A145" s="132"/>
      <c r="B145" s="137"/>
      <c r="C145" s="134"/>
      <c r="D145" s="157"/>
      <c r="E145" s="24"/>
      <c r="F145" s="73"/>
    </row>
    <row r="146" spans="1:6" ht="43.5">
      <c r="A146" s="132" t="s">
        <v>134</v>
      </c>
      <c r="B146" s="137" t="s">
        <v>143</v>
      </c>
      <c r="C146" s="134" t="s">
        <v>96</v>
      </c>
      <c r="D146" s="157">
        <v>17</v>
      </c>
      <c r="E146" s="24"/>
      <c r="F146" s="73">
        <f>D146*E146</f>
        <v>0</v>
      </c>
    </row>
    <row r="147" spans="1:6">
      <c r="A147" s="132"/>
      <c r="B147" s="137"/>
      <c r="C147" s="134"/>
      <c r="D147" s="157"/>
      <c r="E147" s="24"/>
      <c r="F147" s="73"/>
    </row>
    <row r="148" spans="1:6" ht="72.5">
      <c r="A148" s="132" t="s">
        <v>135</v>
      </c>
      <c r="B148" s="137" t="s">
        <v>884</v>
      </c>
      <c r="C148" s="134" t="s">
        <v>96</v>
      </c>
      <c r="D148" s="157">
        <v>28</v>
      </c>
      <c r="E148" s="24"/>
      <c r="F148" s="73">
        <f>D148*E148</f>
        <v>0</v>
      </c>
    </row>
    <row r="149" spans="1:6">
      <c r="A149" s="132"/>
      <c r="B149" s="137"/>
      <c r="C149" s="134"/>
      <c r="D149" s="157"/>
      <c r="E149" s="24"/>
      <c r="F149" s="73"/>
    </row>
    <row r="150" spans="1:6">
      <c r="A150" s="328" t="s">
        <v>6</v>
      </c>
      <c r="B150" s="329" t="s">
        <v>144</v>
      </c>
      <c r="C150" s="330"/>
      <c r="D150" s="331"/>
      <c r="E150" s="95"/>
      <c r="F150" s="97">
        <f>SUM(F136:F148)</f>
        <v>0</v>
      </c>
    </row>
    <row r="151" spans="1:6">
      <c r="A151" s="132"/>
      <c r="B151" s="137"/>
      <c r="C151" s="134"/>
      <c r="D151" s="157"/>
      <c r="E151" s="24"/>
      <c r="F151" s="73"/>
    </row>
    <row r="152" spans="1:6">
      <c r="A152" s="132"/>
      <c r="B152" s="137"/>
      <c r="C152" s="134"/>
      <c r="D152" s="157"/>
      <c r="E152" s="24"/>
      <c r="F152" s="73"/>
    </row>
    <row r="153" spans="1:6">
      <c r="A153" s="328" t="s">
        <v>7</v>
      </c>
      <c r="B153" s="329" t="s">
        <v>145</v>
      </c>
      <c r="C153" s="330"/>
      <c r="D153" s="331"/>
      <c r="E153" s="95"/>
      <c r="F153" s="97"/>
    </row>
    <row r="154" spans="1:6">
      <c r="A154" s="132"/>
      <c r="B154" s="137"/>
      <c r="C154" s="134"/>
      <c r="D154" s="157"/>
      <c r="E154" s="24"/>
      <c r="F154" s="73"/>
    </row>
    <row r="155" spans="1:6">
      <c r="A155" s="132"/>
      <c r="B155" s="137" t="s">
        <v>152</v>
      </c>
      <c r="C155" s="134"/>
      <c r="D155" s="157"/>
      <c r="E155" s="24"/>
      <c r="F155" s="73"/>
    </row>
    <row r="156" spans="1:6" ht="15" customHeight="1">
      <c r="A156" s="132"/>
      <c r="B156" s="137" t="s">
        <v>756</v>
      </c>
      <c r="C156" s="134"/>
      <c r="D156" s="157"/>
      <c r="E156" s="24"/>
      <c r="F156" s="73"/>
    </row>
    <row r="157" spans="1:6" ht="43.5">
      <c r="A157" s="132"/>
      <c r="B157" s="137" t="s">
        <v>757</v>
      </c>
      <c r="C157" s="134"/>
      <c r="D157" s="157"/>
      <c r="E157" s="24"/>
      <c r="F157" s="73"/>
    </row>
    <row r="158" spans="1:6">
      <c r="A158" s="132"/>
      <c r="B158" s="137"/>
      <c r="C158" s="134"/>
      <c r="D158" s="157"/>
      <c r="E158" s="24"/>
      <c r="F158" s="73"/>
    </row>
    <row r="159" spans="1:6" ht="29">
      <c r="A159" s="132" t="s">
        <v>70</v>
      </c>
      <c r="B159" s="137" t="s">
        <v>147</v>
      </c>
      <c r="C159" s="134"/>
      <c r="D159" s="157"/>
      <c r="E159" s="24"/>
      <c r="F159" s="73"/>
    </row>
    <row r="160" spans="1:6">
      <c r="A160" s="132"/>
      <c r="B160" s="137" t="s">
        <v>148</v>
      </c>
      <c r="C160" s="134"/>
      <c r="D160" s="157"/>
      <c r="E160" s="24"/>
      <c r="F160" s="73"/>
    </row>
    <row r="161" spans="1:6" ht="29">
      <c r="A161" s="132"/>
      <c r="B161" s="137" t="s">
        <v>758</v>
      </c>
      <c r="C161" s="134" t="s">
        <v>96</v>
      </c>
      <c r="D161" s="157">
        <v>1</v>
      </c>
      <c r="E161" s="24"/>
      <c r="F161" s="73"/>
    </row>
    <row r="162" spans="1:6" ht="29">
      <c r="A162" s="132"/>
      <c r="B162" s="137" t="s">
        <v>759</v>
      </c>
      <c r="C162" s="134" t="s">
        <v>96</v>
      </c>
      <c r="D162" s="157">
        <v>1</v>
      </c>
      <c r="E162" s="24"/>
      <c r="F162" s="73"/>
    </row>
    <row r="163" spans="1:6">
      <c r="A163" s="132"/>
      <c r="B163" s="137" t="s">
        <v>760</v>
      </c>
      <c r="C163" s="134" t="s">
        <v>32</v>
      </c>
      <c r="D163" s="157">
        <v>1</v>
      </c>
      <c r="E163" s="24"/>
      <c r="F163" s="73"/>
    </row>
    <row r="164" spans="1:6" ht="29">
      <c r="A164" s="132"/>
      <c r="B164" s="137" t="s">
        <v>761</v>
      </c>
      <c r="C164" s="134" t="s">
        <v>96</v>
      </c>
      <c r="D164" s="157">
        <v>1</v>
      </c>
      <c r="E164" s="24"/>
      <c r="F164" s="73"/>
    </row>
    <row r="165" spans="1:6">
      <c r="A165" s="132"/>
      <c r="B165" s="137" t="s">
        <v>762</v>
      </c>
      <c r="C165" s="134" t="s">
        <v>96</v>
      </c>
      <c r="D165" s="157">
        <v>4</v>
      </c>
      <c r="E165" s="24"/>
      <c r="F165" s="73"/>
    </row>
    <row r="166" spans="1:6">
      <c r="A166" s="132"/>
      <c r="B166" s="137" t="s">
        <v>763</v>
      </c>
      <c r="C166" s="134" t="s">
        <v>96</v>
      </c>
      <c r="D166" s="157">
        <v>3</v>
      </c>
      <c r="E166" s="24"/>
      <c r="F166" s="73"/>
    </row>
    <row r="167" spans="1:6">
      <c r="A167" s="132"/>
      <c r="B167" s="137" t="s">
        <v>149</v>
      </c>
      <c r="C167" s="134" t="s">
        <v>32</v>
      </c>
      <c r="D167" s="157">
        <v>1</v>
      </c>
      <c r="E167" s="24"/>
      <c r="F167" s="73">
        <f>D167*E167</f>
        <v>0</v>
      </c>
    </row>
    <row r="168" spans="1:6">
      <c r="A168" s="132"/>
      <c r="B168" s="137"/>
      <c r="C168" s="134"/>
      <c r="D168" s="157"/>
      <c r="E168" s="24"/>
      <c r="F168" s="73"/>
    </row>
    <row r="169" spans="1:6" ht="29">
      <c r="A169" s="132" t="s">
        <v>71</v>
      </c>
      <c r="B169" s="137" t="s">
        <v>764</v>
      </c>
      <c r="C169" s="134"/>
      <c r="D169" s="157"/>
      <c r="E169" s="24"/>
      <c r="F169" s="73"/>
    </row>
    <row r="170" spans="1:6">
      <c r="A170" s="132"/>
      <c r="B170" s="137" t="s">
        <v>148</v>
      </c>
      <c r="C170" s="134"/>
      <c r="D170" s="157"/>
      <c r="E170" s="24"/>
      <c r="F170" s="73"/>
    </row>
    <row r="171" spans="1:6" ht="29">
      <c r="A171" s="132"/>
      <c r="B171" s="137" t="s">
        <v>765</v>
      </c>
      <c r="C171" s="134" t="s">
        <v>96</v>
      </c>
      <c r="D171" s="157">
        <v>1</v>
      </c>
      <c r="E171" s="24"/>
      <c r="F171" s="73"/>
    </row>
    <row r="172" spans="1:6" ht="29">
      <c r="A172" s="132"/>
      <c r="B172" s="137" t="s">
        <v>761</v>
      </c>
      <c r="C172" s="134" t="s">
        <v>96</v>
      </c>
      <c r="D172" s="157">
        <v>1</v>
      </c>
      <c r="E172" s="24"/>
      <c r="F172" s="73"/>
    </row>
    <row r="173" spans="1:6">
      <c r="A173" s="132"/>
      <c r="B173" s="137" t="s">
        <v>762</v>
      </c>
      <c r="C173" s="134" t="s">
        <v>96</v>
      </c>
      <c r="D173" s="157">
        <v>1</v>
      </c>
      <c r="E173" s="24"/>
      <c r="F173" s="73"/>
    </row>
    <row r="174" spans="1:6">
      <c r="A174" s="132"/>
      <c r="B174" s="137" t="s">
        <v>763</v>
      </c>
      <c r="C174" s="134" t="s">
        <v>96</v>
      </c>
      <c r="D174" s="157">
        <v>1</v>
      </c>
      <c r="E174" s="24"/>
      <c r="F174" s="73"/>
    </row>
    <row r="175" spans="1:6">
      <c r="A175" s="132"/>
      <c r="B175" s="137" t="s">
        <v>149</v>
      </c>
      <c r="C175" s="134" t="s">
        <v>32</v>
      </c>
      <c r="D175" s="157">
        <v>1</v>
      </c>
      <c r="E175" s="24"/>
      <c r="F175" s="73">
        <f>E175*D175</f>
        <v>0</v>
      </c>
    </row>
    <row r="176" spans="1:6">
      <c r="A176" s="132"/>
      <c r="B176" s="137"/>
      <c r="C176" s="134"/>
      <c r="D176" s="157"/>
      <c r="E176" s="24"/>
      <c r="F176" s="73"/>
    </row>
    <row r="177" spans="1:6">
      <c r="A177" s="132"/>
      <c r="B177" s="152" t="s">
        <v>150</v>
      </c>
      <c r="C177" s="134"/>
      <c r="D177" s="157"/>
      <c r="E177" s="24"/>
      <c r="F177" s="73"/>
    </row>
    <row r="178" spans="1:6">
      <c r="A178" s="132"/>
      <c r="B178" s="137"/>
      <c r="C178" s="134"/>
      <c r="D178" s="157"/>
      <c r="E178" s="24"/>
      <c r="F178" s="73"/>
    </row>
    <row r="179" spans="1:6">
      <c r="A179" s="132" t="s">
        <v>72</v>
      </c>
      <c r="B179" s="137" t="s">
        <v>766</v>
      </c>
      <c r="C179" s="134" t="s">
        <v>96</v>
      </c>
      <c r="D179" s="157">
        <v>3</v>
      </c>
      <c r="E179" s="24"/>
      <c r="F179" s="73">
        <f>E179*D179</f>
        <v>0</v>
      </c>
    </row>
    <row r="180" spans="1:6">
      <c r="A180" s="132"/>
      <c r="B180" s="137"/>
      <c r="C180" s="134"/>
      <c r="D180" s="157"/>
      <c r="E180" s="24"/>
      <c r="F180" s="73"/>
    </row>
    <row r="181" spans="1:6">
      <c r="A181" s="132"/>
      <c r="B181" s="152" t="s">
        <v>151</v>
      </c>
      <c r="C181" s="134"/>
      <c r="D181" s="157"/>
      <c r="E181" s="24"/>
      <c r="F181" s="73"/>
    </row>
    <row r="182" spans="1:6">
      <c r="A182" s="132"/>
      <c r="B182" s="137" t="s">
        <v>152</v>
      </c>
      <c r="C182" s="134"/>
      <c r="D182" s="157"/>
      <c r="E182" s="24"/>
      <c r="F182" s="73"/>
    </row>
    <row r="183" spans="1:6" ht="43.5">
      <c r="A183" s="132"/>
      <c r="B183" s="137" t="s">
        <v>767</v>
      </c>
      <c r="C183" s="134"/>
      <c r="D183" s="157"/>
      <c r="E183" s="24"/>
      <c r="F183" s="73"/>
    </row>
    <row r="184" spans="1:6">
      <c r="A184" s="132"/>
      <c r="B184" s="137"/>
      <c r="C184" s="134"/>
      <c r="D184" s="157"/>
      <c r="E184" s="24"/>
      <c r="F184" s="73"/>
    </row>
    <row r="185" spans="1:6">
      <c r="A185" s="132" t="s">
        <v>73</v>
      </c>
      <c r="B185" s="137" t="s">
        <v>768</v>
      </c>
      <c r="C185" s="134" t="s">
        <v>96</v>
      </c>
      <c r="D185" s="157">
        <v>64</v>
      </c>
      <c r="E185" s="24"/>
      <c r="F185" s="73">
        <f>E185*D185</f>
        <v>0</v>
      </c>
    </row>
    <row r="186" spans="1:6">
      <c r="A186" s="132"/>
      <c r="B186" s="137"/>
      <c r="C186" s="134"/>
      <c r="D186" s="157"/>
      <c r="E186" s="24"/>
      <c r="F186" s="73"/>
    </row>
    <row r="187" spans="1:6">
      <c r="A187" s="132"/>
      <c r="B187" s="152" t="s">
        <v>153</v>
      </c>
      <c r="C187" s="134"/>
      <c r="D187" s="157"/>
      <c r="E187" s="24"/>
      <c r="F187" s="73"/>
    </row>
    <row r="188" spans="1:6">
      <c r="A188" s="132"/>
      <c r="B188" s="137"/>
      <c r="C188" s="134"/>
      <c r="D188" s="157"/>
      <c r="E188" s="24"/>
      <c r="F188" s="73"/>
    </row>
    <row r="189" spans="1:6">
      <c r="A189" s="132" t="s">
        <v>74</v>
      </c>
      <c r="B189" s="137" t="s">
        <v>769</v>
      </c>
      <c r="C189" s="126" t="s">
        <v>90</v>
      </c>
      <c r="D189" s="157">
        <v>2500</v>
      </c>
      <c r="E189" s="24"/>
      <c r="F189" s="73">
        <f>E189*D189</f>
        <v>0</v>
      </c>
    </row>
    <row r="190" spans="1:6">
      <c r="A190" s="132"/>
      <c r="B190" s="137"/>
      <c r="C190" s="134"/>
      <c r="D190" s="157"/>
      <c r="E190" s="24"/>
      <c r="F190" s="73"/>
    </row>
    <row r="191" spans="1:6" ht="29">
      <c r="A191" s="132" t="s">
        <v>667</v>
      </c>
      <c r="B191" s="137" t="s">
        <v>770</v>
      </c>
      <c r="C191" s="126" t="s">
        <v>90</v>
      </c>
      <c r="D191" s="157">
        <v>250</v>
      </c>
      <c r="E191" s="24"/>
      <c r="F191" s="73">
        <f>E191*D191</f>
        <v>0</v>
      </c>
    </row>
    <row r="192" spans="1:6">
      <c r="A192" s="132"/>
      <c r="B192" s="137"/>
      <c r="C192" s="134"/>
      <c r="D192" s="157"/>
      <c r="E192" s="24"/>
      <c r="F192" s="73"/>
    </row>
    <row r="193" spans="1:6">
      <c r="A193" s="132"/>
      <c r="B193" s="152" t="s">
        <v>154</v>
      </c>
      <c r="C193" s="134"/>
      <c r="D193" s="157"/>
      <c r="E193" s="24"/>
      <c r="F193" s="73"/>
    </row>
    <row r="194" spans="1:6">
      <c r="A194" s="132"/>
      <c r="B194" s="137"/>
      <c r="C194" s="134"/>
      <c r="D194" s="157"/>
      <c r="E194" s="24"/>
      <c r="F194" s="73"/>
    </row>
    <row r="195" spans="1:6">
      <c r="A195" s="132" t="s">
        <v>668</v>
      </c>
      <c r="B195" s="137" t="s">
        <v>771</v>
      </c>
      <c r="C195" s="134" t="s">
        <v>96</v>
      </c>
      <c r="D195" s="157">
        <v>64</v>
      </c>
      <c r="E195" s="24"/>
      <c r="F195" s="73">
        <f>E195*D195</f>
        <v>0</v>
      </c>
    </row>
    <row r="196" spans="1:6">
      <c r="A196" s="132"/>
      <c r="B196" s="137"/>
      <c r="C196" s="134"/>
      <c r="D196" s="157"/>
      <c r="E196" s="24"/>
      <c r="F196" s="73"/>
    </row>
    <row r="197" spans="1:6">
      <c r="A197" s="328" t="s">
        <v>7</v>
      </c>
      <c r="B197" s="491" t="s">
        <v>146</v>
      </c>
      <c r="C197" s="491"/>
      <c r="D197" s="331"/>
      <c r="E197" s="95"/>
      <c r="F197" s="97">
        <f>SUM(F166:F195)</f>
        <v>0</v>
      </c>
    </row>
    <row r="198" spans="1:6">
      <c r="A198" s="132"/>
      <c r="B198" s="137"/>
      <c r="C198" s="134"/>
      <c r="D198" s="157"/>
      <c r="E198" s="24"/>
      <c r="F198" s="73"/>
    </row>
    <row r="199" spans="1:6">
      <c r="A199" s="132"/>
      <c r="B199" s="137"/>
      <c r="C199" s="134"/>
      <c r="D199" s="157"/>
      <c r="E199" s="24"/>
      <c r="F199" s="73"/>
    </row>
    <row r="200" spans="1:6">
      <c r="A200" s="334" t="s">
        <v>8</v>
      </c>
      <c r="B200" s="491" t="s">
        <v>162</v>
      </c>
      <c r="C200" s="491"/>
      <c r="D200" s="335"/>
      <c r="E200" s="94"/>
      <c r="F200" s="98"/>
    </row>
    <row r="201" spans="1:6">
      <c r="A201" s="132"/>
      <c r="B201" s="137"/>
      <c r="C201" s="134"/>
      <c r="D201" s="157"/>
      <c r="E201" s="24"/>
      <c r="F201" s="73"/>
    </row>
    <row r="202" spans="1:6" ht="43.5">
      <c r="A202" s="132" t="s">
        <v>75</v>
      </c>
      <c r="B202" s="137" t="s">
        <v>881</v>
      </c>
      <c r="C202" s="134" t="s">
        <v>32</v>
      </c>
      <c r="D202" s="157">
        <v>1</v>
      </c>
      <c r="E202" s="24"/>
      <c r="F202" s="73">
        <f>D202*E202</f>
        <v>0</v>
      </c>
    </row>
    <row r="203" spans="1:6">
      <c r="A203" s="132"/>
      <c r="B203" s="137"/>
      <c r="C203" s="134"/>
      <c r="D203" s="157"/>
      <c r="E203" s="24"/>
      <c r="F203" s="73"/>
    </row>
    <row r="204" spans="1:6" ht="43.5">
      <c r="A204" s="132" t="s">
        <v>155</v>
      </c>
      <c r="B204" s="137" t="s">
        <v>880</v>
      </c>
      <c r="C204" s="134" t="s">
        <v>32</v>
      </c>
      <c r="D204" s="157">
        <v>1</v>
      </c>
      <c r="E204" s="24"/>
      <c r="F204" s="73">
        <f>D204*E204</f>
        <v>0</v>
      </c>
    </row>
    <row r="205" spans="1:6">
      <c r="A205" s="132"/>
      <c r="B205" s="137"/>
      <c r="C205" s="134"/>
      <c r="D205" s="157"/>
      <c r="E205" s="24"/>
      <c r="F205" s="73"/>
    </row>
    <row r="206" spans="1:6">
      <c r="A206" s="132" t="s">
        <v>156</v>
      </c>
      <c r="B206" s="137" t="s">
        <v>164</v>
      </c>
      <c r="C206" s="134" t="s">
        <v>32</v>
      </c>
      <c r="D206" s="157">
        <v>1</v>
      </c>
      <c r="E206" s="24"/>
      <c r="F206" s="73">
        <f>D206*E206</f>
        <v>0</v>
      </c>
    </row>
    <row r="207" spans="1:6">
      <c r="A207" s="132"/>
      <c r="B207" s="137"/>
      <c r="C207" s="134"/>
      <c r="D207" s="157"/>
      <c r="E207" s="24"/>
      <c r="F207" s="73"/>
    </row>
    <row r="208" spans="1:6">
      <c r="A208" s="334" t="s">
        <v>8</v>
      </c>
      <c r="B208" s="491" t="s">
        <v>163</v>
      </c>
      <c r="C208" s="491"/>
      <c r="D208" s="335"/>
      <c r="E208" s="94"/>
      <c r="F208" s="97">
        <f>SUM(F202:F206)</f>
        <v>0</v>
      </c>
    </row>
    <row r="209" spans="1:6">
      <c r="A209" s="132"/>
      <c r="B209" s="137"/>
      <c r="C209" s="134"/>
      <c r="D209" s="157"/>
      <c r="E209" s="24"/>
      <c r="F209" s="73"/>
    </row>
    <row r="210" spans="1:6">
      <c r="A210" s="132"/>
      <c r="B210" s="137"/>
      <c r="C210" s="134"/>
      <c r="D210" s="157"/>
      <c r="E210" s="24"/>
      <c r="F210" s="73"/>
    </row>
    <row r="211" spans="1:6" ht="18.5">
      <c r="A211" s="414" t="s">
        <v>187</v>
      </c>
      <c r="B211" s="415"/>
      <c r="C211" s="415"/>
      <c r="D211" s="415"/>
      <c r="E211" s="415"/>
      <c r="F211" s="416"/>
    </row>
    <row r="213" spans="1:6" ht="15" customHeight="1">
      <c r="A213" s="100" t="s">
        <v>14</v>
      </c>
      <c r="B213" s="492" t="s">
        <v>114</v>
      </c>
      <c r="C213" s="492"/>
      <c r="D213" s="492"/>
      <c r="E213" s="411">
        <f>E29</f>
        <v>0</v>
      </c>
      <c r="F213" s="412"/>
    </row>
    <row r="214" spans="1:6" ht="15.5">
      <c r="A214" s="336" t="s">
        <v>3</v>
      </c>
      <c r="B214" s="486" t="s">
        <v>168</v>
      </c>
      <c r="C214" s="486"/>
      <c r="D214" s="337"/>
      <c r="E214" s="338"/>
      <c r="F214" s="339">
        <f>F64</f>
        <v>0</v>
      </c>
    </row>
    <row r="215" spans="1:6" ht="15" customHeight="1">
      <c r="A215" s="336" t="s">
        <v>4</v>
      </c>
      <c r="B215" s="486" t="s">
        <v>133</v>
      </c>
      <c r="C215" s="486"/>
      <c r="D215" s="486"/>
      <c r="E215" s="338"/>
      <c r="F215" s="339">
        <f>F131</f>
        <v>0</v>
      </c>
    </row>
    <row r="216" spans="1:6" ht="15" customHeight="1">
      <c r="A216" s="336" t="s">
        <v>6</v>
      </c>
      <c r="B216" s="340" t="s">
        <v>144</v>
      </c>
      <c r="C216" s="341"/>
      <c r="D216" s="337"/>
      <c r="E216" s="338"/>
      <c r="F216" s="339">
        <f>F150</f>
        <v>0</v>
      </c>
    </row>
    <row r="217" spans="1:6" ht="15.5">
      <c r="A217" s="336" t="s">
        <v>7</v>
      </c>
      <c r="B217" s="486" t="s">
        <v>146</v>
      </c>
      <c r="C217" s="486"/>
      <c r="D217" s="337"/>
      <c r="E217" s="338"/>
      <c r="F217" s="339">
        <f>F197</f>
        <v>0</v>
      </c>
    </row>
    <row r="218" spans="1:6" ht="15" customHeight="1">
      <c r="A218" s="336" t="s">
        <v>8</v>
      </c>
      <c r="B218" s="486" t="s">
        <v>163</v>
      </c>
      <c r="C218" s="486"/>
      <c r="D218" s="342"/>
      <c r="E218" s="343"/>
      <c r="F218" s="339">
        <f>F208</f>
        <v>0</v>
      </c>
    </row>
    <row r="219" spans="1:6" ht="15.5">
      <c r="A219" s="265"/>
      <c r="B219" s="265"/>
      <c r="C219" s="265"/>
      <c r="D219" s="265"/>
      <c r="E219" s="266"/>
      <c r="F219" s="266"/>
    </row>
    <row r="220" spans="1:6" ht="18.5">
      <c r="A220" s="110" t="s">
        <v>179</v>
      </c>
      <c r="B220" s="448" t="s">
        <v>215</v>
      </c>
      <c r="C220" s="448"/>
      <c r="D220" s="448"/>
      <c r="E220" s="411">
        <f>SUM(E213:F218)</f>
        <v>0</v>
      </c>
      <c r="F220" s="412"/>
    </row>
    <row r="223" spans="1:6" ht="18.5">
      <c r="A223" s="344" t="s">
        <v>180</v>
      </c>
      <c r="B223" s="345" t="s">
        <v>182</v>
      </c>
      <c r="C223" s="346"/>
      <c r="D223" s="347"/>
      <c r="E223" s="348"/>
      <c r="F223" s="349"/>
    </row>
    <row r="224" spans="1:6">
      <c r="A224" s="132"/>
      <c r="B224" s="137"/>
      <c r="C224" s="134"/>
      <c r="D224" s="157"/>
      <c r="E224" s="326"/>
      <c r="F224" s="327"/>
    </row>
    <row r="225" spans="1:6" ht="409.5">
      <c r="A225" s="132" t="s">
        <v>2</v>
      </c>
      <c r="B225" s="137" t="s">
        <v>773</v>
      </c>
      <c r="C225" s="134"/>
      <c r="D225" s="157"/>
      <c r="E225" s="24"/>
      <c r="F225" s="73"/>
    </row>
    <row r="226" spans="1:6">
      <c r="A226" s="132"/>
      <c r="B226" s="137" t="s">
        <v>774</v>
      </c>
      <c r="C226" s="134" t="s">
        <v>96</v>
      </c>
      <c r="D226" s="157">
        <v>1</v>
      </c>
      <c r="E226" s="24"/>
      <c r="F226" s="73">
        <f>E226*D226</f>
        <v>0</v>
      </c>
    </row>
    <row r="227" spans="1:6">
      <c r="A227" s="132"/>
      <c r="B227" s="137"/>
      <c r="C227" s="134"/>
      <c r="D227" s="157"/>
      <c r="E227" s="24"/>
      <c r="F227" s="73"/>
    </row>
    <row r="228" spans="1:6" ht="58">
      <c r="A228" s="132" t="s">
        <v>3</v>
      </c>
      <c r="B228" s="137" t="s">
        <v>775</v>
      </c>
      <c r="C228" s="134"/>
      <c r="D228" s="157"/>
      <c r="E228" s="24"/>
      <c r="F228" s="73"/>
    </row>
    <row r="229" spans="1:6">
      <c r="A229" s="132"/>
      <c r="B229" s="137" t="s">
        <v>776</v>
      </c>
      <c r="C229" s="134" t="s">
        <v>96</v>
      </c>
      <c r="D229" s="157">
        <v>1</v>
      </c>
      <c r="E229" s="24"/>
      <c r="F229" s="73">
        <f>E229*D229</f>
        <v>0</v>
      </c>
    </row>
    <row r="230" spans="1:6">
      <c r="A230" s="132"/>
      <c r="B230" s="137"/>
      <c r="C230" s="134"/>
      <c r="D230" s="157"/>
      <c r="E230" s="24"/>
      <c r="F230" s="73"/>
    </row>
    <row r="231" spans="1:6" ht="290">
      <c r="A231" s="132" t="s">
        <v>4</v>
      </c>
      <c r="B231" s="137" t="s">
        <v>777</v>
      </c>
      <c r="C231" s="134"/>
      <c r="D231" s="157"/>
      <c r="E231" s="24"/>
      <c r="F231" s="73"/>
    </row>
    <row r="232" spans="1:6">
      <c r="A232" s="132"/>
      <c r="B232" s="137" t="s">
        <v>776</v>
      </c>
      <c r="C232" s="134" t="s">
        <v>96</v>
      </c>
      <c r="D232" s="157">
        <v>1</v>
      </c>
      <c r="E232" s="24"/>
      <c r="F232" s="73">
        <f>E232*D232</f>
        <v>0</v>
      </c>
    </row>
    <row r="233" spans="1:6">
      <c r="A233" s="132"/>
      <c r="B233" s="137"/>
      <c r="C233" s="134"/>
      <c r="D233" s="157"/>
      <c r="E233" s="24"/>
      <c r="F233" s="73"/>
    </row>
    <row r="234" spans="1:6" ht="130.5">
      <c r="A234" s="132" t="s">
        <v>6</v>
      </c>
      <c r="B234" s="137" t="s">
        <v>918</v>
      </c>
      <c r="C234" s="134"/>
      <c r="D234" s="157"/>
      <c r="E234" s="24"/>
      <c r="F234" s="73"/>
    </row>
    <row r="235" spans="1:6">
      <c r="A235" s="132"/>
      <c r="B235" s="137" t="s">
        <v>776</v>
      </c>
      <c r="C235" s="134" t="s">
        <v>96</v>
      </c>
      <c r="D235" s="157">
        <v>1</v>
      </c>
      <c r="E235" s="24"/>
      <c r="F235" s="73">
        <f>E235*D235</f>
        <v>0</v>
      </c>
    </row>
    <row r="236" spans="1:6">
      <c r="A236" s="132"/>
      <c r="B236" s="137"/>
      <c r="C236" s="134"/>
      <c r="D236" s="157"/>
      <c r="E236" s="24"/>
      <c r="F236" s="73"/>
    </row>
    <row r="237" spans="1:6" ht="159.5">
      <c r="A237" s="132" t="s">
        <v>7</v>
      </c>
      <c r="B237" s="137" t="s">
        <v>885</v>
      </c>
      <c r="C237" s="134"/>
      <c r="D237" s="157"/>
      <c r="E237" s="24"/>
      <c r="F237" s="73"/>
    </row>
    <row r="238" spans="1:6">
      <c r="A238" s="132"/>
      <c r="B238" s="137" t="s">
        <v>776</v>
      </c>
      <c r="C238" s="134" t="s">
        <v>96</v>
      </c>
      <c r="D238" s="157">
        <v>1</v>
      </c>
      <c r="E238" s="24"/>
      <c r="F238" s="73">
        <f>E238*D238</f>
        <v>0</v>
      </c>
    </row>
    <row r="239" spans="1:6">
      <c r="A239" s="132"/>
      <c r="B239" s="137"/>
      <c r="C239" s="134"/>
      <c r="D239" s="157"/>
      <c r="E239" s="24"/>
      <c r="F239" s="73"/>
    </row>
    <row r="240" spans="1:6" ht="43.5">
      <c r="A240" s="132" t="s">
        <v>8</v>
      </c>
      <c r="B240" s="137" t="s">
        <v>778</v>
      </c>
      <c r="C240" s="134"/>
      <c r="D240" s="157"/>
      <c r="E240" s="24"/>
      <c r="F240" s="73"/>
    </row>
    <row r="241" spans="1:6">
      <c r="A241" s="132"/>
      <c r="B241" s="137" t="s">
        <v>776</v>
      </c>
      <c r="C241" s="134" t="s">
        <v>96</v>
      </c>
      <c r="D241" s="157">
        <v>2</v>
      </c>
      <c r="E241" s="24"/>
      <c r="F241" s="73">
        <f>E241*D241</f>
        <v>0</v>
      </c>
    </row>
    <row r="242" spans="1:6">
      <c r="A242" s="132"/>
      <c r="B242" s="137"/>
      <c r="C242" s="134"/>
      <c r="D242" s="157"/>
      <c r="E242" s="24"/>
      <c r="F242" s="73"/>
    </row>
    <row r="243" spans="1:6" ht="362.5">
      <c r="A243" s="132" t="s">
        <v>9</v>
      </c>
      <c r="B243" s="137" t="s">
        <v>779</v>
      </c>
      <c r="C243" s="134"/>
      <c r="D243" s="157"/>
      <c r="E243" s="24"/>
      <c r="F243" s="73"/>
    </row>
    <row r="244" spans="1:6">
      <c r="A244" s="132"/>
      <c r="B244" s="137" t="s">
        <v>776</v>
      </c>
      <c r="C244" s="134" t="s">
        <v>96</v>
      </c>
      <c r="D244" s="157">
        <v>39</v>
      </c>
      <c r="E244" s="24"/>
      <c r="F244" s="73">
        <f>E244*D244</f>
        <v>0</v>
      </c>
    </row>
    <row r="245" spans="1:6">
      <c r="A245" s="132"/>
      <c r="B245" s="137"/>
      <c r="C245" s="134"/>
      <c r="D245" s="157"/>
      <c r="E245" s="24"/>
      <c r="F245" s="73"/>
    </row>
    <row r="246" spans="1:6" ht="348">
      <c r="A246" s="132" t="s">
        <v>255</v>
      </c>
      <c r="B246" s="137" t="s">
        <v>886</v>
      </c>
      <c r="C246" s="134"/>
      <c r="D246" s="157"/>
      <c r="E246" s="24"/>
      <c r="F246" s="73"/>
    </row>
    <row r="247" spans="1:6" ht="72.5">
      <c r="A247" s="132"/>
      <c r="B247" s="137" t="s">
        <v>882</v>
      </c>
      <c r="C247" s="134"/>
      <c r="D247" s="157"/>
      <c r="E247" s="24"/>
      <c r="F247" s="73"/>
    </row>
    <row r="248" spans="1:6">
      <c r="A248" s="132"/>
      <c r="B248" s="137" t="s">
        <v>774</v>
      </c>
      <c r="C248" s="134" t="s">
        <v>1</v>
      </c>
      <c r="D248" s="157">
        <v>2</v>
      </c>
      <c r="E248" s="24"/>
      <c r="F248" s="73">
        <f>E248*D248</f>
        <v>0</v>
      </c>
    </row>
    <row r="249" spans="1:6">
      <c r="A249" s="132"/>
      <c r="B249" s="137"/>
      <c r="C249" s="134"/>
      <c r="D249" s="157"/>
      <c r="E249" s="24"/>
      <c r="F249" s="73"/>
    </row>
    <row r="250" spans="1:6" ht="58">
      <c r="A250" s="132" t="s">
        <v>355</v>
      </c>
      <c r="B250" s="137" t="s">
        <v>780</v>
      </c>
      <c r="C250" s="134"/>
      <c r="D250" s="157"/>
      <c r="E250" s="24"/>
      <c r="F250" s="73"/>
    </row>
    <row r="251" spans="1:6">
      <c r="A251" s="132"/>
      <c r="B251" s="137" t="s">
        <v>776</v>
      </c>
      <c r="C251" s="134" t="s">
        <v>96</v>
      </c>
      <c r="D251" s="157">
        <f>SUM(D244:D248)</f>
        <v>41</v>
      </c>
      <c r="E251" s="24"/>
      <c r="F251" s="73">
        <f>E251*D251</f>
        <v>0</v>
      </c>
    </row>
    <row r="252" spans="1:6">
      <c r="A252" s="132"/>
      <c r="B252" s="137"/>
      <c r="C252" s="134"/>
      <c r="D252" s="157"/>
      <c r="E252" s="24"/>
      <c r="F252" s="73"/>
    </row>
    <row r="253" spans="1:6" ht="58">
      <c r="A253" s="132" t="s">
        <v>368</v>
      </c>
      <c r="B253" s="137" t="s">
        <v>781</v>
      </c>
      <c r="C253" s="134"/>
      <c r="D253" s="157"/>
      <c r="E253" s="24"/>
      <c r="F253" s="73"/>
    </row>
    <row r="254" spans="1:6">
      <c r="A254" s="132"/>
      <c r="B254" s="137" t="s">
        <v>776</v>
      </c>
      <c r="C254" s="134" t="s">
        <v>96</v>
      </c>
      <c r="D254" s="157">
        <f>D251</f>
        <v>41</v>
      </c>
      <c r="E254" s="24"/>
      <c r="F254" s="73">
        <f>E254*D254</f>
        <v>0</v>
      </c>
    </row>
    <row r="255" spans="1:6">
      <c r="A255" s="132"/>
      <c r="B255" s="137"/>
      <c r="C255" s="134"/>
      <c r="D255" s="157"/>
      <c r="E255" s="24"/>
      <c r="F255" s="73"/>
    </row>
    <row r="256" spans="1:6" ht="130.5">
      <c r="A256" s="132" t="s">
        <v>814</v>
      </c>
      <c r="B256" s="137" t="s">
        <v>782</v>
      </c>
      <c r="C256" s="134"/>
      <c r="D256" s="157"/>
      <c r="E256" s="24"/>
      <c r="F256" s="73"/>
    </row>
    <row r="257" spans="1:6">
      <c r="A257" s="132"/>
      <c r="B257" s="137" t="s">
        <v>776</v>
      </c>
      <c r="C257" s="134" t="s">
        <v>96</v>
      </c>
      <c r="D257" s="157">
        <v>16</v>
      </c>
      <c r="E257" s="24"/>
      <c r="F257" s="73">
        <f>E257*D257</f>
        <v>0</v>
      </c>
    </row>
    <row r="258" spans="1:6">
      <c r="A258" s="132"/>
      <c r="B258" s="137"/>
      <c r="C258" s="134"/>
      <c r="D258" s="157"/>
      <c r="E258" s="24"/>
      <c r="F258" s="73"/>
    </row>
    <row r="259" spans="1:6" ht="333.5">
      <c r="A259" s="132" t="s">
        <v>815</v>
      </c>
      <c r="B259" s="137" t="s">
        <v>887</v>
      </c>
      <c r="C259" s="134"/>
      <c r="D259" s="157"/>
      <c r="E259" s="24"/>
      <c r="F259" s="73"/>
    </row>
    <row r="260" spans="1:6" ht="72.5">
      <c r="A260" s="132"/>
      <c r="B260" s="137" t="s">
        <v>883</v>
      </c>
      <c r="C260" s="134"/>
      <c r="D260" s="157"/>
      <c r="E260" s="24"/>
      <c r="F260" s="73"/>
    </row>
    <row r="261" spans="1:6">
      <c r="A261" s="132"/>
      <c r="B261" s="137" t="s">
        <v>776</v>
      </c>
      <c r="C261" s="134" t="s">
        <v>96</v>
      </c>
      <c r="D261" s="157">
        <v>6</v>
      </c>
      <c r="E261" s="24"/>
      <c r="F261" s="73">
        <f>E261*D261</f>
        <v>0</v>
      </c>
    </row>
    <row r="262" spans="1:6">
      <c r="A262" s="132"/>
      <c r="B262" s="137"/>
      <c r="C262" s="134"/>
      <c r="D262" s="157"/>
      <c r="E262" s="24"/>
      <c r="F262" s="73"/>
    </row>
    <row r="263" spans="1:6" ht="275.5">
      <c r="A263" s="132" t="s">
        <v>816</v>
      </c>
      <c r="B263" s="137" t="s">
        <v>783</v>
      </c>
      <c r="C263" s="134"/>
      <c r="D263" s="157"/>
      <c r="E263" s="24"/>
      <c r="F263" s="73"/>
    </row>
    <row r="264" spans="1:6">
      <c r="A264" s="132"/>
      <c r="B264" s="137" t="s">
        <v>776</v>
      </c>
      <c r="C264" s="134" t="s">
        <v>96</v>
      </c>
      <c r="D264" s="157">
        <v>6</v>
      </c>
      <c r="E264" s="24"/>
      <c r="F264" s="73">
        <f>E264*D264</f>
        <v>0</v>
      </c>
    </row>
    <row r="265" spans="1:6">
      <c r="A265" s="132"/>
      <c r="B265" s="137"/>
      <c r="C265" s="134"/>
      <c r="D265" s="157"/>
      <c r="E265" s="24"/>
      <c r="F265" s="73"/>
    </row>
    <row r="266" spans="1:6" ht="203">
      <c r="A266" s="132" t="s">
        <v>817</v>
      </c>
      <c r="B266" s="137" t="s">
        <v>784</v>
      </c>
      <c r="C266" s="134"/>
      <c r="D266" s="157"/>
      <c r="E266" s="24"/>
      <c r="F266" s="73"/>
    </row>
    <row r="267" spans="1:6">
      <c r="A267" s="132"/>
      <c r="B267" s="137" t="s">
        <v>776</v>
      </c>
      <c r="C267" s="134" t="s">
        <v>96</v>
      </c>
      <c r="D267" s="157">
        <v>1</v>
      </c>
      <c r="E267" s="24"/>
      <c r="F267" s="73">
        <f>E267*D267</f>
        <v>0</v>
      </c>
    </row>
    <row r="268" spans="1:6">
      <c r="A268" s="132"/>
      <c r="B268" s="137"/>
      <c r="C268" s="134"/>
      <c r="D268" s="157"/>
      <c r="E268" s="24"/>
      <c r="F268" s="73"/>
    </row>
    <row r="269" spans="1:6" ht="29">
      <c r="A269" s="132" t="s">
        <v>818</v>
      </c>
      <c r="B269" s="137" t="s">
        <v>785</v>
      </c>
      <c r="C269" s="134"/>
      <c r="D269" s="157"/>
      <c r="E269" s="24"/>
      <c r="F269" s="73"/>
    </row>
    <row r="270" spans="1:6">
      <c r="A270" s="132"/>
      <c r="B270" s="137" t="s">
        <v>776</v>
      </c>
      <c r="C270" s="134" t="s">
        <v>96</v>
      </c>
      <c r="D270" s="157">
        <f>SUM(D266:D267)</f>
        <v>1</v>
      </c>
      <c r="E270" s="24"/>
      <c r="F270" s="73">
        <f>D270*E270</f>
        <v>0</v>
      </c>
    </row>
    <row r="271" spans="1:6">
      <c r="A271" s="132"/>
      <c r="B271" s="137"/>
      <c r="C271" s="134"/>
      <c r="D271" s="157"/>
      <c r="E271" s="24"/>
      <c r="F271" s="73"/>
    </row>
    <row r="272" spans="1:6" ht="29">
      <c r="A272" s="132" t="s">
        <v>819</v>
      </c>
      <c r="B272" s="137" t="s">
        <v>786</v>
      </c>
      <c r="C272" s="134"/>
      <c r="D272" s="157"/>
      <c r="E272" s="24"/>
      <c r="F272" s="73"/>
    </row>
    <row r="273" spans="1:6">
      <c r="A273" s="132"/>
      <c r="B273" s="137" t="s">
        <v>776</v>
      </c>
      <c r="C273" s="134" t="s">
        <v>96</v>
      </c>
      <c r="D273" s="157">
        <v>1</v>
      </c>
      <c r="E273" s="24"/>
      <c r="F273" s="73">
        <f>E273*D273</f>
        <v>0</v>
      </c>
    </row>
    <row r="274" spans="1:6">
      <c r="A274" s="132"/>
      <c r="B274" s="137"/>
      <c r="C274" s="134"/>
      <c r="D274" s="157"/>
      <c r="E274" s="24"/>
      <c r="F274" s="73"/>
    </row>
    <row r="275" spans="1:6" ht="58">
      <c r="A275" s="132" t="s">
        <v>820</v>
      </c>
      <c r="B275" s="137" t="s">
        <v>888</v>
      </c>
      <c r="C275" s="134"/>
      <c r="D275" s="157"/>
      <c r="E275" s="24"/>
      <c r="F275" s="73"/>
    </row>
    <row r="276" spans="1:6">
      <c r="A276" s="132"/>
      <c r="B276" s="137" t="s">
        <v>776</v>
      </c>
      <c r="C276" s="134" t="s">
        <v>96</v>
      </c>
      <c r="D276" s="157">
        <v>10</v>
      </c>
      <c r="E276" s="24"/>
      <c r="F276" s="73">
        <f>E276*D276</f>
        <v>0</v>
      </c>
    </row>
    <row r="277" spans="1:6">
      <c r="A277" s="132"/>
      <c r="B277" s="137"/>
      <c r="C277" s="134"/>
      <c r="D277" s="157"/>
      <c r="E277" s="24"/>
      <c r="F277" s="73"/>
    </row>
    <row r="278" spans="1:6" ht="29">
      <c r="A278" s="132" t="s">
        <v>821</v>
      </c>
      <c r="B278" s="137" t="s">
        <v>787</v>
      </c>
      <c r="C278" s="134" t="s">
        <v>32</v>
      </c>
      <c r="D278" s="157">
        <v>1</v>
      </c>
      <c r="E278" s="24"/>
      <c r="F278" s="73">
        <f>E278*D278</f>
        <v>0</v>
      </c>
    </row>
    <row r="279" spans="1:6">
      <c r="A279" s="132"/>
      <c r="B279" s="137"/>
      <c r="C279" s="134"/>
      <c r="D279" s="157"/>
      <c r="E279" s="24"/>
      <c r="F279" s="73"/>
    </row>
    <row r="280" spans="1:6" ht="130.5">
      <c r="A280" s="132" t="s">
        <v>822</v>
      </c>
      <c r="B280" s="137" t="s">
        <v>788</v>
      </c>
      <c r="C280" s="134" t="s">
        <v>96</v>
      </c>
      <c r="D280" s="157">
        <v>1</v>
      </c>
      <c r="E280" s="24"/>
      <c r="F280" s="73">
        <f>E280*D280</f>
        <v>0</v>
      </c>
    </row>
    <row r="281" spans="1:6">
      <c r="A281" s="132"/>
      <c r="B281" s="137"/>
      <c r="C281" s="134"/>
      <c r="D281" s="157"/>
      <c r="E281" s="24"/>
      <c r="F281" s="73"/>
    </row>
    <row r="282" spans="1:6" ht="29">
      <c r="A282" s="132" t="s">
        <v>823</v>
      </c>
      <c r="B282" s="137" t="s">
        <v>789</v>
      </c>
      <c r="C282" s="134" t="s">
        <v>96</v>
      </c>
      <c r="D282" s="157">
        <f>D251</f>
        <v>41</v>
      </c>
      <c r="E282" s="24"/>
      <c r="F282" s="73">
        <f>E282*D282</f>
        <v>0</v>
      </c>
    </row>
    <row r="283" spans="1:6">
      <c r="A283" s="132"/>
      <c r="B283" s="137"/>
      <c r="C283" s="134"/>
      <c r="D283" s="157"/>
      <c r="E283" s="24"/>
      <c r="F283" s="73"/>
    </row>
    <row r="284" spans="1:6" ht="29">
      <c r="A284" s="132" t="s">
        <v>824</v>
      </c>
      <c r="B284" s="137" t="s">
        <v>790</v>
      </c>
      <c r="C284" s="134" t="s">
        <v>96</v>
      </c>
      <c r="D284" s="157">
        <f>D282</f>
        <v>41</v>
      </c>
      <c r="E284" s="24"/>
      <c r="F284" s="73">
        <f>E284*D284</f>
        <v>0</v>
      </c>
    </row>
    <row r="285" spans="1:6">
      <c r="A285" s="132"/>
      <c r="B285" s="137"/>
      <c r="C285" s="134"/>
      <c r="D285" s="157"/>
      <c r="E285" s="24"/>
      <c r="F285" s="73"/>
    </row>
    <row r="286" spans="1:6">
      <c r="A286" s="132" t="s">
        <v>825</v>
      </c>
      <c r="B286" s="137" t="s">
        <v>791</v>
      </c>
      <c r="C286" s="134" t="s">
        <v>96</v>
      </c>
      <c r="D286" s="157">
        <f>D254</f>
        <v>41</v>
      </c>
      <c r="E286" s="24"/>
      <c r="F286" s="73">
        <f>E286*D286</f>
        <v>0</v>
      </c>
    </row>
    <row r="287" spans="1:6">
      <c r="A287" s="132"/>
      <c r="B287" s="137"/>
      <c r="C287" s="134"/>
      <c r="D287" s="157"/>
      <c r="E287" s="24"/>
      <c r="F287" s="73"/>
    </row>
    <row r="288" spans="1:6" ht="29">
      <c r="A288" s="132" t="s">
        <v>826</v>
      </c>
      <c r="B288" s="137" t="s">
        <v>792</v>
      </c>
      <c r="C288" s="134" t="s">
        <v>96</v>
      </c>
      <c r="D288" s="157">
        <f>D264</f>
        <v>6</v>
      </c>
      <c r="E288" s="24"/>
      <c r="F288" s="73">
        <f>E288*D288</f>
        <v>0</v>
      </c>
    </row>
    <row r="289" spans="1:6">
      <c r="A289" s="132"/>
      <c r="B289" s="137"/>
      <c r="C289" s="134"/>
      <c r="D289" s="157"/>
      <c r="E289" s="24"/>
      <c r="F289" s="73"/>
    </row>
    <row r="290" spans="1:6">
      <c r="A290" s="132" t="s">
        <v>827</v>
      </c>
      <c r="B290" s="137" t="s">
        <v>793</v>
      </c>
      <c r="C290" s="134" t="s">
        <v>96</v>
      </c>
      <c r="D290" s="157">
        <f>D261</f>
        <v>6</v>
      </c>
      <c r="E290" s="24"/>
      <c r="F290" s="73">
        <f>E290*D290</f>
        <v>0</v>
      </c>
    </row>
    <row r="291" spans="1:6">
      <c r="A291" s="132"/>
      <c r="B291" s="137"/>
      <c r="C291" s="134"/>
      <c r="D291" s="157"/>
      <c r="E291" s="24"/>
      <c r="F291" s="73"/>
    </row>
    <row r="292" spans="1:6">
      <c r="A292" s="132" t="s">
        <v>828</v>
      </c>
      <c r="B292" s="137" t="s">
        <v>794</v>
      </c>
      <c r="C292" s="134" t="s">
        <v>96</v>
      </c>
      <c r="D292" s="157">
        <f>D270</f>
        <v>1</v>
      </c>
      <c r="E292" s="24"/>
      <c r="F292" s="73">
        <f>E292*D292</f>
        <v>0</v>
      </c>
    </row>
    <row r="293" spans="1:6">
      <c r="A293" s="132"/>
      <c r="B293" s="137"/>
      <c r="C293" s="134"/>
      <c r="D293" s="157"/>
      <c r="E293" s="24"/>
      <c r="F293" s="73"/>
    </row>
    <row r="294" spans="1:6">
      <c r="A294" s="132" t="s">
        <v>829</v>
      </c>
      <c r="B294" s="137" t="s">
        <v>795</v>
      </c>
      <c r="C294" s="134" t="s">
        <v>96</v>
      </c>
      <c r="D294" s="157">
        <f>D257</f>
        <v>16</v>
      </c>
      <c r="E294" s="24"/>
      <c r="F294" s="73">
        <f>E294*D294</f>
        <v>0</v>
      </c>
    </row>
    <row r="295" spans="1:6">
      <c r="A295" s="132"/>
      <c r="B295" s="137"/>
      <c r="C295" s="134"/>
      <c r="D295" s="157"/>
      <c r="E295" s="24"/>
      <c r="F295" s="73"/>
    </row>
    <row r="296" spans="1:6">
      <c r="A296" s="132" t="s">
        <v>830</v>
      </c>
      <c r="B296" s="137" t="s">
        <v>796</v>
      </c>
      <c r="C296" s="134" t="s">
        <v>96</v>
      </c>
      <c r="D296" s="157">
        <v>1</v>
      </c>
      <c r="E296" s="24"/>
      <c r="F296" s="73">
        <f>E296*D296</f>
        <v>0</v>
      </c>
    </row>
    <row r="297" spans="1:6">
      <c r="A297" s="132"/>
      <c r="B297" s="137"/>
      <c r="C297" s="134"/>
      <c r="D297" s="157"/>
      <c r="E297" s="24"/>
      <c r="F297" s="73"/>
    </row>
    <row r="298" spans="1:6" ht="58">
      <c r="A298" s="132" t="s">
        <v>831</v>
      </c>
      <c r="B298" s="137" t="s">
        <v>797</v>
      </c>
      <c r="C298" s="134" t="s">
        <v>96</v>
      </c>
      <c r="D298" s="157">
        <v>1</v>
      </c>
      <c r="E298" s="24"/>
      <c r="F298" s="73">
        <f>E298*D298</f>
        <v>0</v>
      </c>
    </row>
    <row r="299" spans="1:6">
      <c r="A299" s="132"/>
      <c r="B299" s="137"/>
      <c r="C299" s="134"/>
      <c r="D299" s="157"/>
      <c r="E299" s="24"/>
      <c r="F299" s="73"/>
    </row>
    <row r="300" spans="1:6" ht="43.5">
      <c r="A300" s="132" t="s">
        <v>832</v>
      </c>
      <c r="B300" s="137" t="s">
        <v>798</v>
      </c>
      <c r="C300" s="134" t="s">
        <v>32</v>
      </c>
      <c r="D300" s="157">
        <v>1</v>
      </c>
      <c r="E300" s="24"/>
      <c r="F300" s="73">
        <f>E300*D300</f>
        <v>0</v>
      </c>
    </row>
    <row r="301" spans="1:6">
      <c r="A301" s="132"/>
      <c r="B301" s="137"/>
      <c r="C301" s="134"/>
      <c r="D301" s="157"/>
      <c r="E301" s="24"/>
      <c r="F301" s="73"/>
    </row>
    <row r="302" spans="1:6" ht="29">
      <c r="A302" s="132" t="s">
        <v>833</v>
      </c>
      <c r="B302" s="137" t="s">
        <v>799</v>
      </c>
      <c r="C302" s="134" t="s">
        <v>32</v>
      </c>
      <c r="D302" s="157">
        <v>1</v>
      </c>
      <c r="E302" s="24"/>
      <c r="F302" s="73">
        <f>E302*D302</f>
        <v>0</v>
      </c>
    </row>
    <row r="303" spans="1:6">
      <c r="A303" s="132"/>
      <c r="B303" s="137"/>
      <c r="C303" s="134"/>
      <c r="D303" s="157"/>
      <c r="E303" s="24"/>
      <c r="F303" s="73"/>
    </row>
    <row r="304" spans="1:6" ht="43.5">
      <c r="A304" s="132" t="s">
        <v>834</v>
      </c>
      <c r="B304" s="137" t="s">
        <v>800</v>
      </c>
      <c r="C304" s="134" t="s">
        <v>32</v>
      </c>
      <c r="D304" s="157">
        <f>D302</f>
        <v>1</v>
      </c>
      <c r="E304" s="24"/>
      <c r="F304" s="73">
        <f>E304*D304</f>
        <v>0</v>
      </c>
    </row>
    <row r="305" spans="1:6">
      <c r="A305" s="132"/>
      <c r="B305" s="137"/>
      <c r="C305" s="134"/>
      <c r="D305" s="157"/>
      <c r="E305" s="24"/>
      <c r="F305" s="73"/>
    </row>
    <row r="306" spans="1:6" ht="72.5">
      <c r="A306" s="132" t="s">
        <v>835</v>
      </c>
      <c r="B306" s="137" t="s">
        <v>801</v>
      </c>
      <c r="C306" s="134" t="s">
        <v>96</v>
      </c>
      <c r="D306" s="157">
        <v>4</v>
      </c>
      <c r="E306" s="24"/>
      <c r="F306" s="73">
        <f>E306*D306</f>
        <v>0</v>
      </c>
    </row>
    <row r="307" spans="1:6">
      <c r="A307" s="132"/>
      <c r="B307" s="137"/>
      <c r="C307" s="134"/>
      <c r="D307" s="157"/>
      <c r="E307" s="24"/>
      <c r="F307" s="73"/>
    </row>
    <row r="308" spans="1:6" ht="64.5" customHeight="1">
      <c r="A308" s="132" t="s">
        <v>836</v>
      </c>
      <c r="B308" s="137" t="s">
        <v>802</v>
      </c>
      <c r="C308" s="134" t="s">
        <v>32</v>
      </c>
      <c r="D308" s="157">
        <v>1</v>
      </c>
      <c r="E308" s="24"/>
      <c r="F308" s="73">
        <f>E308*D308</f>
        <v>0</v>
      </c>
    </row>
    <row r="309" spans="1:6">
      <c r="A309" s="132"/>
      <c r="B309" s="137"/>
      <c r="C309" s="134"/>
      <c r="D309" s="157"/>
      <c r="E309" s="24"/>
      <c r="F309" s="73"/>
    </row>
    <row r="310" spans="1:6" ht="43.5">
      <c r="A310" s="132" t="s">
        <v>837</v>
      </c>
      <c r="B310" s="137" t="s">
        <v>803</v>
      </c>
      <c r="C310" s="134" t="s">
        <v>32</v>
      </c>
      <c r="D310" s="157">
        <f>D304</f>
        <v>1</v>
      </c>
      <c r="E310" s="24"/>
      <c r="F310" s="73">
        <f>E310*D310</f>
        <v>0</v>
      </c>
    </row>
    <row r="311" spans="1:6">
      <c r="A311" s="132"/>
      <c r="B311" s="137"/>
      <c r="C311" s="134"/>
      <c r="D311" s="157"/>
      <c r="E311" s="24"/>
      <c r="F311" s="73"/>
    </row>
    <row r="312" spans="1:6" ht="58">
      <c r="A312" s="132" t="s">
        <v>838</v>
      </c>
      <c r="B312" s="137" t="s">
        <v>804</v>
      </c>
      <c r="C312" s="134" t="s">
        <v>32</v>
      </c>
      <c r="D312" s="157">
        <v>1</v>
      </c>
      <c r="E312" s="24"/>
      <c r="F312" s="73">
        <f>E312*D312</f>
        <v>0</v>
      </c>
    </row>
    <row r="313" spans="1:6">
      <c r="A313" s="132"/>
      <c r="B313" s="137"/>
      <c r="C313" s="134"/>
      <c r="D313" s="157"/>
      <c r="E313" s="24"/>
      <c r="F313" s="73"/>
    </row>
    <row r="314" spans="1:6" ht="29">
      <c r="A314" s="132" t="s">
        <v>839</v>
      </c>
      <c r="B314" s="137" t="s">
        <v>805</v>
      </c>
      <c r="C314" s="126" t="s">
        <v>90</v>
      </c>
      <c r="D314" s="157">
        <v>50</v>
      </c>
      <c r="E314" s="24"/>
      <c r="F314" s="73">
        <f>E314*D314</f>
        <v>0</v>
      </c>
    </row>
    <row r="315" spans="1:6">
      <c r="A315" s="132"/>
      <c r="B315" s="137"/>
      <c r="C315" s="134"/>
      <c r="D315" s="157"/>
      <c r="E315" s="24"/>
      <c r="F315" s="73"/>
    </row>
    <row r="316" spans="1:6" ht="29">
      <c r="A316" s="132" t="s">
        <v>840</v>
      </c>
      <c r="B316" s="137" t="s">
        <v>806</v>
      </c>
      <c r="C316" s="126" t="s">
        <v>90</v>
      </c>
      <c r="D316" s="157">
        <v>50</v>
      </c>
      <c r="E316" s="24"/>
      <c r="F316" s="73">
        <f>E316*D316</f>
        <v>0</v>
      </c>
    </row>
    <row r="317" spans="1:6">
      <c r="A317" s="132"/>
      <c r="B317" s="137"/>
      <c r="C317" s="134"/>
      <c r="D317" s="157"/>
      <c r="E317" s="24"/>
      <c r="F317" s="73"/>
    </row>
    <row r="318" spans="1:6" ht="87">
      <c r="A318" s="132" t="s">
        <v>841</v>
      </c>
      <c r="B318" s="137" t="s">
        <v>807</v>
      </c>
      <c r="C318" s="126" t="s">
        <v>90</v>
      </c>
      <c r="D318" s="157">
        <v>1100</v>
      </c>
      <c r="E318" s="24"/>
      <c r="F318" s="73">
        <f>E318*D318</f>
        <v>0</v>
      </c>
    </row>
    <row r="319" spans="1:6">
      <c r="A319" s="132"/>
      <c r="B319" s="137"/>
      <c r="C319" s="134"/>
      <c r="D319" s="157"/>
      <c r="E319" s="24"/>
      <c r="F319" s="73"/>
    </row>
    <row r="320" spans="1:6" ht="58">
      <c r="A320" s="132" t="s">
        <v>842</v>
      </c>
      <c r="B320" s="137" t="s">
        <v>808</v>
      </c>
      <c r="C320" s="126" t="s">
        <v>90</v>
      </c>
      <c r="D320" s="157">
        <v>750</v>
      </c>
      <c r="E320" s="24"/>
      <c r="F320" s="73">
        <f>E320*D320</f>
        <v>0</v>
      </c>
    </row>
    <row r="321" spans="1:6">
      <c r="A321" s="132"/>
      <c r="B321" s="137"/>
      <c r="C321" s="134"/>
      <c r="D321" s="157"/>
      <c r="E321" s="24"/>
      <c r="F321" s="73"/>
    </row>
    <row r="322" spans="1:6" ht="50.25" customHeight="1">
      <c r="A322" s="132" t="s">
        <v>843</v>
      </c>
      <c r="B322" s="137" t="s">
        <v>809</v>
      </c>
      <c r="C322" s="126" t="s">
        <v>90</v>
      </c>
      <c r="D322" s="157">
        <v>150</v>
      </c>
      <c r="E322" s="24"/>
      <c r="F322" s="73">
        <f>E322*D322</f>
        <v>0</v>
      </c>
    </row>
    <row r="323" spans="1:6">
      <c r="A323" s="132"/>
      <c r="B323" s="137"/>
      <c r="C323" s="134"/>
      <c r="D323" s="157"/>
      <c r="E323" s="24"/>
      <c r="F323" s="73"/>
    </row>
    <row r="324" spans="1:6" ht="29">
      <c r="A324" s="132" t="s">
        <v>844</v>
      </c>
      <c r="B324" s="137" t="s">
        <v>810</v>
      </c>
      <c r="C324" s="134" t="s">
        <v>96</v>
      </c>
      <c r="D324" s="157">
        <v>25</v>
      </c>
      <c r="E324" s="24"/>
      <c r="F324" s="73">
        <f>E324*D324</f>
        <v>0</v>
      </c>
    </row>
    <row r="325" spans="1:6">
      <c r="A325" s="132"/>
      <c r="B325" s="137"/>
      <c r="C325" s="134"/>
      <c r="D325" s="157"/>
      <c r="E325" s="24"/>
      <c r="F325" s="73"/>
    </row>
    <row r="326" spans="1:6" ht="18" customHeight="1">
      <c r="A326" s="132" t="s">
        <v>845</v>
      </c>
      <c r="B326" s="137" t="s">
        <v>811</v>
      </c>
      <c r="C326" s="126" t="s">
        <v>90</v>
      </c>
      <c r="D326" s="157">
        <v>1200</v>
      </c>
      <c r="E326" s="24"/>
      <c r="F326" s="73">
        <f>E326*D326</f>
        <v>0</v>
      </c>
    </row>
    <row r="327" spans="1:6">
      <c r="A327" s="132"/>
      <c r="B327" s="137"/>
      <c r="C327" s="134"/>
      <c r="D327" s="157"/>
      <c r="E327" s="24"/>
      <c r="F327" s="73"/>
    </row>
    <row r="328" spans="1:6" ht="43.5">
      <c r="A328" s="132" t="s">
        <v>846</v>
      </c>
      <c r="B328" s="137" t="s">
        <v>812</v>
      </c>
      <c r="C328" s="134" t="s">
        <v>96</v>
      </c>
      <c r="D328" s="157">
        <v>1</v>
      </c>
      <c r="E328" s="24"/>
      <c r="F328" s="73">
        <f>E328*D328</f>
        <v>0</v>
      </c>
    </row>
    <row r="329" spans="1:6">
      <c r="A329" s="132"/>
      <c r="B329" s="137"/>
      <c r="C329" s="134"/>
      <c r="D329" s="157"/>
      <c r="E329" s="24"/>
      <c r="F329" s="73"/>
    </row>
    <row r="330" spans="1:6" ht="18.5">
      <c r="A330" s="344" t="s">
        <v>180</v>
      </c>
      <c r="B330" s="345" t="s">
        <v>813</v>
      </c>
      <c r="C330" s="346"/>
      <c r="D330" s="347"/>
      <c r="E330" s="96"/>
      <c r="F330" s="101">
        <f>SUM(F226:F329)</f>
        <v>0</v>
      </c>
    </row>
    <row r="331" spans="1:6">
      <c r="A331" s="132"/>
      <c r="B331" s="137"/>
      <c r="C331" s="134"/>
      <c r="D331" s="157"/>
      <c r="E331" s="24"/>
      <c r="F331" s="73"/>
    </row>
    <row r="332" spans="1:6">
      <c r="E332" s="325"/>
      <c r="F332" s="204"/>
    </row>
    <row r="333" spans="1:6" ht="18.5">
      <c r="A333" s="344" t="s">
        <v>181</v>
      </c>
      <c r="B333" s="487" t="s">
        <v>847</v>
      </c>
      <c r="C333" s="487"/>
      <c r="D333" s="487"/>
      <c r="E333" s="96"/>
      <c r="F333" s="99"/>
    </row>
    <row r="334" spans="1:6">
      <c r="A334" s="132"/>
      <c r="B334" s="137"/>
      <c r="C334" s="134"/>
      <c r="D334" s="157"/>
      <c r="E334" s="24"/>
      <c r="F334" s="73"/>
    </row>
    <row r="335" spans="1:6">
      <c r="A335" s="328" t="s">
        <v>2</v>
      </c>
      <c r="B335" s="329" t="s">
        <v>864</v>
      </c>
      <c r="C335" s="330"/>
      <c r="D335" s="331"/>
      <c r="E335" s="95"/>
      <c r="F335" s="97"/>
    </row>
    <row r="336" spans="1:6">
      <c r="A336" s="132"/>
      <c r="B336" s="137"/>
      <c r="C336" s="134"/>
      <c r="D336" s="157"/>
      <c r="E336" s="24"/>
      <c r="F336" s="73"/>
    </row>
    <row r="337" spans="1:7" ht="72.5">
      <c r="A337" s="132" t="s">
        <v>46</v>
      </c>
      <c r="B337" s="137" t="s">
        <v>848</v>
      </c>
      <c r="C337" s="134" t="s">
        <v>96</v>
      </c>
      <c r="D337" s="134">
        <v>1</v>
      </c>
      <c r="E337" s="24"/>
      <c r="F337" s="73">
        <f>D337*E337</f>
        <v>0</v>
      </c>
      <c r="G337" s="157"/>
    </row>
    <row r="338" spans="1:7">
      <c r="A338" s="132"/>
      <c r="B338" s="137"/>
      <c r="C338" s="157"/>
      <c r="D338" s="134"/>
      <c r="E338" s="24"/>
      <c r="F338" s="73"/>
      <c r="G338" s="157"/>
    </row>
    <row r="339" spans="1:7" ht="43.5">
      <c r="A339" s="132" t="s">
        <v>45</v>
      </c>
      <c r="B339" s="137" t="s">
        <v>849</v>
      </c>
      <c r="C339" s="134" t="s">
        <v>96</v>
      </c>
      <c r="D339" s="134">
        <v>2</v>
      </c>
      <c r="E339" s="24"/>
      <c r="F339" s="73">
        <f>D339*E339</f>
        <v>0</v>
      </c>
      <c r="G339" s="157"/>
    </row>
    <row r="340" spans="1:7">
      <c r="A340" s="132"/>
      <c r="B340" s="137"/>
      <c r="C340" s="157"/>
      <c r="D340" s="134"/>
      <c r="E340" s="24"/>
      <c r="F340" s="73"/>
      <c r="G340" s="157"/>
    </row>
    <row r="341" spans="1:7">
      <c r="A341" s="132" t="s">
        <v>48</v>
      </c>
      <c r="B341" s="137" t="s">
        <v>850</v>
      </c>
      <c r="C341" s="134" t="s">
        <v>96</v>
      </c>
      <c r="D341" s="134">
        <v>1</v>
      </c>
      <c r="E341" s="24"/>
      <c r="F341" s="73">
        <f>D341*E341</f>
        <v>0</v>
      </c>
      <c r="G341" s="157"/>
    </row>
    <row r="342" spans="1:7">
      <c r="A342" s="132"/>
      <c r="B342" s="137"/>
      <c r="C342" s="157"/>
      <c r="D342" s="134"/>
      <c r="E342" s="24"/>
      <c r="F342" s="73"/>
      <c r="G342" s="157"/>
    </row>
    <row r="343" spans="1:7" ht="43.5">
      <c r="A343" s="132" t="s">
        <v>49</v>
      </c>
      <c r="B343" s="137" t="s">
        <v>851</v>
      </c>
      <c r="C343" s="134" t="s">
        <v>96</v>
      </c>
      <c r="D343" s="134">
        <v>1</v>
      </c>
      <c r="E343" s="24"/>
      <c r="F343" s="73">
        <f>D343*E343</f>
        <v>0</v>
      </c>
      <c r="G343" s="157"/>
    </row>
    <row r="344" spans="1:7">
      <c r="A344" s="132"/>
      <c r="B344" s="137"/>
      <c r="C344" s="157"/>
      <c r="D344" s="134"/>
      <c r="E344" s="24"/>
      <c r="F344" s="73"/>
      <c r="G344" s="157"/>
    </row>
    <row r="345" spans="1:7" ht="159.5">
      <c r="A345" s="132" t="s">
        <v>50</v>
      </c>
      <c r="B345" s="137" t="s">
        <v>852</v>
      </c>
      <c r="C345" s="134" t="s">
        <v>96</v>
      </c>
      <c r="D345" s="134">
        <v>1</v>
      </c>
      <c r="E345" s="24"/>
      <c r="F345" s="73">
        <f>D345*E345</f>
        <v>0</v>
      </c>
      <c r="G345" s="157"/>
    </row>
    <row r="346" spans="1:7">
      <c r="A346" s="132"/>
      <c r="B346" s="137"/>
      <c r="C346" s="134"/>
      <c r="D346" s="157"/>
      <c r="E346" s="24"/>
      <c r="F346" s="73"/>
    </row>
    <row r="347" spans="1:7">
      <c r="A347" s="328" t="s">
        <v>2</v>
      </c>
      <c r="B347" s="329" t="s">
        <v>865</v>
      </c>
      <c r="C347" s="330"/>
      <c r="D347" s="331"/>
      <c r="E347" s="95"/>
      <c r="F347" s="97">
        <f>SUM(F337:F345)</f>
        <v>0</v>
      </c>
    </row>
    <row r="348" spans="1:7">
      <c r="A348" s="132" t="s">
        <v>234</v>
      </c>
      <c r="B348" s="137" t="s">
        <v>234</v>
      </c>
      <c r="C348" s="134" t="s">
        <v>234</v>
      </c>
      <c r="D348" s="157" t="s">
        <v>234</v>
      </c>
      <c r="E348" s="24" t="s">
        <v>234</v>
      </c>
      <c r="F348" s="73" t="s">
        <v>234</v>
      </c>
    </row>
    <row r="349" spans="1:7">
      <c r="A349" s="132"/>
      <c r="B349" s="137"/>
      <c r="C349" s="134"/>
      <c r="D349" s="157"/>
      <c r="E349" s="24"/>
      <c r="F349" s="73"/>
    </row>
    <row r="350" spans="1:7">
      <c r="A350" s="328" t="s">
        <v>3</v>
      </c>
      <c r="B350" s="329" t="s">
        <v>866</v>
      </c>
      <c r="C350" s="330"/>
      <c r="D350" s="331"/>
      <c r="E350" s="95"/>
      <c r="F350" s="97"/>
    </row>
    <row r="351" spans="1:7">
      <c r="A351" s="132"/>
      <c r="B351" s="137"/>
      <c r="C351" s="134"/>
      <c r="D351" s="157"/>
      <c r="E351" s="24"/>
      <c r="F351" s="73" t="s">
        <v>234</v>
      </c>
    </row>
    <row r="352" spans="1:7" ht="29">
      <c r="A352" s="132" t="s">
        <v>51</v>
      </c>
      <c r="B352" s="137" t="s">
        <v>853</v>
      </c>
      <c r="C352" s="157" t="s">
        <v>32</v>
      </c>
      <c r="D352" s="134">
        <v>1</v>
      </c>
      <c r="E352" s="24"/>
      <c r="F352" s="73">
        <f>D352*E352</f>
        <v>0</v>
      </c>
      <c r="G352" s="157"/>
    </row>
    <row r="353" spans="1:7">
      <c r="A353" s="132"/>
      <c r="B353" s="137"/>
      <c r="C353" s="157"/>
      <c r="D353" s="134"/>
      <c r="E353" s="24"/>
      <c r="F353" s="73"/>
      <c r="G353" s="157"/>
    </row>
    <row r="354" spans="1:7">
      <c r="A354" s="132" t="s">
        <v>52</v>
      </c>
      <c r="B354" s="137" t="s">
        <v>854</v>
      </c>
      <c r="C354" s="134" t="s">
        <v>96</v>
      </c>
      <c r="D354" s="134">
        <v>3</v>
      </c>
      <c r="E354" s="24"/>
      <c r="F354" s="73">
        <f>D354*E354</f>
        <v>0</v>
      </c>
      <c r="G354" s="157"/>
    </row>
    <row r="355" spans="1:7">
      <c r="A355" s="132"/>
      <c r="B355" s="137"/>
      <c r="C355" s="157"/>
      <c r="D355" s="134"/>
      <c r="E355" s="24"/>
      <c r="F355" s="73"/>
      <c r="G355" s="157"/>
    </row>
    <row r="356" spans="1:7" ht="58">
      <c r="A356" s="132" t="s">
        <v>53</v>
      </c>
      <c r="B356" s="137" t="s">
        <v>855</v>
      </c>
      <c r="C356" s="134" t="s">
        <v>96</v>
      </c>
      <c r="D356" s="134">
        <v>1</v>
      </c>
      <c r="E356" s="24"/>
      <c r="F356" s="73">
        <f>D356*E356</f>
        <v>0</v>
      </c>
      <c r="G356" s="157"/>
    </row>
    <row r="357" spans="1:7">
      <c r="A357" s="132"/>
      <c r="B357" s="137"/>
      <c r="C357" s="157"/>
      <c r="D357" s="134"/>
      <c r="E357" s="24"/>
      <c r="F357" s="73"/>
      <c r="G357" s="157"/>
    </row>
    <row r="358" spans="1:7" ht="29">
      <c r="A358" s="132" t="s">
        <v>54</v>
      </c>
      <c r="B358" s="137" t="s">
        <v>856</v>
      </c>
      <c r="C358" s="134" t="s">
        <v>96</v>
      </c>
      <c r="D358" s="134">
        <v>1</v>
      </c>
      <c r="E358" s="24"/>
      <c r="F358" s="73">
        <f>D358*E358</f>
        <v>0</v>
      </c>
      <c r="G358" s="157"/>
    </row>
    <row r="359" spans="1:7">
      <c r="A359" s="132"/>
      <c r="B359" s="137"/>
      <c r="C359" s="157"/>
      <c r="D359" s="134"/>
      <c r="E359" s="24"/>
      <c r="F359" s="73"/>
      <c r="G359" s="157"/>
    </row>
    <row r="360" spans="1:7" ht="29">
      <c r="A360" s="132" t="s">
        <v>642</v>
      </c>
      <c r="B360" s="137" t="s">
        <v>857</v>
      </c>
      <c r="C360" s="134" t="s">
        <v>96</v>
      </c>
      <c r="D360" s="134">
        <v>1</v>
      </c>
      <c r="E360" s="24"/>
      <c r="F360" s="73">
        <f>D360*E360</f>
        <v>0</v>
      </c>
      <c r="G360" s="157"/>
    </row>
    <row r="361" spans="1:7">
      <c r="A361" s="132"/>
      <c r="B361" s="137"/>
      <c r="C361" s="157"/>
      <c r="D361" s="134"/>
      <c r="E361" s="24"/>
      <c r="F361" s="73"/>
      <c r="G361" s="157"/>
    </row>
    <row r="362" spans="1:7" ht="87">
      <c r="A362" s="132" t="s">
        <v>643</v>
      </c>
      <c r="B362" s="137" t="s">
        <v>858</v>
      </c>
      <c r="C362" s="134" t="s">
        <v>32</v>
      </c>
      <c r="D362" s="134">
        <v>1</v>
      </c>
      <c r="E362" s="24"/>
      <c r="F362" s="73">
        <f>D362*E362</f>
        <v>0</v>
      </c>
      <c r="G362" s="157"/>
    </row>
    <row r="363" spans="1:7">
      <c r="A363" s="132"/>
      <c r="B363" s="137"/>
      <c r="C363" s="157"/>
      <c r="D363" s="134"/>
      <c r="E363" s="24"/>
      <c r="F363" s="73"/>
      <c r="G363" s="157"/>
    </row>
    <row r="364" spans="1:7" ht="16.5" customHeight="1">
      <c r="A364" s="132" t="s">
        <v>644</v>
      </c>
      <c r="B364" s="137" t="s">
        <v>859</v>
      </c>
      <c r="C364" s="134" t="s">
        <v>32</v>
      </c>
      <c r="D364" s="134">
        <v>1</v>
      </c>
      <c r="E364" s="24"/>
      <c r="F364" s="73">
        <f>D364*E364</f>
        <v>0</v>
      </c>
      <c r="G364" s="157"/>
    </row>
    <row r="365" spans="1:7">
      <c r="A365" s="132"/>
      <c r="B365" s="137"/>
      <c r="D365" s="157"/>
      <c r="E365" s="24"/>
      <c r="F365" s="73"/>
    </row>
    <row r="366" spans="1:7">
      <c r="A366" s="328" t="s">
        <v>3</v>
      </c>
      <c r="B366" s="329" t="s">
        <v>867</v>
      </c>
      <c r="C366" s="330"/>
      <c r="D366" s="331"/>
      <c r="E366" s="95"/>
      <c r="F366" s="97">
        <f>SUM(F352:F364)</f>
        <v>0</v>
      </c>
    </row>
    <row r="367" spans="1:7">
      <c r="A367" s="132"/>
      <c r="B367" s="137"/>
      <c r="C367" s="134"/>
      <c r="D367" s="157"/>
      <c r="E367" s="24"/>
      <c r="F367" s="73"/>
    </row>
    <row r="368" spans="1:7">
      <c r="A368" s="132"/>
      <c r="B368" s="137"/>
      <c r="C368" s="134"/>
      <c r="D368" s="157"/>
      <c r="E368" s="24"/>
      <c r="F368" s="73"/>
    </row>
    <row r="369" spans="1:7">
      <c r="A369" s="328" t="s">
        <v>4</v>
      </c>
      <c r="B369" s="329" t="s">
        <v>868</v>
      </c>
      <c r="C369" s="330"/>
      <c r="D369" s="331"/>
      <c r="E369" s="95"/>
      <c r="F369" s="97"/>
    </row>
    <row r="370" spans="1:7">
      <c r="A370" s="132"/>
      <c r="B370" s="137"/>
      <c r="C370" s="134"/>
      <c r="D370" s="157"/>
      <c r="E370" s="24"/>
      <c r="F370" s="73"/>
    </row>
    <row r="371" spans="1:7" ht="101.5">
      <c r="A371" s="132" t="s">
        <v>57</v>
      </c>
      <c r="B371" s="137" t="s">
        <v>860</v>
      </c>
      <c r="C371" s="126" t="s">
        <v>90</v>
      </c>
      <c r="D371" s="134">
        <v>50</v>
      </c>
      <c r="E371" s="24"/>
      <c r="F371" s="73">
        <f>D371*E371</f>
        <v>0</v>
      </c>
      <c r="G371" s="157"/>
    </row>
    <row r="372" spans="1:7">
      <c r="A372" s="132"/>
      <c r="B372" s="137"/>
      <c r="C372" s="157"/>
      <c r="D372" s="134"/>
      <c r="E372" s="24"/>
      <c r="F372" s="73"/>
      <c r="G372" s="157"/>
    </row>
    <row r="373" spans="1:7" ht="101.5">
      <c r="A373" s="132" t="s">
        <v>59</v>
      </c>
      <c r="B373" s="137" t="s">
        <v>861</v>
      </c>
      <c r="C373" s="126" t="s">
        <v>90</v>
      </c>
      <c r="D373" s="134">
        <v>100</v>
      </c>
      <c r="E373" s="24"/>
      <c r="F373" s="73">
        <f>D373*E373</f>
        <v>0</v>
      </c>
      <c r="G373" s="157"/>
    </row>
    <row r="374" spans="1:7">
      <c r="A374" s="132"/>
      <c r="B374" s="137"/>
      <c r="C374" s="157"/>
      <c r="D374" s="134"/>
      <c r="E374" s="24"/>
      <c r="F374" s="73"/>
      <c r="G374" s="157"/>
    </row>
    <row r="375" spans="1:7" ht="116">
      <c r="A375" s="132" t="s">
        <v>58</v>
      </c>
      <c r="B375" s="137" t="s">
        <v>862</v>
      </c>
      <c r="C375" s="126" t="s">
        <v>90</v>
      </c>
      <c r="D375" s="134">
        <v>80</v>
      </c>
      <c r="E375" s="24"/>
      <c r="F375" s="73">
        <f>D375*E375</f>
        <v>0</v>
      </c>
      <c r="G375" s="157"/>
    </row>
    <row r="376" spans="1:7">
      <c r="A376" s="132"/>
      <c r="B376" s="137"/>
      <c r="C376" s="157"/>
      <c r="D376" s="134"/>
      <c r="E376" s="24"/>
      <c r="F376" s="73"/>
      <c r="G376" s="157"/>
    </row>
    <row r="377" spans="1:7" ht="43.5">
      <c r="A377" s="132" t="s">
        <v>60</v>
      </c>
      <c r="B377" s="137" t="s">
        <v>863</v>
      </c>
      <c r="C377" s="126" t="s">
        <v>90</v>
      </c>
      <c r="D377" s="134">
        <v>100</v>
      </c>
      <c r="E377" s="24"/>
      <c r="F377" s="73">
        <f>D377*E377</f>
        <v>0</v>
      </c>
      <c r="G377" s="157"/>
    </row>
    <row r="378" spans="1:7">
      <c r="A378" s="132"/>
      <c r="B378" s="137"/>
      <c r="C378" s="157"/>
      <c r="D378" s="134"/>
      <c r="E378" s="24"/>
      <c r="F378" s="73"/>
      <c r="G378" s="157"/>
    </row>
    <row r="379" spans="1:7" ht="72.5">
      <c r="A379" s="132" t="s">
        <v>98</v>
      </c>
      <c r="B379" s="137" t="s">
        <v>801</v>
      </c>
      <c r="C379" s="134" t="s">
        <v>96</v>
      </c>
      <c r="D379" s="134">
        <v>1</v>
      </c>
      <c r="E379" s="24"/>
      <c r="F379" s="73">
        <f>D379*E379</f>
        <v>0</v>
      </c>
      <c r="G379" s="157"/>
    </row>
    <row r="380" spans="1:7">
      <c r="A380" s="132"/>
      <c r="B380" s="137"/>
      <c r="C380" s="134"/>
      <c r="D380" s="157"/>
      <c r="E380" s="24"/>
      <c r="F380" s="73"/>
    </row>
    <row r="381" spans="1:7">
      <c r="A381" s="328" t="s">
        <v>4</v>
      </c>
      <c r="B381" s="329" t="s">
        <v>869</v>
      </c>
      <c r="C381" s="330"/>
      <c r="D381" s="331"/>
      <c r="E381" s="95"/>
      <c r="F381" s="97">
        <f>SUM(F371:F379)</f>
        <v>0</v>
      </c>
    </row>
    <row r="382" spans="1:7">
      <c r="A382" s="132"/>
      <c r="B382" s="137"/>
      <c r="C382" s="134"/>
      <c r="D382" s="157"/>
      <c r="E382" s="326"/>
      <c r="F382" s="327"/>
    </row>
    <row r="383" spans="1:7">
      <c r="A383" s="132"/>
      <c r="B383" s="137"/>
      <c r="C383" s="134"/>
      <c r="D383" s="157"/>
      <c r="E383" s="326"/>
      <c r="F383" s="327"/>
    </row>
    <row r="384" spans="1:7" ht="18.75" customHeight="1">
      <c r="A384" s="488" t="s">
        <v>871</v>
      </c>
      <c r="B384" s="489"/>
      <c r="C384" s="489"/>
      <c r="D384" s="489"/>
      <c r="E384" s="489"/>
      <c r="F384" s="490"/>
    </row>
    <row r="385" spans="1:6">
      <c r="A385" s="132"/>
      <c r="B385" s="137"/>
      <c r="C385" s="134"/>
      <c r="D385" s="157"/>
      <c r="E385" s="326"/>
      <c r="F385" s="327"/>
    </row>
    <row r="386" spans="1:6" ht="15.5">
      <c r="A386" s="336" t="s">
        <v>2</v>
      </c>
      <c r="B386" s="340" t="s">
        <v>865</v>
      </c>
      <c r="C386" s="341"/>
      <c r="D386" s="337"/>
      <c r="E386" s="338"/>
      <c r="F386" s="339">
        <f>F347</f>
        <v>0</v>
      </c>
    </row>
    <row r="387" spans="1:6" ht="15.5">
      <c r="A387" s="336" t="s">
        <v>3</v>
      </c>
      <c r="B387" s="340" t="s">
        <v>867</v>
      </c>
      <c r="C387" s="341"/>
      <c r="D387" s="337"/>
      <c r="E387" s="338"/>
      <c r="F387" s="339">
        <f>F366</f>
        <v>0</v>
      </c>
    </row>
    <row r="388" spans="1:6" ht="15.5">
      <c r="A388" s="336" t="s">
        <v>4</v>
      </c>
      <c r="B388" s="340" t="s">
        <v>869</v>
      </c>
      <c r="C388" s="341"/>
      <c r="D388" s="337"/>
      <c r="E388" s="338"/>
      <c r="F388" s="339">
        <f>F381</f>
        <v>0</v>
      </c>
    </row>
    <row r="389" spans="1:6">
      <c r="A389" s="132"/>
      <c r="B389" s="137"/>
      <c r="C389" s="134"/>
      <c r="D389" s="157"/>
      <c r="E389" s="326"/>
      <c r="F389" s="327"/>
    </row>
    <row r="390" spans="1:6" ht="18.5">
      <c r="A390" s="344" t="s">
        <v>181</v>
      </c>
      <c r="B390" s="487" t="s">
        <v>870</v>
      </c>
      <c r="C390" s="487"/>
      <c r="D390" s="487"/>
      <c r="E390" s="348"/>
      <c r="F390" s="339">
        <f>SUM(F386:F388)</f>
        <v>0</v>
      </c>
    </row>
    <row r="391" spans="1:6">
      <c r="A391" s="132"/>
      <c r="B391" s="137"/>
      <c r="C391" s="134"/>
      <c r="D391" s="157"/>
      <c r="E391" s="326"/>
      <c r="F391" s="327"/>
    </row>
    <row r="392" spans="1:6">
      <c r="A392" s="132"/>
      <c r="B392" s="137"/>
      <c r="C392" s="134"/>
      <c r="D392" s="157"/>
      <c r="E392" s="326"/>
      <c r="F392" s="327"/>
    </row>
    <row r="393" spans="1:6" ht="18.5">
      <c r="A393" s="488" t="s">
        <v>772</v>
      </c>
      <c r="B393" s="489"/>
      <c r="C393" s="489"/>
      <c r="D393" s="489"/>
      <c r="E393" s="489"/>
      <c r="F393" s="490"/>
    </row>
    <row r="395" spans="1:6" ht="15.5">
      <c r="A395" s="100" t="s">
        <v>179</v>
      </c>
      <c r="B395" s="409" t="s">
        <v>215</v>
      </c>
      <c r="C395" s="409"/>
      <c r="D395" s="409"/>
      <c r="E395" s="411">
        <f>E220</f>
        <v>0</v>
      </c>
      <c r="F395" s="412"/>
    </row>
    <row r="396" spans="1:6" ht="15.5">
      <c r="A396" s="336" t="s">
        <v>180</v>
      </c>
      <c r="B396" s="340" t="s">
        <v>813</v>
      </c>
      <c r="C396" s="341"/>
      <c r="D396" s="337"/>
      <c r="E396" s="350"/>
      <c r="F396" s="339">
        <f>F330</f>
        <v>0</v>
      </c>
    </row>
    <row r="397" spans="1:6" ht="15.5">
      <c r="A397" s="336" t="s">
        <v>181</v>
      </c>
      <c r="B397" s="486" t="s">
        <v>870</v>
      </c>
      <c r="C397" s="486"/>
      <c r="D397" s="486"/>
      <c r="E397" s="350"/>
      <c r="F397" s="339">
        <f>F390</f>
        <v>0</v>
      </c>
    </row>
    <row r="399" spans="1:6" ht="18.5">
      <c r="A399" s="110" t="s">
        <v>165</v>
      </c>
      <c r="B399" s="448" t="s">
        <v>178</v>
      </c>
      <c r="C399" s="448"/>
      <c r="D399" s="448"/>
      <c r="E399" s="411">
        <f>SUM(E395:F397)</f>
        <v>0</v>
      </c>
      <c r="F399" s="412"/>
    </row>
  </sheetData>
  <sheetProtection algorithmName="SHA-512" hashValue="O3ZNMxQGiAQtj2S6I02ePpml3RchWPCnhK0F35VzZSux7cfqjEh51RgGlbP7L/Eqm2zriP71Wi5x03Bq9tP/gQ==" saltValue="z7ghy83Qz5EuzilyXmq4GA==" spinCount="100000" sheet="1" objects="1" scenarios="1"/>
  <mergeCells count="35">
    <mergeCell ref="A1:F1"/>
    <mergeCell ref="A2:F2"/>
    <mergeCell ref="A3:F3"/>
    <mergeCell ref="B6:D6"/>
    <mergeCell ref="E6:F6"/>
    <mergeCell ref="A11:F11"/>
    <mergeCell ref="B218:C218"/>
    <mergeCell ref="B220:D220"/>
    <mergeCell ref="E220:F220"/>
    <mergeCell ref="B217:C217"/>
    <mergeCell ref="B8:D8"/>
    <mergeCell ref="E8:F8"/>
    <mergeCell ref="B215:D215"/>
    <mergeCell ref="B214:C214"/>
    <mergeCell ref="B29:D29"/>
    <mergeCell ref="E29:F29"/>
    <mergeCell ref="B64:C64"/>
    <mergeCell ref="B67:D67"/>
    <mergeCell ref="B131:D131"/>
    <mergeCell ref="B197:C197"/>
    <mergeCell ref="B200:C200"/>
    <mergeCell ref="B208:C208"/>
    <mergeCell ref="A211:F211"/>
    <mergeCell ref="B213:D213"/>
    <mergeCell ref="E213:F213"/>
    <mergeCell ref="A10:F10"/>
    <mergeCell ref="B397:D397"/>
    <mergeCell ref="B399:D399"/>
    <mergeCell ref="E399:F399"/>
    <mergeCell ref="B333:D333"/>
    <mergeCell ref="B390:D390"/>
    <mergeCell ref="A384:F384"/>
    <mergeCell ref="A393:F393"/>
    <mergeCell ref="B395:D395"/>
    <mergeCell ref="E395:F395"/>
  </mergeCells>
  <pageMargins left="0.7" right="0.7" top="0.75" bottom="0.75" header="0.3" footer="0.3"/>
  <pageSetup paperSize="9" scale="83" orientation="portrait" r:id="rId1"/>
  <rowBreaks count="4" manualBreakCount="4">
    <brk id="30" max="5" man="1"/>
    <brk id="132" max="5" man="1"/>
    <brk id="151" max="5" man="1"/>
    <brk id="197"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1:H24"/>
  <sheetViews>
    <sheetView view="pageBreakPreview" zoomScaleNormal="100" zoomScaleSheetLayoutView="100" workbookViewId="0">
      <pane xSplit="1" ySplit="4" topLeftCell="B13" activePane="bottomRight" state="frozen"/>
      <selection pane="topRight" activeCell="B1" sqref="B1"/>
      <selection pane="bottomLeft" activeCell="A6" sqref="A6"/>
      <selection pane="bottomRight" activeCell="E13" sqref="E13"/>
    </sheetView>
  </sheetViews>
  <sheetFormatPr defaultColWidth="8.90625" defaultRowHeight="14.5"/>
  <cols>
    <col min="1" max="1" width="7.08984375" style="143" customWidth="1"/>
    <col min="2" max="2" width="43" style="143" customWidth="1"/>
    <col min="3" max="5" width="12.6328125" style="143" customWidth="1"/>
    <col min="6" max="6" width="12.6328125" style="257" customWidth="1"/>
    <col min="7" max="7" width="9.08984375" style="308"/>
    <col min="8" max="16384" width="8.90625" style="143"/>
  </cols>
  <sheetData>
    <row r="1" spans="1:8" ht="21" customHeight="1">
      <c r="A1" s="465" t="s">
        <v>262</v>
      </c>
      <c r="B1" s="466"/>
      <c r="C1" s="466"/>
      <c r="D1" s="466"/>
      <c r="E1" s="466"/>
      <c r="F1" s="467"/>
    </row>
    <row r="2" spans="1:8" ht="21" customHeight="1">
      <c r="A2" s="471" t="s">
        <v>219</v>
      </c>
      <c r="B2" s="472"/>
      <c r="C2" s="472"/>
      <c r="D2" s="472"/>
      <c r="E2" s="472"/>
      <c r="F2" s="473"/>
    </row>
    <row r="3" spans="1:8" ht="21" customHeight="1">
      <c r="A3" s="468" t="s">
        <v>358</v>
      </c>
      <c r="B3" s="469"/>
      <c r="C3" s="469"/>
      <c r="D3" s="469"/>
      <c r="E3" s="469"/>
      <c r="F3" s="470"/>
    </row>
    <row r="4" spans="1:8" ht="21" customHeight="1">
      <c r="A4" s="105" t="s">
        <v>264</v>
      </c>
      <c r="B4" s="106" t="s">
        <v>0</v>
      </c>
      <c r="C4" s="106" t="s">
        <v>11</v>
      </c>
      <c r="D4" s="107" t="s">
        <v>12</v>
      </c>
      <c r="E4" s="224" t="s">
        <v>13</v>
      </c>
      <c r="F4" s="109" t="s">
        <v>34</v>
      </c>
    </row>
    <row r="5" spans="1:8" ht="18.5">
      <c r="A5" s="110" t="s">
        <v>361</v>
      </c>
      <c r="B5" s="448" t="s">
        <v>362</v>
      </c>
      <c r="C5" s="448"/>
      <c r="D5" s="448"/>
      <c r="E5" s="461"/>
      <c r="F5" s="462"/>
    </row>
    <row r="6" spans="1:8">
      <c r="A6" s="2"/>
      <c r="B6" s="3"/>
      <c r="C6" s="4"/>
      <c r="D6" s="5"/>
      <c r="E6" s="6"/>
      <c r="F6" s="67"/>
    </row>
    <row r="7" spans="1:8">
      <c r="A7" s="7" t="s">
        <v>14</v>
      </c>
      <c r="B7" s="437" t="s">
        <v>362</v>
      </c>
      <c r="C7" s="437"/>
      <c r="D7" s="437"/>
      <c r="E7" s="292"/>
      <c r="F7" s="69"/>
    </row>
    <row r="8" spans="1:8">
      <c r="A8" s="2"/>
      <c r="B8" s="111"/>
      <c r="C8" s="115"/>
      <c r="D8" s="116"/>
      <c r="E8" s="157"/>
      <c r="F8" s="327"/>
    </row>
    <row r="9" spans="1:8" ht="333.5">
      <c r="A9" s="2" t="s">
        <v>46</v>
      </c>
      <c r="B9" s="111" t="s">
        <v>877</v>
      </c>
      <c r="C9" s="115"/>
      <c r="D9" s="116"/>
      <c r="E9" s="12"/>
      <c r="F9" s="73"/>
    </row>
    <row r="10" spans="1:8" ht="203">
      <c r="A10" s="2"/>
      <c r="B10" s="111" t="s">
        <v>878</v>
      </c>
      <c r="C10" s="115"/>
      <c r="D10" s="116"/>
      <c r="E10" s="12"/>
      <c r="F10" s="73"/>
    </row>
    <row r="11" spans="1:8" ht="72.5">
      <c r="A11" s="2"/>
      <c r="B11" s="111" t="s">
        <v>879</v>
      </c>
      <c r="C11" s="115"/>
      <c r="D11" s="116"/>
      <c r="E11" s="12"/>
      <c r="F11" s="73"/>
    </row>
    <row r="12" spans="1:8" s="308" customFormat="1" ht="43.5">
      <c r="A12" s="2"/>
      <c r="B12" s="111" t="s">
        <v>359</v>
      </c>
      <c r="C12" s="115"/>
      <c r="D12" s="116"/>
      <c r="E12" s="12"/>
      <c r="F12" s="73"/>
      <c r="H12" s="143"/>
    </row>
    <row r="13" spans="1:8" s="308" customFormat="1" ht="116">
      <c r="A13" s="2"/>
      <c r="B13" s="111" t="s">
        <v>360</v>
      </c>
      <c r="C13" s="115" t="s">
        <v>217</v>
      </c>
      <c r="D13" s="116">
        <v>5500</v>
      </c>
      <c r="E13" s="12"/>
      <c r="F13" s="73">
        <f>D13*E13</f>
        <v>0</v>
      </c>
      <c r="H13" s="143"/>
    </row>
    <row r="14" spans="1:8" s="308" customFormat="1">
      <c r="A14" s="123"/>
      <c r="B14" s="124"/>
      <c r="C14" s="126"/>
      <c r="D14" s="127"/>
      <c r="E14" s="279"/>
      <c r="F14" s="202"/>
      <c r="H14" s="143"/>
    </row>
    <row r="15" spans="1:8" s="308" customFormat="1">
      <c r="A15" s="139" t="s">
        <v>2</v>
      </c>
      <c r="B15" s="140" t="s">
        <v>363</v>
      </c>
      <c r="C15" s="141"/>
      <c r="D15" s="142"/>
      <c r="E15" s="498">
        <f>SUM(F8:F13)</f>
        <v>0</v>
      </c>
      <c r="F15" s="499"/>
      <c r="H15" s="143"/>
    </row>
    <row r="16" spans="1:8" s="308" customFormat="1">
      <c r="A16" s="114"/>
      <c r="B16" s="114"/>
      <c r="C16" s="114"/>
      <c r="D16" s="114"/>
      <c r="E16" s="114"/>
      <c r="F16" s="351"/>
      <c r="H16" s="143"/>
    </row>
    <row r="19" spans="1:8" s="308" customFormat="1" ht="18.5">
      <c r="A19" s="415" t="s">
        <v>365</v>
      </c>
      <c r="B19" s="415"/>
      <c r="C19" s="415"/>
      <c r="D19" s="415"/>
      <c r="E19" s="415"/>
      <c r="F19" s="416"/>
      <c r="H19" s="143"/>
    </row>
    <row r="21" spans="1:8" s="308" customFormat="1" ht="15.5">
      <c r="A21" s="352" t="s">
        <v>2</v>
      </c>
      <c r="B21" s="353" t="s">
        <v>357</v>
      </c>
      <c r="C21" s="354"/>
      <c r="D21" s="355"/>
      <c r="E21" s="496">
        <f>E15</f>
        <v>0</v>
      </c>
      <c r="F21" s="497"/>
      <c r="H21" s="143"/>
    </row>
    <row r="22" spans="1:8" s="308" customFormat="1" ht="15.5">
      <c r="A22" s="265"/>
      <c r="B22" s="265"/>
      <c r="C22" s="265"/>
      <c r="D22" s="265"/>
      <c r="E22" s="266"/>
      <c r="F22" s="266"/>
      <c r="H22" s="143"/>
    </row>
    <row r="23" spans="1:8" s="308" customFormat="1" ht="18.5">
      <c r="A23" s="110" t="s">
        <v>361</v>
      </c>
      <c r="B23" s="448" t="s">
        <v>364</v>
      </c>
      <c r="C23" s="448"/>
      <c r="D23" s="448"/>
      <c r="E23" s="494">
        <f>SUM(E21:F21)</f>
        <v>0</v>
      </c>
      <c r="F23" s="495"/>
      <c r="H23" s="143"/>
    </row>
    <row r="24" spans="1:8" s="308" customFormat="1">
      <c r="A24" s="143"/>
      <c r="B24" s="143"/>
      <c r="C24" s="143"/>
      <c r="D24" s="143"/>
      <c r="E24" s="257"/>
      <c r="F24" s="257"/>
      <c r="H24" s="143"/>
    </row>
  </sheetData>
  <sheetProtection algorithmName="SHA-512" hashValue="I8KwXxzEXvle0t7j8KL7D+OISJR2BmBAs8iyYGw0nNdV46o847NXlI4qXW2DAe6OGLAvYsPpb2QhdMLUUeJNlg==" saltValue="wUZpzGSAsoiUY4Otj6e3HA==" spinCount="100000" sheet="1" objects="1" scenarios="1"/>
  <mergeCells count="11">
    <mergeCell ref="B23:D23"/>
    <mergeCell ref="E23:F23"/>
    <mergeCell ref="A19:F19"/>
    <mergeCell ref="E21:F21"/>
    <mergeCell ref="E15:F15"/>
    <mergeCell ref="B7:D7"/>
    <mergeCell ref="A1:F1"/>
    <mergeCell ref="A2:F2"/>
    <mergeCell ref="A3:F3"/>
    <mergeCell ref="B5:D5"/>
    <mergeCell ref="E5:F5"/>
  </mergeCells>
  <pageMargins left="0.7" right="0.7" top="0.75" bottom="0.75" header="0.3" footer="0.3"/>
  <pageSetup paperSize="9" scale="8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NASLOVNA STRANA</vt:lpstr>
      <vt:lpstr>OPĆI UVJETI</vt:lpstr>
      <vt:lpstr>A-GRAĐEVINSKO OBRTNIČKI</vt:lpstr>
      <vt:lpstr>B-INSTALACIJE ViO</vt:lpstr>
      <vt:lpstr>C-INSTALACIJE GHV</vt:lpstr>
      <vt:lpstr>D-ELEKTROINSTALACIJE</vt:lpstr>
      <vt:lpstr>E-KONSTRUKCIJA STUBIŠTA</vt:lpstr>
      <vt:lpstr>'A-GRAĐEVINSKO OBRTNIČKI'!Podrucje_ispisa</vt:lpstr>
      <vt:lpstr>'B-INSTALACIJE ViO'!Podrucje_ispisa</vt:lpstr>
      <vt:lpstr>'C-INSTALACIJE GHV'!Podrucje_ispisa</vt:lpstr>
      <vt:lpstr>'D-ELEKTROINSTALACIJE'!Podrucje_ispisa</vt:lpstr>
      <vt:lpstr>'E-KONSTRUKCIJA STUBIŠTA'!Podrucje_ispisa</vt:lpstr>
      <vt:lpstr>'NASLOVNA STRANA'!Podrucje_ispisa</vt:lpstr>
      <vt:lpstr>'OPĆI UVJETI'!Podrucje_ispisa</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Josipa Čavrlj</dc:creator>
  <cp:lastModifiedBy>Josip Brozovic</cp:lastModifiedBy>
  <cp:lastPrinted>2021-04-30T14:43:02Z</cp:lastPrinted>
  <dcterms:created xsi:type="dcterms:W3CDTF">2020-02-26T09:04:45Z</dcterms:created>
  <dcterms:modified xsi:type="dcterms:W3CDTF">2021-08-24T11:33:50Z</dcterms:modified>
</cp:coreProperties>
</file>